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YP\IS480FYP\metrics\"/>
    </mc:Choice>
  </mc:AlternateContent>
  <bookViews>
    <workbookView xWindow="0" yWindow="0" windowWidth="23025" windowHeight="9630" tabRatio="421"/>
  </bookViews>
  <sheets>
    <sheet name="Summary" sheetId="2" r:id="rId1"/>
    <sheet name="Iteration 2" sheetId="1" r:id="rId2"/>
    <sheet name="Iteration 3" sheetId="3" r:id="rId3"/>
    <sheet name="Iteration 4" sheetId="4" r:id="rId4"/>
    <sheet name="Iteration 5" sheetId="5" r:id="rId5"/>
    <sheet name="Iteration 6 - UAT"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2" l="1"/>
  <c r="B5" i="2" l="1"/>
  <c r="B4" i="2" l="1"/>
  <c r="B3" i="2"/>
  <c r="B2" i="2"/>
</calcChain>
</file>

<file path=xl/sharedStrings.xml><?xml version="1.0" encoding="utf-8"?>
<sst xmlns="http://schemas.openxmlformats.org/spreadsheetml/2006/main" count="548" uniqueCount="237">
  <si>
    <t>Severity</t>
  </si>
  <si>
    <t>protect.jsp logic does not work for StudentUI and AdminUI. Infinite loops found.</t>
  </si>
  <si>
    <t>protect.jsp</t>
  </si>
  <si>
    <t>Dawn &amp; Alvin</t>
  </si>
  <si>
    <t>Found By</t>
  </si>
  <si>
    <t>Where it Occurs</t>
  </si>
  <si>
    <t>How to reproduce</t>
  </si>
  <si>
    <t>Admin cannot logout. Added missing logout function for AdminUI</t>
  </si>
  <si>
    <t>Resource not found for StudentUI logout function</t>
  </si>
  <si>
    <t>Iteration</t>
  </si>
  <si>
    <t>Function</t>
  </si>
  <si>
    <t>Login</t>
  </si>
  <si>
    <t>Bootstrap</t>
  </si>
  <si>
    <t>BootstrapServlet</t>
  </si>
  <si>
    <t>Zack &amp; Teresa</t>
  </si>
  <si>
    <t>app-lookup.csv (AppHistory) data not inserted. Logic error in ValidationCtr</t>
  </si>
  <si>
    <t>Correct semantic place is validated to be wrong. Validating semantic place logic is incorrect in ValidationCtr</t>
  </si>
  <si>
    <t>When testing on OpenShift, proxy error page is displayed after bootstrap function is activated but no data is inserted into database</t>
  </si>
  <si>
    <t>ValidationCtr</t>
  </si>
  <si>
    <t>Remarks</t>
  </si>
  <si>
    <t>Bug Description</t>
  </si>
  <si>
    <t>Status</t>
  </si>
  <si>
    <t>Solved By</t>
  </si>
  <si>
    <t>Solved Date</t>
  </si>
  <si>
    <t>BM</t>
  </si>
  <si>
    <t>1. Key in any username and password
2. Always go back to Login.jsp</t>
  </si>
  <si>
    <t>1. Key in one of student username and password
2. HTTP error resource not found is shown</t>
  </si>
  <si>
    <t>1. Key in "admin" as username and password
2. Missin logout button</t>
  </si>
  <si>
    <t>ValidationCtr.java</t>
  </si>
  <si>
    <t>AdminUI.jsp</t>
  </si>
  <si>
    <t>LogoutServlet.java</t>
  </si>
  <si>
    <t>LocationHistoryDAO.java</t>
  </si>
  <si>
    <t>1. Upload data-6.zip
2. Check DB
3. Observe that no app data is in DB</t>
  </si>
  <si>
    <t>1. Upload data-6.zip
2. Check DB
3. Observe that no location data is in DB</t>
  </si>
  <si>
    <t xml:space="preserve">location-lookup.csv (LocationHistory) data not inserted. Coding error in LocationHistory </t>
  </si>
  <si>
    <t>solved</t>
  </si>
  <si>
    <t>Found date</t>
  </si>
  <si>
    <t>1. Upload data-6.zip
2. Check DB
3. Observe that no location data is in DB
4. Observe that error messages on AdminUI page are “invalid semantic place” when the semantic place is correct</t>
  </si>
  <si>
    <t>1. Upload data-6.zip
2. Check DB
3. Observe that no data is inserted into DB
4. Observe proxy error page being displayed on webpage</t>
  </si>
  <si>
    <t>Emailed Prof for help</t>
  </si>
  <si>
    <t>Lin &amp; Dawn</t>
  </si>
  <si>
    <t xml:space="preserve">Formating error
</t>
  </si>
  <si>
    <t>1. Upload data-1.zip
2. Observe the error message (notice the commas)</t>
  </si>
  <si>
    <t>Breakdown by usage App Category</t>
  </si>
  <si>
    <t>AppCategoryServlet</t>
  </si>
  <si>
    <t>1. Login as student
2. Click Basic App Usage Report link
3. Refer to AUR-Breakdown by app category test cases #1-6</t>
  </si>
  <si>
    <t>No validation for 
- value of year
- end date can't be earlier than start date</t>
  </si>
  <si>
    <t>AppCategoryCtr</t>
  </si>
  <si>
    <t>1. Login as student
2. Click Basic App Usage Report link
3. Refer to AUR-Breakdown by app category test cases #7</t>
  </si>
  <si>
    <t>Null Pointer Exception at AppCategoryCtr.calculateAverageUsateTimePerAppCategory</t>
  </si>
  <si>
    <t>Line Number for duplicate record is incorrect</t>
  </si>
  <si>
    <t>1. Login as admin
2. Boostrap with Breakdown by App Category data-1.zip
3. check the line number with duplicate row error against the csv file</t>
  </si>
  <si>
    <t>Rounding of percentage value is wrong</t>
  </si>
  <si>
    <t>1. Refer to AUR-Diurnal Pattern - test case #5</t>
  </si>
  <si>
    <t>Either the calculation of diurnal pattern with filter is wrong or expected results in test cases are wrong because didn't take duplication into account</t>
  </si>
  <si>
    <t>DiurnalCtr</t>
  </si>
  <si>
    <t>The test case data is too limited. Please add more variety for the data to cover corner cases</t>
  </si>
  <si>
    <t>Breakdown by usage time category or/and demographics</t>
  </si>
  <si>
    <t>Diurnal pattern of app usage time</t>
  </si>
  <si>
    <t>AurUI</t>
  </si>
  <si>
    <t>Unable to key in date input. Error message doesn't return to UI</t>
  </si>
  <si>
    <t>1. Login as student
2. Click Basic App Usage Report link
3. Select start date
4. Select end date that is earlier than start date</t>
  </si>
  <si>
    <t>DemographicsCtr</t>
  </si>
  <si>
    <t>Result isn't displayed</t>
  </si>
  <si>
    <t>1. Reter to AUR-Usage by Demographics excel</t>
  </si>
  <si>
    <t>1. Reter to AUR-Usage by Demographics excel
2. Choose at least 1 filter</t>
  </si>
  <si>
    <t>Calculation for 2 and 3 filters are wrong. Facing numberFormatException in some cases</t>
  </si>
  <si>
    <t>1. Reter to AUR-Usage by Demographics excel
2. Choose at least 2 filter</t>
  </si>
  <si>
    <t>Calculation of percentage is wrong.
Precision of percentage value is wrong</t>
  </si>
  <si>
    <t>[JSON] Breakdown by usage App Category</t>
  </si>
  <si>
    <t>Category name display order is not in ascending order and not capitalised</t>
  </si>
  <si>
    <t>appCategory.java</t>
  </si>
  <si>
    <t>1. Refer to AUR-Breakdown by app category excel, test case #11</t>
  </si>
  <si>
    <t>Delete Location data (manually)</t>
  </si>
  <si>
    <t>1. Bootstrap
2. Go to database and choose a record to delete (mac address, start date and end date)</t>
  </si>
  <si>
    <t>Alvin &amp; Zack</t>
  </si>
  <si>
    <t>DeleteServlet</t>
  </si>
  <si>
    <t>Unable to delete the specified record. (the startDate and endDate passed into LocationHistoryDAO is null)</t>
  </si>
  <si>
    <t>Record deleted but nothing is printed out.</t>
  </si>
  <si>
    <t>DeleteServlet &amp; 
BootstrapStatus.jsp</t>
  </si>
  <si>
    <t>Delete location data with csv file</t>
  </si>
  <si>
    <t>Record deleted but the number of affected rows shown is wrong.</t>
  </si>
  <si>
    <t>LocationHistoryDAO</t>
  </si>
  <si>
    <t>1. Bootstrap with all the 6 csv files.</t>
  </si>
  <si>
    <t>Teresa &amp; Zack</t>
  </si>
  <si>
    <t xml:space="preserve">20-Oct Lin changed to unsolved because it still has the error. 
Eg. app.csv line 5: duplicate row  is actually line 4 and it should be app.csv line 1: duplicate row </t>
  </si>
  <si>
    <t>Location deletion display error.
Location successfully deleted should be 0 instead of 11.
Location unsuccessfully deleted should be 13 instead of 0</t>
  </si>
  <si>
    <t>Delete Location</t>
  </si>
  <si>
    <t>Lin &amp; Alvin</t>
  </si>
  <si>
    <r>
      <t xml:space="preserve">Number of successful records is not displayed for all csv file
</t>
    </r>
    <r>
      <rPr>
        <sz val="9"/>
        <color theme="1"/>
        <rFont val="Calibri"/>
        <family val="2"/>
        <scheme val="minor"/>
      </rPr>
      <t>*the system will show the list of errors (with filename, row number, and error message), as well as the number of records successfully loaded from each file</t>
    </r>
  </si>
  <si>
    <t>/json/bootstrap</t>
  </si>
  <si>
    <t>location.csv can and will contain location updates for many MAC addresses that do not appear in demographics.csv. This is normal and expected and you should still use these "unknown" users location updates in statistics that do not require specific demographics.</t>
  </si>
  <si>
    <t>1. Bootstrap with data-v1
It should be 130k</t>
  </si>
  <si>
    <t>Mitigation Plan</t>
  </si>
  <si>
    <t>Iteration was not stopped. PM decided to task one pair to continue test and debugging for Bootstrap function in Iteration 3 (This is to ensure that the other 2 pairs have tasks to do).</t>
  </si>
  <si>
    <t>json message does not display</t>
  </si>
  <si>
    <t>authenicate.java</t>
  </si>
  <si>
    <t>1. Refer Login test case row 12</t>
  </si>
  <si>
    <t>Token value is set as session instead of just taking in from parameter</t>
  </si>
  <si>
    <t>JSON Common validation</t>
  </si>
  <si>
    <t>All JSON files</t>
  </si>
  <si>
    <t>See the code in JSON files</t>
  </si>
  <si>
    <t>JSON Diurnal pattern</t>
  </si>
  <si>
    <t>error message is wrong</t>
  </si>
  <si>
    <t>diurnalPattern</t>
  </si>
  <si>
    <t>1. Refer AUR - Diurnal Pattern App Usage #12 and 13</t>
  </si>
  <si>
    <t>JSON Demographics</t>
  </si>
  <si>
    <t>usageTimeDemo</t>
  </si>
  <si>
    <t>1. Refer to AUR - Usage by Demographics #28-30</t>
  </si>
  <si>
    <t>Common validation is ok.
File specific validation is not working
With valid parameters, 1 filters - 2 filters - 3 filters, the result isn't displayed</t>
  </si>
  <si>
    <t>JSON Top-K MostUsedApp</t>
  </si>
  <si>
    <t>Common validation doesn't work. As a result, all other test cases failed</t>
  </si>
  <si>
    <t>mostUsedApps</t>
  </si>
  <si>
    <t>JSON Top-K StudentMostAppUsage</t>
  </si>
  <si>
    <t>JSON Top-K SchoolsMostAppUsage</t>
  </si>
  <si>
    <t>schoolsMostUsedAppUsage</t>
  </si>
  <si>
    <t>Common validation doesn't work. As a result, all other test cases failed.</t>
  </si>
  <si>
    <t>studentsMostUsedAppUsage</t>
  </si>
  <si>
    <t>1. Refer to Top-k Most used apps  JSON test cases
2. Follow any one of them</t>
  </si>
  <si>
    <t>1. Refer to Top-k schools with most app usage (given an app category) JSON test cases
2. Follow any one of them</t>
  </si>
  <si>
    <t>1. Refer to Top-k studentswith most app usage (given an app category) JSON test cases
2. Follow any one of them</t>
  </si>
  <si>
    <t xml:space="preserve">Common validation doesn't work. As a result, all other test cases failed
</t>
  </si>
  <si>
    <t>All JSON services</t>
  </si>
  <si>
    <t>Token validation is wrong. It display blank token and invalid token at the same time</t>
  </si>
  <si>
    <t>When the rank is tie, the tied rank isn't displayed out</t>
  </si>
  <si>
    <t>1. Refer to Top-K Most used apps JSON test case #8</t>
  </si>
  <si>
    <t>Iteration was not stopped despite high BM value because bugs were debugged on the spot within the assigned date and time.</t>
  </si>
  <si>
    <t>PM replanned schedule. Iteration will be delayed by 1 day for thorough testing and major debugging.
As demographics requirement has changed and based on the look of the JSON code, PM decided to stop debuging for demographics. Bootstrap has caused many nondeterministic issues. Thus, the demographics and bootstrap function will be done in Iteration 5 by a better coders pair to fix the complicated issue.</t>
  </si>
  <si>
    <t>Lin</t>
  </si>
  <si>
    <t>1. Bootstrap with any data</t>
  </si>
  <si>
    <t>The error message now doesn't shown in openshift but shown on local. The database is cleared and new records are added in successfully</t>
  </si>
  <si>
    <t>Common validate error msgs are wrongly displayed</t>
  </si>
  <si>
    <t>Teresa &amp; Dawn</t>
  </si>
  <si>
    <t>1. Refer to students with most app usage (given an app category) test case #16</t>
  </si>
  <si>
    <t xml:space="preserve">Where it occurs </t>
  </si>
  <si>
    <t xml:space="preserve">Found Date </t>
  </si>
  <si>
    <t>Alvin, Teresa</t>
  </si>
  <si>
    <t>HTTP 500 Error (NullPointerException) page is shown whenever admin tries to bootstrap</t>
  </si>
  <si>
    <t>JSON - Bootstrap</t>
  </si>
  <si>
    <t>Error message for top k most used apps appear at the bottom of top k most usage (for students and schools) form instead</t>
  </si>
  <si>
    <t>TopKReportUI</t>
  </si>
  <si>
    <t>2. Select empty dates</t>
  </si>
  <si>
    <t xml:space="preserve">Top k Most used apps </t>
  </si>
  <si>
    <t>Top k Most used usage (students)</t>
  </si>
  <si>
    <t>Incorrect message shown; supposed to show "There are no app usages within this period/category" and not display list of students with 0 usage time</t>
  </si>
  <si>
    <t>TopKStudentReport</t>
  </si>
  <si>
    <t>1. Bootstrap with topk data-1
2. Select "10" for Top K
3. Enter "education" for App Category
4. Select "06/04/2015" for Start Date
5. Select "06/04/2015" for EndDate</t>
  </si>
  <si>
    <t>JSON - Top-k students with most app usage (given an app category)</t>
  </si>
  <si>
    <t>No results displayed for success message</t>
  </si>
  <si>
    <t>Enter link in web browser: http://&lt;host&gt;/json/top-k-most-used-students?token=[tokenValue]&amp;k=2&amp;startdate=2015-06-04&amp;enddate=2015-06-04&amp;appcategory=social</t>
  </si>
  <si>
    <t>Lin &amp; Brendon</t>
  </si>
  <si>
    <t>1. Upload delete-location-data-1
2. Check the error agains the csv files</t>
  </si>
  <si>
    <t>Heatmap</t>
  </si>
  <si>
    <t>Zero results displayed</t>
  </si>
  <si>
    <t>Dawn, Zack</t>
  </si>
  <si>
    <t>heatmap-data5
1. Select start date
2.Input  time
3. Select floor
4. click submit</t>
  </si>
  <si>
    <t>heatmap-data1
1. Select start date
2.Input  time
3. Select floor
4. click submit</t>
  </si>
  <si>
    <t>1. Upload delete-location-data-1</t>
  </si>
  <si>
    <t>Teresa &amp; Zack
Lin &amp; Brendon</t>
  </si>
  <si>
    <t>20-Oct
30-Oct</t>
  </si>
  <si>
    <t>1. Login as admin</t>
  </si>
  <si>
    <t>adminUI</t>
  </si>
  <si>
    <t xml:space="preserve">Cannot cast from Object to int' error </t>
  </si>
  <si>
    <t>To solve, cast line 102 to (Integer) instead of (int)</t>
  </si>
  <si>
    <t>Demographics json</t>
  </si>
  <si>
    <t>JSON</t>
  </si>
  <si>
    <t>1. Bootstrap demographics data-2 "demographics.zip"
2. Do json test case for "AUR - Usage by Demographics" row 2</t>
  </si>
  <si>
    <t>1. Bootstrap demographics data-2 "demographics.zip"
2. Do json test case for "AUR - Usage by Demographics" row 3</t>
  </si>
  <si>
    <t>1. Bootstrap demographics data-2 "demographics.zip"
2. Do json test case for "AUR - Usage by Demographics" row 4</t>
  </si>
  <si>
    <t>1. Bootstrap demographics data-2 "demographics.zip"
2. Do json test case for "AUR - Usage by Demographics" row 6</t>
  </si>
  <si>
    <t>Validation for invalid order failed</t>
  </si>
  <si>
    <t>Common validation for blank parameters failed</t>
  </si>
  <si>
    <t>Common validation for missing parameters failed</t>
  </si>
  <si>
    <t>Validation data with gender and year filter</t>
  </si>
  <si>
    <t>Common validation for bank startdate failed</t>
  </si>
  <si>
    <t>Validate that all location records are deleted and that the results are displayed according to the number of success or failure in JSON format failed</t>
  </si>
  <si>
    <t>Validate that an error message is seen because of invalid start time failed</t>
  </si>
  <si>
    <t>1. Enter http://&lt;host&gt;/json/location-delete?startdate=1st May 2015&amp;enddate=2015-01-03&amp;token=[tokenValue]
2. Do json test case for "Bootstrap: row 4"</t>
  </si>
  <si>
    <t>1. Enter http://&lt;host&gt;/json/location-delete?startdate=2015-01-01&amp;enddate=2015-01-03&amp;macaddress=0402776b27cd132d65d97f567af6ad12e455f36d&amp;token=[tokenValue]
2. Do json test case for "Bootstrap: row 2"</t>
  </si>
  <si>
    <t>1. Enter https://se-2015is203g6t1.rhcloud.com/json/location-delete?startdate=&amp;starttime=3pm&amp;token=&lt;token&gt; in URL
2. Do json test case for "Bootstrap: row 13"</t>
  </si>
  <si>
    <t>Location delete json</t>
  </si>
  <si>
    <t>Validate that an error message is seen because of invalid end date failed</t>
  </si>
  <si>
    <t>1. Enter http://&lt;host&gt;/json/location-delete?startdate=2015-04-06&amp;enddate=2015-04-06&amp;token=[tokenValue]
2. Do json test case for "Bootstrap: row 5"</t>
  </si>
  <si>
    <t>1. Enter http://&lt;host&gt;/json/location-delete?startdate=2015-04-06&amp;enddate=2015-04-06&amp;endtime=3.08pm&amp;token=[tokenValue]
2. Do json test case for "Bootstrap: row 6"</t>
  </si>
  <si>
    <t>Validate that an error message is seen because of invalid end time failed</t>
  </si>
  <si>
    <t>1. Enter http://&lt;host&gt;/json/location-delete?startdate=2015-01-01&amp;enddate=2015-01-03&amp;macaddress=0402776b27cd132d65d97f567af6ad12e455f36d&amp;location-id=3010100006&amp;token=[tokenValue]
2. Do json test case for "Bootstrap: row 8"</t>
  </si>
  <si>
    <t>Validate that an error message is seen because of invalid location id failed</t>
  </si>
  <si>
    <t>Validate that an error message is seen because of invalid semantic place failed</t>
  </si>
  <si>
    <t>1. Enter http://&lt;host&gt;/json/location-delete?startdate=2015-01-01&amp;enddate=2015-01-03&amp;macaddress=0402776b27cd132d65d97f567af6ad12e455f36d&amp;location-id=1010100006&amp;semantic-place=SMUSISL2SeminarRoom2-2&amp;token=[tokenValue]
2. Do json test case for "Bootstrap: row 9"</t>
  </si>
  <si>
    <t>Smartphone Overuse Report</t>
  </si>
  <si>
    <t>Validate that input dates cannot be non-existent dates e.g. 2015-02-30, 2015-13-22</t>
  </si>
  <si>
    <t>Validate that access frequency values are to nearest 2dp</t>
  </si>
  <si>
    <t>OveruseIndexCtr</t>
  </si>
  <si>
    <t>bootstrap: smartphone overuse data(2)
1. Login as student
2. Click on Smartphone overuse report and choose 2015-04-06 for startdate and enddate
3.Click submit</t>
  </si>
  <si>
    <t>bootstrap: smartphone overuse data(2)
1. Login as student
2. Click on Smartphone overuse report and choose non-existent date
3.Click submit</t>
  </si>
  <si>
    <t>Validate that the parameters are spelled correctly and case-sensitive, according to requirements</t>
  </si>
  <si>
    <t>ALL JSON</t>
  </si>
  <si>
    <t>1. Enter JSON request parameters according to what is stated on wiki</t>
  </si>
  <si>
    <t>JSON - Smartphone Overuse Report</t>
  </si>
  <si>
    <t>Validate that enddate is not earlier than startdate</t>
  </si>
  <si>
    <t>overuseIndexReport</t>
  </si>
  <si>
    <t>1. Enter JSON request parameters with enddate earlier than startdate</t>
  </si>
  <si>
    <t>Zack, Dawn</t>
  </si>
  <si>
    <t>Sometimes when testing, bootstrap takes longer than 2 min 30 secs</t>
  </si>
  <si>
    <t>Prerequisite: Login as admin
1. Bootstrap with data-v2.zip</t>
  </si>
  <si>
    <t>Prerequisite: Login as admin
1. Bootstrap with data v4.zip or data v6.zip</t>
  </si>
  <si>
    <t>Prerequisite: Login as admin
1. Bootstrap with location.zip from "data col val"</t>
  </si>
  <si>
    <t>When bootstrapping location.zip (column handling), no data is inserted</t>
  </si>
  <si>
    <t>Bootstrap - Add data</t>
  </si>
  <si>
    <t>404 page is seen</t>
  </si>
  <si>
    <t>Prerequisite: Login as admin
1.  Upload data-add.zip
2. Click Add Data</t>
  </si>
  <si>
    <t>JSON Top K Students Most App Usage</t>
  </si>
  <si>
    <t>Zack &amp; Dawn</t>
  </si>
  <si>
    <t>Bootstrap- Add data</t>
  </si>
  <si>
    <t>When bootstrapping location-delete.zip (column handling), no data is deleted</t>
  </si>
  <si>
    <t>Result table shows total # records for all csv files instead of just showing demographics.csv (column handling)</t>
  </si>
  <si>
    <t>Prerequisite: Login as admin
1. Bootstrap with demographics.zip from "data col val"</t>
  </si>
  <si>
    <t>When bootstrapping app.zip (column handling), no data is inserted</t>
  </si>
  <si>
    <t>Prerequisite: Login as admin
1. Bootstrap with app.zip from "data col val"</t>
  </si>
  <si>
    <t>Prerequisite: Login as admin
1. Bootstrap with location-delete.zip from "data col val"</t>
  </si>
  <si>
    <t># records in Result table does not reflect actual results (for files with location-delete.csv)</t>
  </si>
  <si>
    <t xml:space="preserve">Prerequisite: Login as admin
1.  Bootstrap with data-v2.zip
2. Observe that data is successfully inserted
3. Bootstrap with bootstrap.zip from "data add" </t>
  </si>
  <si>
    <t>When bootstrapping smaller data twice consecutively, result table does not show the correct # records</t>
  </si>
  <si>
    <t>Prerequisite: Login as admin
1.  Bootstrap with  bootstrap.zip from "data add"
2.  Re-bootstrap with bootstrap.zip from "data add" 
3. Observe results from results table</t>
  </si>
  <si>
    <t>Location data is not inserted when bootstrapping with smaller data after bootstrapping with bigger data
(Nb: smaller location data is extracted from bigger location data, when bootstrapping with bigger data, all location data is inserted)</t>
  </si>
  <si>
    <t>Data in test file has invalid time stamp. System works as expected.</t>
  </si>
  <si>
    <t>I don't see any issue with this. Can you explain the bug more in details. What is expected result?</t>
  </si>
  <si>
    <t>Local works, never test on openshift.</t>
  </si>
  <si>
    <t>UAT</t>
  </si>
  <si>
    <t>The back button doesn't work</t>
  </si>
  <si>
    <t>1. Login using any valid student account
2. Click "basic app report" link
3. Generate app report breakdown by usage time category
4. Click the back button</t>
  </si>
  <si>
    <t>usageTimeReport</t>
  </si>
  <si>
    <t>Breakdown by Usage Time Category</t>
  </si>
  <si>
    <t>Leftover bugs left an addtional score of 9(not reflected in iter 5 score) from iteration 4 due to bootstrap and location delete functionalities changes. This iteration had a very high bug score but most were found during testing and debugging i.e. found and immediately debugged. Bugs found during UAT are to be debugged in iteration  6 (before final submission)</t>
  </si>
  <si>
    <t>Brendon, Dawn</t>
  </si>
  <si>
    <t>As bugs comes from UAT, do not need to stop iteration. Debugging task is given to pairs to do during iteration.</t>
  </si>
  <si>
    <t>Where it occurs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</si>
</sst>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0"/>
      <name val="Calibri"/>
      <family val="2"/>
      <scheme val="minor"/>
    </font>
    <font>
      <b/>
      <sz val="11"/>
      <color theme="0"/>
      <name val="Calibri"/>
      <family val="2"/>
      <scheme val="minor"/>
    </font>
    <font>
      <sz val="9"/>
      <color theme="1"/>
      <name val="Calibri"/>
      <family val="2"/>
      <scheme val="minor"/>
    </font>
    <font>
      <sz val="11"/>
      <color theme="1"/>
      <name val="Calibri"/>
      <family val="2"/>
      <scheme val="minor"/>
    </font>
    <font>
      <sz val="11"/>
      <color rgb="FF006100"/>
      <name val="Calibri"/>
      <family val="2"/>
      <scheme val="minor"/>
    </font>
  </fonts>
  <fills count="7">
    <fill>
      <patternFill patternType="none"/>
    </fill>
    <fill>
      <patternFill patternType="gray125"/>
    </fill>
    <fill>
      <patternFill patternType="solid">
        <fgColor theme="8"/>
      </patternFill>
    </fill>
    <fill>
      <patternFill patternType="solid">
        <fgColor theme="0"/>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rgb="FFC6EFCE"/>
      </patternFill>
    </fill>
  </fills>
  <borders count="4">
    <border>
      <left/>
      <right/>
      <top/>
      <bottom/>
      <diagonal/>
    </border>
    <border>
      <left/>
      <right/>
      <top/>
      <bottom style="thin">
        <color theme="4" tint="0.39997558519241921"/>
      </bottom>
      <diagonal/>
    </border>
    <border>
      <left/>
      <right/>
      <top style="thin">
        <color theme="4" tint="0.39997558519241921"/>
      </top>
      <bottom/>
      <diagonal/>
    </border>
    <border>
      <left/>
      <right/>
      <top style="thin">
        <color theme="1"/>
      </top>
      <bottom/>
      <diagonal/>
    </border>
  </borders>
  <cellStyleXfs count="3">
    <xf numFmtId="0" fontId="0" fillId="0" borderId="0"/>
    <xf numFmtId="0" fontId="1" fillId="2" borderId="0" applyNumberFormat="0" applyBorder="0" applyAlignment="0" applyProtection="0"/>
    <xf numFmtId="0" fontId="5" fillId="6" borderId="0" applyNumberFormat="0" applyBorder="0" applyAlignment="0" applyProtection="0"/>
  </cellStyleXfs>
  <cellXfs count="47">
    <xf numFmtId="0" fontId="0" fillId="0" borderId="0" xfId="0"/>
    <xf numFmtId="0" fontId="0" fillId="0" borderId="0" xfId="0" applyBorder="1"/>
    <xf numFmtId="0" fontId="0" fillId="0" borderId="0" xfId="0" applyBorder="1" applyAlignment="1">
      <alignment wrapText="1"/>
    </xf>
    <xf numFmtId="0" fontId="0" fillId="0" borderId="0" xfId="0" applyFill="1" applyBorder="1"/>
    <xf numFmtId="0" fontId="0" fillId="0" borderId="0" xfId="0" applyFill="1" applyBorder="1" applyAlignment="1">
      <alignment wrapText="1"/>
    </xf>
    <xf numFmtId="0" fontId="1" fillId="2" borderId="0" xfId="1" applyBorder="1" applyAlignment="1">
      <alignment horizontal="center" wrapText="1"/>
    </xf>
    <xf numFmtId="0" fontId="1" fillId="2" borderId="0" xfId="1" applyBorder="1" applyAlignment="1">
      <alignment horizontal="center"/>
    </xf>
    <xf numFmtId="0" fontId="0" fillId="0" borderId="0" xfId="0" applyBorder="1" applyAlignment="1"/>
    <xf numFmtId="16" fontId="0" fillId="0" borderId="0" xfId="0" applyNumberFormat="1" applyBorder="1"/>
    <xf numFmtId="0" fontId="0" fillId="0" borderId="0" xfId="0" applyFill="1" applyBorder="1" applyAlignment="1"/>
    <xf numFmtId="0" fontId="1" fillId="3" borderId="0" xfId="1" applyFill="1" applyBorder="1" applyAlignment="1">
      <alignment horizontal="center"/>
    </xf>
    <xf numFmtId="0" fontId="0" fillId="0" borderId="0" xfId="0" applyAlignment="1">
      <alignment wrapText="1"/>
    </xf>
    <xf numFmtId="0" fontId="2" fillId="2" borderId="1" xfId="1" applyFont="1" applyFill="1" applyBorder="1" applyAlignment="1">
      <alignment horizontal="center"/>
    </xf>
    <xf numFmtId="0" fontId="2" fillId="2" borderId="1" xfId="1" applyFont="1" applyFill="1" applyBorder="1" applyAlignment="1">
      <alignment horizontal="center" wrapText="1"/>
    </xf>
    <xf numFmtId="0" fontId="0" fillId="0" borderId="2" xfId="0" applyFont="1" applyFill="1" applyBorder="1"/>
    <xf numFmtId="0" fontId="0" fillId="0" borderId="2" xfId="0" applyFont="1" applyFill="1" applyBorder="1" applyAlignment="1">
      <alignment wrapText="1"/>
    </xf>
    <xf numFmtId="16" fontId="0" fillId="0" borderId="2" xfId="0" applyNumberFormat="1" applyFont="1" applyFill="1" applyBorder="1"/>
    <xf numFmtId="0" fontId="2" fillId="4" borderId="0" xfId="1" applyFont="1" applyFill="1" applyBorder="1"/>
    <xf numFmtId="0" fontId="0" fillId="5" borderId="0" xfId="0" applyFill="1" applyBorder="1" applyAlignment="1"/>
    <xf numFmtId="0" fontId="0" fillId="3" borderId="0" xfId="0" applyFill="1" applyBorder="1" applyAlignment="1"/>
    <xf numFmtId="0" fontId="0" fillId="3" borderId="0" xfId="0" applyFill="1" applyBorder="1" applyAlignment="1">
      <alignment horizontal="left" wrapText="1"/>
    </xf>
    <xf numFmtId="0" fontId="0" fillId="5" borderId="0" xfId="0" applyFill="1" applyBorder="1" applyAlignment="1">
      <alignment wrapText="1"/>
    </xf>
    <xf numFmtId="0" fontId="0" fillId="3" borderId="0" xfId="0" applyFill="1" applyBorder="1"/>
    <xf numFmtId="0" fontId="0" fillId="3" borderId="0" xfId="0" applyFill="1" applyBorder="1" applyAlignment="1">
      <alignment wrapText="1"/>
    </xf>
    <xf numFmtId="0" fontId="0" fillId="0" borderId="2" xfId="1" applyFont="1" applyFill="1" applyBorder="1" applyAlignment="1">
      <alignment horizontal="center"/>
    </xf>
    <xf numFmtId="0" fontId="0" fillId="0" borderId="2" xfId="1" applyFont="1" applyFill="1" applyBorder="1" applyAlignment="1">
      <alignment wrapText="1"/>
    </xf>
    <xf numFmtId="0" fontId="0" fillId="0" borderId="2" xfId="1" applyFont="1" applyFill="1" applyBorder="1" applyAlignment="1">
      <alignment horizontal="center" wrapText="1"/>
    </xf>
    <xf numFmtId="16" fontId="0" fillId="0" borderId="2" xfId="1" applyNumberFormat="1" applyFont="1" applyFill="1" applyBorder="1" applyAlignment="1">
      <alignment horizontal="center" wrapText="1"/>
    </xf>
    <xf numFmtId="16" fontId="0" fillId="0" borderId="2" xfId="1" applyNumberFormat="1" applyFont="1" applyFill="1" applyBorder="1" applyAlignment="1">
      <alignment horizontal="right"/>
    </xf>
    <xf numFmtId="0" fontId="0" fillId="0" borderId="2" xfId="1" applyFont="1" applyFill="1" applyBorder="1" applyAlignment="1">
      <alignment horizontal="right"/>
    </xf>
    <xf numFmtId="0" fontId="4" fillId="0" borderId="2" xfId="0" applyFont="1" applyFill="1" applyBorder="1"/>
    <xf numFmtId="0" fontId="4" fillId="0" borderId="2" xfId="0" applyFont="1" applyFill="1" applyBorder="1" applyAlignment="1">
      <alignment wrapText="1"/>
    </xf>
    <xf numFmtId="16" fontId="4" fillId="0" borderId="2" xfId="0" applyNumberFormat="1" applyFont="1" applyFill="1" applyBorder="1"/>
    <xf numFmtId="16" fontId="0" fillId="0" borderId="0" xfId="0" applyNumberFormat="1" applyBorder="1" applyAlignment="1">
      <alignment wrapText="1"/>
    </xf>
    <xf numFmtId="0" fontId="0" fillId="0" borderId="3" xfId="0" applyFont="1" applyBorder="1" applyAlignment="1">
      <alignment wrapText="1"/>
    </xf>
    <xf numFmtId="0" fontId="5" fillId="6" borderId="2" xfId="2" applyBorder="1"/>
    <xf numFmtId="0" fontId="0" fillId="0" borderId="0" xfId="0" applyAlignment="1">
      <alignment horizontal="left" vertical="top" wrapText="1"/>
    </xf>
    <xf numFmtId="16" fontId="0" fillId="0" borderId="0" xfId="0" applyNumberFormat="1" applyAlignment="1">
      <alignment horizontal="left" vertical="top" wrapText="1"/>
    </xf>
    <xf numFmtId="0" fontId="0" fillId="0" borderId="2" xfId="0" applyFont="1" applyFill="1" applyBorder="1" applyAlignment="1">
      <alignment horizontal="left" vertical="top"/>
    </xf>
    <xf numFmtId="0" fontId="5" fillId="6" borderId="0" xfId="2" applyAlignment="1">
      <alignment horizontal="left" vertical="top" wrapText="1"/>
    </xf>
    <xf numFmtId="0" fontId="0" fillId="0" borderId="0" xfId="0" quotePrefix="1" applyAlignment="1">
      <alignment horizontal="left" vertical="top" wrapText="1"/>
    </xf>
    <xf numFmtId="14" fontId="0" fillId="0" borderId="0" xfId="0" applyNumberFormat="1" applyAlignment="1">
      <alignment horizontal="left" vertical="top" wrapText="1"/>
    </xf>
    <xf numFmtId="0" fontId="0" fillId="3" borderId="0" xfId="0" applyFill="1"/>
    <xf numFmtId="0" fontId="0" fillId="0" borderId="0" xfId="0" applyBorder="1" applyAlignment="1">
      <alignment horizontal="left" vertical="top"/>
    </xf>
    <xf numFmtId="0" fontId="0" fillId="0" borderId="0" xfId="0" applyBorder="1" applyAlignment="1">
      <alignment horizontal="left" vertical="top" wrapText="1"/>
    </xf>
    <xf numFmtId="0" fontId="0" fillId="0" borderId="0" xfId="0" applyFill="1" applyBorder="1" applyAlignment="1">
      <alignment horizontal="left" vertical="top"/>
    </xf>
    <xf numFmtId="16" fontId="0" fillId="0" borderId="0" xfId="0" applyNumberFormat="1" applyBorder="1" applyAlignment="1">
      <alignment horizontal="left" vertical="top"/>
    </xf>
  </cellXfs>
  <cellStyles count="3">
    <cellStyle name="Accent5" xfId="1" builtinId="45"/>
    <cellStyle name="Good" xfId="2" builtinId="26"/>
    <cellStyle name="Normal" xfId="0" builtinId="0"/>
  </cellStyles>
  <dxfs count="159">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alignment horizontal="center" vertical="bottom"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21" formatCode="d\-mmm"/>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indexed="64"/>
          <bgColor theme="8"/>
        </patternFill>
      </fill>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15241</xdr:colOff>
      <xdr:row>1</xdr:row>
      <xdr:rowOff>266701</xdr:rowOff>
    </xdr:from>
    <xdr:to>
      <xdr:col>3</xdr:col>
      <xdr:colOff>0</xdr:colOff>
      <xdr:row>1</xdr:row>
      <xdr:rowOff>1051561</xdr:rowOff>
    </xdr:to>
    <xdr:pic>
      <xdr:nvPicPr>
        <xdr:cNvPr id="2" name="Picture 1"/>
        <xdr:cNvPicPr>
          <a:picLocks noChangeAspect="1"/>
        </xdr:cNvPicPr>
      </xdr:nvPicPr>
      <xdr:blipFill>
        <a:blip xmlns:r="http://schemas.openxmlformats.org/officeDocument/2006/relationships" r:embed="rId1"/>
        <a:stretch>
          <a:fillRect/>
        </a:stretch>
      </xdr:blipFill>
      <xdr:spPr>
        <a:xfrm>
          <a:off x="1615441" y="5052061"/>
          <a:ext cx="3147059" cy="784860"/>
        </a:xfrm>
        <a:prstGeom prst="rect">
          <a:avLst/>
        </a:prstGeom>
      </xdr:spPr>
    </xdr:pic>
    <xdr:clientData/>
  </xdr:twoCellAnchor>
</xdr:wsDr>
</file>

<file path=xl/tables/table1.xml><?xml version="1.0" encoding="utf-8"?>
<table xmlns="http://schemas.openxmlformats.org/spreadsheetml/2006/main" id="2" name="Table2" displayName="Table2" ref="A1:L14" totalsRowShown="0" headerRowDxfId="158" headerRowCellStyle="Accent5">
  <autoFilter ref="A1:L14"/>
  <tableColumns count="12">
    <tableColumn id="1" name="Iteration"/>
    <tableColumn id="2" name="Function" dataDxfId="157"/>
    <tableColumn id="3" name="Bug Description" dataDxfId="156"/>
    <tableColumn id="4" name="Where it Occurs"/>
    <tableColumn id="5" name="Severity"/>
    <tableColumn id="6" name="Found date"/>
    <tableColumn id="7" name="Found By"/>
    <tableColumn id="8" name="How to reproduce"/>
    <tableColumn id="9" name="Status"/>
    <tableColumn id="10" name="Solved By"/>
    <tableColumn id="11" name="Solved Date"/>
    <tableColumn id="12" name="Remarks"/>
  </tableColumns>
  <tableStyleInfo name="TableStyleMedium2" showFirstColumn="0" showLastColumn="0" showRowStripes="1" showColumnStripes="0"/>
</table>
</file>

<file path=xl/tables/table2.xml><?xml version="1.0" encoding="utf-8"?>
<table xmlns="http://schemas.openxmlformats.org/spreadsheetml/2006/main" id="1" name="Table22" displayName="Table22" ref="A1:L15" totalsRowShown="0" headerRowDxfId="155" headerRowCellStyle="Accent5">
  <autoFilter ref="A1:L15"/>
  <tableColumns count="12">
    <tableColumn id="1" name="Iteration"/>
    <tableColumn id="2" name="Function" dataDxfId="154"/>
    <tableColumn id="3" name="Bug Description" dataDxfId="153"/>
    <tableColumn id="4" name="Where it Occurs"/>
    <tableColumn id="5" name="Severity"/>
    <tableColumn id="6" name="Found date"/>
    <tableColumn id="7" name="Found By"/>
    <tableColumn id="8" name="How to reproduce"/>
    <tableColumn id="9" name="Status"/>
    <tableColumn id="10" name="Solved By"/>
    <tableColumn id="11" name="Solved Date"/>
    <tableColumn id="12" name="Remark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L16" totalsRowShown="0" headerRowDxfId="152" dataDxfId="150" headerRowBorderDxfId="151" tableBorderDxfId="149" totalsRowBorderDxfId="148" headerRowCellStyle="Accent5">
  <autoFilter ref="A1:L16"/>
  <tableColumns count="12">
    <tableColumn id="1" name="Iteration" dataDxfId="147"/>
    <tableColumn id="2" name="Function" dataDxfId="146"/>
    <tableColumn id="3" name="Bug Description" dataDxfId="145"/>
    <tableColumn id="4" name="Where it Occurs" dataDxfId="144"/>
    <tableColumn id="5" name="Severity" dataDxfId="143"/>
    <tableColumn id="6" name="Found date" dataDxfId="142"/>
    <tableColumn id="7" name="Found By" dataDxfId="141"/>
    <tableColumn id="8" name="How to reproduce" dataDxfId="140"/>
    <tableColumn id="9" name="Status" dataDxfId="139"/>
    <tableColumn id="10" name="Solved By" dataDxfId="138"/>
    <tableColumn id="11" name="Solved Date" dataDxfId="137"/>
    <tableColumn id="12" name="Remarks" dataDxfId="136"/>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L32" totalsRowShown="0" dataDxfId="135">
  <autoFilter ref="A1:L32"/>
  <tableColumns count="12">
    <tableColumn id="1" name="Iteration" dataDxfId="134"/>
    <tableColumn id="2" name="Function" dataDxfId="133"/>
    <tableColumn id="3" name="Bug Description" dataDxfId="132"/>
    <tableColumn id="4" name="Where it occurs " dataDxfId="131"/>
    <tableColumn id="5" name="Severity" dataDxfId="130"/>
    <tableColumn id="6" name="Found Date " dataDxfId="129"/>
    <tableColumn id="7" name="Found By" dataDxfId="128"/>
    <tableColumn id="8" name="How to reproduce" dataDxfId="127"/>
    <tableColumn id="9" name="Status" dataDxfId="126"/>
    <tableColumn id="10" name="Solved By" dataDxfId="125"/>
    <tableColumn id="11" name="Solved Date" dataDxfId="124"/>
    <tableColumn id="12" name="Remarks" dataDxfId="123"/>
  </tableColumns>
  <tableStyleInfo name="TableStyleMedium4" showFirstColumn="0" showLastColumn="0" showRowStripes="1" showColumnStripes="0"/>
</table>
</file>

<file path=xl/tables/table5.xml><?xml version="1.0" encoding="utf-8"?>
<table xmlns="http://schemas.openxmlformats.org/spreadsheetml/2006/main" id="5" name="Table26" displayName="Table26" ref="A1:L2" totalsRowShown="0" headerRowDxfId="122" dataDxfId="0" headerRowCellStyle="Accent5">
  <autoFilter ref="A1:L2"/>
  <tableColumns count="12">
    <tableColumn id="1" name="Iteration" dataDxfId="12"/>
    <tableColumn id="2" name="Function" dataDxfId="11"/>
    <tableColumn id="3" name="Bug Description" dataDxfId="10"/>
    <tableColumn id="4" name="Where it occurs" dataDxfId="9"/>
    <tableColumn id="5" name="Severity" dataDxfId="8"/>
    <tableColumn id="6" name="Found date" dataDxfId="7"/>
    <tableColumn id="7" name="Found By" dataDxfId="6"/>
    <tableColumn id="8" name="How to reproduce" dataDxfId="5"/>
    <tableColumn id="9" name="Status" dataDxfId="4"/>
    <tableColumn id="10" name="Solved By" dataDxfId="3"/>
    <tableColumn id="11" name="Solved Date" dataDxfId="2"/>
    <tableColumn id="12" name="Remark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C4" sqref="C4"/>
    </sheetView>
  </sheetViews>
  <sheetFormatPr defaultRowHeight="15" x14ac:dyDescent="0.25"/>
  <cols>
    <col min="3" max="3" width="103.140625" customWidth="1"/>
  </cols>
  <sheetData>
    <row r="1" spans="1:3" x14ac:dyDescent="0.25">
      <c r="A1" s="17" t="s">
        <v>9</v>
      </c>
      <c r="B1" s="17" t="s">
        <v>24</v>
      </c>
      <c r="C1" s="17" t="s">
        <v>93</v>
      </c>
    </row>
    <row r="2" spans="1:3" ht="30" x14ac:dyDescent="0.25">
      <c r="A2" s="19">
        <v>2</v>
      </c>
      <c r="B2" s="19">
        <f>SUM('Iteration 2'!E2:E8)</f>
        <v>27</v>
      </c>
      <c r="C2" s="20" t="s">
        <v>94</v>
      </c>
    </row>
    <row r="3" spans="1:3" ht="30" x14ac:dyDescent="0.25">
      <c r="A3" s="18">
        <v>3</v>
      </c>
      <c r="B3" s="18">
        <f>SUM(Table22[Severity])</f>
        <v>30</v>
      </c>
      <c r="C3" s="21" t="s">
        <v>126</v>
      </c>
    </row>
    <row r="4" spans="1:3" ht="75" x14ac:dyDescent="0.25">
      <c r="A4" s="19">
        <v>4</v>
      </c>
      <c r="B4" s="19">
        <f>SUM(Table3[Severity])</f>
        <v>23</v>
      </c>
      <c r="C4" s="23" t="s">
        <v>127</v>
      </c>
    </row>
    <row r="5" spans="1:3" ht="60" x14ac:dyDescent="0.25">
      <c r="A5" s="18">
        <v>5</v>
      </c>
      <c r="B5" s="18">
        <f>SUM(Table4[Severity])</f>
        <v>53</v>
      </c>
      <c r="C5" s="21" t="s">
        <v>233</v>
      </c>
    </row>
    <row r="6" spans="1:3" x14ac:dyDescent="0.25">
      <c r="A6" s="19">
        <v>6</v>
      </c>
      <c r="B6" s="19">
        <f>SUM(Table26[Severity])</f>
        <v>1</v>
      </c>
      <c r="C6" s="22" t="s">
        <v>235</v>
      </c>
    </row>
  </sheetData>
  <conditionalFormatting sqref="B2:B6">
    <cfRule type="cellIs" dxfId="121" priority="1" operator="greaterThan">
      <formula>15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A7" workbookViewId="0">
      <selection activeCell="E8" sqref="E8"/>
    </sheetView>
  </sheetViews>
  <sheetFormatPr defaultColWidth="8.85546875" defaultRowHeight="15" x14ac:dyDescent="0.25"/>
  <cols>
    <col min="1" max="1" width="10" style="1" customWidth="1"/>
    <col min="2" max="2" width="13.140625" style="1" customWidth="1"/>
    <col min="3" max="3" width="46.85546875" style="2" customWidth="1"/>
    <col min="4" max="4" width="19" style="1" customWidth="1"/>
    <col min="5" max="5" width="9.140625" style="1" customWidth="1"/>
    <col min="6" max="6" width="12" style="1" customWidth="1"/>
    <col min="7" max="7" width="14.85546875" style="1" customWidth="1"/>
    <col min="8" max="8" width="35.7109375" style="1" customWidth="1"/>
    <col min="9" max="9" width="8.85546875" style="1"/>
    <col min="10" max="10" width="11.7109375" style="1" bestFit="1" customWidth="1"/>
    <col min="11" max="11" width="12.5703125" style="1" customWidth="1"/>
    <col min="12" max="12" width="26.7109375" style="1" customWidth="1"/>
    <col min="13" max="16384" width="8.85546875" style="1"/>
  </cols>
  <sheetData>
    <row r="1" spans="1:13" s="6" customFormat="1" x14ac:dyDescent="0.25">
      <c r="A1" s="6" t="s">
        <v>9</v>
      </c>
      <c r="B1" s="6" t="s">
        <v>10</v>
      </c>
      <c r="C1" s="5" t="s">
        <v>20</v>
      </c>
      <c r="D1" s="5" t="s">
        <v>5</v>
      </c>
      <c r="E1" s="6" t="s">
        <v>0</v>
      </c>
      <c r="F1" s="6" t="s">
        <v>36</v>
      </c>
      <c r="G1" s="6" t="s">
        <v>4</v>
      </c>
      <c r="H1" s="5" t="s">
        <v>6</v>
      </c>
      <c r="I1" s="5" t="s">
        <v>21</v>
      </c>
      <c r="J1" s="5" t="s">
        <v>22</v>
      </c>
      <c r="K1" s="5" t="s">
        <v>23</v>
      </c>
      <c r="L1" s="5" t="s">
        <v>19</v>
      </c>
      <c r="M1" s="10"/>
    </row>
    <row r="2" spans="1:13" ht="30" x14ac:dyDescent="0.25">
      <c r="A2" s="7">
        <v>2</v>
      </c>
      <c r="B2" s="2" t="s">
        <v>11</v>
      </c>
      <c r="C2" s="2" t="s">
        <v>1</v>
      </c>
      <c r="D2" s="2" t="s">
        <v>2</v>
      </c>
      <c r="E2" s="1">
        <v>5</v>
      </c>
      <c r="F2" s="8">
        <v>42276</v>
      </c>
      <c r="G2" s="1" t="s">
        <v>3</v>
      </c>
      <c r="H2" s="2" t="s">
        <v>25</v>
      </c>
      <c r="I2" s="2" t="s">
        <v>35</v>
      </c>
      <c r="J2" s="1" t="s">
        <v>3</v>
      </c>
      <c r="K2" s="8">
        <v>42277</v>
      </c>
    </row>
    <row r="3" spans="1:13" ht="46.9" customHeight="1" x14ac:dyDescent="0.25">
      <c r="A3" s="7">
        <v>2</v>
      </c>
      <c r="B3" s="2" t="s">
        <v>11</v>
      </c>
      <c r="C3" s="2" t="s">
        <v>8</v>
      </c>
      <c r="D3" s="2" t="s">
        <v>30</v>
      </c>
      <c r="E3" s="3">
        <v>1</v>
      </c>
      <c r="F3" s="3"/>
      <c r="G3" s="1" t="s">
        <v>3</v>
      </c>
      <c r="H3" s="2" t="s">
        <v>26</v>
      </c>
      <c r="I3" s="2" t="s">
        <v>35</v>
      </c>
      <c r="J3" s="1" t="s">
        <v>3</v>
      </c>
      <c r="K3" s="8">
        <v>42277</v>
      </c>
    </row>
    <row r="4" spans="1:13" ht="45" x14ac:dyDescent="0.25">
      <c r="A4" s="9">
        <v>2</v>
      </c>
      <c r="B4" s="2" t="s">
        <v>11</v>
      </c>
      <c r="C4" s="2" t="s">
        <v>7</v>
      </c>
      <c r="D4" s="2" t="s">
        <v>29</v>
      </c>
      <c r="E4" s="3">
        <v>1</v>
      </c>
      <c r="F4" s="3"/>
      <c r="G4" s="1" t="s">
        <v>3</v>
      </c>
      <c r="H4" s="2" t="s">
        <v>27</v>
      </c>
      <c r="I4" s="2" t="s">
        <v>35</v>
      </c>
      <c r="J4" s="1" t="s">
        <v>3</v>
      </c>
      <c r="K4" s="8">
        <v>42277</v>
      </c>
    </row>
    <row r="5" spans="1:13" ht="60" x14ac:dyDescent="0.25">
      <c r="A5" s="9">
        <v>2</v>
      </c>
      <c r="B5" s="2" t="s">
        <v>12</v>
      </c>
      <c r="C5" s="2" t="s">
        <v>34</v>
      </c>
      <c r="D5" s="4" t="s">
        <v>31</v>
      </c>
      <c r="E5" s="3">
        <v>5</v>
      </c>
      <c r="F5" s="8">
        <v>42279</v>
      </c>
      <c r="G5" s="3" t="s">
        <v>14</v>
      </c>
      <c r="H5" s="2" t="s">
        <v>33</v>
      </c>
      <c r="I5" s="1" t="s">
        <v>35</v>
      </c>
      <c r="J5" s="3" t="s">
        <v>14</v>
      </c>
      <c r="K5" s="8">
        <v>42282</v>
      </c>
    </row>
    <row r="6" spans="1:13" ht="45" x14ac:dyDescent="0.25">
      <c r="A6" s="9">
        <v>2</v>
      </c>
      <c r="B6" s="2" t="s">
        <v>12</v>
      </c>
      <c r="C6" s="2" t="s">
        <v>15</v>
      </c>
      <c r="D6" s="4" t="s">
        <v>28</v>
      </c>
      <c r="E6" s="3">
        <v>5</v>
      </c>
      <c r="F6" s="8">
        <v>42279</v>
      </c>
      <c r="G6" s="3" t="s">
        <v>14</v>
      </c>
      <c r="H6" s="2" t="s">
        <v>32</v>
      </c>
      <c r="I6" s="1" t="s">
        <v>35</v>
      </c>
      <c r="J6" s="3" t="s">
        <v>14</v>
      </c>
      <c r="K6" s="8">
        <v>42282</v>
      </c>
    </row>
    <row r="7" spans="1:13" ht="120" x14ac:dyDescent="0.25">
      <c r="A7" s="7">
        <v>2</v>
      </c>
      <c r="B7" s="2" t="s">
        <v>12</v>
      </c>
      <c r="C7" s="2" t="s">
        <v>16</v>
      </c>
      <c r="D7" s="4" t="s">
        <v>18</v>
      </c>
      <c r="E7" s="3">
        <v>5</v>
      </c>
      <c r="F7" s="8">
        <v>42279</v>
      </c>
      <c r="G7" s="3" t="s">
        <v>14</v>
      </c>
      <c r="H7" s="2" t="s">
        <v>37</v>
      </c>
      <c r="I7" s="1" t="s">
        <v>35</v>
      </c>
      <c r="J7" s="1" t="s">
        <v>3</v>
      </c>
      <c r="K7" s="8">
        <v>42282</v>
      </c>
    </row>
    <row r="8" spans="1:13" ht="70.900000000000006" customHeight="1" x14ac:dyDescent="0.25">
      <c r="A8" s="7">
        <v>2</v>
      </c>
      <c r="B8" s="2" t="s">
        <v>12</v>
      </c>
      <c r="C8" s="2" t="s">
        <v>17</v>
      </c>
      <c r="D8" s="4" t="s">
        <v>13</v>
      </c>
      <c r="E8" s="3">
        <v>5</v>
      </c>
      <c r="F8" s="8">
        <v>42279</v>
      </c>
      <c r="G8" s="3" t="s">
        <v>14</v>
      </c>
      <c r="H8" s="2" t="s">
        <v>38</v>
      </c>
      <c r="I8" s="1" t="s">
        <v>35</v>
      </c>
      <c r="J8" s="1" t="s">
        <v>40</v>
      </c>
      <c r="K8" s="8">
        <v>42289</v>
      </c>
      <c r="L8" s="1" t="s">
        <v>39</v>
      </c>
    </row>
    <row r="9" spans="1:13" x14ac:dyDescent="0.25">
      <c r="B9" s="2"/>
    </row>
    <row r="10" spans="1:13" x14ac:dyDescent="0.25">
      <c r="B10" s="2"/>
    </row>
    <row r="11" spans="1:13" x14ac:dyDescent="0.25">
      <c r="B11" s="2"/>
    </row>
    <row r="12" spans="1:13" x14ac:dyDescent="0.25">
      <c r="B12" s="2"/>
    </row>
    <row r="13" spans="1:13" x14ac:dyDescent="0.25">
      <c r="B13" s="2"/>
    </row>
    <row r="14" spans="1:13" x14ac:dyDescent="0.25">
      <c r="B14" s="2"/>
    </row>
  </sheetData>
  <conditionalFormatting sqref="I2:I113">
    <cfRule type="dataBar" priority="11">
      <dataBar>
        <cfvo type="min"/>
        <cfvo type="max"/>
        <color rgb="FF638EC6"/>
      </dataBar>
      <extLst>
        <ext xmlns:x14="http://schemas.microsoft.com/office/spreadsheetml/2009/9/main" uri="{B025F937-C7B1-47D3-B67F-A62EFF666E3E}">
          <x14:id>{26839465-1A5C-4651-9045-AF4A0FAE1A07}</x14:id>
        </ext>
      </extLst>
    </cfRule>
  </conditionalFormatting>
  <conditionalFormatting sqref="I2:I81">
    <cfRule type="cellIs" dxfId="120" priority="10" operator="equal">
      <formula>"unsolved"</formula>
    </cfRule>
  </conditionalFormatting>
  <conditionalFormatting sqref="I2:I47">
    <cfRule type="cellIs" dxfId="119" priority="9" operator="equal">
      <formula>"in-progress"</formula>
    </cfRule>
  </conditionalFormatting>
  <conditionalFormatting sqref="I2:I118">
    <cfRule type="cellIs" dxfId="118" priority="8" operator="equal">
      <formula>"solved"</formula>
    </cfRule>
  </conditionalFormatting>
  <conditionalFormatting sqref="E1:E1048576">
    <cfRule type="colorScale" priority="7">
      <colorScale>
        <cfvo type="min"/>
        <cfvo type="max"/>
        <color rgb="FFFCFCFF"/>
        <color rgb="FFF8696B"/>
      </colorScale>
    </cfRule>
  </conditionalFormatting>
  <conditionalFormatting sqref="E2:E14">
    <cfRule type="colorScale" priority="21">
      <colorScale>
        <cfvo type="min"/>
        <cfvo type="max"/>
        <color rgb="FFFCFCFF"/>
        <color rgb="FFF8696B"/>
      </colorScale>
    </cfRule>
  </conditionalFormatting>
  <dataValidations count="1">
    <dataValidation type="list" allowBlank="1" showInputMessage="1" showErrorMessage="1" sqref="I2:I40">
      <formula1>"solved,unsolved,in-progress"</formula1>
    </dataValidation>
  </dataValidations>
  <pageMargins left="0.7" right="0.7" top="0.75" bottom="0.75" header="0.3" footer="0.3"/>
  <pageSetup paperSize="9" orientation="portrait" horizontalDpi="4294967293"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6839465-1A5C-4651-9045-AF4A0FAE1A07}">
            <x14:dataBar minLength="0" maxLength="100" gradient="0">
              <x14:cfvo type="autoMin"/>
              <x14:cfvo type="autoMax"/>
              <x14:negativeFillColor rgb="FFFF0000"/>
              <x14:axisColor rgb="FF000000"/>
            </x14:dataBar>
          </x14:cfRule>
          <xm:sqref>I2:I113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C13" workbookViewId="0">
      <selection activeCell="E13" sqref="E13"/>
    </sheetView>
  </sheetViews>
  <sheetFormatPr defaultColWidth="8.85546875" defaultRowHeight="15" x14ac:dyDescent="0.25"/>
  <cols>
    <col min="1" max="1" width="10" style="1" customWidth="1"/>
    <col min="2" max="2" width="13.140625" style="1" customWidth="1"/>
    <col min="3" max="3" width="46.85546875" style="2" customWidth="1"/>
    <col min="4" max="4" width="19" style="1" customWidth="1"/>
    <col min="5" max="5" width="9.140625" style="1" customWidth="1"/>
    <col min="6" max="6" width="12" style="1" customWidth="1"/>
    <col min="7" max="7" width="14.85546875" style="1" customWidth="1"/>
    <col min="8" max="8" width="35.7109375" style="1" customWidth="1"/>
    <col min="9" max="9" width="8.85546875" style="1"/>
    <col min="10" max="10" width="11.7109375" style="1" bestFit="1" customWidth="1"/>
    <col min="11" max="11" width="12.5703125" style="1" customWidth="1"/>
    <col min="12" max="12" width="26.7109375" style="1" customWidth="1"/>
    <col min="13" max="16384" width="8.85546875" style="1"/>
  </cols>
  <sheetData>
    <row r="1" spans="1:13" s="6" customFormat="1" x14ac:dyDescent="0.25">
      <c r="A1" s="6" t="s">
        <v>9</v>
      </c>
      <c r="B1" s="6" t="s">
        <v>10</v>
      </c>
      <c r="C1" s="5" t="s">
        <v>20</v>
      </c>
      <c r="D1" s="5" t="s">
        <v>5</v>
      </c>
      <c r="E1" s="6" t="s">
        <v>0</v>
      </c>
      <c r="F1" s="6" t="s">
        <v>36</v>
      </c>
      <c r="G1" s="6" t="s">
        <v>4</v>
      </c>
      <c r="H1" s="5" t="s">
        <v>6</v>
      </c>
      <c r="I1" s="5" t="s">
        <v>21</v>
      </c>
      <c r="J1" s="5" t="s">
        <v>22</v>
      </c>
      <c r="K1" s="5" t="s">
        <v>23</v>
      </c>
      <c r="L1" s="5" t="s">
        <v>19</v>
      </c>
      <c r="M1" s="10"/>
    </row>
    <row r="2" spans="1:13" ht="90" x14ac:dyDescent="0.25">
      <c r="A2" s="1">
        <v>3</v>
      </c>
      <c r="B2" s="2" t="s">
        <v>12</v>
      </c>
      <c r="C2" s="2" t="s">
        <v>41</v>
      </c>
      <c r="D2" s="4" t="s">
        <v>13</v>
      </c>
      <c r="E2" s="1">
        <v>1</v>
      </c>
      <c r="F2" s="8">
        <v>42289</v>
      </c>
      <c r="G2" s="1" t="s">
        <v>40</v>
      </c>
      <c r="H2" s="2" t="s">
        <v>42</v>
      </c>
      <c r="I2" s="1" t="s">
        <v>35</v>
      </c>
      <c r="J2" s="1" t="s">
        <v>84</v>
      </c>
      <c r="K2" s="8">
        <v>42297</v>
      </c>
    </row>
    <row r="3" spans="1:13" ht="60" x14ac:dyDescent="0.25">
      <c r="A3" s="1">
        <v>3</v>
      </c>
      <c r="B3" s="11" t="s">
        <v>43</v>
      </c>
      <c r="C3" s="2" t="s">
        <v>46</v>
      </c>
      <c r="D3" s="1" t="s">
        <v>44</v>
      </c>
      <c r="E3" s="1">
        <v>1</v>
      </c>
      <c r="F3" s="8">
        <v>42291</v>
      </c>
      <c r="G3" s="1" t="s">
        <v>40</v>
      </c>
      <c r="H3" s="2" t="s">
        <v>45</v>
      </c>
      <c r="I3" s="1" t="s">
        <v>35</v>
      </c>
      <c r="J3" s="1" t="s">
        <v>40</v>
      </c>
      <c r="K3" s="8">
        <v>42292</v>
      </c>
    </row>
    <row r="4" spans="1:13" ht="60" x14ac:dyDescent="0.25">
      <c r="A4" s="1">
        <v>3</v>
      </c>
      <c r="B4" s="11" t="s">
        <v>43</v>
      </c>
      <c r="C4" s="11" t="s">
        <v>49</v>
      </c>
      <c r="D4" s="1" t="s">
        <v>47</v>
      </c>
      <c r="E4" s="1">
        <v>5</v>
      </c>
      <c r="F4" s="8">
        <v>42291</v>
      </c>
      <c r="G4" s="1" t="s">
        <v>40</v>
      </c>
      <c r="H4" s="2" t="s">
        <v>48</v>
      </c>
      <c r="I4" s="1" t="s">
        <v>35</v>
      </c>
      <c r="J4" s="1" t="s">
        <v>40</v>
      </c>
      <c r="K4" s="8">
        <v>42291</v>
      </c>
    </row>
    <row r="5" spans="1:13" ht="105" x14ac:dyDescent="0.25">
      <c r="A5" s="1">
        <v>3</v>
      </c>
      <c r="B5" s="2" t="s">
        <v>12</v>
      </c>
      <c r="C5" s="2" t="s">
        <v>50</v>
      </c>
      <c r="D5" s="4" t="s">
        <v>13</v>
      </c>
      <c r="E5" s="1">
        <v>1</v>
      </c>
      <c r="F5" s="8">
        <v>42291</v>
      </c>
      <c r="G5" s="1" t="s">
        <v>40</v>
      </c>
      <c r="H5" s="2" t="s">
        <v>51</v>
      </c>
      <c r="I5" s="1" t="s">
        <v>35</v>
      </c>
      <c r="J5" s="2" t="s">
        <v>158</v>
      </c>
      <c r="K5" s="33" t="s">
        <v>159</v>
      </c>
      <c r="L5" s="2" t="s">
        <v>85</v>
      </c>
    </row>
    <row r="6" spans="1:13" ht="60" x14ac:dyDescent="0.25">
      <c r="A6" s="1">
        <v>3</v>
      </c>
      <c r="B6" s="11" t="s">
        <v>43</v>
      </c>
      <c r="C6" s="11" t="s">
        <v>52</v>
      </c>
      <c r="D6" s="1" t="s">
        <v>47</v>
      </c>
      <c r="E6" s="3">
        <v>1</v>
      </c>
      <c r="F6" s="8">
        <v>42291</v>
      </c>
      <c r="G6" s="1" t="s">
        <v>40</v>
      </c>
      <c r="H6" s="2" t="s">
        <v>48</v>
      </c>
      <c r="I6" s="1" t="s">
        <v>35</v>
      </c>
      <c r="J6" s="1" t="s">
        <v>40</v>
      </c>
      <c r="K6" s="8">
        <v>42291</v>
      </c>
    </row>
    <row r="7" spans="1:13" ht="60" x14ac:dyDescent="0.25">
      <c r="A7" s="1">
        <v>3</v>
      </c>
      <c r="B7" s="11" t="s">
        <v>58</v>
      </c>
      <c r="C7" s="2" t="s">
        <v>54</v>
      </c>
      <c r="D7" s="1" t="s">
        <v>55</v>
      </c>
      <c r="E7" s="1">
        <v>1</v>
      </c>
      <c r="F7" s="8">
        <v>42292</v>
      </c>
      <c r="G7" s="1" t="s">
        <v>40</v>
      </c>
      <c r="H7" s="1" t="s">
        <v>53</v>
      </c>
      <c r="I7" s="1" t="s">
        <v>35</v>
      </c>
      <c r="J7" s="1" t="s">
        <v>40</v>
      </c>
      <c r="K7" s="8">
        <v>42292</v>
      </c>
      <c r="L7" s="2" t="s">
        <v>56</v>
      </c>
    </row>
    <row r="8" spans="1:13" ht="105" x14ac:dyDescent="0.25">
      <c r="A8" s="1">
        <v>3</v>
      </c>
      <c r="B8" s="2" t="s">
        <v>57</v>
      </c>
      <c r="C8" s="2" t="s">
        <v>60</v>
      </c>
      <c r="D8" s="1" t="s">
        <v>59</v>
      </c>
      <c r="E8" s="1">
        <v>1</v>
      </c>
      <c r="F8" s="8">
        <v>42293</v>
      </c>
      <c r="G8" s="1" t="s">
        <v>40</v>
      </c>
      <c r="H8" s="2" t="s">
        <v>61</v>
      </c>
      <c r="I8" s="1" t="s">
        <v>35</v>
      </c>
      <c r="J8" s="1" t="s">
        <v>40</v>
      </c>
      <c r="K8" s="8">
        <v>42293</v>
      </c>
    </row>
    <row r="9" spans="1:13" ht="105" x14ac:dyDescent="0.25">
      <c r="A9" s="1">
        <v>3</v>
      </c>
      <c r="B9" s="2" t="s">
        <v>57</v>
      </c>
      <c r="C9" s="2" t="s">
        <v>63</v>
      </c>
      <c r="D9" s="1" t="s">
        <v>62</v>
      </c>
      <c r="E9" s="1">
        <v>5</v>
      </c>
      <c r="F9" s="8">
        <v>42293</v>
      </c>
      <c r="G9" s="1" t="s">
        <v>40</v>
      </c>
      <c r="H9" s="2" t="s">
        <v>64</v>
      </c>
      <c r="I9" s="1" t="s">
        <v>35</v>
      </c>
      <c r="J9" s="1" t="s">
        <v>40</v>
      </c>
      <c r="K9" s="8">
        <v>42294</v>
      </c>
    </row>
    <row r="10" spans="1:13" ht="105" x14ac:dyDescent="0.25">
      <c r="A10" s="1">
        <v>3</v>
      </c>
      <c r="B10" s="2" t="s">
        <v>57</v>
      </c>
      <c r="C10" s="2" t="s">
        <v>68</v>
      </c>
      <c r="D10" s="1" t="s">
        <v>62</v>
      </c>
      <c r="E10" s="1">
        <v>1</v>
      </c>
      <c r="F10" s="8">
        <v>42294</v>
      </c>
      <c r="G10" s="1" t="s">
        <v>40</v>
      </c>
      <c r="H10" s="2" t="s">
        <v>65</v>
      </c>
      <c r="I10" s="1" t="s">
        <v>35</v>
      </c>
      <c r="J10" s="1" t="s">
        <v>40</v>
      </c>
      <c r="K10" s="8">
        <v>42294</v>
      </c>
      <c r="L10" s="2"/>
    </row>
    <row r="11" spans="1:13" ht="105" x14ac:dyDescent="0.25">
      <c r="A11" s="1">
        <v>3</v>
      </c>
      <c r="B11" s="2" t="s">
        <v>57</v>
      </c>
      <c r="C11" s="2" t="s">
        <v>66</v>
      </c>
      <c r="D11" s="1" t="s">
        <v>62</v>
      </c>
      <c r="E11" s="1">
        <v>5</v>
      </c>
      <c r="F11" s="8">
        <v>42294</v>
      </c>
      <c r="G11" s="1" t="s">
        <v>40</v>
      </c>
      <c r="H11" s="2" t="s">
        <v>67</v>
      </c>
      <c r="I11" s="1" t="s">
        <v>35</v>
      </c>
      <c r="J11" s="1" t="s">
        <v>40</v>
      </c>
      <c r="K11" s="8">
        <v>42294</v>
      </c>
      <c r="L11" s="2"/>
    </row>
    <row r="12" spans="1:13" ht="60" x14ac:dyDescent="0.25">
      <c r="A12" s="1">
        <v>3</v>
      </c>
      <c r="B12" s="2" t="s">
        <v>69</v>
      </c>
      <c r="C12" s="2" t="s">
        <v>70</v>
      </c>
      <c r="D12" s="1" t="s">
        <v>71</v>
      </c>
      <c r="E12" s="1">
        <v>1</v>
      </c>
      <c r="F12" s="8">
        <v>42295</v>
      </c>
      <c r="G12" s="1" t="s">
        <v>40</v>
      </c>
      <c r="H12" s="2" t="s">
        <v>72</v>
      </c>
      <c r="I12" s="1" t="s">
        <v>35</v>
      </c>
      <c r="J12" s="1" t="s">
        <v>40</v>
      </c>
      <c r="K12" s="8">
        <v>42295</v>
      </c>
    </row>
    <row r="13" spans="1:13" ht="60" x14ac:dyDescent="0.25">
      <c r="A13" s="1">
        <v>3</v>
      </c>
      <c r="B13" s="2" t="s">
        <v>73</v>
      </c>
      <c r="C13" s="2" t="s">
        <v>77</v>
      </c>
      <c r="D13" s="1" t="s">
        <v>76</v>
      </c>
      <c r="E13" s="1">
        <v>5</v>
      </c>
      <c r="F13" s="8">
        <v>42296</v>
      </c>
      <c r="G13" s="1" t="s">
        <v>75</v>
      </c>
      <c r="H13" s="2" t="s">
        <v>74</v>
      </c>
      <c r="I13" s="1" t="s">
        <v>35</v>
      </c>
      <c r="J13" s="1" t="s">
        <v>75</v>
      </c>
      <c r="K13" s="8">
        <v>42296</v>
      </c>
    </row>
    <row r="14" spans="1:13" ht="60" x14ac:dyDescent="0.25">
      <c r="A14" s="1">
        <v>3</v>
      </c>
      <c r="B14" s="2" t="s">
        <v>73</v>
      </c>
      <c r="C14" s="2" t="s">
        <v>78</v>
      </c>
      <c r="D14" s="2" t="s">
        <v>79</v>
      </c>
      <c r="E14" s="1">
        <v>1</v>
      </c>
      <c r="F14" s="8">
        <v>42296</v>
      </c>
      <c r="G14" s="1" t="s">
        <v>75</v>
      </c>
      <c r="H14" s="2" t="s">
        <v>74</v>
      </c>
      <c r="I14" s="1" t="s">
        <v>35</v>
      </c>
      <c r="J14" s="1" t="s">
        <v>75</v>
      </c>
      <c r="K14" s="8">
        <v>42296</v>
      </c>
    </row>
    <row r="15" spans="1:13" ht="45" x14ac:dyDescent="0.25">
      <c r="A15" s="1">
        <v>3</v>
      </c>
      <c r="B15" s="2" t="s">
        <v>80</v>
      </c>
      <c r="C15" s="2" t="s">
        <v>81</v>
      </c>
      <c r="D15" s="1" t="s">
        <v>82</v>
      </c>
      <c r="E15" s="1">
        <v>1</v>
      </c>
      <c r="F15" s="8">
        <v>42296</v>
      </c>
      <c r="G15" s="1" t="s">
        <v>75</v>
      </c>
      <c r="H15" s="1" t="s">
        <v>83</v>
      </c>
      <c r="I15" s="1" t="s">
        <v>35</v>
      </c>
      <c r="J15" s="1" t="s">
        <v>75</v>
      </c>
      <c r="K15" s="8">
        <v>42296</v>
      </c>
    </row>
  </sheetData>
  <conditionalFormatting sqref="I2:I5 I7:I78">
    <cfRule type="cellIs" dxfId="117" priority="9" operator="equal">
      <formula>"unsolved"</formula>
    </cfRule>
  </conditionalFormatting>
  <conditionalFormatting sqref="I2:I5 I7:I44">
    <cfRule type="cellIs" dxfId="116" priority="8" operator="equal">
      <formula>"in-progress"</formula>
    </cfRule>
  </conditionalFormatting>
  <conditionalFormatting sqref="I2:I5 I7:I115">
    <cfRule type="cellIs" dxfId="115" priority="7" operator="equal">
      <formula>"solved"</formula>
    </cfRule>
  </conditionalFormatting>
  <conditionalFormatting sqref="E7:E1048576 E1:E5">
    <cfRule type="colorScale" priority="6">
      <colorScale>
        <cfvo type="min"/>
        <cfvo type="max"/>
        <color rgb="FFFCFCFF"/>
        <color rgb="FFF8696B"/>
      </colorScale>
    </cfRule>
  </conditionalFormatting>
  <conditionalFormatting sqref="I6">
    <cfRule type="dataBar" priority="5">
      <dataBar>
        <cfvo type="min"/>
        <cfvo type="max"/>
        <color rgb="FF638EC6"/>
      </dataBar>
      <extLst>
        <ext xmlns:x14="http://schemas.microsoft.com/office/spreadsheetml/2009/9/main" uri="{B025F937-C7B1-47D3-B67F-A62EFF666E3E}">
          <x14:id>{439E8F56-2A68-4BB1-86F4-7FBC38266562}</x14:id>
        </ext>
      </extLst>
    </cfRule>
  </conditionalFormatting>
  <conditionalFormatting sqref="I6">
    <cfRule type="cellIs" dxfId="114" priority="4" operator="equal">
      <formula>"unsolved"</formula>
    </cfRule>
  </conditionalFormatting>
  <conditionalFormatting sqref="I6">
    <cfRule type="cellIs" dxfId="113" priority="3" operator="equal">
      <formula>"in-progress"</formula>
    </cfRule>
  </conditionalFormatting>
  <conditionalFormatting sqref="I6">
    <cfRule type="cellIs" dxfId="112" priority="2" operator="equal">
      <formula>"solved"</formula>
    </cfRule>
  </conditionalFormatting>
  <conditionalFormatting sqref="I2:I5 I7:I110">
    <cfRule type="dataBar" priority="90">
      <dataBar>
        <cfvo type="min"/>
        <cfvo type="max"/>
        <color rgb="FF638EC6"/>
      </dataBar>
      <extLst>
        <ext xmlns:x14="http://schemas.microsoft.com/office/spreadsheetml/2009/9/main" uri="{B025F937-C7B1-47D3-B67F-A62EFF666E3E}">
          <x14:id>{6423A910-0238-432A-8255-FE562FCCF4A8}</x14:id>
        </ext>
      </extLst>
    </cfRule>
  </conditionalFormatting>
  <conditionalFormatting sqref="E2:E15">
    <cfRule type="colorScale" priority="103">
      <colorScale>
        <cfvo type="min"/>
        <cfvo type="max"/>
        <color rgb="FFFCFCFF"/>
        <color rgb="FFF8696B"/>
      </colorScale>
    </cfRule>
  </conditionalFormatting>
  <dataValidations count="1">
    <dataValidation type="list" allowBlank="1" showInputMessage="1" showErrorMessage="1" sqref="I2:I37">
      <formula1>"solved,unsolved,in-progress"</formula1>
    </dataValidation>
  </dataValidations>
  <pageMargins left="0.7" right="0.7" top="0.75" bottom="0.75" header="0.3" footer="0.3"/>
  <pageSetup paperSize="0" orientation="portrait" horizontalDpi="0" verticalDpi="0" copies="0"/>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39E8F56-2A68-4BB1-86F4-7FBC38266562}">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6423A910-0238-432A-8255-FE562FCCF4A8}">
            <x14:dataBar minLength="0" maxLength="100" gradient="0">
              <x14:cfvo type="autoMin"/>
              <x14:cfvo type="autoMax"/>
              <x14:negativeFillColor rgb="FFFF0000"/>
              <x14:axisColor rgb="FF000000"/>
            </x14:dataBar>
          </x14:cfRule>
          <xm:sqref>I2:I5 I7:I110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C1" workbookViewId="0">
      <selection activeCell="E10" sqref="E10"/>
    </sheetView>
  </sheetViews>
  <sheetFormatPr defaultRowHeight="15" x14ac:dyDescent="0.25"/>
  <cols>
    <col min="1" max="1" width="9" customWidth="1"/>
    <col min="2" max="2" width="13" customWidth="1"/>
    <col min="3" max="3" width="30.7109375" customWidth="1"/>
    <col min="4" max="4" width="18.140625" customWidth="1"/>
    <col min="5" max="5" width="9.7109375" customWidth="1"/>
    <col min="6" max="6" width="12.42578125" customWidth="1"/>
    <col min="7" max="7" width="10.85546875" customWidth="1"/>
    <col min="8" max="8" width="31.7109375" customWidth="1"/>
    <col min="10" max="10" width="11.140625" customWidth="1"/>
    <col min="11" max="11" width="12.85546875" customWidth="1"/>
    <col min="12" max="12" width="36.5703125" customWidth="1"/>
  </cols>
  <sheetData>
    <row r="1" spans="1:12" x14ac:dyDescent="0.25">
      <c r="A1" s="12" t="s">
        <v>9</v>
      </c>
      <c r="B1" s="12" t="s">
        <v>10</v>
      </c>
      <c r="C1" s="13" t="s">
        <v>20</v>
      </c>
      <c r="D1" s="13" t="s">
        <v>5</v>
      </c>
      <c r="E1" s="12" t="s">
        <v>0</v>
      </c>
      <c r="F1" s="12" t="s">
        <v>36</v>
      </c>
      <c r="G1" s="12" t="s">
        <v>4</v>
      </c>
      <c r="H1" s="13" t="s">
        <v>6</v>
      </c>
      <c r="I1" s="13" t="s">
        <v>21</v>
      </c>
      <c r="J1" s="13" t="s">
        <v>22</v>
      </c>
      <c r="K1" s="13" t="s">
        <v>23</v>
      </c>
      <c r="L1" s="13" t="s">
        <v>19</v>
      </c>
    </row>
    <row r="2" spans="1:12" ht="75" x14ac:dyDescent="0.25">
      <c r="A2" s="24">
        <v>4</v>
      </c>
      <c r="B2" s="25" t="s">
        <v>12</v>
      </c>
      <c r="C2" s="15" t="s">
        <v>130</v>
      </c>
      <c r="D2" s="25"/>
      <c r="E2" s="29">
        <v>5</v>
      </c>
      <c r="F2" s="28">
        <v>42302</v>
      </c>
      <c r="G2" s="24" t="s">
        <v>128</v>
      </c>
      <c r="H2" s="25" t="s">
        <v>129</v>
      </c>
      <c r="I2" s="14" t="s">
        <v>35</v>
      </c>
      <c r="J2" s="26" t="s">
        <v>150</v>
      </c>
      <c r="K2" s="27">
        <v>42307</v>
      </c>
      <c r="L2" s="26"/>
    </row>
    <row r="3" spans="1:12" ht="75" x14ac:dyDescent="0.25">
      <c r="A3" s="14">
        <v>4</v>
      </c>
      <c r="B3" s="15" t="s">
        <v>87</v>
      </c>
      <c r="C3" s="15" t="s">
        <v>86</v>
      </c>
      <c r="D3" s="15" t="s">
        <v>82</v>
      </c>
      <c r="E3" s="14">
        <v>1</v>
      </c>
      <c r="F3" s="16">
        <v>42298</v>
      </c>
      <c r="G3" s="14" t="s">
        <v>88</v>
      </c>
      <c r="H3" s="15" t="s">
        <v>151</v>
      </c>
      <c r="I3" s="14" t="s">
        <v>35</v>
      </c>
      <c r="J3" s="26" t="s">
        <v>150</v>
      </c>
      <c r="K3" s="27">
        <v>42308</v>
      </c>
      <c r="L3" s="15"/>
    </row>
    <row r="4" spans="1:12" ht="90.75" x14ac:dyDescent="0.25">
      <c r="A4" s="14">
        <v>4</v>
      </c>
      <c r="B4" s="15" t="s">
        <v>12</v>
      </c>
      <c r="C4" s="15" t="s">
        <v>89</v>
      </c>
      <c r="D4" s="15" t="s">
        <v>13</v>
      </c>
      <c r="E4" s="14">
        <v>1</v>
      </c>
      <c r="F4" s="16">
        <v>42298</v>
      </c>
      <c r="G4" s="14" t="s">
        <v>88</v>
      </c>
      <c r="H4" s="15" t="s">
        <v>157</v>
      </c>
      <c r="I4" s="14" t="s">
        <v>35</v>
      </c>
      <c r="J4" s="26" t="s">
        <v>150</v>
      </c>
      <c r="K4" s="27">
        <v>42308</v>
      </c>
      <c r="L4" s="15"/>
    </row>
    <row r="5" spans="1:12" ht="90.75" x14ac:dyDescent="0.25">
      <c r="A5" s="14">
        <v>4</v>
      </c>
      <c r="B5" s="15" t="s">
        <v>12</v>
      </c>
      <c r="C5" s="15" t="s">
        <v>89</v>
      </c>
      <c r="D5" s="15" t="s">
        <v>90</v>
      </c>
      <c r="E5" s="14">
        <v>1</v>
      </c>
      <c r="F5" s="16">
        <v>42298</v>
      </c>
      <c r="G5" s="14" t="s">
        <v>88</v>
      </c>
      <c r="H5" s="15" t="s">
        <v>157</v>
      </c>
      <c r="I5" s="14" t="s">
        <v>35</v>
      </c>
      <c r="J5" s="14"/>
      <c r="K5" s="16"/>
      <c r="L5" s="15"/>
    </row>
    <row r="6" spans="1:12" ht="135" x14ac:dyDescent="0.25">
      <c r="A6" s="14">
        <v>4</v>
      </c>
      <c r="B6" s="15" t="s">
        <v>12</v>
      </c>
      <c r="C6" s="15" t="s">
        <v>91</v>
      </c>
      <c r="D6" s="15" t="s">
        <v>18</v>
      </c>
      <c r="E6" s="14">
        <v>1</v>
      </c>
      <c r="F6" s="16">
        <v>42298</v>
      </c>
      <c r="G6" s="14" t="s">
        <v>88</v>
      </c>
      <c r="H6" s="15" t="s">
        <v>92</v>
      </c>
      <c r="I6" s="14" t="s">
        <v>35</v>
      </c>
      <c r="J6" s="16">
        <v>42299</v>
      </c>
      <c r="K6" s="14" t="s">
        <v>88</v>
      </c>
      <c r="L6" s="14"/>
    </row>
    <row r="7" spans="1:12" x14ac:dyDescent="0.25">
      <c r="A7" s="14">
        <v>4</v>
      </c>
      <c r="B7" s="15" t="s">
        <v>11</v>
      </c>
      <c r="C7" s="15" t="s">
        <v>95</v>
      </c>
      <c r="D7" s="15" t="s">
        <v>96</v>
      </c>
      <c r="E7" s="14">
        <v>1</v>
      </c>
      <c r="F7" s="16">
        <v>42304</v>
      </c>
      <c r="G7" s="14" t="s">
        <v>88</v>
      </c>
      <c r="H7" s="15" t="s">
        <v>97</v>
      </c>
      <c r="I7" s="14" t="s">
        <v>35</v>
      </c>
      <c r="J7" s="16">
        <v>42304</v>
      </c>
      <c r="K7" s="16" t="s">
        <v>88</v>
      </c>
      <c r="L7" s="14"/>
    </row>
    <row r="8" spans="1:12" ht="45" x14ac:dyDescent="0.25">
      <c r="A8" s="14">
        <v>4</v>
      </c>
      <c r="B8" s="15" t="s">
        <v>99</v>
      </c>
      <c r="C8" s="15" t="s">
        <v>98</v>
      </c>
      <c r="D8" s="15" t="s">
        <v>100</v>
      </c>
      <c r="E8" s="14">
        <v>1</v>
      </c>
      <c r="F8" s="16">
        <v>42304</v>
      </c>
      <c r="G8" s="14" t="s">
        <v>88</v>
      </c>
      <c r="H8" s="2" t="s">
        <v>101</v>
      </c>
      <c r="I8" s="14" t="s">
        <v>35</v>
      </c>
      <c r="J8" s="16">
        <v>42304</v>
      </c>
      <c r="K8" s="16" t="s">
        <v>88</v>
      </c>
      <c r="L8" s="14"/>
    </row>
    <row r="9" spans="1:12" ht="30" x14ac:dyDescent="0.25">
      <c r="A9" s="14">
        <v>4</v>
      </c>
      <c r="B9" s="15" t="s">
        <v>102</v>
      </c>
      <c r="C9" s="15" t="s">
        <v>103</v>
      </c>
      <c r="D9" s="15" t="s">
        <v>104</v>
      </c>
      <c r="E9" s="14">
        <v>1</v>
      </c>
      <c r="F9" s="16">
        <v>42304</v>
      </c>
      <c r="G9" s="14" t="s">
        <v>88</v>
      </c>
      <c r="H9" s="2" t="s">
        <v>105</v>
      </c>
      <c r="I9" s="14" t="s">
        <v>35</v>
      </c>
      <c r="J9" s="16">
        <v>42304</v>
      </c>
      <c r="K9" s="16" t="s">
        <v>88</v>
      </c>
      <c r="L9" s="14"/>
    </row>
    <row r="10" spans="1:12" ht="90" x14ac:dyDescent="0.25">
      <c r="A10" s="14">
        <v>4</v>
      </c>
      <c r="B10" s="15" t="s">
        <v>106</v>
      </c>
      <c r="C10" s="15" t="s">
        <v>109</v>
      </c>
      <c r="D10" s="15" t="s">
        <v>107</v>
      </c>
      <c r="E10" s="14">
        <v>5</v>
      </c>
      <c r="F10" s="16">
        <v>42304</v>
      </c>
      <c r="G10" s="14" t="s">
        <v>88</v>
      </c>
      <c r="H10" s="15" t="s">
        <v>108</v>
      </c>
      <c r="I10" s="14" t="s">
        <v>35</v>
      </c>
      <c r="J10" s="14"/>
      <c r="K10" s="16"/>
      <c r="L10" s="14"/>
    </row>
    <row r="11" spans="1:12" ht="45" x14ac:dyDescent="0.25">
      <c r="A11" s="14">
        <v>4</v>
      </c>
      <c r="B11" s="15" t="s">
        <v>110</v>
      </c>
      <c r="C11" s="15" t="s">
        <v>111</v>
      </c>
      <c r="D11" s="15" t="s">
        <v>112</v>
      </c>
      <c r="E11" s="14">
        <v>1</v>
      </c>
      <c r="F11" s="16">
        <v>42304</v>
      </c>
      <c r="G11" s="14" t="s">
        <v>88</v>
      </c>
      <c r="H11" s="15" t="s">
        <v>118</v>
      </c>
      <c r="I11" s="14" t="s">
        <v>35</v>
      </c>
      <c r="J11" s="16">
        <v>42304</v>
      </c>
      <c r="K11" s="16" t="s">
        <v>88</v>
      </c>
      <c r="L11" s="14"/>
    </row>
    <row r="12" spans="1:12" ht="60" x14ac:dyDescent="0.25">
      <c r="A12" s="14">
        <v>4</v>
      </c>
      <c r="B12" s="15" t="s">
        <v>113</v>
      </c>
      <c r="C12" s="15" t="s">
        <v>116</v>
      </c>
      <c r="D12" s="15" t="s">
        <v>117</v>
      </c>
      <c r="E12" s="14">
        <v>1</v>
      </c>
      <c r="F12" s="16">
        <v>42304</v>
      </c>
      <c r="G12" s="14" t="s">
        <v>88</v>
      </c>
      <c r="H12" s="15" t="s">
        <v>120</v>
      </c>
      <c r="I12" s="14" t="s">
        <v>35</v>
      </c>
      <c r="J12" s="16">
        <v>42304</v>
      </c>
      <c r="K12" s="16" t="s">
        <v>88</v>
      </c>
      <c r="L12" s="14"/>
    </row>
    <row r="13" spans="1:12" ht="60" x14ac:dyDescent="0.25">
      <c r="A13" s="14">
        <v>4</v>
      </c>
      <c r="B13" s="15" t="s">
        <v>114</v>
      </c>
      <c r="C13" s="15" t="s">
        <v>121</v>
      </c>
      <c r="D13" s="15" t="s">
        <v>115</v>
      </c>
      <c r="E13" s="14">
        <v>1</v>
      </c>
      <c r="F13" s="16">
        <v>42304</v>
      </c>
      <c r="G13" s="14" t="s">
        <v>88</v>
      </c>
      <c r="H13" s="15" t="s">
        <v>119</v>
      </c>
      <c r="I13" s="14" t="s">
        <v>35</v>
      </c>
      <c r="J13" s="16">
        <v>42304</v>
      </c>
      <c r="K13" s="16" t="s">
        <v>88</v>
      </c>
      <c r="L13" s="14"/>
    </row>
    <row r="14" spans="1:12" ht="60" x14ac:dyDescent="0.25">
      <c r="A14" s="14">
        <v>4</v>
      </c>
      <c r="B14" s="15" t="s">
        <v>122</v>
      </c>
      <c r="C14" s="15" t="s">
        <v>123</v>
      </c>
      <c r="D14" s="15" t="s">
        <v>122</v>
      </c>
      <c r="E14" s="14">
        <v>1</v>
      </c>
      <c r="F14" s="16">
        <v>42304</v>
      </c>
      <c r="G14" s="14" t="s">
        <v>88</v>
      </c>
      <c r="H14" s="15" t="s">
        <v>120</v>
      </c>
      <c r="I14" s="14" t="s">
        <v>35</v>
      </c>
      <c r="J14" s="16">
        <v>42304</v>
      </c>
      <c r="K14" s="16" t="s">
        <v>88</v>
      </c>
      <c r="L14" s="14"/>
    </row>
    <row r="15" spans="1:12" ht="45" x14ac:dyDescent="0.25">
      <c r="A15" s="14">
        <v>4</v>
      </c>
      <c r="B15" s="15" t="s">
        <v>110</v>
      </c>
      <c r="C15" s="15" t="s">
        <v>124</v>
      </c>
      <c r="D15" s="15" t="s">
        <v>112</v>
      </c>
      <c r="E15" s="14">
        <v>1</v>
      </c>
      <c r="F15" s="16">
        <v>42304</v>
      </c>
      <c r="G15" s="14" t="s">
        <v>88</v>
      </c>
      <c r="H15" s="15" t="s">
        <v>125</v>
      </c>
      <c r="I15" s="35" t="s">
        <v>35</v>
      </c>
      <c r="J15" s="16">
        <v>42311</v>
      </c>
      <c r="K15" s="16" t="s">
        <v>212</v>
      </c>
      <c r="L15" s="14"/>
    </row>
    <row r="16" spans="1:12" ht="60" x14ac:dyDescent="0.25">
      <c r="A16" s="30">
        <v>4</v>
      </c>
      <c r="B16" s="15" t="s">
        <v>211</v>
      </c>
      <c r="C16" s="31" t="s">
        <v>131</v>
      </c>
      <c r="D16" s="31" t="s">
        <v>117</v>
      </c>
      <c r="E16" s="30">
        <v>1</v>
      </c>
      <c r="F16" s="32">
        <v>42305</v>
      </c>
      <c r="G16" s="30" t="s">
        <v>132</v>
      </c>
      <c r="H16" s="31" t="s">
        <v>133</v>
      </c>
      <c r="I16" s="35" t="s">
        <v>35</v>
      </c>
      <c r="J16" s="32">
        <v>42311</v>
      </c>
      <c r="K16" s="16" t="s">
        <v>212</v>
      </c>
      <c r="L16" s="30"/>
    </row>
  </sheetData>
  <conditionalFormatting sqref="I5:I8">
    <cfRule type="cellIs" dxfId="111" priority="44" operator="equal">
      <formula>"unsolved"</formula>
    </cfRule>
  </conditionalFormatting>
  <conditionalFormatting sqref="I5:I8">
    <cfRule type="cellIs" dxfId="110" priority="43" operator="equal">
      <formula>"in-progress"</formula>
    </cfRule>
  </conditionalFormatting>
  <conditionalFormatting sqref="I5:I8">
    <cfRule type="cellIs" dxfId="109" priority="42" operator="equal">
      <formula>"solved"</formula>
    </cfRule>
  </conditionalFormatting>
  <conditionalFormatting sqref="I9">
    <cfRule type="dataBar" priority="40">
      <dataBar>
        <cfvo type="min"/>
        <cfvo type="max"/>
        <color rgb="FF638EC6"/>
      </dataBar>
      <extLst>
        <ext xmlns:x14="http://schemas.microsoft.com/office/spreadsheetml/2009/9/main" uri="{B025F937-C7B1-47D3-B67F-A62EFF666E3E}">
          <x14:id>{703FB099-F556-460D-B5B8-3C4035DD18EF}</x14:id>
        </ext>
      </extLst>
    </cfRule>
  </conditionalFormatting>
  <conditionalFormatting sqref="I9">
    <cfRule type="cellIs" dxfId="108" priority="39" operator="equal">
      <formula>"unsolved"</formula>
    </cfRule>
  </conditionalFormatting>
  <conditionalFormatting sqref="I9">
    <cfRule type="cellIs" dxfId="107" priority="38" operator="equal">
      <formula>"in-progress"</formula>
    </cfRule>
  </conditionalFormatting>
  <conditionalFormatting sqref="I9">
    <cfRule type="cellIs" dxfId="106" priority="37" operator="equal">
      <formula>"solved"</formula>
    </cfRule>
  </conditionalFormatting>
  <conditionalFormatting sqref="I10">
    <cfRule type="dataBar" priority="36">
      <dataBar>
        <cfvo type="min"/>
        <cfvo type="max"/>
        <color rgb="FF638EC6"/>
      </dataBar>
      <extLst>
        <ext xmlns:x14="http://schemas.microsoft.com/office/spreadsheetml/2009/9/main" uri="{B025F937-C7B1-47D3-B67F-A62EFF666E3E}">
          <x14:id>{CE0CCBD2-AC29-4E3E-BA6E-156C20A3ACB2}</x14:id>
        </ext>
      </extLst>
    </cfRule>
  </conditionalFormatting>
  <conditionalFormatting sqref="I10">
    <cfRule type="cellIs" dxfId="105" priority="35" operator="equal">
      <formula>"unsolved"</formula>
    </cfRule>
  </conditionalFormatting>
  <conditionalFormatting sqref="I10">
    <cfRule type="cellIs" dxfId="104" priority="34" operator="equal">
      <formula>"in-progress"</formula>
    </cfRule>
  </conditionalFormatting>
  <conditionalFormatting sqref="I10">
    <cfRule type="cellIs" dxfId="103" priority="33" operator="equal">
      <formula>"solved"</formula>
    </cfRule>
  </conditionalFormatting>
  <conditionalFormatting sqref="I11:I12">
    <cfRule type="dataBar" priority="32">
      <dataBar>
        <cfvo type="min"/>
        <cfvo type="max"/>
        <color rgb="FF638EC6"/>
      </dataBar>
      <extLst>
        <ext xmlns:x14="http://schemas.microsoft.com/office/spreadsheetml/2009/9/main" uri="{B025F937-C7B1-47D3-B67F-A62EFF666E3E}">
          <x14:id>{DFBFE98A-327F-41BF-8408-FDF52EEEC6D1}</x14:id>
        </ext>
      </extLst>
    </cfRule>
  </conditionalFormatting>
  <conditionalFormatting sqref="I11:I12">
    <cfRule type="cellIs" dxfId="102" priority="31" operator="equal">
      <formula>"unsolved"</formula>
    </cfRule>
  </conditionalFormatting>
  <conditionalFormatting sqref="I11:I12">
    <cfRule type="cellIs" dxfId="101" priority="30" operator="equal">
      <formula>"in-progress"</formula>
    </cfRule>
  </conditionalFormatting>
  <conditionalFormatting sqref="I11:I12">
    <cfRule type="cellIs" dxfId="100" priority="29" operator="equal">
      <formula>"solved"</formula>
    </cfRule>
  </conditionalFormatting>
  <conditionalFormatting sqref="I13">
    <cfRule type="dataBar" priority="28">
      <dataBar>
        <cfvo type="min"/>
        <cfvo type="max"/>
        <color rgb="FF638EC6"/>
      </dataBar>
      <extLst>
        <ext xmlns:x14="http://schemas.microsoft.com/office/spreadsheetml/2009/9/main" uri="{B025F937-C7B1-47D3-B67F-A62EFF666E3E}">
          <x14:id>{D5291485-1413-40E7-9F14-C68711C6C7B7}</x14:id>
        </ext>
      </extLst>
    </cfRule>
  </conditionalFormatting>
  <conditionalFormatting sqref="I13">
    <cfRule type="cellIs" dxfId="99" priority="27" operator="equal">
      <formula>"unsolved"</formula>
    </cfRule>
  </conditionalFormatting>
  <conditionalFormatting sqref="I13">
    <cfRule type="cellIs" dxfId="98" priority="26" operator="equal">
      <formula>"in-progress"</formula>
    </cfRule>
  </conditionalFormatting>
  <conditionalFormatting sqref="I13">
    <cfRule type="cellIs" dxfId="97" priority="25" operator="equal">
      <formula>"solved"</formula>
    </cfRule>
  </conditionalFormatting>
  <conditionalFormatting sqref="I14">
    <cfRule type="dataBar" priority="20">
      <dataBar>
        <cfvo type="min"/>
        <cfvo type="max"/>
        <color rgb="FF638EC6"/>
      </dataBar>
      <extLst>
        <ext xmlns:x14="http://schemas.microsoft.com/office/spreadsheetml/2009/9/main" uri="{B025F937-C7B1-47D3-B67F-A62EFF666E3E}">
          <x14:id>{6B78CB43-4E3B-4D64-8AFD-E1B4B3419BF2}</x14:id>
        </ext>
      </extLst>
    </cfRule>
  </conditionalFormatting>
  <conditionalFormatting sqref="I14">
    <cfRule type="cellIs" dxfId="96" priority="19" operator="equal">
      <formula>"unsolved"</formula>
    </cfRule>
  </conditionalFormatting>
  <conditionalFormatting sqref="I14">
    <cfRule type="cellIs" dxfId="95" priority="18" operator="equal">
      <formula>"in-progress"</formula>
    </cfRule>
  </conditionalFormatting>
  <conditionalFormatting sqref="I14">
    <cfRule type="cellIs" dxfId="94" priority="17" operator="equal">
      <formula>"solved"</formula>
    </cfRule>
  </conditionalFormatting>
  <conditionalFormatting sqref="I15">
    <cfRule type="dataBar" priority="12">
      <dataBar>
        <cfvo type="min"/>
        <cfvo type="max"/>
        <color rgb="FF638EC6"/>
      </dataBar>
      <extLst>
        <ext xmlns:x14="http://schemas.microsoft.com/office/spreadsheetml/2009/9/main" uri="{B025F937-C7B1-47D3-B67F-A62EFF666E3E}">
          <x14:id>{D5AA9A2B-0DAD-412B-91AE-DA470BDC1132}</x14:id>
        </ext>
      </extLst>
    </cfRule>
  </conditionalFormatting>
  <conditionalFormatting sqref="I15">
    <cfRule type="cellIs" dxfId="93" priority="11" operator="equal">
      <formula>"unsolved"</formula>
    </cfRule>
  </conditionalFormatting>
  <conditionalFormatting sqref="I15">
    <cfRule type="cellIs" dxfId="92" priority="10" operator="equal">
      <formula>"in-progress"</formula>
    </cfRule>
  </conditionalFormatting>
  <conditionalFormatting sqref="I15">
    <cfRule type="cellIs" dxfId="91" priority="9" operator="equal">
      <formula>"solved"</formula>
    </cfRule>
  </conditionalFormatting>
  <conditionalFormatting sqref="I2">
    <cfRule type="dataBar" priority="8">
      <dataBar>
        <cfvo type="min"/>
        <cfvo type="max"/>
        <color rgb="FF638EC6"/>
      </dataBar>
      <extLst>
        <ext xmlns:x14="http://schemas.microsoft.com/office/spreadsheetml/2009/9/main" uri="{B025F937-C7B1-47D3-B67F-A62EFF666E3E}">
          <x14:id>{7D1FDEB8-5DC7-4823-BE42-926A56959880}</x14:id>
        </ext>
      </extLst>
    </cfRule>
  </conditionalFormatting>
  <conditionalFormatting sqref="I2">
    <cfRule type="cellIs" dxfId="90" priority="7" operator="equal">
      <formula>"unsolved"</formula>
    </cfRule>
  </conditionalFormatting>
  <conditionalFormatting sqref="I2">
    <cfRule type="cellIs" dxfId="89" priority="6" operator="equal">
      <formula>"in-progress"</formula>
    </cfRule>
  </conditionalFormatting>
  <conditionalFormatting sqref="I2">
    <cfRule type="cellIs" dxfId="88" priority="5" operator="equal">
      <formula>"solved"</formula>
    </cfRule>
  </conditionalFormatting>
  <conditionalFormatting sqref="I5:I8">
    <cfRule type="dataBar" priority="51">
      <dataBar>
        <cfvo type="min"/>
        <cfvo type="max"/>
        <color rgb="FF638EC6"/>
      </dataBar>
      <extLst>
        <ext xmlns:x14="http://schemas.microsoft.com/office/spreadsheetml/2009/9/main" uri="{B025F937-C7B1-47D3-B67F-A62EFF666E3E}">
          <x14:id>{7972235B-1A14-4EA7-A64D-965EF58F17EC}</x14:id>
        </ext>
      </extLst>
    </cfRule>
  </conditionalFormatting>
  <conditionalFormatting sqref="E1:E16">
    <cfRule type="colorScale" priority="59">
      <colorScale>
        <cfvo type="min"/>
        <cfvo type="max"/>
        <color rgb="FFFCFCFF"/>
        <color rgb="FFF8696B"/>
      </colorScale>
    </cfRule>
  </conditionalFormatting>
  <conditionalFormatting sqref="E2:E16">
    <cfRule type="colorScale" priority="61">
      <colorScale>
        <cfvo type="min"/>
        <cfvo type="max"/>
        <color rgb="FFFCFCFF"/>
        <color rgb="FFF8696B"/>
      </colorScale>
    </cfRule>
  </conditionalFormatting>
  <conditionalFormatting sqref="I3:I4">
    <cfRule type="dataBar" priority="4">
      <dataBar>
        <cfvo type="min"/>
        <cfvo type="max"/>
        <color rgb="FF638EC6"/>
      </dataBar>
      <extLst>
        <ext xmlns:x14="http://schemas.microsoft.com/office/spreadsheetml/2009/9/main" uri="{B025F937-C7B1-47D3-B67F-A62EFF666E3E}">
          <x14:id>{38769DAC-B172-4273-BA1D-48E9AE1D0B92}</x14:id>
        </ext>
      </extLst>
    </cfRule>
  </conditionalFormatting>
  <conditionalFormatting sqref="I3:I4">
    <cfRule type="cellIs" dxfId="87" priority="3" operator="equal">
      <formula>"unsolved"</formula>
    </cfRule>
  </conditionalFormatting>
  <conditionalFormatting sqref="I3:I4">
    <cfRule type="cellIs" dxfId="86" priority="2" operator="equal">
      <formula>"in-progress"</formula>
    </cfRule>
  </conditionalFormatting>
  <conditionalFormatting sqref="I3:I4">
    <cfRule type="cellIs" dxfId="85" priority="1" operator="equal">
      <formula>"solved"</formula>
    </cfRule>
  </conditionalFormatting>
  <dataValidations count="1">
    <dataValidation type="list" allowBlank="1" showInputMessage="1" showErrorMessage="1" sqref="I2:I16">
      <formula1>"solved,unsolved,in-progress"</formula1>
    </dataValidation>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03FB099-F556-460D-B5B8-3C4035DD18EF}">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CE0CCBD2-AC29-4E3E-BA6E-156C20A3ACB2}">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DFBFE98A-327F-41BF-8408-FDF52EEEC6D1}">
            <x14:dataBar minLength="0" maxLength="100" gradient="0">
              <x14:cfvo type="autoMin"/>
              <x14:cfvo type="autoMax"/>
              <x14:negativeFillColor rgb="FFFF0000"/>
              <x14:axisColor rgb="FF000000"/>
            </x14:dataBar>
          </x14:cfRule>
          <xm:sqref>I11:I12</xm:sqref>
        </x14:conditionalFormatting>
        <x14:conditionalFormatting xmlns:xm="http://schemas.microsoft.com/office/excel/2006/main">
          <x14:cfRule type="dataBar" id="{D5291485-1413-40E7-9F14-C68711C6C7B7}">
            <x14:dataBar minLength="0" maxLength="100" gradient="0">
              <x14:cfvo type="autoMin"/>
              <x14:cfvo type="autoMax"/>
              <x14:negativeFillColor rgb="FFFF0000"/>
              <x14:axisColor rgb="FF000000"/>
            </x14:dataBar>
          </x14:cfRule>
          <xm:sqref>I13</xm:sqref>
        </x14:conditionalFormatting>
        <x14:conditionalFormatting xmlns:xm="http://schemas.microsoft.com/office/excel/2006/main">
          <x14:cfRule type="dataBar" id="{6B78CB43-4E3B-4D64-8AFD-E1B4B3419BF2}">
            <x14:dataBar minLength="0" maxLength="100" gradient="0">
              <x14:cfvo type="autoMin"/>
              <x14:cfvo type="autoMax"/>
              <x14:negativeFillColor rgb="FFFF0000"/>
              <x14:axisColor rgb="FF000000"/>
            </x14:dataBar>
          </x14:cfRule>
          <xm:sqref>I14</xm:sqref>
        </x14:conditionalFormatting>
        <x14:conditionalFormatting xmlns:xm="http://schemas.microsoft.com/office/excel/2006/main">
          <x14:cfRule type="dataBar" id="{D5AA9A2B-0DAD-412B-91AE-DA470BDC1132}">
            <x14:dataBar minLength="0" maxLength="100" gradient="0">
              <x14:cfvo type="autoMin"/>
              <x14:cfvo type="autoMax"/>
              <x14:negativeFillColor rgb="FFFF0000"/>
              <x14:axisColor rgb="FF000000"/>
            </x14:dataBar>
          </x14:cfRule>
          <xm:sqref>I15</xm:sqref>
        </x14:conditionalFormatting>
        <x14:conditionalFormatting xmlns:xm="http://schemas.microsoft.com/office/excel/2006/main">
          <x14:cfRule type="dataBar" id="{7D1FDEB8-5DC7-4823-BE42-926A56959880}">
            <x14:dataBar minLength="0" maxLength="100" gradient="0">
              <x14:cfvo type="autoMin"/>
              <x14:cfvo type="autoMax"/>
              <x14:negativeFillColor rgb="FFFF0000"/>
              <x14:axisColor rgb="FF000000"/>
            </x14:dataBar>
          </x14:cfRule>
          <xm:sqref>I2</xm:sqref>
        </x14:conditionalFormatting>
        <x14:conditionalFormatting xmlns:xm="http://schemas.microsoft.com/office/excel/2006/main">
          <x14:cfRule type="dataBar" id="{7972235B-1A14-4EA7-A64D-965EF58F17EC}">
            <x14:dataBar minLength="0" maxLength="100" gradient="0">
              <x14:cfvo type="autoMin"/>
              <x14:cfvo type="autoMax"/>
              <x14:negativeFillColor rgb="FFFF0000"/>
              <x14:axisColor rgb="FF000000"/>
            </x14:dataBar>
          </x14:cfRule>
          <xm:sqref>I5:I8</xm:sqref>
        </x14:conditionalFormatting>
        <x14:conditionalFormatting xmlns:xm="http://schemas.microsoft.com/office/excel/2006/main">
          <x14:cfRule type="dataBar" id="{38769DAC-B172-4273-BA1D-48E9AE1D0B92}">
            <x14:dataBar minLength="0" maxLength="100" gradient="0">
              <x14:cfvo type="autoMin"/>
              <x14:cfvo type="autoMax"/>
              <x14:negativeFillColor rgb="FFFF0000"/>
              <x14:axisColor rgb="FF000000"/>
            </x14:dataBar>
          </x14:cfRule>
          <xm:sqref>I3:I4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B1" zoomScale="85" zoomScaleNormal="85" workbookViewId="0">
      <pane ySplit="1" topLeftCell="A2" activePane="bottomLeft" state="frozen"/>
      <selection pane="bottomLeft" activeCell="E23" sqref="E23"/>
    </sheetView>
  </sheetViews>
  <sheetFormatPr defaultRowHeight="15" x14ac:dyDescent="0.25"/>
  <cols>
    <col min="1" max="2" width="9.85546875" customWidth="1"/>
    <col min="3" max="3" width="42.7109375" customWidth="1"/>
    <col min="4" max="7" width="9.85546875" customWidth="1"/>
    <col min="8" max="8" width="61.85546875" customWidth="1"/>
    <col min="9" max="9" width="9.85546875" customWidth="1"/>
    <col min="10" max="10" width="17.5703125" customWidth="1"/>
    <col min="11" max="12" width="10.85546875" customWidth="1"/>
  </cols>
  <sheetData>
    <row r="1" spans="1:12" x14ac:dyDescent="0.25">
      <c r="A1" t="s">
        <v>9</v>
      </c>
      <c r="B1" t="s">
        <v>10</v>
      </c>
      <c r="C1" t="s">
        <v>20</v>
      </c>
      <c r="D1" t="s">
        <v>134</v>
      </c>
      <c r="E1" t="s">
        <v>0</v>
      </c>
      <c r="F1" t="s">
        <v>135</v>
      </c>
      <c r="G1" t="s">
        <v>4</v>
      </c>
      <c r="H1" t="s">
        <v>6</v>
      </c>
      <c r="I1" t="s">
        <v>21</v>
      </c>
      <c r="J1" t="s">
        <v>22</v>
      </c>
      <c r="K1" t="s">
        <v>23</v>
      </c>
      <c r="L1" t="s">
        <v>19</v>
      </c>
    </row>
    <row r="2" spans="1:12" ht="30" x14ac:dyDescent="0.25">
      <c r="A2" s="36">
        <v>5</v>
      </c>
      <c r="B2" s="36" t="s">
        <v>138</v>
      </c>
      <c r="C2" s="36" t="s">
        <v>137</v>
      </c>
      <c r="D2" s="36" t="s">
        <v>18</v>
      </c>
      <c r="E2" s="36">
        <v>1</v>
      </c>
      <c r="F2" s="37">
        <v>42307</v>
      </c>
      <c r="G2" s="36" t="s">
        <v>136</v>
      </c>
      <c r="H2" s="36" t="s">
        <v>129</v>
      </c>
      <c r="I2" s="38" t="s">
        <v>35</v>
      </c>
      <c r="J2" s="36" t="s">
        <v>150</v>
      </c>
      <c r="K2" s="37">
        <v>42308</v>
      </c>
      <c r="L2" s="36"/>
    </row>
    <row r="3" spans="1:12" ht="45" x14ac:dyDescent="0.25">
      <c r="A3" s="36">
        <v>5</v>
      </c>
      <c r="B3" s="36" t="s">
        <v>142</v>
      </c>
      <c r="C3" s="36" t="s">
        <v>139</v>
      </c>
      <c r="D3" s="36" t="s">
        <v>140</v>
      </c>
      <c r="E3" s="36">
        <v>1</v>
      </c>
      <c r="F3" s="37">
        <v>42307</v>
      </c>
      <c r="G3" s="36" t="s">
        <v>136</v>
      </c>
      <c r="H3" s="36" t="s">
        <v>141</v>
      </c>
      <c r="I3" s="39" t="s">
        <v>35</v>
      </c>
      <c r="J3" s="36" t="s">
        <v>202</v>
      </c>
      <c r="K3" s="37">
        <v>42311</v>
      </c>
      <c r="L3" s="36"/>
    </row>
    <row r="4" spans="1:12" ht="90" x14ac:dyDescent="0.25">
      <c r="A4" s="36">
        <v>5</v>
      </c>
      <c r="B4" s="36" t="s">
        <v>143</v>
      </c>
      <c r="C4" s="36" t="s">
        <v>144</v>
      </c>
      <c r="D4" s="36" t="s">
        <v>145</v>
      </c>
      <c r="E4" s="36">
        <v>1</v>
      </c>
      <c r="F4" s="37">
        <v>42307</v>
      </c>
      <c r="G4" s="36" t="s">
        <v>136</v>
      </c>
      <c r="H4" s="36" t="s">
        <v>146</v>
      </c>
      <c r="I4" s="39" t="s">
        <v>35</v>
      </c>
      <c r="J4" s="36" t="s">
        <v>202</v>
      </c>
      <c r="K4" s="37">
        <v>42311</v>
      </c>
      <c r="L4" s="36"/>
    </row>
    <row r="5" spans="1:12" ht="120" x14ac:dyDescent="0.25">
      <c r="A5" s="36">
        <v>5</v>
      </c>
      <c r="B5" s="36" t="s">
        <v>147</v>
      </c>
      <c r="C5" s="36" t="s">
        <v>148</v>
      </c>
      <c r="D5" s="36" t="s">
        <v>117</v>
      </c>
      <c r="E5" s="36">
        <v>5</v>
      </c>
      <c r="F5" s="37">
        <v>42307</v>
      </c>
      <c r="G5" s="36" t="s">
        <v>136</v>
      </c>
      <c r="H5" s="36" t="s">
        <v>149</v>
      </c>
      <c r="I5" s="39" t="s">
        <v>35</v>
      </c>
      <c r="J5" s="36" t="s">
        <v>202</v>
      </c>
      <c r="K5" s="37">
        <v>42311</v>
      </c>
      <c r="L5" s="36"/>
    </row>
    <row r="6" spans="1:12" ht="75" x14ac:dyDescent="0.25">
      <c r="A6" s="36">
        <v>5</v>
      </c>
      <c r="B6" s="36" t="s">
        <v>152</v>
      </c>
      <c r="C6" s="36" t="s">
        <v>153</v>
      </c>
      <c r="D6" s="36" t="s">
        <v>82</v>
      </c>
      <c r="E6" s="36">
        <v>1</v>
      </c>
      <c r="F6" s="37">
        <v>42308</v>
      </c>
      <c r="G6" s="36" t="s">
        <v>154</v>
      </c>
      <c r="H6" s="36" t="s">
        <v>155</v>
      </c>
      <c r="I6" s="38" t="s">
        <v>35</v>
      </c>
      <c r="J6" s="36"/>
      <c r="K6" s="36"/>
      <c r="L6" s="36"/>
    </row>
    <row r="7" spans="1:12" ht="75" x14ac:dyDescent="0.25">
      <c r="A7" s="36">
        <v>5</v>
      </c>
      <c r="B7" s="36" t="s">
        <v>152</v>
      </c>
      <c r="C7" s="36" t="s">
        <v>153</v>
      </c>
      <c r="D7" s="36" t="s">
        <v>82</v>
      </c>
      <c r="E7" s="36">
        <v>1</v>
      </c>
      <c r="F7" s="37">
        <v>42308</v>
      </c>
      <c r="G7" s="36" t="s">
        <v>154</v>
      </c>
      <c r="H7" s="36" t="s">
        <v>156</v>
      </c>
      <c r="I7" s="38" t="s">
        <v>35</v>
      </c>
      <c r="J7" s="36"/>
      <c r="K7" s="36"/>
      <c r="L7" s="36"/>
    </row>
    <row r="8" spans="1:12" ht="90" x14ac:dyDescent="0.25">
      <c r="A8" s="36">
        <v>5</v>
      </c>
      <c r="B8" s="36" t="s">
        <v>11</v>
      </c>
      <c r="C8" s="40" t="s">
        <v>162</v>
      </c>
      <c r="D8" s="36" t="s">
        <v>161</v>
      </c>
      <c r="E8" s="36">
        <v>1</v>
      </c>
      <c r="F8" s="37">
        <v>42309</v>
      </c>
      <c r="G8" s="36" t="s">
        <v>136</v>
      </c>
      <c r="H8" s="36" t="s">
        <v>160</v>
      </c>
      <c r="I8" s="38" t="s">
        <v>35</v>
      </c>
      <c r="J8" s="36" t="s">
        <v>150</v>
      </c>
      <c r="K8" s="41">
        <v>42074</v>
      </c>
      <c r="L8" s="36" t="s">
        <v>163</v>
      </c>
    </row>
    <row r="9" spans="1:12" ht="30" x14ac:dyDescent="0.25">
      <c r="A9" s="36">
        <v>5</v>
      </c>
      <c r="B9" s="36" t="s">
        <v>165</v>
      </c>
      <c r="C9" s="36" t="s">
        <v>172</v>
      </c>
      <c r="D9" s="36" t="s">
        <v>164</v>
      </c>
      <c r="E9" s="36">
        <v>1</v>
      </c>
      <c r="F9" s="37">
        <v>42309</v>
      </c>
      <c r="G9" s="36" t="s">
        <v>136</v>
      </c>
      <c r="H9" s="36" t="s">
        <v>166</v>
      </c>
      <c r="I9" s="38" t="s">
        <v>35</v>
      </c>
      <c r="J9" s="36"/>
      <c r="K9" s="36"/>
      <c r="L9" s="36"/>
    </row>
    <row r="10" spans="1:12" ht="30" x14ac:dyDescent="0.25">
      <c r="A10" s="36">
        <v>5</v>
      </c>
      <c r="B10" s="36" t="s">
        <v>165</v>
      </c>
      <c r="C10" s="36" t="s">
        <v>171</v>
      </c>
      <c r="D10" s="36" t="s">
        <v>164</v>
      </c>
      <c r="E10" s="36">
        <v>1</v>
      </c>
      <c r="F10" s="37">
        <v>42309</v>
      </c>
      <c r="G10" s="36" t="s">
        <v>136</v>
      </c>
      <c r="H10" s="36" t="s">
        <v>167</v>
      </c>
      <c r="I10" s="38" t="s">
        <v>35</v>
      </c>
      <c r="J10" s="36" t="s">
        <v>150</v>
      </c>
      <c r="K10" s="41">
        <v>42074</v>
      </c>
      <c r="L10" s="36"/>
    </row>
    <row r="11" spans="1:12" ht="30" x14ac:dyDescent="0.25">
      <c r="A11" s="36">
        <v>5</v>
      </c>
      <c r="B11" s="36" t="s">
        <v>165</v>
      </c>
      <c r="C11" s="36" t="s">
        <v>170</v>
      </c>
      <c r="D11" s="36" t="s">
        <v>164</v>
      </c>
      <c r="E11" s="36">
        <v>1</v>
      </c>
      <c r="F11" s="37">
        <v>42309</v>
      </c>
      <c r="G11" s="36" t="s">
        <v>136</v>
      </c>
      <c r="H11" s="36" t="s">
        <v>168</v>
      </c>
      <c r="I11" s="38" t="s">
        <v>35</v>
      </c>
      <c r="J11" s="36" t="s">
        <v>136</v>
      </c>
      <c r="K11" s="37">
        <v>42311</v>
      </c>
      <c r="L11" s="36"/>
    </row>
    <row r="12" spans="1:12" ht="30" x14ac:dyDescent="0.25">
      <c r="A12" s="36">
        <v>5</v>
      </c>
      <c r="B12" s="36" t="s">
        <v>165</v>
      </c>
      <c r="C12" s="36" t="s">
        <v>173</v>
      </c>
      <c r="D12" s="36" t="s">
        <v>164</v>
      </c>
      <c r="E12" s="36">
        <v>1</v>
      </c>
      <c r="F12" s="37">
        <v>42309</v>
      </c>
      <c r="G12" s="36" t="s">
        <v>136</v>
      </c>
      <c r="H12" s="36" t="s">
        <v>169</v>
      </c>
      <c r="I12" s="38" t="s">
        <v>35</v>
      </c>
      <c r="J12" s="36" t="s">
        <v>136</v>
      </c>
      <c r="K12" s="37">
        <v>42311</v>
      </c>
      <c r="L12" s="36"/>
    </row>
    <row r="13" spans="1:12" ht="45" x14ac:dyDescent="0.25">
      <c r="A13" s="36">
        <v>5</v>
      </c>
      <c r="B13" s="36" t="s">
        <v>165</v>
      </c>
      <c r="C13" s="36" t="s">
        <v>174</v>
      </c>
      <c r="D13" s="36" t="s">
        <v>180</v>
      </c>
      <c r="E13" s="36">
        <v>1</v>
      </c>
      <c r="F13" s="37">
        <v>42310</v>
      </c>
      <c r="G13" s="36" t="s">
        <v>136</v>
      </c>
      <c r="H13" s="36" t="s">
        <v>179</v>
      </c>
      <c r="I13" s="38" t="s">
        <v>35</v>
      </c>
      <c r="J13" s="36" t="s">
        <v>150</v>
      </c>
      <c r="K13" s="41">
        <v>42074</v>
      </c>
      <c r="L13" s="36"/>
    </row>
    <row r="14" spans="1:12" ht="75" x14ac:dyDescent="0.25">
      <c r="A14" s="36">
        <v>5</v>
      </c>
      <c r="B14" s="36" t="s">
        <v>165</v>
      </c>
      <c r="C14" s="36" t="s">
        <v>175</v>
      </c>
      <c r="D14" s="36" t="s">
        <v>180</v>
      </c>
      <c r="E14" s="36">
        <v>1</v>
      </c>
      <c r="F14" s="37">
        <v>42310</v>
      </c>
      <c r="G14" s="36" t="s">
        <v>136</v>
      </c>
      <c r="H14" s="36" t="s">
        <v>178</v>
      </c>
      <c r="I14" s="38" t="s">
        <v>35</v>
      </c>
      <c r="J14" s="36" t="s">
        <v>150</v>
      </c>
      <c r="K14" s="41">
        <v>42074</v>
      </c>
      <c r="L14" s="36"/>
    </row>
    <row r="15" spans="1:12" ht="45" x14ac:dyDescent="0.25">
      <c r="A15" s="36">
        <v>5</v>
      </c>
      <c r="B15" s="36" t="s">
        <v>165</v>
      </c>
      <c r="C15" s="36" t="s">
        <v>176</v>
      </c>
      <c r="D15" s="36" t="s">
        <v>180</v>
      </c>
      <c r="E15" s="36">
        <v>1</v>
      </c>
      <c r="F15" s="37">
        <v>42310</v>
      </c>
      <c r="G15" s="36" t="s">
        <v>136</v>
      </c>
      <c r="H15" s="36" t="s">
        <v>177</v>
      </c>
      <c r="I15" s="38" t="s">
        <v>35</v>
      </c>
      <c r="J15" s="36" t="s">
        <v>150</v>
      </c>
      <c r="K15" s="41">
        <v>42074</v>
      </c>
      <c r="L15" s="36"/>
    </row>
    <row r="16" spans="1:12" ht="45" x14ac:dyDescent="0.25">
      <c r="A16" s="36">
        <v>5</v>
      </c>
      <c r="B16" s="36" t="s">
        <v>165</v>
      </c>
      <c r="C16" s="36" t="s">
        <v>181</v>
      </c>
      <c r="D16" s="36" t="s">
        <v>180</v>
      </c>
      <c r="E16" s="36">
        <v>1</v>
      </c>
      <c r="F16" s="37">
        <v>42310</v>
      </c>
      <c r="G16" s="36" t="s">
        <v>136</v>
      </c>
      <c r="H16" s="36" t="s">
        <v>182</v>
      </c>
      <c r="I16" s="38" t="s">
        <v>35</v>
      </c>
      <c r="J16" s="36" t="s">
        <v>150</v>
      </c>
      <c r="K16" s="41">
        <v>42074</v>
      </c>
      <c r="L16" s="36"/>
    </row>
    <row r="17" spans="1:19" ht="45" x14ac:dyDescent="0.25">
      <c r="A17" s="36">
        <v>5</v>
      </c>
      <c r="B17" s="36" t="s">
        <v>165</v>
      </c>
      <c r="C17" s="36" t="s">
        <v>184</v>
      </c>
      <c r="D17" s="36" t="s">
        <v>180</v>
      </c>
      <c r="E17" s="36">
        <v>1</v>
      </c>
      <c r="F17" s="37">
        <v>42310</v>
      </c>
      <c r="G17" s="36" t="s">
        <v>136</v>
      </c>
      <c r="H17" s="36" t="s">
        <v>183</v>
      </c>
      <c r="I17" s="38" t="s">
        <v>35</v>
      </c>
      <c r="J17" s="36" t="s">
        <v>150</v>
      </c>
      <c r="K17" s="41">
        <v>42074</v>
      </c>
      <c r="L17" s="36"/>
    </row>
    <row r="18" spans="1:19" ht="75" x14ac:dyDescent="0.25">
      <c r="A18" s="36">
        <v>5</v>
      </c>
      <c r="B18" s="36" t="s">
        <v>165</v>
      </c>
      <c r="C18" s="36" t="s">
        <v>186</v>
      </c>
      <c r="D18" s="36" t="s">
        <v>180</v>
      </c>
      <c r="E18" s="36">
        <v>1</v>
      </c>
      <c r="F18" s="37">
        <v>42310</v>
      </c>
      <c r="G18" s="36" t="s">
        <v>136</v>
      </c>
      <c r="H18" s="36" t="s">
        <v>185</v>
      </c>
      <c r="I18" s="38" t="s">
        <v>35</v>
      </c>
      <c r="J18" s="36" t="s">
        <v>150</v>
      </c>
      <c r="K18" s="41">
        <v>42105</v>
      </c>
      <c r="L18" s="36"/>
      <c r="M18" s="42"/>
      <c r="N18" s="42"/>
      <c r="O18" s="42"/>
    </row>
    <row r="19" spans="1:19" ht="90" x14ac:dyDescent="0.25">
      <c r="A19" s="36">
        <v>5</v>
      </c>
      <c r="B19" s="36" t="s">
        <v>165</v>
      </c>
      <c r="C19" s="36" t="s">
        <v>187</v>
      </c>
      <c r="D19" s="36" t="s">
        <v>180</v>
      </c>
      <c r="E19" s="36">
        <v>1</v>
      </c>
      <c r="F19" s="37">
        <v>42310</v>
      </c>
      <c r="G19" s="36" t="s">
        <v>136</v>
      </c>
      <c r="H19" s="36" t="s">
        <v>188</v>
      </c>
      <c r="I19" s="38" t="s">
        <v>35</v>
      </c>
      <c r="J19" s="36" t="s">
        <v>150</v>
      </c>
      <c r="K19" s="41">
        <v>42105</v>
      </c>
      <c r="L19" s="36"/>
      <c r="M19" s="42"/>
      <c r="N19" s="42"/>
      <c r="O19" s="42"/>
    </row>
    <row r="20" spans="1:19" ht="75" x14ac:dyDescent="0.25">
      <c r="A20" s="36">
        <v>5</v>
      </c>
      <c r="B20" s="36" t="s">
        <v>189</v>
      </c>
      <c r="C20" s="36" t="s">
        <v>190</v>
      </c>
      <c r="D20" s="36" t="s">
        <v>18</v>
      </c>
      <c r="E20" s="36">
        <v>1</v>
      </c>
      <c r="F20" s="37">
        <v>42310</v>
      </c>
      <c r="G20" s="36" t="s">
        <v>154</v>
      </c>
      <c r="H20" s="36" t="s">
        <v>194</v>
      </c>
      <c r="I20" s="39" t="s">
        <v>35</v>
      </c>
      <c r="J20" s="36" t="s">
        <v>202</v>
      </c>
      <c r="K20" s="37">
        <v>42310</v>
      </c>
      <c r="L20" s="36"/>
    </row>
    <row r="21" spans="1:19" ht="75" x14ac:dyDescent="0.25">
      <c r="A21" s="36">
        <v>5</v>
      </c>
      <c r="B21" s="36" t="s">
        <v>189</v>
      </c>
      <c r="C21" s="36" t="s">
        <v>191</v>
      </c>
      <c r="D21" s="36" t="s">
        <v>192</v>
      </c>
      <c r="E21" s="36">
        <v>1</v>
      </c>
      <c r="F21" s="37">
        <v>42310</v>
      </c>
      <c r="G21" s="36" t="s">
        <v>154</v>
      </c>
      <c r="H21" s="36" t="s">
        <v>193</v>
      </c>
      <c r="I21" s="39" t="s">
        <v>35</v>
      </c>
      <c r="J21" s="36" t="s">
        <v>202</v>
      </c>
      <c r="K21" s="37">
        <v>42310</v>
      </c>
      <c r="L21" s="36"/>
    </row>
    <row r="22" spans="1:19" ht="75" x14ac:dyDescent="0.25">
      <c r="A22" s="36">
        <v>5</v>
      </c>
      <c r="B22" s="36" t="s">
        <v>198</v>
      </c>
      <c r="C22" s="36" t="s">
        <v>199</v>
      </c>
      <c r="D22" s="36" t="s">
        <v>200</v>
      </c>
      <c r="E22" s="36">
        <v>1</v>
      </c>
      <c r="F22" s="37">
        <v>42310</v>
      </c>
      <c r="G22" s="36" t="s">
        <v>154</v>
      </c>
      <c r="H22" s="36" t="s">
        <v>201</v>
      </c>
      <c r="I22" s="39" t="s">
        <v>35</v>
      </c>
      <c r="J22" s="36" t="s">
        <v>202</v>
      </c>
      <c r="K22" s="37">
        <v>42310</v>
      </c>
      <c r="L22" s="36"/>
    </row>
    <row r="23" spans="1:19" ht="45" x14ac:dyDescent="0.25">
      <c r="A23" s="36">
        <v>5</v>
      </c>
      <c r="B23" s="36" t="s">
        <v>165</v>
      </c>
      <c r="C23" s="36" t="s">
        <v>195</v>
      </c>
      <c r="D23" s="36" t="s">
        <v>196</v>
      </c>
      <c r="E23" s="36">
        <v>3</v>
      </c>
      <c r="F23" s="37">
        <v>42310</v>
      </c>
      <c r="G23" s="36" t="s">
        <v>154</v>
      </c>
      <c r="H23" s="36" t="s">
        <v>197</v>
      </c>
      <c r="I23" s="39" t="s">
        <v>35</v>
      </c>
      <c r="J23" s="36" t="s">
        <v>202</v>
      </c>
      <c r="K23" s="37">
        <v>42310</v>
      </c>
      <c r="L23" s="36"/>
    </row>
    <row r="24" spans="1:19" ht="120" x14ac:dyDescent="0.25">
      <c r="A24" s="36">
        <v>5</v>
      </c>
      <c r="B24" s="36" t="s">
        <v>12</v>
      </c>
      <c r="C24" s="36" t="s">
        <v>214</v>
      </c>
      <c r="D24" s="36" t="s">
        <v>12</v>
      </c>
      <c r="E24" s="36">
        <v>5</v>
      </c>
      <c r="F24" s="37">
        <v>42310</v>
      </c>
      <c r="G24" s="36" t="s">
        <v>136</v>
      </c>
      <c r="H24" s="36" t="s">
        <v>219</v>
      </c>
      <c r="I24" s="38" t="s">
        <v>35</v>
      </c>
      <c r="J24" s="36" t="s">
        <v>150</v>
      </c>
      <c r="K24" s="41">
        <v>42105</v>
      </c>
      <c r="L24" s="36" t="s">
        <v>225</v>
      </c>
      <c r="M24" s="42"/>
      <c r="N24" s="42"/>
      <c r="O24" s="42"/>
      <c r="P24" s="42"/>
      <c r="Q24" s="42"/>
      <c r="R24" s="42"/>
      <c r="S24" s="42"/>
    </row>
    <row r="25" spans="1:19" ht="120" x14ac:dyDescent="0.25">
      <c r="A25" s="36">
        <v>5</v>
      </c>
      <c r="B25" s="36" t="s">
        <v>12</v>
      </c>
      <c r="C25" s="36" t="s">
        <v>217</v>
      </c>
      <c r="D25" s="36" t="s">
        <v>12</v>
      </c>
      <c r="E25" s="36">
        <v>1</v>
      </c>
      <c r="F25" s="37">
        <v>42310</v>
      </c>
      <c r="G25" s="36" t="s">
        <v>136</v>
      </c>
      <c r="H25" s="36" t="s">
        <v>218</v>
      </c>
      <c r="I25" s="38" t="s">
        <v>35</v>
      </c>
      <c r="J25" s="36" t="s">
        <v>150</v>
      </c>
      <c r="K25" s="41">
        <v>42105</v>
      </c>
      <c r="L25" s="36" t="s">
        <v>225</v>
      </c>
    </row>
    <row r="26" spans="1:19" ht="45" x14ac:dyDescent="0.25">
      <c r="A26" s="36">
        <v>5</v>
      </c>
      <c r="B26" s="36" t="s">
        <v>12</v>
      </c>
      <c r="C26" s="36" t="s">
        <v>203</v>
      </c>
      <c r="D26" s="36" t="s">
        <v>12</v>
      </c>
      <c r="E26" s="36">
        <v>5</v>
      </c>
      <c r="F26" s="37">
        <v>42310</v>
      </c>
      <c r="G26" s="36" t="s">
        <v>136</v>
      </c>
      <c r="H26" s="36" t="s">
        <v>204</v>
      </c>
      <c r="I26" s="38" t="s">
        <v>35</v>
      </c>
      <c r="J26" s="36"/>
      <c r="K26" s="37"/>
      <c r="L26" s="36"/>
    </row>
    <row r="27" spans="1:19" ht="45" x14ac:dyDescent="0.25">
      <c r="A27" s="36">
        <v>5</v>
      </c>
      <c r="B27" s="36" t="s">
        <v>12</v>
      </c>
      <c r="C27" s="36" t="s">
        <v>207</v>
      </c>
      <c r="D27" s="36" t="s">
        <v>12</v>
      </c>
      <c r="E27" s="36">
        <v>1</v>
      </c>
      <c r="F27" s="37">
        <v>42310</v>
      </c>
      <c r="G27" s="36" t="s">
        <v>136</v>
      </c>
      <c r="H27" s="36" t="s">
        <v>206</v>
      </c>
      <c r="I27" s="38" t="s">
        <v>35</v>
      </c>
      <c r="J27" s="36" t="s">
        <v>150</v>
      </c>
      <c r="K27" s="41">
        <v>42105</v>
      </c>
      <c r="L27" s="36"/>
    </row>
    <row r="28" spans="1:19" ht="165" x14ac:dyDescent="0.25">
      <c r="A28" s="36">
        <v>5</v>
      </c>
      <c r="B28" s="36" t="s">
        <v>12</v>
      </c>
      <c r="C28" s="36" t="s">
        <v>220</v>
      </c>
      <c r="D28" s="36" t="s">
        <v>12</v>
      </c>
      <c r="E28" s="36">
        <v>1</v>
      </c>
      <c r="F28" s="37">
        <v>42310</v>
      </c>
      <c r="G28" s="36" t="s">
        <v>136</v>
      </c>
      <c r="H28" s="36" t="s">
        <v>205</v>
      </c>
      <c r="I28" s="38" t="s">
        <v>35</v>
      </c>
      <c r="J28" s="36" t="s">
        <v>150</v>
      </c>
      <c r="K28" s="41">
        <v>42105</v>
      </c>
      <c r="L28" s="36" t="s">
        <v>226</v>
      </c>
    </row>
    <row r="29" spans="1:19" ht="45" x14ac:dyDescent="0.25">
      <c r="A29" s="36">
        <v>5</v>
      </c>
      <c r="B29" s="36" t="s">
        <v>12</v>
      </c>
      <c r="C29" s="36" t="s">
        <v>215</v>
      </c>
      <c r="D29" s="36" t="s">
        <v>12</v>
      </c>
      <c r="E29" s="36">
        <v>1</v>
      </c>
      <c r="F29" s="37">
        <v>42310</v>
      </c>
      <c r="G29" s="36" t="s">
        <v>136</v>
      </c>
      <c r="H29" s="36" t="s">
        <v>216</v>
      </c>
      <c r="I29" s="38" t="s">
        <v>35</v>
      </c>
      <c r="J29" s="36" t="s">
        <v>150</v>
      </c>
      <c r="K29" s="41">
        <v>42105</v>
      </c>
      <c r="L29" s="36"/>
    </row>
    <row r="30" spans="1:19" ht="75" x14ac:dyDescent="0.25">
      <c r="A30" s="36">
        <v>5</v>
      </c>
      <c r="B30" s="36" t="s">
        <v>208</v>
      </c>
      <c r="C30" s="36" t="s">
        <v>209</v>
      </c>
      <c r="D30" s="36" t="s">
        <v>213</v>
      </c>
      <c r="E30" s="36">
        <v>5</v>
      </c>
      <c r="F30" s="37">
        <v>42310</v>
      </c>
      <c r="G30" s="36" t="s">
        <v>136</v>
      </c>
      <c r="H30" s="36" t="s">
        <v>210</v>
      </c>
      <c r="I30" s="38" t="s">
        <v>35</v>
      </c>
      <c r="J30" s="36" t="s">
        <v>150</v>
      </c>
      <c r="K30" s="41">
        <v>42105</v>
      </c>
      <c r="L30" s="36" t="s">
        <v>227</v>
      </c>
    </row>
    <row r="31" spans="1:19" ht="116.25" customHeight="1" x14ac:dyDescent="0.25">
      <c r="A31" s="36">
        <v>5</v>
      </c>
      <c r="B31" s="36" t="s">
        <v>12</v>
      </c>
      <c r="C31" s="36" t="s">
        <v>224</v>
      </c>
      <c r="D31" s="36" t="s">
        <v>12</v>
      </c>
      <c r="E31" s="36">
        <v>5</v>
      </c>
      <c r="F31" s="37">
        <v>42312</v>
      </c>
      <c r="G31" s="36" t="s">
        <v>136</v>
      </c>
      <c r="H31" s="36" t="s">
        <v>221</v>
      </c>
      <c r="I31" s="38" t="s">
        <v>35</v>
      </c>
      <c r="J31" s="36" t="s">
        <v>150</v>
      </c>
      <c r="K31" s="41">
        <v>42105</v>
      </c>
      <c r="L31" s="36" t="s">
        <v>227</v>
      </c>
    </row>
    <row r="32" spans="1:19" ht="75" x14ac:dyDescent="0.25">
      <c r="A32" s="36">
        <v>5</v>
      </c>
      <c r="B32" s="36" t="s">
        <v>12</v>
      </c>
      <c r="C32" s="36" t="s">
        <v>222</v>
      </c>
      <c r="D32" s="36" t="s">
        <v>12</v>
      </c>
      <c r="E32" s="36">
        <v>1</v>
      </c>
      <c r="F32" s="37">
        <v>42312</v>
      </c>
      <c r="G32" s="36" t="s">
        <v>136</v>
      </c>
      <c r="H32" s="36" t="s">
        <v>223</v>
      </c>
      <c r="I32" s="38" t="s">
        <v>35</v>
      </c>
      <c r="J32" s="36" t="s">
        <v>150</v>
      </c>
      <c r="K32" s="41">
        <v>42105</v>
      </c>
      <c r="L32" s="36" t="s">
        <v>227</v>
      </c>
    </row>
    <row r="34" spans="7:7" x14ac:dyDescent="0.25">
      <c r="G34" s="34"/>
    </row>
  </sheetData>
  <conditionalFormatting sqref="E2:E32">
    <cfRule type="colorScale" priority="97">
      <colorScale>
        <cfvo type="min"/>
        <cfvo type="max"/>
        <color rgb="FFFCFCFF"/>
        <color rgb="FFF8696B"/>
      </colorScale>
    </cfRule>
  </conditionalFormatting>
  <conditionalFormatting sqref="I6:I7">
    <cfRule type="dataBar" priority="96">
      <dataBar>
        <cfvo type="min"/>
        <cfvo type="max"/>
        <color rgb="FF638EC6"/>
      </dataBar>
      <extLst>
        <ext xmlns:x14="http://schemas.microsoft.com/office/spreadsheetml/2009/9/main" uri="{B025F937-C7B1-47D3-B67F-A62EFF666E3E}">
          <x14:id>{9521391F-83C4-4539-8737-0711F6404AA3}</x14:id>
        </ext>
      </extLst>
    </cfRule>
  </conditionalFormatting>
  <conditionalFormatting sqref="I6:I7">
    <cfRule type="cellIs" dxfId="84" priority="95" operator="equal">
      <formula>"unsolved"</formula>
    </cfRule>
  </conditionalFormatting>
  <conditionalFormatting sqref="I6:I7">
    <cfRule type="cellIs" dxfId="83" priority="94" operator="equal">
      <formula>"in-progress"</formula>
    </cfRule>
  </conditionalFormatting>
  <conditionalFormatting sqref="I6:I7">
    <cfRule type="cellIs" dxfId="82" priority="93" operator="equal">
      <formula>"solved"</formula>
    </cfRule>
  </conditionalFormatting>
  <conditionalFormatting sqref="I2">
    <cfRule type="dataBar" priority="92">
      <dataBar>
        <cfvo type="min"/>
        <cfvo type="max"/>
        <color rgb="FF638EC6"/>
      </dataBar>
      <extLst>
        <ext xmlns:x14="http://schemas.microsoft.com/office/spreadsheetml/2009/9/main" uri="{B025F937-C7B1-47D3-B67F-A62EFF666E3E}">
          <x14:id>{A6470A8B-AFA5-4321-A862-C5DFEFC974EF}</x14:id>
        </ext>
      </extLst>
    </cfRule>
  </conditionalFormatting>
  <conditionalFormatting sqref="I2">
    <cfRule type="cellIs" dxfId="81" priority="91" operator="equal">
      <formula>"unsolved"</formula>
    </cfRule>
  </conditionalFormatting>
  <conditionalFormatting sqref="I2">
    <cfRule type="cellIs" dxfId="80" priority="90" operator="equal">
      <formula>"in-progress"</formula>
    </cfRule>
  </conditionalFormatting>
  <conditionalFormatting sqref="I2">
    <cfRule type="cellIs" dxfId="79" priority="89" operator="equal">
      <formula>"solved"</formula>
    </cfRule>
  </conditionalFormatting>
  <conditionalFormatting sqref="I8">
    <cfRule type="dataBar" priority="88">
      <dataBar>
        <cfvo type="min"/>
        <cfvo type="max"/>
        <color rgb="FF638EC6"/>
      </dataBar>
      <extLst>
        <ext xmlns:x14="http://schemas.microsoft.com/office/spreadsheetml/2009/9/main" uri="{B025F937-C7B1-47D3-B67F-A62EFF666E3E}">
          <x14:id>{BD7AB641-536A-4373-B11D-0F08512A336B}</x14:id>
        </ext>
      </extLst>
    </cfRule>
  </conditionalFormatting>
  <conditionalFormatting sqref="I8">
    <cfRule type="cellIs" dxfId="78" priority="87" operator="equal">
      <formula>"unsolved"</formula>
    </cfRule>
  </conditionalFormatting>
  <conditionalFormatting sqref="I8">
    <cfRule type="cellIs" dxfId="77" priority="86" operator="equal">
      <formula>"in-progress"</formula>
    </cfRule>
  </conditionalFormatting>
  <conditionalFormatting sqref="I8">
    <cfRule type="cellIs" dxfId="76" priority="85" operator="equal">
      <formula>"solved"</formula>
    </cfRule>
  </conditionalFormatting>
  <conditionalFormatting sqref="I10">
    <cfRule type="dataBar" priority="84">
      <dataBar>
        <cfvo type="min"/>
        <cfvo type="max"/>
        <color rgb="FF638EC6"/>
      </dataBar>
      <extLst>
        <ext xmlns:x14="http://schemas.microsoft.com/office/spreadsheetml/2009/9/main" uri="{B025F937-C7B1-47D3-B67F-A62EFF666E3E}">
          <x14:id>{E6A4FAD7-80FC-4E9C-9DF4-ABC5D8BA85C9}</x14:id>
        </ext>
      </extLst>
    </cfRule>
  </conditionalFormatting>
  <conditionalFormatting sqref="I10">
    <cfRule type="cellIs" dxfId="75" priority="83" operator="equal">
      <formula>"unsolved"</formula>
    </cfRule>
  </conditionalFormatting>
  <conditionalFormatting sqref="I10">
    <cfRule type="cellIs" dxfId="74" priority="82" operator="equal">
      <formula>"in-progress"</formula>
    </cfRule>
  </conditionalFormatting>
  <conditionalFormatting sqref="I10">
    <cfRule type="cellIs" dxfId="73" priority="81" operator="equal">
      <formula>"solved"</formula>
    </cfRule>
  </conditionalFormatting>
  <conditionalFormatting sqref="I13">
    <cfRule type="dataBar" priority="80">
      <dataBar>
        <cfvo type="min"/>
        <cfvo type="max"/>
        <color rgb="FF638EC6"/>
      </dataBar>
      <extLst>
        <ext xmlns:x14="http://schemas.microsoft.com/office/spreadsheetml/2009/9/main" uri="{B025F937-C7B1-47D3-B67F-A62EFF666E3E}">
          <x14:id>{A6071075-8962-4A91-B5FD-129E9400CF2E}</x14:id>
        </ext>
      </extLst>
    </cfRule>
  </conditionalFormatting>
  <conditionalFormatting sqref="I13">
    <cfRule type="cellIs" dxfId="72" priority="79" operator="equal">
      <formula>"unsolved"</formula>
    </cfRule>
  </conditionalFormatting>
  <conditionalFormatting sqref="I13">
    <cfRule type="cellIs" dxfId="71" priority="78" operator="equal">
      <formula>"in-progress"</formula>
    </cfRule>
  </conditionalFormatting>
  <conditionalFormatting sqref="I13">
    <cfRule type="cellIs" dxfId="70" priority="77" operator="equal">
      <formula>"solved"</formula>
    </cfRule>
  </conditionalFormatting>
  <conditionalFormatting sqref="I14">
    <cfRule type="dataBar" priority="76">
      <dataBar>
        <cfvo type="min"/>
        <cfvo type="max"/>
        <color rgb="FF638EC6"/>
      </dataBar>
      <extLst>
        <ext xmlns:x14="http://schemas.microsoft.com/office/spreadsheetml/2009/9/main" uri="{B025F937-C7B1-47D3-B67F-A62EFF666E3E}">
          <x14:id>{C89F169B-89FA-492C-988E-ECE7ED0748B7}</x14:id>
        </ext>
      </extLst>
    </cfRule>
  </conditionalFormatting>
  <conditionalFormatting sqref="I14">
    <cfRule type="cellIs" dxfId="69" priority="75" operator="equal">
      <formula>"unsolved"</formula>
    </cfRule>
  </conditionalFormatting>
  <conditionalFormatting sqref="I14">
    <cfRule type="cellIs" dxfId="68" priority="74" operator="equal">
      <formula>"in-progress"</formula>
    </cfRule>
  </conditionalFormatting>
  <conditionalFormatting sqref="I14">
    <cfRule type="cellIs" dxfId="67" priority="73" operator="equal">
      <formula>"solved"</formula>
    </cfRule>
  </conditionalFormatting>
  <conditionalFormatting sqref="I15">
    <cfRule type="dataBar" priority="72">
      <dataBar>
        <cfvo type="min"/>
        <cfvo type="max"/>
        <color rgb="FF638EC6"/>
      </dataBar>
      <extLst>
        <ext xmlns:x14="http://schemas.microsoft.com/office/spreadsheetml/2009/9/main" uri="{B025F937-C7B1-47D3-B67F-A62EFF666E3E}">
          <x14:id>{B0996A45-6E47-4A7B-9756-A2C7AC73EA80}</x14:id>
        </ext>
      </extLst>
    </cfRule>
  </conditionalFormatting>
  <conditionalFormatting sqref="I15">
    <cfRule type="cellIs" dxfId="66" priority="71" operator="equal">
      <formula>"unsolved"</formula>
    </cfRule>
  </conditionalFormatting>
  <conditionalFormatting sqref="I15">
    <cfRule type="cellIs" dxfId="65" priority="70" operator="equal">
      <formula>"in-progress"</formula>
    </cfRule>
  </conditionalFormatting>
  <conditionalFormatting sqref="I15">
    <cfRule type="cellIs" dxfId="64" priority="69" operator="equal">
      <formula>"solved"</formula>
    </cfRule>
  </conditionalFormatting>
  <conditionalFormatting sqref="I16">
    <cfRule type="dataBar" priority="68">
      <dataBar>
        <cfvo type="min"/>
        <cfvo type="max"/>
        <color rgb="FF638EC6"/>
      </dataBar>
      <extLst>
        <ext xmlns:x14="http://schemas.microsoft.com/office/spreadsheetml/2009/9/main" uri="{B025F937-C7B1-47D3-B67F-A62EFF666E3E}">
          <x14:id>{B2324B8F-33A3-4C1A-9966-9DFE624C98EC}</x14:id>
        </ext>
      </extLst>
    </cfRule>
  </conditionalFormatting>
  <conditionalFormatting sqref="I16">
    <cfRule type="cellIs" dxfId="63" priority="67" operator="equal">
      <formula>"unsolved"</formula>
    </cfRule>
  </conditionalFormatting>
  <conditionalFormatting sqref="I16">
    <cfRule type="cellIs" dxfId="62" priority="66" operator="equal">
      <formula>"in-progress"</formula>
    </cfRule>
  </conditionalFormatting>
  <conditionalFormatting sqref="I16">
    <cfRule type="cellIs" dxfId="61" priority="65" operator="equal">
      <formula>"solved"</formula>
    </cfRule>
  </conditionalFormatting>
  <conditionalFormatting sqref="I17">
    <cfRule type="dataBar" priority="64">
      <dataBar>
        <cfvo type="min"/>
        <cfvo type="max"/>
        <color rgb="FF638EC6"/>
      </dataBar>
      <extLst>
        <ext xmlns:x14="http://schemas.microsoft.com/office/spreadsheetml/2009/9/main" uri="{B025F937-C7B1-47D3-B67F-A62EFF666E3E}">
          <x14:id>{0167AEA1-48F9-4238-BF4D-47024D07BBBD}</x14:id>
        </ext>
      </extLst>
    </cfRule>
  </conditionalFormatting>
  <conditionalFormatting sqref="I17">
    <cfRule type="cellIs" dxfId="60" priority="63" operator="equal">
      <formula>"unsolved"</formula>
    </cfRule>
  </conditionalFormatting>
  <conditionalFormatting sqref="I17">
    <cfRule type="cellIs" dxfId="59" priority="62" operator="equal">
      <formula>"in-progress"</formula>
    </cfRule>
  </conditionalFormatting>
  <conditionalFormatting sqref="I17">
    <cfRule type="cellIs" dxfId="58" priority="61" operator="equal">
      <formula>"solved"</formula>
    </cfRule>
  </conditionalFormatting>
  <conditionalFormatting sqref="I11">
    <cfRule type="dataBar" priority="60">
      <dataBar>
        <cfvo type="min"/>
        <cfvo type="max"/>
        <color rgb="FF638EC6"/>
      </dataBar>
      <extLst>
        <ext xmlns:x14="http://schemas.microsoft.com/office/spreadsheetml/2009/9/main" uri="{B025F937-C7B1-47D3-B67F-A62EFF666E3E}">
          <x14:id>{25FCB847-69EF-44AF-BABB-DF74F218920F}</x14:id>
        </ext>
      </extLst>
    </cfRule>
  </conditionalFormatting>
  <conditionalFormatting sqref="I11">
    <cfRule type="cellIs" dxfId="57" priority="59" operator="equal">
      <formula>"unsolved"</formula>
    </cfRule>
  </conditionalFormatting>
  <conditionalFormatting sqref="I11">
    <cfRule type="cellIs" dxfId="56" priority="58" operator="equal">
      <formula>"in-progress"</formula>
    </cfRule>
  </conditionalFormatting>
  <conditionalFormatting sqref="I11">
    <cfRule type="cellIs" dxfId="55" priority="57" operator="equal">
      <formula>"solved"</formula>
    </cfRule>
  </conditionalFormatting>
  <conditionalFormatting sqref="I12">
    <cfRule type="dataBar" priority="56">
      <dataBar>
        <cfvo type="min"/>
        <cfvo type="max"/>
        <color rgb="FF638EC6"/>
      </dataBar>
      <extLst>
        <ext xmlns:x14="http://schemas.microsoft.com/office/spreadsheetml/2009/9/main" uri="{B025F937-C7B1-47D3-B67F-A62EFF666E3E}">
          <x14:id>{2512F36D-378B-4379-A547-C82891A6E102}</x14:id>
        </ext>
      </extLst>
    </cfRule>
  </conditionalFormatting>
  <conditionalFormatting sqref="I12">
    <cfRule type="cellIs" dxfId="54" priority="55" operator="equal">
      <formula>"unsolved"</formula>
    </cfRule>
  </conditionalFormatting>
  <conditionalFormatting sqref="I12">
    <cfRule type="cellIs" dxfId="53" priority="54" operator="equal">
      <formula>"in-progress"</formula>
    </cfRule>
  </conditionalFormatting>
  <conditionalFormatting sqref="I12">
    <cfRule type="cellIs" dxfId="52" priority="53" operator="equal">
      <formula>"solved"</formula>
    </cfRule>
  </conditionalFormatting>
  <conditionalFormatting sqref="I18">
    <cfRule type="dataBar" priority="52">
      <dataBar>
        <cfvo type="min"/>
        <cfvo type="max"/>
        <color rgb="FF638EC6"/>
      </dataBar>
      <extLst>
        <ext xmlns:x14="http://schemas.microsoft.com/office/spreadsheetml/2009/9/main" uri="{B025F937-C7B1-47D3-B67F-A62EFF666E3E}">
          <x14:id>{6E981609-A5E2-417A-BFE4-D78069805A09}</x14:id>
        </ext>
      </extLst>
    </cfRule>
  </conditionalFormatting>
  <conditionalFormatting sqref="I18">
    <cfRule type="cellIs" dxfId="51" priority="51" operator="equal">
      <formula>"unsolved"</formula>
    </cfRule>
  </conditionalFormatting>
  <conditionalFormatting sqref="I18">
    <cfRule type="cellIs" dxfId="50" priority="50" operator="equal">
      <formula>"in-progress"</formula>
    </cfRule>
  </conditionalFormatting>
  <conditionalFormatting sqref="I18">
    <cfRule type="cellIs" dxfId="49" priority="49" operator="equal">
      <formula>"solved"</formula>
    </cfRule>
  </conditionalFormatting>
  <conditionalFormatting sqref="I19">
    <cfRule type="dataBar" priority="44">
      <dataBar>
        <cfvo type="min"/>
        <cfvo type="max"/>
        <color rgb="FF638EC6"/>
      </dataBar>
      <extLst>
        <ext xmlns:x14="http://schemas.microsoft.com/office/spreadsheetml/2009/9/main" uri="{B025F937-C7B1-47D3-B67F-A62EFF666E3E}">
          <x14:id>{FC12840A-9BC2-41FA-BDE1-DE36009657A5}</x14:id>
        </ext>
      </extLst>
    </cfRule>
  </conditionalFormatting>
  <conditionalFormatting sqref="I19">
    <cfRule type="cellIs" dxfId="48" priority="43" operator="equal">
      <formula>"unsolved"</formula>
    </cfRule>
  </conditionalFormatting>
  <conditionalFormatting sqref="I19">
    <cfRule type="cellIs" dxfId="47" priority="42" operator="equal">
      <formula>"in-progress"</formula>
    </cfRule>
  </conditionalFormatting>
  <conditionalFormatting sqref="I19">
    <cfRule type="cellIs" dxfId="46" priority="41" operator="equal">
      <formula>"solved"</formula>
    </cfRule>
  </conditionalFormatting>
  <conditionalFormatting sqref="I24">
    <cfRule type="dataBar" priority="40">
      <dataBar>
        <cfvo type="min"/>
        <cfvo type="max"/>
        <color rgb="FF638EC6"/>
      </dataBar>
      <extLst>
        <ext xmlns:x14="http://schemas.microsoft.com/office/spreadsheetml/2009/9/main" uri="{B025F937-C7B1-47D3-B67F-A62EFF666E3E}">
          <x14:id>{67BA1EA5-D13C-4F65-B984-3737927F7991}</x14:id>
        </ext>
      </extLst>
    </cfRule>
  </conditionalFormatting>
  <conditionalFormatting sqref="I24">
    <cfRule type="cellIs" dxfId="45" priority="39" operator="equal">
      <formula>"unsolved"</formula>
    </cfRule>
  </conditionalFormatting>
  <conditionalFormatting sqref="I24">
    <cfRule type="cellIs" dxfId="44" priority="38" operator="equal">
      <formula>"in-progress"</formula>
    </cfRule>
  </conditionalFormatting>
  <conditionalFormatting sqref="I24">
    <cfRule type="cellIs" dxfId="43" priority="37" operator="equal">
      <formula>"solved"</formula>
    </cfRule>
  </conditionalFormatting>
  <conditionalFormatting sqref="I25">
    <cfRule type="dataBar" priority="36">
      <dataBar>
        <cfvo type="min"/>
        <cfvo type="max"/>
        <color rgb="FF638EC6"/>
      </dataBar>
      <extLst>
        <ext xmlns:x14="http://schemas.microsoft.com/office/spreadsheetml/2009/9/main" uri="{B025F937-C7B1-47D3-B67F-A62EFF666E3E}">
          <x14:id>{182E6CA3-6294-44DA-ACD9-D13FBE08376E}</x14:id>
        </ext>
      </extLst>
    </cfRule>
  </conditionalFormatting>
  <conditionalFormatting sqref="I25">
    <cfRule type="cellIs" dxfId="42" priority="35" operator="equal">
      <formula>"unsolved"</formula>
    </cfRule>
  </conditionalFormatting>
  <conditionalFormatting sqref="I25">
    <cfRule type="cellIs" dxfId="41" priority="34" operator="equal">
      <formula>"in-progress"</formula>
    </cfRule>
  </conditionalFormatting>
  <conditionalFormatting sqref="I25">
    <cfRule type="cellIs" dxfId="40" priority="33" operator="equal">
      <formula>"solved"</formula>
    </cfRule>
  </conditionalFormatting>
  <conditionalFormatting sqref="I27">
    <cfRule type="dataBar" priority="32">
      <dataBar>
        <cfvo type="min"/>
        <cfvo type="max"/>
        <color rgb="FF638EC6"/>
      </dataBar>
      <extLst>
        <ext xmlns:x14="http://schemas.microsoft.com/office/spreadsheetml/2009/9/main" uri="{B025F937-C7B1-47D3-B67F-A62EFF666E3E}">
          <x14:id>{5CFC7FEC-426F-450C-B914-F436D77DCAA4}</x14:id>
        </ext>
      </extLst>
    </cfRule>
  </conditionalFormatting>
  <conditionalFormatting sqref="I27">
    <cfRule type="cellIs" dxfId="39" priority="31" operator="equal">
      <formula>"unsolved"</formula>
    </cfRule>
  </conditionalFormatting>
  <conditionalFormatting sqref="I27">
    <cfRule type="cellIs" dxfId="38" priority="30" operator="equal">
      <formula>"in-progress"</formula>
    </cfRule>
  </conditionalFormatting>
  <conditionalFormatting sqref="I27">
    <cfRule type="cellIs" dxfId="37" priority="29" operator="equal">
      <formula>"solved"</formula>
    </cfRule>
  </conditionalFormatting>
  <conditionalFormatting sqref="I28">
    <cfRule type="dataBar" priority="28">
      <dataBar>
        <cfvo type="min"/>
        <cfvo type="max"/>
        <color rgb="FF638EC6"/>
      </dataBar>
      <extLst>
        <ext xmlns:x14="http://schemas.microsoft.com/office/spreadsheetml/2009/9/main" uri="{B025F937-C7B1-47D3-B67F-A62EFF666E3E}">
          <x14:id>{72D16D1B-D300-4842-981C-9E4BC89FD4E6}</x14:id>
        </ext>
      </extLst>
    </cfRule>
  </conditionalFormatting>
  <conditionalFormatting sqref="I28">
    <cfRule type="cellIs" dxfId="36" priority="27" operator="equal">
      <formula>"unsolved"</formula>
    </cfRule>
  </conditionalFormatting>
  <conditionalFormatting sqref="I28">
    <cfRule type="cellIs" dxfId="35" priority="26" operator="equal">
      <formula>"in-progress"</formula>
    </cfRule>
  </conditionalFormatting>
  <conditionalFormatting sqref="I28">
    <cfRule type="cellIs" dxfId="34" priority="25" operator="equal">
      <formula>"solved"</formula>
    </cfRule>
  </conditionalFormatting>
  <conditionalFormatting sqref="I29">
    <cfRule type="dataBar" priority="24">
      <dataBar>
        <cfvo type="min"/>
        <cfvo type="max"/>
        <color rgb="FF638EC6"/>
      </dataBar>
      <extLst>
        <ext xmlns:x14="http://schemas.microsoft.com/office/spreadsheetml/2009/9/main" uri="{B025F937-C7B1-47D3-B67F-A62EFF666E3E}">
          <x14:id>{2730117C-B4A8-475D-BB12-71FC432FB5A3}</x14:id>
        </ext>
      </extLst>
    </cfRule>
  </conditionalFormatting>
  <conditionalFormatting sqref="I29">
    <cfRule type="cellIs" dxfId="33" priority="23" operator="equal">
      <formula>"unsolved"</formula>
    </cfRule>
  </conditionalFormatting>
  <conditionalFormatting sqref="I29">
    <cfRule type="cellIs" dxfId="32" priority="22" operator="equal">
      <formula>"in-progress"</formula>
    </cfRule>
  </conditionalFormatting>
  <conditionalFormatting sqref="I29">
    <cfRule type="cellIs" dxfId="31" priority="21" operator="equal">
      <formula>"solved"</formula>
    </cfRule>
  </conditionalFormatting>
  <conditionalFormatting sqref="I30">
    <cfRule type="dataBar" priority="20">
      <dataBar>
        <cfvo type="min"/>
        <cfvo type="max"/>
        <color rgb="FF638EC6"/>
      </dataBar>
      <extLst>
        <ext xmlns:x14="http://schemas.microsoft.com/office/spreadsheetml/2009/9/main" uri="{B025F937-C7B1-47D3-B67F-A62EFF666E3E}">
          <x14:id>{BFDA3541-79E3-40F0-84AB-464E7C5DEA5A}</x14:id>
        </ext>
      </extLst>
    </cfRule>
  </conditionalFormatting>
  <conditionalFormatting sqref="I30">
    <cfRule type="cellIs" dxfId="30" priority="19" operator="equal">
      <formula>"unsolved"</formula>
    </cfRule>
  </conditionalFormatting>
  <conditionalFormatting sqref="I30">
    <cfRule type="cellIs" dxfId="29" priority="18" operator="equal">
      <formula>"in-progress"</formula>
    </cfRule>
  </conditionalFormatting>
  <conditionalFormatting sqref="I30">
    <cfRule type="cellIs" dxfId="28" priority="17" operator="equal">
      <formula>"solved"</formula>
    </cfRule>
  </conditionalFormatting>
  <conditionalFormatting sqref="I31">
    <cfRule type="dataBar" priority="16">
      <dataBar>
        <cfvo type="min"/>
        <cfvo type="max"/>
        <color rgb="FF638EC6"/>
      </dataBar>
      <extLst>
        <ext xmlns:x14="http://schemas.microsoft.com/office/spreadsheetml/2009/9/main" uri="{B025F937-C7B1-47D3-B67F-A62EFF666E3E}">
          <x14:id>{1261C53A-A904-4BAF-BFE1-BA2064625D25}</x14:id>
        </ext>
      </extLst>
    </cfRule>
  </conditionalFormatting>
  <conditionalFormatting sqref="I31">
    <cfRule type="cellIs" dxfId="27" priority="15" operator="equal">
      <formula>"unsolved"</formula>
    </cfRule>
  </conditionalFormatting>
  <conditionalFormatting sqref="I31">
    <cfRule type="cellIs" dxfId="26" priority="14" operator="equal">
      <formula>"in-progress"</formula>
    </cfRule>
  </conditionalFormatting>
  <conditionalFormatting sqref="I31">
    <cfRule type="cellIs" dxfId="25" priority="13" operator="equal">
      <formula>"solved"</formula>
    </cfRule>
  </conditionalFormatting>
  <conditionalFormatting sqref="I32">
    <cfRule type="dataBar" priority="12">
      <dataBar>
        <cfvo type="min"/>
        <cfvo type="max"/>
        <color rgb="FF638EC6"/>
      </dataBar>
      <extLst>
        <ext xmlns:x14="http://schemas.microsoft.com/office/spreadsheetml/2009/9/main" uri="{B025F937-C7B1-47D3-B67F-A62EFF666E3E}">
          <x14:id>{90D35968-4E9C-4847-9723-4C692877BBB4}</x14:id>
        </ext>
      </extLst>
    </cfRule>
  </conditionalFormatting>
  <conditionalFormatting sqref="I32">
    <cfRule type="cellIs" dxfId="24" priority="11" operator="equal">
      <formula>"unsolved"</formula>
    </cfRule>
  </conditionalFormatting>
  <conditionalFormatting sqref="I32">
    <cfRule type="cellIs" dxfId="23" priority="10" operator="equal">
      <formula>"in-progress"</formula>
    </cfRule>
  </conditionalFormatting>
  <conditionalFormatting sqref="I32">
    <cfRule type="cellIs" dxfId="22" priority="9" operator="equal">
      <formula>"solved"</formula>
    </cfRule>
  </conditionalFormatting>
  <conditionalFormatting sqref="I26">
    <cfRule type="dataBar" priority="8">
      <dataBar>
        <cfvo type="min"/>
        <cfvo type="max"/>
        <color rgb="FF638EC6"/>
      </dataBar>
      <extLst>
        <ext xmlns:x14="http://schemas.microsoft.com/office/spreadsheetml/2009/9/main" uri="{B025F937-C7B1-47D3-B67F-A62EFF666E3E}">
          <x14:id>{179E3611-D8A8-4152-9AEE-887E156BAE71}</x14:id>
        </ext>
      </extLst>
    </cfRule>
  </conditionalFormatting>
  <conditionalFormatting sqref="I26">
    <cfRule type="cellIs" dxfId="21" priority="7" operator="equal">
      <formula>"unsolved"</formula>
    </cfRule>
  </conditionalFormatting>
  <conditionalFormatting sqref="I26">
    <cfRule type="cellIs" dxfId="20" priority="6" operator="equal">
      <formula>"in-progress"</formula>
    </cfRule>
  </conditionalFormatting>
  <conditionalFormatting sqref="I26">
    <cfRule type="cellIs" dxfId="19" priority="5" operator="equal">
      <formula>"solved"</formula>
    </cfRule>
  </conditionalFormatting>
  <conditionalFormatting sqref="I9">
    <cfRule type="dataBar" priority="4">
      <dataBar>
        <cfvo type="min"/>
        <cfvo type="max"/>
        <color rgb="FF638EC6"/>
      </dataBar>
      <extLst>
        <ext xmlns:x14="http://schemas.microsoft.com/office/spreadsheetml/2009/9/main" uri="{B025F937-C7B1-47D3-B67F-A62EFF666E3E}">
          <x14:id>{D0DEA1CA-63AE-4A81-9306-6B9918685B7C}</x14:id>
        </ext>
      </extLst>
    </cfRule>
  </conditionalFormatting>
  <conditionalFormatting sqref="I9">
    <cfRule type="cellIs" dxfId="18" priority="3" operator="equal">
      <formula>"unsolved"</formula>
    </cfRule>
  </conditionalFormatting>
  <conditionalFormatting sqref="I9">
    <cfRule type="cellIs" dxfId="17" priority="2" operator="equal">
      <formula>"in-progress"</formula>
    </cfRule>
  </conditionalFormatting>
  <conditionalFormatting sqref="I9">
    <cfRule type="cellIs" dxfId="16" priority="1" operator="equal">
      <formula>"solved"</formula>
    </cfRule>
  </conditionalFormatting>
  <dataValidations count="1">
    <dataValidation type="list" allowBlank="1" showInputMessage="1" showErrorMessage="1" sqref="I1:I1048576">
      <formula1>"solved,unsolved,in-progress"</formula1>
    </dataValidation>
  </dataValidation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21391F-83C4-4539-8737-0711F6404AA3}">
            <x14:dataBar minLength="0" maxLength="100" gradient="0">
              <x14:cfvo type="autoMin"/>
              <x14:cfvo type="autoMax"/>
              <x14:negativeFillColor rgb="FFFF0000"/>
              <x14:axisColor rgb="FF000000"/>
            </x14:dataBar>
          </x14:cfRule>
          <xm:sqref>I6:I7</xm:sqref>
        </x14:conditionalFormatting>
        <x14:conditionalFormatting xmlns:xm="http://schemas.microsoft.com/office/excel/2006/main">
          <x14:cfRule type="dataBar" id="{A6470A8B-AFA5-4321-A862-C5DFEFC974EF}">
            <x14:dataBar minLength="0" maxLength="100" gradient="0">
              <x14:cfvo type="autoMin"/>
              <x14:cfvo type="autoMax"/>
              <x14:negativeFillColor rgb="FFFF0000"/>
              <x14:axisColor rgb="FF000000"/>
            </x14:dataBar>
          </x14:cfRule>
          <xm:sqref>I2</xm:sqref>
        </x14:conditionalFormatting>
        <x14:conditionalFormatting xmlns:xm="http://schemas.microsoft.com/office/excel/2006/main">
          <x14:cfRule type="dataBar" id="{BD7AB641-536A-4373-B11D-0F08512A336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E6A4FAD7-80FC-4E9C-9DF4-ABC5D8BA85C9}">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A6071075-8962-4A91-B5FD-129E9400CF2E}">
            <x14:dataBar minLength="0" maxLength="100" gradient="0">
              <x14:cfvo type="autoMin"/>
              <x14:cfvo type="autoMax"/>
              <x14:negativeFillColor rgb="FFFF0000"/>
              <x14:axisColor rgb="FF000000"/>
            </x14:dataBar>
          </x14:cfRule>
          <xm:sqref>I13</xm:sqref>
        </x14:conditionalFormatting>
        <x14:conditionalFormatting xmlns:xm="http://schemas.microsoft.com/office/excel/2006/main">
          <x14:cfRule type="dataBar" id="{C89F169B-89FA-492C-988E-ECE7ED0748B7}">
            <x14:dataBar minLength="0" maxLength="100" gradient="0">
              <x14:cfvo type="autoMin"/>
              <x14:cfvo type="autoMax"/>
              <x14:negativeFillColor rgb="FFFF0000"/>
              <x14:axisColor rgb="FF000000"/>
            </x14:dataBar>
          </x14:cfRule>
          <xm:sqref>I14</xm:sqref>
        </x14:conditionalFormatting>
        <x14:conditionalFormatting xmlns:xm="http://schemas.microsoft.com/office/excel/2006/main">
          <x14:cfRule type="dataBar" id="{B0996A45-6E47-4A7B-9756-A2C7AC73EA80}">
            <x14:dataBar minLength="0" maxLength="100" gradient="0">
              <x14:cfvo type="autoMin"/>
              <x14:cfvo type="autoMax"/>
              <x14:negativeFillColor rgb="FFFF0000"/>
              <x14:axisColor rgb="FF000000"/>
            </x14:dataBar>
          </x14:cfRule>
          <xm:sqref>I15</xm:sqref>
        </x14:conditionalFormatting>
        <x14:conditionalFormatting xmlns:xm="http://schemas.microsoft.com/office/excel/2006/main">
          <x14:cfRule type="dataBar" id="{B2324B8F-33A3-4C1A-9966-9DFE624C98EC}">
            <x14:dataBar minLength="0" maxLength="100" gradient="0">
              <x14:cfvo type="autoMin"/>
              <x14:cfvo type="autoMax"/>
              <x14:negativeFillColor rgb="FFFF0000"/>
              <x14:axisColor rgb="FF000000"/>
            </x14:dataBar>
          </x14:cfRule>
          <xm:sqref>I16</xm:sqref>
        </x14:conditionalFormatting>
        <x14:conditionalFormatting xmlns:xm="http://schemas.microsoft.com/office/excel/2006/main">
          <x14:cfRule type="dataBar" id="{0167AEA1-48F9-4238-BF4D-47024D07BBBD}">
            <x14:dataBar minLength="0" maxLength="100" gradient="0">
              <x14:cfvo type="autoMin"/>
              <x14:cfvo type="autoMax"/>
              <x14:negativeFillColor rgb="FFFF0000"/>
              <x14:axisColor rgb="FF000000"/>
            </x14:dataBar>
          </x14:cfRule>
          <xm:sqref>I17</xm:sqref>
        </x14:conditionalFormatting>
        <x14:conditionalFormatting xmlns:xm="http://schemas.microsoft.com/office/excel/2006/main">
          <x14:cfRule type="dataBar" id="{25FCB847-69EF-44AF-BABB-DF74F218920F}">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2512F36D-378B-4379-A547-C82891A6E102}">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6E981609-A5E2-417A-BFE4-D78069805A09}">
            <x14:dataBar minLength="0" maxLength="100" gradient="0">
              <x14:cfvo type="autoMin"/>
              <x14:cfvo type="autoMax"/>
              <x14:negativeFillColor rgb="FFFF0000"/>
              <x14:axisColor rgb="FF000000"/>
            </x14:dataBar>
          </x14:cfRule>
          <xm:sqref>I18</xm:sqref>
        </x14:conditionalFormatting>
        <x14:conditionalFormatting xmlns:xm="http://schemas.microsoft.com/office/excel/2006/main">
          <x14:cfRule type="dataBar" id="{FC12840A-9BC2-41FA-BDE1-DE36009657A5}">
            <x14:dataBar minLength="0" maxLength="100" gradient="0">
              <x14:cfvo type="autoMin"/>
              <x14:cfvo type="autoMax"/>
              <x14:negativeFillColor rgb="FFFF0000"/>
              <x14:axisColor rgb="FF000000"/>
            </x14:dataBar>
          </x14:cfRule>
          <xm:sqref>I19</xm:sqref>
        </x14:conditionalFormatting>
        <x14:conditionalFormatting xmlns:xm="http://schemas.microsoft.com/office/excel/2006/main">
          <x14:cfRule type="dataBar" id="{67BA1EA5-D13C-4F65-B984-3737927F7991}">
            <x14:dataBar minLength="0" maxLength="100" gradient="0">
              <x14:cfvo type="autoMin"/>
              <x14:cfvo type="autoMax"/>
              <x14:negativeFillColor rgb="FFFF0000"/>
              <x14:axisColor rgb="FF000000"/>
            </x14:dataBar>
          </x14:cfRule>
          <xm:sqref>I24</xm:sqref>
        </x14:conditionalFormatting>
        <x14:conditionalFormatting xmlns:xm="http://schemas.microsoft.com/office/excel/2006/main">
          <x14:cfRule type="dataBar" id="{182E6CA3-6294-44DA-ACD9-D13FBE08376E}">
            <x14:dataBar minLength="0" maxLength="100" gradient="0">
              <x14:cfvo type="autoMin"/>
              <x14:cfvo type="autoMax"/>
              <x14:negativeFillColor rgb="FFFF0000"/>
              <x14:axisColor rgb="FF000000"/>
            </x14:dataBar>
          </x14:cfRule>
          <xm:sqref>I25</xm:sqref>
        </x14:conditionalFormatting>
        <x14:conditionalFormatting xmlns:xm="http://schemas.microsoft.com/office/excel/2006/main">
          <x14:cfRule type="dataBar" id="{5CFC7FEC-426F-450C-B914-F436D77DCAA4}">
            <x14:dataBar minLength="0" maxLength="100" gradient="0">
              <x14:cfvo type="autoMin"/>
              <x14:cfvo type="autoMax"/>
              <x14:negativeFillColor rgb="FFFF0000"/>
              <x14:axisColor rgb="FF000000"/>
            </x14:dataBar>
          </x14:cfRule>
          <xm:sqref>I27</xm:sqref>
        </x14:conditionalFormatting>
        <x14:conditionalFormatting xmlns:xm="http://schemas.microsoft.com/office/excel/2006/main">
          <x14:cfRule type="dataBar" id="{72D16D1B-D300-4842-981C-9E4BC89FD4E6}">
            <x14:dataBar minLength="0" maxLength="100" gradient="0">
              <x14:cfvo type="autoMin"/>
              <x14:cfvo type="autoMax"/>
              <x14:negativeFillColor rgb="FFFF0000"/>
              <x14:axisColor rgb="FF000000"/>
            </x14:dataBar>
          </x14:cfRule>
          <xm:sqref>I28</xm:sqref>
        </x14:conditionalFormatting>
        <x14:conditionalFormatting xmlns:xm="http://schemas.microsoft.com/office/excel/2006/main">
          <x14:cfRule type="dataBar" id="{2730117C-B4A8-475D-BB12-71FC432FB5A3}">
            <x14:dataBar minLength="0" maxLength="100" gradient="0">
              <x14:cfvo type="autoMin"/>
              <x14:cfvo type="autoMax"/>
              <x14:negativeFillColor rgb="FFFF0000"/>
              <x14:axisColor rgb="FF000000"/>
            </x14:dataBar>
          </x14:cfRule>
          <xm:sqref>I29</xm:sqref>
        </x14:conditionalFormatting>
        <x14:conditionalFormatting xmlns:xm="http://schemas.microsoft.com/office/excel/2006/main">
          <x14:cfRule type="dataBar" id="{BFDA3541-79E3-40F0-84AB-464E7C5DEA5A}">
            <x14:dataBar minLength="0" maxLength="100" gradient="0">
              <x14:cfvo type="autoMin"/>
              <x14:cfvo type="autoMax"/>
              <x14:negativeFillColor rgb="FFFF0000"/>
              <x14:axisColor rgb="FF000000"/>
            </x14:dataBar>
          </x14:cfRule>
          <xm:sqref>I30</xm:sqref>
        </x14:conditionalFormatting>
        <x14:conditionalFormatting xmlns:xm="http://schemas.microsoft.com/office/excel/2006/main">
          <x14:cfRule type="dataBar" id="{1261C53A-A904-4BAF-BFE1-BA2064625D25}">
            <x14:dataBar minLength="0" maxLength="100" gradient="0">
              <x14:cfvo type="autoMin"/>
              <x14:cfvo type="autoMax"/>
              <x14:negativeFillColor rgb="FFFF0000"/>
              <x14:axisColor rgb="FF000000"/>
            </x14:dataBar>
          </x14:cfRule>
          <xm:sqref>I31</xm:sqref>
        </x14:conditionalFormatting>
        <x14:conditionalFormatting xmlns:xm="http://schemas.microsoft.com/office/excel/2006/main">
          <x14:cfRule type="dataBar" id="{90D35968-4E9C-4847-9723-4C692877BBB4}">
            <x14:dataBar minLength="0" maxLength="100" gradient="0">
              <x14:cfvo type="autoMin"/>
              <x14:cfvo type="autoMax"/>
              <x14:negativeFillColor rgb="FFFF0000"/>
              <x14:axisColor rgb="FF000000"/>
            </x14:dataBar>
          </x14:cfRule>
          <xm:sqref>I32</xm:sqref>
        </x14:conditionalFormatting>
        <x14:conditionalFormatting xmlns:xm="http://schemas.microsoft.com/office/excel/2006/main">
          <x14:cfRule type="dataBar" id="{179E3611-D8A8-4152-9AEE-887E156BAE71}">
            <x14:dataBar minLength="0" maxLength="100" gradient="0">
              <x14:cfvo type="autoMin"/>
              <x14:cfvo type="autoMax"/>
              <x14:negativeFillColor rgb="FFFF0000"/>
              <x14:axisColor rgb="FF000000"/>
            </x14:dataBar>
          </x14:cfRule>
          <xm:sqref>I26</xm:sqref>
        </x14:conditionalFormatting>
        <x14:conditionalFormatting xmlns:xm="http://schemas.microsoft.com/office/excel/2006/main">
          <x14:cfRule type="dataBar" id="{D0DEA1CA-63AE-4A81-9306-6B9918685B7C}">
            <x14:dataBar minLength="0" maxLength="100" gradient="0">
              <x14:cfvo type="autoMin"/>
              <x14:cfvo type="autoMax"/>
              <x14:negativeFillColor rgb="FFFF0000"/>
              <x14:axisColor rgb="FF000000"/>
            </x14:dataBar>
          </x14:cfRule>
          <xm:sqref>I9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E2" sqref="E2"/>
    </sheetView>
  </sheetViews>
  <sheetFormatPr defaultColWidth="8.85546875" defaultRowHeight="15" x14ac:dyDescent="0.25"/>
  <cols>
    <col min="1" max="1" width="13.28515625" style="1" bestFit="1" customWidth="1"/>
    <col min="2" max="2" width="20.85546875" style="1" customWidth="1"/>
    <col min="3" max="3" width="46.85546875" style="2" customWidth="1"/>
    <col min="4" max="4" width="19" style="1" customWidth="1"/>
    <col min="5" max="5" width="12.85546875" style="1" bestFit="1" customWidth="1"/>
    <col min="6" max="6" width="15.5703125" style="1" bestFit="1" customWidth="1"/>
    <col min="7" max="7" width="13.7109375" style="1" bestFit="1" customWidth="1"/>
    <col min="8" max="8" width="51.140625" style="1" customWidth="1"/>
    <col min="9" max="9" width="8.85546875" style="1"/>
    <col min="10" max="10" width="11.7109375" style="1" bestFit="1" customWidth="1"/>
    <col min="11" max="11" width="12.5703125" style="1" customWidth="1"/>
    <col min="12" max="12" width="26.7109375" style="1" customWidth="1"/>
    <col min="13" max="16384" width="8.85546875" style="1"/>
  </cols>
  <sheetData>
    <row r="1" spans="1:13" s="6" customFormat="1" x14ac:dyDescent="0.25">
      <c r="A1" s="6" t="s">
        <v>9</v>
      </c>
      <c r="B1" s="6" t="s">
        <v>10</v>
      </c>
      <c r="C1" s="5" t="s">
        <v>20</v>
      </c>
      <c r="D1" s="5" t="s">
        <v>236</v>
      </c>
      <c r="E1" s="6" t="s">
        <v>0</v>
      </c>
      <c r="F1" s="6" t="s">
        <v>36</v>
      </c>
      <c r="G1" s="6" t="s">
        <v>4</v>
      </c>
      <c r="H1" s="5" t="s">
        <v>6</v>
      </c>
      <c r="I1" s="5" t="s">
        <v>21</v>
      </c>
      <c r="J1" s="5" t="s">
        <v>22</v>
      </c>
      <c r="K1" s="5" t="s">
        <v>23</v>
      </c>
      <c r="L1" s="5" t="s">
        <v>19</v>
      </c>
      <c r="M1" s="10"/>
    </row>
    <row r="2" spans="1:13" ht="75" x14ac:dyDescent="0.25">
      <c r="A2" s="43">
        <v>6</v>
      </c>
      <c r="B2" s="44" t="s">
        <v>232</v>
      </c>
      <c r="C2" s="44" t="s">
        <v>229</v>
      </c>
      <c r="D2" s="44" t="s">
        <v>231</v>
      </c>
      <c r="E2" s="45">
        <v>1</v>
      </c>
      <c r="F2" s="46">
        <v>42315</v>
      </c>
      <c r="G2" s="43" t="s">
        <v>228</v>
      </c>
      <c r="H2" s="44" t="s">
        <v>230</v>
      </c>
      <c r="I2" s="44" t="s">
        <v>35</v>
      </c>
      <c r="J2" s="43" t="s">
        <v>234</v>
      </c>
      <c r="K2" s="46">
        <v>42320</v>
      </c>
      <c r="L2" s="43"/>
    </row>
  </sheetData>
  <conditionalFormatting sqref="I2:I66">
    <cfRule type="cellIs" dxfId="15" priority="4" operator="equal">
      <formula>"unsolved"</formula>
    </cfRule>
  </conditionalFormatting>
  <conditionalFormatting sqref="I2:I32">
    <cfRule type="cellIs" dxfId="14" priority="3" operator="equal">
      <formula>"in-progress"</formula>
    </cfRule>
  </conditionalFormatting>
  <conditionalFormatting sqref="I2:I103">
    <cfRule type="cellIs" dxfId="13" priority="2" operator="equal">
      <formula>"solved"</formula>
    </cfRule>
  </conditionalFormatting>
  <conditionalFormatting sqref="E1:E1048576">
    <cfRule type="colorScale" priority="1">
      <colorScale>
        <cfvo type="min"/>
        <cfvo type="max"/>
        <color rgb="FFFCFCFF"/>
        <color rgb="FFF8696B"/>
      </colorScale>
    </cfRule>
  </conditionalFormatting>
  <conditionalFormatting sqref="I2:I98">
    <cfRule type="dataBar" priority="122">
      <dataBar>
        <cfvo type="min"/>
        <cfvo type="max"/>
        <color rgb="FF638EC6"/>
      </dataBar>
      <extLst>
        <ext xmlns:x14="http://schemas.microsoft.com/office/spreadsheetml/2009/9/main" uri="{B025F937-C7B1-47D3-B67F-A62EFF666E3E}">
          <x14:id>{915BE236-5385-420D-821B-547DAA58983F}</x14:id>
        </ext>
      </extLst>
    </cfRule>
  </conditionalFormatting>
  <conditionalFormatting sqref="E2">
    <cfRule type="colorScale" priority="123">
      <colorScale>
        <cfvo type="min"/>
        <cfvo type="max"/>
        <color rgb="FFFCFCFF"/>
        <color rgb="FFF8696B"/>
      </colorScale>
    </cfRule>
  </conditionalFormatting>
  <dataValidations count="1">
    <dataValidation type="list" allowBlank="1" showInputMessage="1" showErrorMessage="1" sqref="I2:I25">
      <formula1>"solved,unsolved,in-progress"</formula1>
    </dataValidation>
  </dataValidations>
  <pageMargins left="0.7" right="0.7" top="0.75" bottom="0.75" header="0.3" footer="0.3"/>
  <pageSetup paperSize="0" orientation="portrait" horizontalDpi="0" verticalDpi="0" copies="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15BE236-5385-420D-821B-547DAA58983F}">
            <x14:dataBar minLength="0" maxLength="100" gradient="0">
              <x14:cfvo type="autoMin"/>
              <x14:cfvo type="autoMax"/>
              <x14:negativeFillColor rgb="FFFF0000"/>
              <x14:axisColor rgb="FF000000"/>
            </x14:dataBar>
          </x14:cfRule>
          <xm:sqref>I2:I98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Iteration 2</vt:lpstr>
      <vt:lpstr>Iteration 3</vt:lpstr>
      <vt:lpstr>Iteration 4</vt:lpstr>
      <vt:lpstr>Iteration 5</vt:lpstr>
      <vt:lpstr>Iteration 6 - 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Dawny</dc:creator>
  <cp:lastModifiedBy>BrenkohPC</cp:lastModifiedBy>
  <dcterms:created xsi:type="dcterms:W3CDTF">2015-09-30T03:30:19Z</dcterms:created>
  <dcterms:modified xsi:type="dcterms:W3CDTF">2016-05-09T12:48:35Z</dcterms:modified>
</cp:coreProperties>
</file>