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Edwin U Kannanaikkal\Documents\MISHMASH Challenge\"/>
    </mc:Choice>
  </mc:AlternateContent>
  <xr:revisionPtr revIDLastSave="0" documentId="13_ncr:1_{D99428D7-DF9E-4CF6-AD4B-206732E066BC}" xr6:coauthVersionLast="45" xr6:coauthVersionMax="45" xr10:uidLastSave="{00000000-0000-0000-0000-000000000000}"/>
  <bookViews>
    <workbookView xWindow="5040" yWindow="139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iaWlQFqAuxnE6rzLOSRHEeaEwcg=="/>
    </ext>
  </extLst>
</workbook>
</file>

<file path=xl/calcChain.xml><?xml version="1.0" encoding="utf-8"?>
<calcChain xmlns="http://schemas.openxmlformats.org/spreadsheetml/2006/main">
  <c r="V40" i="1" l="1"/>
  <c r="J40" i="1"/>
  <c r="I40" i="1"/>
  <c r="V38" i="1"/>
  <c r="V37" i="1"/>
  <c r="V36" i="1"/>
  <c r="V35" i="1"/>
  <c r="V33" i="1"/>
  <c r="J33" i="1"/>
  <c r="I33" i="1"/>
  <c r="V32" i="1"/>
  <c r="J32" i="1"/>
  <c r="I32" i="1"/>
  <c r="V31" i="1"/>
  <c r="J31" i="1"/>
  <c r="I31" i="1"/>
  <c r="J30" i="1"/>
  <c r="I30" i="1"/>
  <c r="V29" i="1"/>
  <c r="J29" i="1"/>
  <c r="I29" i="1"/>
  <c r="V28" i="1"/>
  <c r="L28" i="1"/>
  <c r="J28" i="1"/>
  <c r="I28" i="1"/>
  <c r="V27" i="1"/>
  <c r="L27" i="1"/>
  <c r="J27" i="1"/>
  <c r="I27" i="1"/>
  <c r="V26" i="1"/>
  <c r="L26" i="1"/>
  <c r="J26" i="1"/>
  <c r="I26" i="1"/>
  <c r="V25" i="1"/>
  <c r="L25" i="1"/>
  <c r="J25" i="1"/>
  <c r="I25" i="1"/>
  <c r="V24" i="1"/>
  <c r="L24" i="1"/>
  <c r="J24" i="1"/>
  <c r="J23" i="1"/>
  <c r="L22" i="1"/>
  <c r="J22" i="1"/>
  <c r="L21" i="1"/>
  <c r="V20" i="1"/>
  <c r="J18" i="1"/>
  <c r="I18" i="1"/>
  <c r="V17" i="1"/>
  <c r="J17" i="1"/>
  <c r="I17" i="1"/>
  <c r="V16" i="1"/>
  <c r="L16" i="1"/>
  <c r="J16" i="1"/>
  <c r="I16" i="1"/>
  <c r="L15" i="1"/>
  <c r="J15" i="1"/>
  <c r="I15" i="1"/>
  <c r="V14" i="1"/>
  <c r="L14" i="1"/>
  <c r="J14" i="1"/>
  <c r="I14" i="1"/>
  <c r="V13" i="1"/>
  <c r="L13" i="1"/>
  <c r="J13" i="1"/>
  <c r="I13" i="1"/>
  <c r="V12" i="1"/>
  <c r="L12" i="1"/>
  <c r="J12" i="1"/>
  <c r="I12" i="1"/>
  <c r="V11" i="1"/>
  <c r="L11" i="1"/>
  <c r="J11" i="1"/>
  <c r="I11" i="1"/>
  <c r="L10" i="1"/>
  <c r="J10" i="1"/>
  <c r="I10" i="1"/>
  <c r="L9" i="1"/>
  <c r="J9" i="1"/>
  <c r="I9" i="1"/>
  <c r="V8" i="1"/>
  <c r="L8" i="1"/>
  <c r="J8" i="1"/>
  <c r="I8" i="1"/>
  <c r="J7" i="1"/>
  <c r="I7" i="1"/>
  <c r="V6" i="1"/>
  <c r="L6" i="1"/>
  <c r="J6" i="1"/>
  <c r="I6" i="1"/>
  <c r="V5" i="1"/>
  <c r="L5" i="1"/>
  <c r="J5" i="1"/>
  <c r="I5" i="1"/>
  <c r="V4" i="1"/>
  <c r="L4" i="1"/>
  <c r="J4" i="1"/>
  <c r="I4" i="1"/>
  <c r="V3" i="1"/>
  <c r="L3" i="1"/>
  <c r="J3" i="1"/>
  <c r="I3" i="1"/>
  <c r="V2" i="1"/>
  <c r="L2" i="1"/>
  <c r="J2" i="1"/>
  <c r="I2" i="1"/>
</calcChain>
</file>

<file path=xl/sharedStrings.xml><?xml version="1.0" encoding="utf-8"?>
<sst xmlns="http://schemas.openxmlformats.org/spreadsheetml/2006/main" count="78" uniqueCount="78">
  <si>
    <t>Period</t>
  </si>
  <si>
    <t>EQ</t>
  </si>
  <si>
    <t>Social_Search_Impressions</t>
  </si>
  <si>
    <t>Social_Search_Working_cost</t>
  </si>
  <si>
    <t>Digital_Impressions</t>
  </si>
  <si>
    <t>Digital_Working_cost</t>
  </si>
  <si>
    <t>Print_Impressions.Ads40</t>
  </si>
  <si>
    <t>Print_Working_Cost.Ads50</t>
  </si>
  <si>
    <t>OOH_Impressions</t>
  </si>
  <si>
    <t>OOH_Working_Cost</t>
  </si>
  <si>
    <t>SOS_pct</t>
  </si>
  <si>
    <t>Digital_Impressions_pct</t>
  </si>
  <si>
    <t>CCFOT</t>
  </si>
  <si>
    <t>Median_Temp</t>
  </si>
  <si>
    <t>Median_Rainfall</t>
  </si>
  <si>
    <t>Fuel_Price</t>
  </si>
  <si>
    <t>Inflation</t>
  </si>
  <si>
    <t>Trade_Invest</t>
  </si>
  <si>
    <t>Brand_Equity</t>
  </si>
  <si>
    <t>Avg_EQ_Price</t>
  </si>
  <si>
    <t>Any_Promo_pct_ACV</t>
  </si>
  <si>
    <t>Any_Feat_pct_ACV</t>
  </si>
  <si>
    <t>Any_Disp_pct_ACV</t>
  </si>
  <si>
    <t>EQ_Base_Price</t>
  </si>
  <si>
    <t>Est_ACV_Selling</t>
  </si>
  <si>
    <t>pct_ACV</t>
  </si>
  <si>
    <t>Avg_no_of_Items</t>
  </si>
  <si>
    <t>pct_PromoMarketDollars_Category</t>
  </si>
  <si>
    <t>RPI_Category</t>
  </si>
  <si>
    <t>Magazine_Impressions_pct</t>
  </si>
  <si>
    <t>TV_GRP</t>
  </si>
  <si>
    <t>Competitor1_RPI</t>
  </si>
  <si>
    <t>Competitor2_RPI</t>
  </si>
  <si>
    <t>Competitor3_RPI</t>
  </si>
  <si>
    <t>Competitor4_RPI</t>
  </si>
  <si>
    <t>EQ_Category</t>
  </si>
  <si>
    <t>EQ_Subcategory</t>
  </si>
  <si>
    <t>pct_PromoMarketDollars_Subcategory</t>
  </si>
  <si>
    <t>RPI_Subcategory</t>
  </si>
  <si>
    <t>2016 - Period:1</t>
  </si>
  <si>
    <t>2016 - Period:2</t>
  </si>
  <si>
    <t>2016 - Period:3</t>
  </si>
  <si>
    <t>2016 - Period:4</t>
  </si>
  <si>
    <t>2016 - Period:5</t>
  </si>
  <si>
    <t>2016 - Period:6</t>
  </si>
  <si>
    <t>2016 - Period:7</t>
  </si>
  <si>
    <t>2016 - Period:8</t>
  </si>
  <si>
    <t>2016 - Period:9</t>
  </si>
  <si>
    <t>2016 - Period:10</t>
  </si>
  <si>
    <t>2016 - Period:11</t>
  </si>
  <si>
    <t>2016 - Period:12</t>
  </si>
  <si>
    <t>2016 - Period:13</t>
  </si>
  <si>
    <t>2017 - Period:1</t>
  </si>
  <si>
    <t>2017 - Period:2</t>
  </si>
  <si>
    <t>2017 - Period:3</t>
  </si>
  <si>
    <t>2017 - Period:4</t>
  </si>
  <si>
    <t>2017 - Period:5</t>
  </si>
  <si>
    <t>2017 - Period:6</t>
  </si>
  <si>
    <t>2017 - Period:7</t>
  </si>
  <si>
    <t>2017 - Period:8</t>
  </si>
  <si>
    <t>2017 - Period:9</t>
  </si>
  <si>
    <t>2017 - Period:10</t>
  </si>
  <si>
    <t>2017 - Period:11</t>
  </si>
  <si>
    <t>2017 - Period:12</t>
  </si>
  <si>
    <t>2017 - Period:13</t>
  </si>
  <si>
    <t>2018 - Period:1</t>
  </si>
  <si>
    <t>2018 - Period:2</t>
  </si>
  <si>
    <t>2018 - Period:3</t>
  </si>
  <si>
    <t>2018 - Period:4</t>
  </si>
  <si>
    <t>2018 - Period:5</t>
  </si>
  <si>
    <t>2018 - Period:6</t>
  </si>
  <si>
    <t>2018 - Period:7</t>
  </si>
  <si>
    <t>2018 - Period:8</t>
  </si>
  <si>
    <t>2018 - Period:9</t>
  </si>
  <si>
    <t>2018 - Period:10</t>
  </si>
  <si>
    <t>2018 - Period:11</t>
  </si>
  <si>
    <t>2018 - Period:12</t>
  </si>
  <si>
    <t>2018 - Period:13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</si>
</sst>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topLeftCell="AB1" workbookViewId="0">
      <selection activeCell="AM1" sqref="AM1"/>
    </sheetView>
  </sheetViews>
  <sheetFormatPr defaultColWidth="14.42578125" defaultRowHeight="15" customHeight="1" x14ac:dyDescent="0.25"/>
  <cols>
    <col min="1" max="1" width="15.140625" customWidth="1"/>
    <col min="2" max="2" width="8.5703125" customWidth="1"/>
    <col min="3" max="3" width="25.5703125" customWidth="1"/>
    <col min="4" max="39" width="8.57031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2" t="s">
        <v>39</v>
      </c>
      <c r="B2" s="2">
        <v>504.7849334</v>
      </c>
      <c r="C2" s="2">
        <v>2019283</v>
      </c>
      <c r="D2" s="2">
        <v>5493</v>
      </c>
      <c r="E2" s="2">
        <v>37148.199999999997</v>
      </c>
      <c r="F2" s="2">
        <v>2045.2819999999999</v>
      </c>
      <c r="G2" s="3">
        <v>1.2300000000000001E-5</v>
      </c>
      <c r="H2" s="3">
        <v>1.2099999999999999E-5</v>
      </c>
      <c r="I2" s="2">
        <f t="shared" ref="I2:I18" ca="1" si="0">RANDBETWEEN(29031,4738473234)</f>
        <v>1632842885</v>
      </c>
      <c r="J2" s="2">
        <f t="shared" ref="J2:J18" ca="1" si="1">RANDBETWEEN(49387,5128344)</f>
        <v>618780</v>
      </c>
      <c r="K2" s="2">
        <v>7.4468829675548696</v>
      </c>
      <c r="L2" s="2">
        <f t="shared" ref="L2:L6" ca="1" si="2">RANDBETWEEN(0.11,67)</f>
        <v>12</v>
      </c>
      <c r="M2" s="2">
        <v>100</v>
      </c>
      <c r="N2" s="2">
        <v>32.950000000000003</v>
      </c>
      <c r="O2" s="2">
        <v>0.51500000000000001</v>
      </c>
      <c r="P2" s="2">
        <v>8.2260000000000009</v>
      </c>
      <c r="Q2" s="2">
        <v>1.3258064516129001E-2</v>
      </c>
      <c r="R2" s="2">
        <v>42744.256839603397</v>
      </c>
      <c r="S2" s="2">
        <v>42.41</v>
      </c>
      <c r="T2" s="2">
        <v>49.09144714</v>
      </c>
      <c r="U2" s="2">
        <v>9.6917938689999996</v>
      </c>
      <c r="V2" s="2">
        <f t="shared" ref="V2:V6" ca="1" si="3">0.87+RANDBETWEEN(1,3)</f>
        <v>2.87</v>
      </c>
      <c r="W2" s="2">
        <v>1.6888956369999999</v>
      </c>
      <c r="X2" s="2">
        <v>1.42753241243905</v>
      </c>
      <c r="Y2" s="2">
        <v>8696587915</v>
      </c>
      <c r="Z2" s="2">
        <v>39.441024550000002</v>
      </c>
      <c r="AA2" s="2">
        <v>2.6117815929999999</v>
      </c>
      <c r="AB2" s="2">
        <v>3.39E-2</v>
      </c>
      <c r="AC2" s="2">
        <v>35.817030099999997</v>
      </c>
      <c r="AD2" s="2">
        <v>27.702432627501999</v>
      </c>
      <c r="AE2" s="2">
        <v>21.3</v>
      </c>
      <c r="AF2" s="2">
        <v>97.173364660000004</v>
      </c>
      <c r="AG2" s="2">
        <v>35.557370599999999</v>
      </c>
      <c r="AH2" s="2">
        <v>44.502716599999999</v>
      </c>
      <c r="AI2" s="2">
        <v>63.377268340000001</v>
      </c>
      <c r="AJ2" s="2">
        <v>1728388.673</v>
      </c>
      <c r="AK2" s="2">
        <v>331927.53940000001</v>
      </c>
      <c r="AL2" s="2">
        <v>0.16273152060579399</v>
      </c>
      <c r="AM2" s="2">
        <v>40.560563400682902</v>
      </c>
    </row>
    <row r="3" spans="1:39" x14ac:dyDescent="0.25">
      <c r="A3" s="2" t="s">
        <v>40</v>
      </c>
      <c r="B3" s="2">
        <v>490.22647740000002</v>
      </c>
      <c r="C3" s="2">
        <v>4564738</v>
      </c>
      <c r="D3" s="2">
        <v>12938</v>
      </c>
      <c r="E3" s="2">
        <v>50886.8</v>
      </c>
      <c r="F3" s="2">
        <v>2370.5839999999998</v>
      </c>
      <c r="G3" s="2">
        <v>1.4E-5</v>
      </c>
      <c r="H3" s="2">
        <v>1.5E-5</v>
      </c>
      <c r="I3" s="2">
        <f t="shared" ca="1" si="0"/>
        <v>1632916688</v>
      </c>
      <c r="J3" s="2">
        <f t="shared" ca="1" si="1"/>
        <v>4296851</v>
      </c>
      <c r="K3" s="2">
        <v>11.677081819503</v>
      </c>
      <c r="L3" s="2">
        <f t="shared" ca="1" si="2"/>
        <v>2</v>
      </c>
      <c r="M3" s="2">
        <v>87.5</v>
      </c>
      <c r="N3" s="2">
        <v>34.625</v>
      </c>
      <c r="O3" s="2">
        <v>0.27</v>
      </c>
      <c r="P3" s="2">
        <v>7.4729999999999999</v>
      </c>
      <c r="Q3" s="2">
        <v>9.9384872080088907E-3</v>
      </c>
      <c r="R3" s="2">
        <v>36290.439556822901</v>
      </c>
      <c r="S3" s="2">
        <v>42.41</v>
      </c>
      <c r="T3" s="2">
        <v>49.057611899999998</v>
      </c>
      <c r="U3" s="2">
        <v>9.4159377360000001</v>
      </c>
      <c r="V3" s="2">
        <f t="shared" ca="1" si="3"/>
        <v>1.87</v>
      </c>
      <c r="W3" s="2">
        <v>1.6879519249999999</v>
      </c>
      <c r="X3" s="2">
        <v>1.44271630501779</v>
      </c>
      <c r="Y3" s="2">
        <v>8682307085</v>
      </c>
      <c r="Z3" s="2">
        <v>38.417224449999999</v>
      </c>
      <c r="AA3" s="2">
        <v>2.5228136010000002</v>
      </c>
      <c r="AB3" s="2">
        <v>3.9100000000000003E-2</v>
      </c>
      <c r="AC3" s="2">
        <v>36.389065039999998</v>
      </c>
      <c r="AD3" s="2">
        <v>21.432627501999999</v>
      </c>
      <c r="AE3" s="2">
        <v>12.334</v>
      </c>
      <c r="AF3" s="2">
        <v>97.850759670000002</v>
      </c>
      <c r="AG3" s="2">
        <v>37.223071990000001</v>
      </c>
      <c r="AH3" s="2">
        <v>45.720076929999998</v>
      </c>
      <c r="AI3" s="2">
        <v>62.731741630000002</v>
      </c>
      <c r="AJ3" s="2">
        <v>1900859.879</v>
      </c>
      <c r="AK3" s="2">
        <v>334611.38059999997</v>
      </c>
      <c r="AL3" s="2">
        <v>0.23164965634759399</v>
      </c>
      <c r="AM3" s="2">
        <v>40.046300721378103</v>
      </c>
    </row>
    <row r="4" spans="1:39" x14ac:dyDescent="0.25">
      <c r="A4" s="2" t="s">
        <v>41</v>
      </c>
      <c r="B4" s="2">
        <v>479.24468560000003</v>
      </c>
      <c r="C4" s="2">
        <v>1029384</v>
      </c>
      <c r="D4" s="2">
        <v>6546</v>
      </c>
      <c r="E4" s="2">
        <v>253333.2</v>
      </c>
      <c r="F4" s="2">
        <v>3180.8879999999999</v>
      </c>
      <c r="G4" s="2">
        <v>1.56E-5</v>
      </c>
      <c r="H4" s="2">
        <v>1.7499999999999998E-5</v>
      </c>
      <c r="I4" s="2">
        <f t="shared" ca="1" si="0"/>
        <v>3301887811</v>
      </c>
      <c r="J4" s="2">
        <f t="shared" ca="1" si="1"/>
        <v>3845151</v>
      </c>
      <c r="K4" s="2">
        <v>0.102858117228283</v>
      </c>
      <c r="L4" s="2">
        <f t="shared" ca="1" si="2"/>
        <v>67</v>
      </c>
      <c r="M4" s="2">
        <v>96</v>
      </c>
      <c r="N4" s="2">
        <v>46.7</v>
      </c>
      <c r="O4" s="2">
        <v>0.39</v>
      </c>
      <c r="P4" s="2">
        <v>8.0009999999999994</v>
      </c>
      <c r="Q4" s="2">
        <v>7.8324805339265897E-3</v>
      </c>
      <c r="R4" s="2">
        <v>34852.141655700601</v>
      </c>
      <c r="S4" s="2">
        <v>42.41</v>
      </c>
      <c r="T4" s="2">
        <v>49.367514300000003</v>
      </c>
      <c r="U4" s="2">
        <v>5.1766836339999998</v>
      </c>
      <c r="V4" s="2">
        <f t="shared" ca="1" si="3"/>
        <v>1.87</v>
      </c>
      <c r="W4" s="2">
        <v>1.8344400000000001</v>
      </c>
      <c r="X4" s="2">
        <v>1.42340801398564</v>
      </c>
      <c r="Y4" s="2">
        <v>8706897549</v>
      </c>
      <c r="Z4" s="2">
        <v>36.499442340000002</v>
      </c>
      <c r="AA4" s="2">
        <v>2.4773223660000001</v>
      </c>
      <c r="AB4" s="2">
        <v>2.2800000000000001E-2</v>
      </c>
      <c r="AC4" s="2">
        <v>36.599984040000002</v>
      </c>
      <c r="AD4" s="2">
        <v>29.726275019999999</v>
      </c>
      <c r="AE4" s="2">
        <v>23.213000000000001</v>
      </c>
      <c r="AF4" s="2">
        <v>96.397739040000005</v>
      </c>
      <c r="AG4" s="2">
        <v>40.800562829999997</v>
      </c>
      <c r="AH4" s="2">
        <v>41.822953349999999</v>
      </c>
      <c r="AI4" s="2">
        <v>62.090416920000003</v>
      </c>
      <c r="AJ4" s="2">
        <v>2036436.906</v>
      </c>
      <c r="AK4" s="2">
        <v>387148.35820000002</v>
      </c>
      <c r="AL4" s="2">
        <v>0.12539376386437001</v>
      </c>
      <c r="AM4" s="2">
        <v>40.411114764503999</v>
      </c>
    </row>
    <row r="5" spans="1:39" x14ac:dyDescent="0.25">
      <c r="A5" s="2" t="s">
        <v>42</v>
      </c>
      <c r="B5" s="2">
        <v>489.05742750000002</v>
      </c>
      <c r="C5" s="2">
        <v>902938</v>
      </c>
      <c r="D5" s="2">
        <v>3928</v>
      </c>
      <c r="E5" s="2">
        <v>3426239</v>
      </c>
      <c r="F5" s="2">
        <v>13595.397999999999</v>
      </c>
      <c r="G5" s="2">
        <v>1.624E-5</v>
      </c>
      <c r="H5" s="2">
        <v>1.8749999999999998E-5</v>
      </c>
      <c r="I5" s="2">
        <f t="shared" ca="1" si="0"/>
        <v>2593204481</v>
      </c>
      <c r="J5" s="2">
        <f t="shared" ca="1" si="1"/>
        <v>5032541</v>
      </c>
      <c r="K5" s="2">
        <v>0.24905499590235</v>
      </c>
      <c r="L5" s="2">
        <f t="shared" ca="1" si="2"/>
        <v>3</v>
      </c>
      <c r="M5" s="2">
        <v>100</v>
      </c>
      <c r="N5" s="2">
        <v>49.65</v>
      </c>
      <c r="O5" s="2">
        <v>0.35</v>
      </c>
      <c r="P5" s="2">
        <v>8.7669999999999995</v>
      </c>
      <c r="Q5" s="2">
        <v>1.0034301075268801E-2</v>
      </c>
      <c r="R5" s="2">
        <v>24869.558988015098</v>
      </c>
      <c r="S5" s="2">
        <v>43.543571428571397</v>
      </c>
      <c r="T5" s="2">
        <v>50.657634209999998</v>
      </c>
      <c r="U5" s="2">
        <v>6.0882734420000002</v>
      </c>
      <c r="V5" s="2">
        <f t="shared" ca="1" si="3"/>
        <v>3.87</v>
      </c>
      <c r="W5" s="2">
        <v>2.444</v>
      </c>
      <c r="X5" s="2">
        <v>1.4434011664364299</v>
      </c>
      <c r="Y5" s="2">
        <v>8660288592</v>
      </c>
      <c r="Z5" s="2">
        <v>38.135158599999997</v>
      </c>
      <c r="AA5" s="2">
        <v>2.5204094440000002</v>
      </c>
      <c r="AB5" s="2">
        <v>1.47E-2</v>
      </c>
      <c r="AC5" s="2">
        <v>38.201851949999998</v>
      </c>
      <c r="AD5" s="2">
        <v>30.326275020000001</v>
      </c>
      <c r="AE5" s="2">
        <v>14.456</v>
      </c>
      <c r="AF5" s="2">
        <v>98.936519039999993</v>
      </c>
      <c r="AG5" s="2">
        <v>36.576139619999999</v>
      </c>
      <c r="AH5" s="2">
        <v>41.578428799999998</v>
      </c>
      <c r="AI5" s="2">
        <v>63.374357750000001</v>
      </c>
      <c r="AJ5" s="2">
        <v>2113635.0129999998</v>
      </c>
      <c r="AK5" s="2">
        <v>482489.674</v>
      </c>
      <c r="AL5" s="2">
        <v>5.6603403947990502E-2</v>
      </c>
      <c r="AM5" s="2">
        <v>42.213245612570603</v>
      </c>
    </row>
    <row r="6" spans="1:39" x14ac:dyDescent="0.25">
      <c r="A6" s="2" t="s">
        <v>43</v>
      </c>
      <c r="B6" s="2">
        <v>477.03199380000001</v>
      </c>
      <c r="C6" s="2">
        <v>1343454</v>
      </c>
      <c r="D6" s="2">
        <v>28374</v>
      </c>
      <c r="E6" s="2">
        <v>552197.80000000005</v>
      </c>
      <c r="F6" s="2">
        <v>3983.134</v>
      </c>
      <c r="G6" s="2">
        <v>1.6495999999999999E-5</v>
      </c>
      <c r="H6" s="2">
        <v>1.9375E-5</v>
      </c>
      <c r="I6" s="2">
        <f t="shared" ca="1" si="0"/>
        <v>4114233935</v>
      </c>
      <c r="J6" s="2">
        <f t="shared" ca="1" si="1"/>
        <v>3072209</v>
      </c>
      <c r="K6" s="2">
        <v>13.3388037238599</v>
      </c>
      <c r="L6" s="2">
        <f t="shared" ca="1" si="2"/>
        <v>2</v>
      </c>
      <c r="M6" s="2">
        <v>100</v>
      </c>
      <c r="N6" s="2">
        <v>58.1</v>
      </c>
      <c r="O6" s="2">
        <v>0.50249999999999995</v>
      </c>
      <c r="P6" s="2">
        <v>9.2769999999999992</v>
      </c>
      <c r="Q6" s="2">
        <v>9.5463440860215007E-3</v>
      </c>
      <c r="R6" s="2">
        <v>61675.321620409697</v>
      </c>
      <c r="S6" s="2">
        <v>43.79</v>
      </c>
      <c r="T6" s="2">
        <v>50.625776950000002</v>
      </c>
      <c r="U6" s="2">
        <v>7.8271123989999998</v>
      </c>
      <c r="V6" s="2">
        <f t="shared" ca="1" si="3"/>
        <v>3.87</v>
      </c>
      <c r="W6" s="2">
        <v>0.17073080500000001</v>
      </c>
      <c r="X6" s="2">
        <v>1.47368685266304</v>
      </c>
      <c r="Y6" s="2">
        <v>8644518558</v>
      </c>
      <c r="Z6" s="2">
        <v>38.629563750000003</v>
      </c>
      <c r="AA6" s="2">
        <v>2.4972851340000002</v>
      </c>
      <c r="AB6" s="2">
        <v>2.1899999999999999E-2</v>
      </c>
      <c r="AC6" s="2">
        <v>38.648804509999998</v>
      </c>
      <c r="AD6" s="2">
        <v>31.702432627501999</v>
      </c>
      <c r="AE6" s="2">
        <v>25.3</v>
      </c>
      <c r="AF6" s="2">
        <v>100.50996910000001</v>
      </c>
      <c r="AG6" s="2">
        <v>36.032016210000002</v>
      </c>
      <c r="AH6" s="2">
        <v>42.602411920000002</v>
      </c>
      <c r="AI6" s="2">
        <v>63.291934079999997</v>
      </c>
      <c r="AJ6" s="2">
        <v>2402211.102</v>
      </c>
      <c r="AK6" s="2">
        <v>629826.64839999995</v>
      </c>
      <c r="AL6" s="2">
        <v>6.5058775174283906E-2</v>
      </c>
      <c r="AM6" s="2">
        <v>43.345577826177902</v>
      </c>
    </row>
    <row r="7" spans="1:39" x14ac:dyDescent="0.25">
      <c r="A7" s="2" t="s">
        <v>44</v>
      </c>
      <c r="B7" s="2">
        <v>487.85529939999998</v>
      </c>
      <c r="C7" s="2">
        <v>2434564</v>
      </c>
      <c r="D7" s="2">
        <v>59483</v>
      </c>
      <c r="E7" s="2">
        <v>29892.2</v>
      </c>
      <c r="F7" s="2">
        <v>1800.3440000000001</v>
      </c>
      <c r="G7" s="2">
        <v>1.65984E-5</v>
      </c>
      <c r="H7" s="2">
        <v>1.9687500000000001E-5</v>
      </c>
      <c r="I7" s="2">
        <f t="shared" ca="1" si="0"/>
        <v>3360800551</v>
      </c>
      <c r="J7" s="2">
        <f t="shared" ca="1" si="1"/>
        <v>475399</v>
      </c>
      <c r="K7" s="2">
        <v>13.5622116457997</v>
      </c>
      <c r="L7" s="2">
        <v>8.3000000000000004E-2</v>
      </c>
      <c r="M7" s="2">
        <v>78.571428571428598</v>
      </c>
      <c r="N7" s="2">
        <v>68.5</v>
      </c>
      <c r="O7" s="2">
        <v>0.46</v>
      </c>
      <c r="P7" s="2">
        <v>9.8239999999999998</v>
      </c>
      <c r="Q7" s="2">
        <v>9.2903225806451606E-3</v>
      </c>
      <c r="R7" s="2">
        <v>40458.592373002903</v>
      </c>
      <c r="S7" s="2">
        <v>43.79</v>
      </c>
      <c r="T7" s="2">
        <v>51.268984250000003</v>
      </c>
      <c r="U7" s="2">
        <v>9.7919966049999996</v>
      </c>
      <c r="V7" s="2">
        <v>1.6339892469999999</v>
      </c>
      <c r="W7" s="2">
        <v>1.0730805000000001</v>
      </c>
      <c r="X7" s="2">
        <v>1.4570546826670401</v>
      </c>
      <c r="Y7" s="2">
        <v>8627353001</v>
      </c>
      <c r="Z7" s="2">
        <v>39.097729219999998</v>
      </c>
      <c r="AA7" s="2">
        <v>2.455277266</v>
      </c>
      <c r="AB7" s="2">
        <v>1.0699999999999999E-2</v>
      </c>
      <c r="AC7" s="2">
        <v>39.30595813</v>
      </c>
      <c r="AD7" s="2">
        <v>40.158645856533397</v>
      </c>
      <c r="AE7" s="2">
        <v>47.7</v>
      </c>
      <c r="AF7" s="2">
        <v>99.796505030000006</v>
      </c>
      <c r="AG7" s="2">
        <v>36.996436950000003</v>
      </c>
      <c r="AH7" s="2">
        <v>44.94302167</v>
      </c>
      <c r="AI7" s="2">
        <v>68.415943260000006</v>
      </c>
      <c r="AJ7" s="2">
        <v>2796949.72</v>
      </c>
      <c r="AK7" s="2">
        <v>806075.76419999998</v>
      </c>
      <c r="AL7" s="2">
        <v>2.9912430421587501E-2</v>
      </c>
      <c r="AM7" s="2">
        <v>44.075674089045599</v>
      </c>
    </row>
    <row r="8" spans="1:39" x14ac:dyDescent="0.25">
      <c r="A8" s="2" t="s">
        <v>45</v>
      </c>
      <c r="B8" s="2">
        <v>466.39928129999998</v>
      </c>
      <c r="C8" s="2">
        <v>2674839</v>
      </c>
      <c r="D8" s="2">
        <v>128374</v>
      </c>
      <c r="E8" s="2">
        <v>6021768</v>
      </c>
      <c r="F8" s="2">
        <v>7591.6440000000002</v>
      </c>
      <c r="G8" s="2">
        <v>1.6639359999999999E-5</v>
      </c>
      <c r="H8" s="2">
        <v>1.9843750000000001E-5</v>
      </c>
      <c r="I8" s="2">
        <f t="shared" ca="1" si="0"/>
        <v>2864176524</v>
      </c>
      <c r="J8" s="2">
        <f t="shared" ca="1" si="1"/>
        <v>465080</v>
      </c>
      <c r="K8" s="2">
        <v>14.392304926285499</v>
      </c>
      <c r="L8" s="2">
        <f t="shared" ref="L8:L16" ca="1" si="4">RANDBETWEEN(0.11,67)</f>
        <v>23</v>
      </c>
      <c r="M8" s="2">
        <v>88</v>
      </c>
      <c r="N8" s="2">
        <v>73.7</v>
      </c>
      <c r="O8" s="2">
        <v>0.42499999999999999</v>
      </c>
      <c r="P8" s="2">
        <v>9.6419999999999995</v>
      </c>
      <c r="Q8" s="2">
        <v>8.2838709677419391E-3</v>
      </c>
      <c r="R8" s="2">
        <v>40945.747806396903</v>
      </c>
      <c r="S8" s="2">
        <v>44.007142857142902</v>
      </c>
      <c r="T8" s="2">
        <v>50.676333339999999</v>
      </c>
      <c r="U8" s="2">
        <v>8.8026565619999992</v>
      </c>
      <c r="V8" s="3">
        <f ca="1">0.87+RANDBETWEEN(1,3)</f>
        <v>2.87</v>
      </c>
      <c r="W8" s="2">
        <v>2.1308050000000001</v>
      </c>
      <c r="X8" s="2">
        <v>1.4379529181930399</v>
      </c>
      <c r="Y8" s="2">
        <v>8662698543</v>
      </c>
      <c r="Z8" s="2">
        <v>39.01776821</v>
      </c>
      <c r="AA8" s="2">
        <v>2.4127571130000001</v>
      </c>
      <c r="AB8" s="2">
        <v>7.6499999999999997E-3</v>
      </c>
      <c r="AC8" s="2">
        <v>39.653897319999999</v>
      </c>
      <c r="AD8" s="2">
        <v>31.039854785627799</v>
      </c>
      <c r="AE8" s="2">
        <v>43.7</v>
      </c>
      <c r="AF8" s="2">
        <v>101.09618519999999</v>
      </c>
      <c r="AG8" s="2">
        <v>37.31430812</v>
      </c>
      <c r="AH8" s="2">
        <v>43.358409039999998</v>
      </c>
      <c r="AI8" s="2">
        <v>65.420868519999999</v>
      </c>
      <c r="AJ8" s="2">
        <v>2867306.9330000002</v>
      </c>
      <c r="AK8" s="2">
        <v>828776.14879999997</v>
      </c>
      <c r="AL8" s="2">
        <v>2.1788473935471901E-2</v>
      </c>
      <c r="AM8" s="2">
        <v>45.072821519794203</v>
      </c>
    </row>
    <row r="9" spans="1:39" x14ac:dyDescent="0.25">
      <c r="A9" s="2" t="s">
        <v>46</v>
      </c>
      <c r="B9" s="2">
        <v>546.05308430000002</v>
      </c>
      <c r="C9" s="2">
        <v>1784632</v>
      </c>
      <c r="D9" s="2">
        <v>57463</v>
      </c>
      <c r="E9" s="2">
        <v>1815307.2</v>
      </c>
      <c r="F9" s="2">
        <v>7866.5720000000001</v>
      </c>
      <c r="G9" s="2">
        <v>1.6655744000000001E-5</v>
      </c>
      <c r="H9" s="2">
        <v>1.9921875000000001E-5</v>
      </c>
      <c r="I9" s="2">
        <f t="shared" ca="1" si="0"/>
        <v>600322390</v>
      </c>
      <c r="J9" s="2">
        <f t="shared" ca="1" si="1"/>
        <v>993176</v>
      </c>
      <c r="K9" s="2">
        <v>15.376127075356401</v>
      </c>
      <c r="L9" s="2">
        <f t="shared" ca="1" si="4"/>
        <v>36</v>
      </c>
      <c r="M9" s="2">
        <v>84.615384615384599</v>
      </c>
      <c r="N9" s="2">
        <v>77.349999999999994</v>
      </c>
      <c r="O9" s="2">
        <v>0.55500000000000005</v>
      </c>
      <c r="P9" s="2">
        <v>9.1479999999999997</v>
      </c>
      <c r="Q9" s="2">
        <v>8.4612903225806408E-3</v>
      </c>
      <c r="R9" s="2">
        <v>22026.526248182199</v>
      </c>
      <c r="S9" s="2">
        <v>44.17</v>
      </c>
      <c r="T9" s="2">
        <v>48.992971740000002</v>
      </c>
      <c r="U9" s="2">
        <v>13.66005556</v>
      </c>
      <c r="V9" s="2">
        <v>5.1367564760000004</v>
      </c>
      <c r="W9" s="2">
        <v>7.9254236020000004</v>
      </c>
      <c r="X9" s="2">
        <v>1.4538324163131</v>
      </c>
      <c r="Y9" s="2">
        <v>8511934271</v>
      </c>
      <c r="Z9" s="2">
        <v>37.940027370000003</v>
      </c>
      <c r="AA9" s="2">
        <v>2.6417644230000001</v>
      </c>
      <c r="AB9" s="2">
        <v>3.0200000000000001E-2</v>
      </c>
      <c r="AC9" s="2">
        <v>38.322538999999999</v>
      </c>
      <c r="AD9" s="2">
        <v>32.195565531902702</v>
      </c>
      <c r="AE9" s="2">
        <v>32</v>
      </c>
      <c r="AF9" s="2">
        <v>94.654005589999997</v>
      </c>
      <c r="AG9" s="2">
        <v>34.013304480000002</v>
      </c>
      <c r="AH9" s="2">
        <v>41.356739609999998</v>
      </c>
      <c r="AI9" s="2">
        <v>64.478960310000005</v>
      </c>
      <c r="AJ9" s="2">
        <v>2813494.0809999998</v>
      </c>
      <c r="AK9" s="2">
        <v>789109.56980000006</v>
      </c>
      <c r="AL9" s="2">
        <v>9.3287052867788101E-2</v>
      </c>
      <c r="AM9" s="2">
        <v>42.974523758282203</v>
      </c>
    </row>
    <row r="10" spans="1:39" x14ac:dyDescent="0.25">
      <c r="A10" s="2" t="s">
        <v>47</v>
      </c>
      <c r="B10" s="2">
        <v>464.92560650000001</v>
      </c>
      <c r="C10" s="2">
        <v>1674635</v>
      </c>
      <c r="D10" s="2">
        <v>87364</v>
      </c>
      <c r="E10" s="2">
        <v>153633.20000000001</v>
      </c>
      <c r="F10" s="2">
        <v>3579.13</v>
      </c>
      <c r="G10" s="2">
        <v>1.6662297599999999E-5</v>
      </c>
      <c r="H10" s="2">
        <v>1.99609375E-5</v>
      </c>
      <c r="I10" s="2">
        <f t="shared" ca="1" si="0"/>
        <v>1300203033</v>
      </c>
      <c r="J10" s="2">
        <f t="shared" ca="1" si="1"/>
        <v>1970466</v>
      </c>
      <c r="K10" s="2">
        <v>22.9325339062929</v>
      </c>
      <c r="L10" s="2">
        <f t="shared" ca="1" si="4"/>
        <v>49</v>
      </c>
      <c r="M10" s="2">
        <v>100</v>
      </c>
      <c r="N10" s="2">
        <v>75.849999999999994</v>
      </c>
      <c r="O10" s="2">
        <v>0.56000000000000005</v>
      </c>
      <c r="P10" s="2">
        <v>9.2249999999999996</v>
      </c>
      <c r="Q10" s="2">
        <v>1.1021505376344101E-2</v>
      </c>
      <c r="R10" s="2">
        <v>53214.884762072601</v>
      </c>
      <c r="S10" s="2">
        <v>44.17</v>
      </c>
      <c r="T10" s="2">
        <v>49.308852170000002</v>
      </c>
      <c r="U10" s="2">
        <v>9.7912598030000009</v>
      </c>
      <c r="V10" s="2">
        <v>5.154290993</v>
      </c>
      <c r="W10" s="2">
        <v>3.8948636520000002</v>
      </c>
      <c r="X10" s="2">
        <v>1.4761846791767901</v>
      </c>
      <c r="Y10" s="2">
        <v>7928216512</v>
      </c>
      <c r="Z10" s="2">
        <v>35.69618895</v>
      </c>
      <c r="AA10" s="2">
        <v>2.5598094699999998</v>
      </c>
      <c r="AB10" s="2">
        <v>3.04E-2</v>
      </c>
      <c r="AC10" s="2">
        <v>38.110967189999997</v>
      </c>
      <c r="AD10" s="2">
        <v>38.815579540100003</v>
      </c>
      <c r="AE10" s="2">
        <v>16.5</v>
      </c>
      <c r="AF10" s="2">
        <v>96.238963260000006</v>
      </c>
      <c r="AG10" s="2">
        <v>37.377758049999997</v>
      </c>
      <c r="AH10" s="2">
        <v>40.577015590000002</v>
      </c>
      <c r="AI10" s="2">
        <v>63.264193489999997</v>
      </c>
      <c r="AJ10" s="2">
        <v>2441916.6549999998</v>
      </c>
      <c r="AK10" s="2">
        <v>606656.50820000004</v>
      </c>
      <c r="AL10" s="2">
        <v>0.100699845230699</v>
      </c>
      <c r="AM10" s="2">
        <v>42.760785714511499</v>
      </c>
    </row>
    <row r="11" spans="1:39" x14ac:dyDescent="0.25">
      <c r="A11" s="2" t="s">
        <v>48</v>
      </c>
      <c r="B11" s="2">
        <v>357.6486931</v>
      </c>
      <c r="C11" s="2">
        <v>3919100.6</v>
      </c>
      <c r="D11" s="2">
        <v>24839.812000000002</v>
      </c>
      <c r="E11" s="2">
        <v>30331</v>
      </c>
      <c r="F11" s="2">
        <v>23205.988705882399</v>
      </c>
      <c r="G11" s="2">
        <v>1.6664919040000002E-5</v>
      </c>
      <c r="H11" s="2">
        <v>1.9980468749999999E-5</v>
      </c>
      <c r="I11" s="2">
        <f t="shared" ca="1" si="0"/>
        <v>4267927445</v>
      </c>
      <c r="J11" s="2">
        <f t="shared" ca="1" si="1"/>
        <v>4051541</v>
      </c>
      <c r="K11" s="2">
        <v>28.529493339729999</v>
      </c>
      <c r="L11" s="2">
        <f t="shared" ca="1" si="4"/>
        <v>53</v>
      </c>
      <c r="M11" s="2">
        <v>100</v>
      </c>
      <c r="N11" s="2">
        <v>71.05</v>
      </c>
      <c r="O11" s="2">
        <v>0.29499999999999998</v>
      </c>
      <c r="P11" s="2">
        <v>9.3309999999999995</v>
      </c>
      <c r="Q11" s="2">
        <v>1.3965591397849499E-2</v>
      </c>
      <c r="R11" s="2">
        <v>25343.210254476598</v>
      </c>
      <c r="S11" s="2">
        <v>44.207142857142898</v>
      </c>
      <c r="T11" s="2">
        <v>54.13821437</v>
      </c>
      <c r="U11" s="2">
        <v>6.0601603119999998</v>
      </c>
      <c r="V11" s="3">
        <f t="shared" ref="V11:V14" ca="1" si="5">0.87+RANDBETWEEN(1,3)</f>
        <v>1.87</v>
      </c>
      <c r="W11" s="2">
        <v>0.14777156</v>
      </c>
      <c r="X11" s="2">
        <v>1.5253891806231801</v>
      </c>
      <c r="Y11" s="2">
        <v>7765786227</v>
      </c>
      <c r="Z11" s="2">
        <v>32.618780340000001</v>
      </c>
      <c r="AA11" s="2">
        <v>2.6644211840000001</v>
      </c>
      <c r="AB11" s="2">
        <v>5.6100000000000004E-3</v>
      </c>
      <c r="AC11" s="2">
        <v>39.595749580000003</v>
      </c>
      <c r="AD11" s="2">
        <v>39.055795400999997</v>
      </c>
      <c r="AE11" s="2">
        <v>37.549999999999997</v>
      </c>
      <c r="AF11" s="2">
        <v>105.03155099999999</v>
      </c>
      <c r="AG11" s="2">
        <v>46.598750870000003</v>
      </c>
      <c r="AH11" s="2">
        <v>44.631443449999999</v>
      </c>
      <c r="AI11" s="2">
        <v>67.040049409999995</v>
      </c>
      <c r="AJ11" s="2">
        <v>2017353.844</v>
      </c>
      <c r="AK11" s="2">
        <v>421134.3688</v>
      </c>
      <c r="AL11" s="2">
        <v>2.52705106288094E-2</v>
      </c>
      <c r="AM11" s="2">
        <v>43.925961969890203</v>
      </c>
    </row>
    <row r="12" spans="1:39" x14ac:dyDescent="0.25">
      <c r="A12" s="2" t="s">
        <v>49</v>
      </c>
      <c r="B12" s="2">
        <v>298.55328700000001</v>
      </c>
      <c r="C12" s="2">
        <v>25075933</v>
      </c>
      <c r="D12" s="2">
        <v>99256.7634292</v>
      </c>
      <c r="E12" s="2">
        <v>43728</v>
      </c>
      <c r="F12" s="2">
        <v>39282</v>
      </c>
      <c r="G12" s="2">
        <v>1.6665967616E-5</v>
      </c>
      <c r="H12" s="2">
        <v>1.9990234374999999E-5</v>
      </c>
      <c r="I12" s="2">
        <f t="shared" ca="1" si="0"/>
        <v>3512925363</v>
      </c>
      <c r="J12" s="2">
        <f t="shared" ca="1" si="1"/>
        <v>3382998</v>
      </c>
      <c r="K12" s="2">
        <v>8.2331429716461297</v>
      </c>
      <c r="L12" s="2">
        <f t="shared" ca="1" si="4"/>
        <v>42</v>
      </c>
      <c r="M12" s="2">
        <v>100</v>
      </c>
      <c r="N12" s="2">
        <v>60.075000000000003</v>
      </c>
      <c r="O12" s="2">
        <v>0.16</v>
      </c>
      <c r="P12" s="2">
        <v>9.4420000000000002</v>
      </c>
      <c r="Q12" s="2">
        <v>1.4984408602150501E-2</v>
      </c>
      <c r="R12" s="2">
        <v>53637.192154754302</v>
      </c>
      <c r="S12" s="2">
        <v>44.3</v>
      </c>
      <c r="T12" s="2">
        <v>54.75500778</v>
      </c>
      <c r="U12" s="2">
        <v>2.732962487</v>
      </c>
      <c r="V12" s="3">
        <f t="shared" ca="1" si="5"/>
        <v>2.87</v>
      </c>
      <c r="W12" s="2">
        <v>0.77715599999999996</v>
      </c>
      <c r="X12" s="2">
        <v>1.53999482742913</v>
      </c>
      <c r="Y12" s="2">
        <v>7616098981</v>
      </c>
      <c r="Z12" s="2">
        <v>32.15925481</v>
      </c>
      <c r="AA12" s="2">
        <v>2.4962967730000001</v>
      </c>
      <c r="AB12" s="2">
        <v>2.0799999999999998E-3</v>
      </c>
      <c r="AC12" s="2">
        <v>41.020941030000003</v>
      </c>
      <c r="AD12" s="2">
        <v>40.002815579540098</v>
      </c>
      <c r="AE12" s="2">
        <v>18.454999999999998</v>
      </c>
      <c r="AF12" s="2">
        <v>111.4366591</v>
      </c>
      <c r="AG12" s="2">
        <v>35.327817699999997</v>
      </c>
      <c r="AH12" s="2">
        <v>46.055117520000003</v>
      </c>
      <c r="AI12" s="2">
        <v>69.657891149999998</v>
      </c>
      <c r="AJ12" s="2">
        <v>1930470.4169999999</v>
      </c>
      <c r="AK12" s="2">
        <v>349816.24819999997</v>
      </c>
      <c r="AL12" s="2">
        <v>1.1440442684487901E-2</v>
      </c>
      <c r="AM12" s="2">
        <v>44.542796112432796</v>
      </c>
    </row>
    <row r="13" spans="1:39" x14ac:dyDescent="0.25">
      <c r="A13" s="2" t="s">
        <v>50</v>
      </c>
      <c r="B13" s="2">
        <v>283.79743009999999</v>
      </c>
      <c r="C13" s="2">
        <v>9662476.8000000007</v>
      </c>
      <c r="D13" s="2">
        <v>29277.735430199999</v>
      </c>
      <c r="E13" s="2">
        <v>76365</v>
      </c>
      <c r="F13" s="2">
        <v>56372</v>
      </c>
      <c r="G13" s="2">
        <v>1.6666387046399999E-5</v>
      </c>
      <c r="H13" s="2">
        <v>1.99951171875E-5</v>
      </c>
      <c r="I13" s="2">
        <f t="shared" ca="1" si="0"/>
        <v>1163483544</v>
      </c>
      <c r="J13" s="2">
        <f t="shared" ca="1" si="1"/>
        <v>281327</v>
      </c>
      <c r="K13" s="2">
        <v>2.29950841785779</v>
      </c>
      <c r="L13" s="2">
        <f t="shared" ca="1" si="4"/>
        <v>10</v>
      </c>
      <c r="M13" s="2">
        <v>100</v>
      </c>
      <c r="N13" s="2">
        <v>49.35</v>
      </c>
      <c r="O13" s="2">
        <v>9.5000000000000001E-2</v>
      </c>
      <c r="P13" s="2">
        <v>9.18</v>
      </c>
      <c r="Q13" s="2">
        <v>1.6086559139785E-2</v>
      </c>
      <c r="R13" s="2">
        <v>35020.007581707898</v>
      </c>
      <c r="S13" s="2">
        <v>44.3</v>
      </c>
      <c r="T13" s="2">
        <v>54.30927518</v>
      </c>
      <c r="U13" s="2">
        <v>3.63844938</v>
      </c>
      <c r="V13" s="3">
        <f t="shared" ca="1" si="5"/>
        <v>1.87</v>
      </c>
      <c r="W13" s="2">
        <v>2.1477715599999998</v>
      </c>
      <c r="X13" s="2">
        <v>1.5305393696238201</v>
      </c>
      <c r="Y13" s="2">
        <v>7392126173</v>
      </c>
      <c r="Z13" s="2">
        <v>31.371526360000001</v>
      </c>
      <c r="AA13" s="2">
        <v>2.3920936799999999</v>
      </c>
      <c r="AB13" s="2">
        <v>5.0800000000000003E-3</v>
      </c>
      <c r="AC13" s="2">
        <v>39.744710470000001</v>
      </c>
      <c r="AD13" s="2">
        <v>32.815579540100003</v>
      </c>
      <c r="AE13" s="2">
        <v>13.435</v>
      </c>
      <c r="AF13" s="2">
        <v>107.501689</v>
      </c>
      <c r="AG13" s="2">
        <v>39.414651900000003</v>
      </c>
      <c r="AH13" s="2">
        <v>44.657429409999999</v>
      </c>
      <c r="AI13" s="2">
        <v>67.535030669999998</v>
      </c>
      <c r="AJ13" s="2">
        <v>1756735.6669999999</v>
      </c>
      <c r="AK13" s="2">
        <v>297210.5135</v>
      </c>
      <c r="AL13" s="2">
        <v>3.5489148271668602E-2</v>
      </c>
      <c r="AM13" s="2">
        <v>43.417710913084001</v>
      </c>
    </row>
    <row r="14" spans="1:39" x14ac:dyDescent="0.25">
      <c r="A14" s="2" t="s">
        <v>51</v>
      </c>
      <c r="B14" s="2">
        <v>239.2316222</v>
      </c>
      <c r="C14" s="2">
        <v>21600</v>
      </c>
      <c r="D14" s="2">
        <v>2006.674</v>
      </c>
      <c r="E14" s="2">
        <v>98362</v>
      </c>
      <c r="F14" s="2">
        <v>72651</v>
      </c>
      <c r="G14" s="2">
        <v>1.6666554818560001E-5</v>
      </c>
      <c r="H14" s="2">
        <v>1.9997558593749999E-5</v>
      </c>
      <c r="I14" s="2">
        <f t="shared" ca="1" si="0"/>
        <v>2196383538</v>
      </c>
      <c r="J14" s="2">
        <f t="shared" ca="1" si="1"/>
        <v>1553385</v>
      </c>
      <c r="K14" s="2">
        <v>4.3050989581088404</v>
      </c>
      <c r="L14" s="2">
        <f t="shared" ca="1" si="4"/>
        <v>27</v>
      </c>
      <c r="M14" s="2">
        <v>100</v>
      </c>
      <c r="N14" s="2">
        <v>35.5</v>
      </c>
      <c r="O14" s="2">
        <v>0.38</v>
      </c>
      <c r="P14" s="2">
        <v>9.4619999999999997</v>
      </c>
      <c r="Q14" s="2">
        <v>1.8696774193548399E-2</v>
      </c>
      <c r="R14" s="2">
        <v>31883.3301588551</v>
      </c>
      <c r="S14" s="2">
        <v>44.3</v>
      </c>
      <c r="T14" s="2">
        <v>53.471892939999996</v>
      </c>
      <c r="U14" s="2">
        <v>3.0872144380000002</v>
      </c>
      <c r="V14" s="3">
        <f t="shared" ca="1" si="5"/>
        <v>1.87</v>
      </c>
      <c r="W14" s="2">
        <v>0.425449354</v>
      </c>
      <c r="X14" s="2">
        <v>1.5083478645330399</v>
      </c>
      <c r="Y14" s="2">
        <v>7405621915</v>
      </c>
      <c r="Z14" s="2">
        <v>30.283369239999999</v>
      </c>
      <c r="AA14" s="2">
        <v>2.0756614889999998</v>
      </c>
      <c r="AB14" s="2">
        <v>4.5999999999999999E-3</v>
      </c>
      <c r="AC14" s="2">
        <v>39.031285689999997</v>
      </c>
      <c r="AD14" s="2">
        <v>36.195400999999997</v>
      </c>
      <c r="AE14" s="2">
        <v>10.5</v>
      </c>
      <c r="AF14" s="2">
        <v>105.4073686</v>
      </c>
      <c r="AG14" s="2">
        <v>40.773679790000003</v>
      </c>
      <c r="AH14" s="2">
        <v>44.582400139999997</v>
      </c>
      <c r="AI14" s="2">
        <v>65.324834210000006</v>
      </c>
      <c r="AJ14" s="2">
        <v>1628453.07</v>
      </c>
      <c r="AK14" s="2">
        <v>269453.00579999998</v>
      </c>
      <c r="AL14" s="2">
        <v>3.56594206955732E-2</v>
      </c>
      <c r="AM14" s="2">
        <v>42.776920890758603</v>
      </c>
    </row>
    <row r="15" spans="1:39" x14ac:dyDescent="0.25">
      <c r="A15" s="2" t="s">
        <v>52</v>
      </c>
      <c r="B15" s="2">
        <v>392.32643130000002</v>
      </c>
      <c r="C15" s="2">
        <v>1314877</v>
      </c>
      <c r="D15" s="2">
        <v>7398.6586061999997</v>
      </c>
      <c r="E15" s="2">
        <v>118374</v>
      </c>
      <c r="F15" s="2">
        <v>13827</v>
      </c>
      <c r="G15" s="2">
        <v>1.6666621927423999E-5</v>
      </c>
      <c r="H15" s="2">
        <v>1.9998779296875E-5</v>
      </c>
      <c r="I15" s="2">
        <f t="shared" ca="1" si="0"/>
        <v>1473169390</v>
      </c>
      <c r="J15" s="2">
        <f t="shared" ca="1" si="1"/>
        <v>5075284</v>
      </c>
      <c r="K15" s="2">
        <v>0.28050168656077401</v>
      </c>
      <c r="L15" s="2">
        <f t="shared" ca="1" si="4"/>
        <v>56</v>
      </c>
      <c r="M15" s="2">
        <v>100</v>
      </c>
      <c r="N15" s="2">
        <v>35.450000000000003</v>
      </c>
      <c r="O15" s="2">
        <v>0.47</v>
      </c>
      <c r="P15" s="2">
        <v>9.8840000000000003</v>
      </c>
      <c r="Q15" s="2">
        <v>2.25806451612903E-2</v>
      </c>
      <c r="R15" s="2">
        <v>657.53</v>
      </c>
      <c r="S15" s="2">
        <v>44.45</v>
      </c>
      <c r="T15" s="2">
        <v>50.923311380000001</v>
      </c>
      <c r="U15" s="2">
        <v>8.5668509240000006</v>
      </c>
      <c r="V15" s="2">
        <v>5.5815850789999999</v>
      </c>
      <c r="W15" s="2">
        <v>1.449354</v>
      </c>
      <c r="X15" s="2">
        <v>1.58716251841747</v>
      </c>
      <c r="Y15" s="2">
        <v>7410277873</v>
      </c>
      <c r="Z15" s="2">
        <v>32.390628110000002</v>
      </c>
      <c r="AA15" s="2">
        <v>2.579820963</v>
      </c>
      <c r="AB15" s="2">
        <v>6.0400000000000002E-2</v>
      </c>
      <c r="AC15" s="2">
        <v>36.430769179999999</v>
      </c>
      <c r="AD15" s="2">
        <v>21.15401</v>
      </c>
      <c r="AE15" s="2">
        <v>41.234999999999999</v>
      </c>
      <c r="AF15" s="2">
        <v>98.351850440000007</v>
      </c>
      <c r="AG15" s="2">
        <v>35.773009170000002</v>
      </c>
      <c r="AH15" s="2">
        <v>42.782644830000002</v>
      </c>
      <c r="AI15" s="2">
        <v>65.403281379999996</v>
      </c>
      <c r="AJ15" s="2">
        <v>1696093.6270000001</v>
      </c>
      <c r="AK15" s="2">
        <v>312550.90879999998</v>
      </c>
      <c r="AL15" s="2">
        <v>0.38418321557380702</v>
      </c>
      <c r="AM15" s="2">
        <v>40.624047497135898</v>
      </c>
    </row>
    <row r="16" spans="1:39" x14ac:dyDescent="0.25">
      <c r="A16" s="2" t="s">
        <v>53</v>
      </c>
      <c r="B16" s="2">
        <v>355.65226439999998</v>
      </c>
      <c r="C16" s="2">
        <v>5830766.7999999998</v>
      </c>
      <c r="D16" s="2">
        <v>26952.739393799999</v>
      </c>
      <c r="E16" s="2">
        <v>102927</v>
      </c>
      <c r="F16" s="2">
        <v>27483</v>
      </c>
      <c r="G16" s="2">
        <v>1.6666648770969601E-5</v>
      </c>
      <c r="H16" s="2">
        <v>1.9999389648437501E-5</v>
      </c>
      <c r="I16" s="2">
        <f t="shared" ca="1" si="0"/>
        <v>2090776465</v>
      </c>
      <c r="J16" s="2">
        <f t="shared" ca="1" si="1"/>
        <v>4748255</v>
      </c>
      <c r="K16" s="2">
        <v>1.4018432156340199</v>
      </c>
      <c r="L16" s="2">
        <f t="shared" ca="1" si="4"/>
        <v>48</v>
      </c>
      <c r="M16" s="2">
        <v>100</v>
      </c>
      <c r="N16" s="2">
        <v>40.950000000000003</v>
      </c>
      <c r="O16" s="2">
        <v>0.2475</v>
      </c>
      <c r="P16" s="2">
        <v>9.6449999999999996</v>
      </c>
      <c r="Q16" s="2">
        <v>2.68836405529954E-2</v>
      </c>
      <c r="R16" s="2">
        <v>454.7</v>
      </c>
      <c r="S16" s="2">
        <v>44.45</v>
      </c>
      <c r="T16" s="2">
        <v>51.502715619999996</v>
      </c>
      <c r="U16" s="2">
        <v>11.696305000000001</v>
      </c>
      <c r="V16" s="3">
        <f t="shared" ref="V16:V17" ca="1" si="6">0.87+RANDBETWEEN(1,3)</f>
        <v>2.87</v>
      </c>
      <c r="W16" s="2">
        <v>2.4453999999999998</v>
      </c>
      <c r="X16" s="2">
        <v>1.58779484035302</v>
      </c>
      <c r="Y16" s="2">
        <v>7380596234</v>
      </c>
      <c r="Z16" s="2">
        <v>30.978944259999999</v>
      </c>
      <c r="AA16" s="2">
        <v>2.5639463500000002</v>
      </c>
      <c r="AB16" s="2">
        <v>4.9799999999999997E-2</v>
      </c>
      <c r="AC16" s="2">
        <v>37.393118629999996</v>
      </c>
      <c r="AD16" s="2">
        <v>14.795401</v>
      </c>
      <c r="AE16" s="2">
        <v>22.25</v>
      </c>
      <c r="AF16" s="2">
        <v>102.14976040000001</v>
      </c>
      <c r="AG16" s="2">
        <v>35.954650360000002</v>
      </c>
      <c r="AH16" s="2">
        <v>42.736638419999998</v>
      </c>
      <c r="AI16" s="2">
        <v>63.970014579999997</v>
      </c>
      <c r="AJ16" s="2">
        <v>1891870.591</v>
      </c>
      <c r="AK16" s="2">
        <v>363513.03139999998</v>
      </c>
      <c r="AL16" s="2">
        <v>0.27798838681327498</v>
      </c>
      <c r="AM16" s="2">
        <v>41.426755216127901</v>
      </c>
    </row>
    <row r="17" spans="1:39" x14ac:dyDescent="0.25">
      <c r="A17" s="2" t="s">
        <v>54</v>
      </c>
      <c r="B17" s="2">
        <v>286.70558599999998</v>
      </c>
      <c r="C17" s="2">
        <v>3402795.8</v>
      </c>
      <c r="D17" s="2">
        <v>5502.7139999999999</v>
      </c>
      <c r="E17" s="2">
        <v>1637277</v>
      </c>
      <c r="F17" s="2">
        <v>23234</v>
      </c>
      <c r="G17" s="2">
        <v>1.6666659508387801E-5</v>
      </c>
      <c r="H17" s="2">
        <v>1.99996948242188E-5</v>
      </c>
      <c r="I17" s="2">
        <f t="shared" ca="1" si="0"/>
        <v>1620807979</v>
      </c>
      <c r="J17" s="2">
        <f t="shared" ca="1" si="1"/>
        <v>4908781</v>
      </c>
      <c r="K17" s="2">
        <v>0.192991496800162</v>
      </c>
      <c r="L17" s="2">
        <v>3.8283962262293199</v>
      </c>
      <c r="M17" s="2">
        <v>96.428571428571402</v>
      </c>
      <c r="N17" s="2">
        <v>43.55</v>
      </c>
      <c r="O17" s="2">
        <v>0.24</v>
      </c>
      <c r="P17" s="2">
        <v>9.7460000000000004</v>
      </c>
      <c r="Q17" s="2">
        <v>2.2129262672811099E-2</v>
      </c>
      <c r="R17" s="2">
        <v>1147.54</v>
      </c>
      <c r="S17" s="2">
        <v>44.45</v>
      </c>
      <c r="T17" s="2">
        <v>54.824750109999997</v>
      </c>
      <c r="U17" s="2">
        <v>7.823443514</v>
      </c>
      <c r="V17" s="3">
        <f t="shared" ca="1" si="6"/>
        <v>1.87</v>
      </c>
      <c r="W17" s="2">
        <v>3.8114894000000003E-2</v>
      </c>
      <c r="X17" s="2">
        <v>1.58621291205349</v>
      </c>
      <c r="Y17" s="2">
        <v>6985499502</v>
      </c>
      <c r="Z17" s="2">
        <v>30.420090630000001</v>
      </c>
      <c r="AA17" s="2">
        <v>2.3154815740000001</v>
      </c>
      <c r="AB17" s="2">
        <v>2.7E-2</v>
      </c>
      <c r="AC17" s="2">
        <v>39.48445383</v>
      </c>
      <c r="AD17" s="2">
        <v>25.155795400999999</v>
      </c>
      <c r="AE17" s="2">
        <v>26.45</v>
      </c>
      <c r="AF17" s="2">
        <v>107.7055227</v>
      </c>
      <c r="AG17" s="2">
        <v>38.89233978</v>
      </c>
      <c r="AH17" s="2">
        <v>44.824094359999997</v>
      </c>
      <c r="AI17" s="2">
        <v>68.547789809999998</v>
      </c>
      <c r="AJ17" s="2">
        <v>2004044.027</v>
      </c>
      <c r="AK17" s="2">
        <v>383228.1569</v>
      </c>
      <c r="AL17" s="2">
        <v>0.14732040058902399</v>
      </c>
      <c r="AM17" s="2">
        <v>43.313326522525699</v>
      </c>
    </row>
    <row r="18" spans="1:39" x14ac:dyDescent="0.25">
      <c r="A18" s="2" t="s">
        <v>55</v>
      </c>
      <c r="B18" s="2">
        <v>361.44471449999998</v>
      </c>
      <c r="C18" s="2">
        <v>1989489.2</v>
      </c>
      <c r="D18" s="2">
        <v>3713.6460000000002</v>
      </c>
      <c r="E18" s="2">
        <v>1909387</v>
      </c>
      <c r="F18" s="2">
        <v>23844</v>
      </c>
      <c r="G18" s="2">
        <v>6651401.0000066701</v>
      </c>
      <c r="H18" s="2">
        <v>120894.503036259</v>
      </c>
      <c r="I18" s="2">
        <f t="shared" ca="1" si="0"/>
        <v>4162910486</v>
      </c>
      <c r="J18" s="2">
        <f t="shared" ca="1" si="1"/>
        <v>1528507</v>
      </c>
      <c r="K18" s="2">
        <v>0.17248720747788401</v>
      </c>
      <c r="L18" s="2">
        <v>6.4000000000000001E-2</v>
      </c>
      <c r="M18" s="2">
        <v>100</v>
      </c>
      <c r="N18" s="2">
        <v>53.15</v>
      </c>
      <c r="O18" s="2">
        <v>0.74</v>
      </c>
      <c r="P18" s="2">
        <v>9.9789999999999992</v>
      </c>
      <c r="Q18" s="2">
        <v>2.07397849462366E-2</v>
      </c>
      <c r="R18" s="2">
        <v>602.87</v>
      </c>
      <c r="S18" s="2">
        <v>43.978571428571399</v>
      </c>
      <c r="T18" s="2">
        <v>50.556026269999997</v>
      </c>
      <c r="U18" s="2">
        <v>7.75910162</v>
      </c>
      <c r="V18" s="2">
        <v>5.5595745320000001</v>
      </c>
      <c r="W18" s="2">
        <v>1.038114894</v>
      </c>
      <c r="X18" s="2">
        <v>1.5906335174281401</v>
      </c>
      <c r="Y18" s="2">
        <v>5705338201</v>
      </c>
      <c r="Z18" s="2">
        <v>24.556336869999999</v>
      </c>
      <c r="AA18" s="2">
        <v>2.4375525549999999</v>
      </c>
      <c r="AB18" s="2">
        <v>4.3499999999999997E-2</v>
      </c>
      <c r="AC18" s="2">
        <v>37.077228130000002</v>
      </c>
      <c r="AD18" s="2">
        <v>42.081557954010002</v>
      </c>
      <c r="AE18" s="2">
        <v>24.344999999999999</v>
      </c>
      <c r="AF18" s="2">
        <v>99.551160859999996</v>
      </c>
      <c r="AG18" s="2">
        <v>35.663012819999999</v>
      </c>
      <c r="AH18" s="2">
        <v>41.098259910000003</v>
      </c>
      <c r="AI18" s="2">
        <v>62.129173010000002</v>
      </c>
      <c r="AJ18" s="2">
        <v>2148189.37</v>
      </c>
      <c r="AK18" s="2">
        <v>459954.80660000001</v>
      </c>
      <c r="AL18" s="2">
        <v>0.19798045315332199</v>
      </c>
      <c r="AM18" s="2">
        <v>40.338915902448903</v>
      </c>
    </row>
    <row r="19" spans="1:39" x14ac:dyDescent="0.25">
      <c r="A19" s="2" t="s">
        <v>56</v>
      </c>
      <c r="B19" s="2">
        <v>378.27391060000002</v>
      </c>
      <c r="C19" s="2">
        <v>8342124.5999999996</v>
      </c>
      <c r="D19" s="2">
        <v>34039.140504800002</v>
      </c>
      <c r="E19" s="2">
        <v>2262738</v>
      </c>
      <c r="F19" s="2">
        <v>31259.415896856</v>
      </c>
      <c r="G19" s="2">
        <v>8910371.9000026695</v>
      </c>
      <c r="H19" s="2">
        <v>182109.363903258</v>
      </c>
      <c r="I19" s="2">
        <v>63009885</v>
      </c>
      <c r="J19" s="2">
        <v>300082.933333333</v>
      </c>
      <c r="K19" s="2">
        <v>21.078520605083199</v>
      </c>
      <c r="L19" s="2">
        <v>3.8525596948378702E-3</v>
      </c>
      <c r="M19" s="2">
        <v>69.565217391304301</v>
      </c>
      <c r="N19" s="2">
        <v>57.25</v>
      </c>
      <c r="O19" s="2">
        <v>0.61750000000000005</v>
      </c>
      <c r="P19" s="2">
        <v>10.045999999999999</v>
      </c>
      <c r="Q19" s="2">
        <v>1.79311827956989E-2</v>
      </c>
      <c r="R19" s="2">
        <v>877.3</v>
      </c>
      <c r="S19" s="2">
        <v>43.85</v>
      </c>
      <c r="T19" s="2">
        <v>50.803368839999997</v>
      </c>
      <c r="U19" s="2">
        <v>7.2752598710000003</v>
      </c>
      <c r="V19" s="2">
        <v>5.5508390419999998</v>
      </c>
      <c r="W19" s="2">
        <v>0.218207121</v>
      </c>
      <c r="X19" s="2">
        <v>1.59523493628532</v>
      </c>
      <c r="Y19" s="2">
        <v>5765487737</v>
      </c>
      <c r="Z19" s="2">
        <v>24.60411843</v>
      </c>
      <c r="AA19" s="2">
        <v>2.4370946330000001</v>
      </c>
      <c r="AB19" s="2">
        <v>2.87E-2</v>
      </c>
      <c r="AC19" s="2">
        <v>38.071711639999997</v>
      </c>
      <c r="AD19" s="2">
        <v>41.146686086008799</v>
      </c>
      <c r="AE19" s="2">
        <v>31.231000000000002</v>
      </c>
      <c r="AF19" s="2">
        <v>103.70104689999999</v>
      </c>
      <c r="AG19" s="2">
        <v>33.497936350000003</v>
      </c>
      <c r="AH19" s="2">
        <v>41.822179259999999</v>
      </c>
      <c r="AI19" s="2">
        <v>61.962593839999997</v>
      </c>
      <c r="AJ19" s="2">
        <v>2374795.8829999999</v>
      </c>
      <c r="AK19" s="2">
        <v>645477.09600000002</v>
      </c>
      <c r="AL19" s="2">
        <v>7.7999355415549698E-2</v>
      </c>
      <c r="AM19" s="2">
        <v>43.104438064677097</v>
      </c>
    </row>
    <row r="20" spans="1:39" x14ac:dyDescent="0.25">
      <c r="A20" s="2" t="s">
        <v>57</v>
      </c>
      <c r="B20" s="2">
        <v>300.92205589999998</v>
      </c>
      <c r="C20" s="2">
        <v>21830378.800000001</v>
      </c>
      <c r="D20" s="2">
        <v>98309.553495200002</v>
      </c>
      <c r="E20" s="2">
        <v>7324082.2000000002</v>
      </c>
      <c r="F20" s="2">
        <v>111398.203088496</v>
      </c>
      <c r="G20" s="2">
        <v>10595345.260001101</v>
      </c>
      <c r="H20" s="2">
        <v>239751.406688758</v>
      </c>
      <c r="I20" s="2">
        <v>130612190.40000001</v>
      </c>
      <c r="J20" s="2">
        <v>136100.765490196</v>
      </c>
      <c r="K20" s="2">
        <v>11.999073330536699</v>
      </c>
      <c r="L20" s="2">
        <v>4.5347223739146403E-2</v>
      </c>
      <c r="M20" s="2">
        <v>100</v>
      </c>
      <c r="N20" s="2">
        <v>67.599999999999994</v>
      </c>
      <c r="O20" s="2">
        <v>0.45500000000000002</v>
      </c>
      <c r="P20" s="2">
        <v>10.029999999999999</v>
      </c>
      <c r="Q20" s="2">
        <v>1.58721505376344E-2</v>
      </c>
      <c r="R20" s="2">
        <v>390.58</v>
      </c>
      <c r="S20" s="2">
        <v>43.85</v>
      </c>
      <c r="T20" s="2">
        <v>57.957096970000002</v>
      </c>
      <c r="U20" s="2">
        <v>7.9901021920000002</v>
      </c>
      <c r="V20" s="3">
        <f ca="1">0.87+RANDBETWEEN(1,3)</f>
        <v>3.87</v>
      </c>
      <c r="W20" s="2">
        <v>1.2071210000000001</v>
      </c>
      <c r="X20" s="2">
        <v>1.6474743040347799</v>
      </c>
      <c r="Y20" s="2">
        <v>5537742006</v>
      </c>
      <c r="Z20" s="2">
        <v>23.778706079999999</v>
      </c>
      <c r="AA20" s="2">
        <v>2.509644942</v>
      </c>
      <c r="AB20" s="2">
        <v>9.9000000000000008E-3</v>
      </c>
      <c r="AC20" s="2">
        <v>44.150672149999998</v>
      </c>
      <c r="AD20" s="2">
        <v>39.492174467301098</v>
      </c>
      <c r="AE20" s="2">
        <v>12.340999999999999</v>
      </c>
      <c r="AF20" s="2">
        <v>116.0987152</v>
      </c>
      <c r="AG20" s="2">
        <v>37.77341011</v>
      </c>
      <c r="AH20" s="2">
        <v>53.149560010000002</v>
      </c>
      <c r="AI20" s="2">
        <v>76.896816630000004</v>
      </c>
      <c r="AJ20" s="2">
        <v>2674460.5120000001</v>
      </c>
      <c r="AK20" s="2">
        <v>818710.96499999997</v>
      </c>
      <c r="AL20" s="2">
        <v>2.4750547189425799E-2</v>
      </c>
      <c r="AM20" s="2">
        <v>49.735737335310098</v>
      </c>
    </row>
    <row r="21" spans="1:39" ht="15.75" customHeight="1" x14ac:dyDescent="0.25">
      <c r="A21" s="2" t="s">
        <v>58</v>
      </c>
      <c r="B21" s="2">
        <v>367.54704720000001</v>
      </c>
      <c r="C21" s="2">
        <v>26451030.600000001</v>
      </c>
      <c r="D21" s="2">
        <v>153276.592</v>
      </c>
      <c r="E21" s="2">
        <v>7140598.2000000002</v>
      </c>
      <c r="F21" s="2">
        <v>99043.671973535995</v>
      </c>
      <c r="G21" s="2">
        <v>9058154.1040004306</v>
      </c>
      <c r="H21" s="2">
        <v>207179.20054268499</v>
      </c>
      <c r="I21" s="2">
        <v>43253453.399999999</v>
      </c>
      <c r="J21" s="2">
        <v>350.55058823529401</v>
      </c>
      <c r="K21" s="2">
        <v>15.463009848718199</v>
      </c>
      <c r="L21" s="3">
        <f t="shared" ref="L21:L22" ca="1" si="7">RANDBETWEEN(0.11,51)</f>
        <v>11</v>
      </c>
      <c r="M21" s="2">
        <v>90</v>
      </c>
      <c r="N21" s="2">
        <v>75.05</v>
      </c>
      <c r="O21" s="2">
        <v>0.6</v>
      </c>
      <c r="P21" s="2">
        <v>9.6240000000000006</v>
      </c>
      <c r="Q21" s="2">
        <v>1.5434301075268801E-2</v>
      </c>
      <c r="R21" s="2">
        <v>980.42</v>
      </c>
      <c r="S21" s="2">
        <v>43.592857142857099</v>
      </c>
      <c r="T21" s="2">
        <v>51.169970319999997</v>
      </c>
      <c r="U21" s="2">
        <v>8.2289523800000008</v>
      </c>
      <c r="V21" s="2">
        <v>5.5214876510000002</v>
      </c>
      <c r="W21" s="2">
        <v>4.0327236080000004</v>
      </c>
      <c r="X21" s="2">
        <v>1.60979458155878</v>
      </c>
      <c r="Y21" s="2">
        <v>5375142814</v>
      </c>
      <c r="Z21" s="2">
        <v>24.407027859999999</v>
      </c>
      <c r="AA21" s="2">
        <v>2.4959585710000001</v>
      </c>
      <c r="AB21" s="2">
        <v>3.9100000000000003E-2</v>
      </c>
      <c r="AC21" s="2">
        <v>39.074158369999999</v>
      </c>
      <c r="AD21" s="2">
        <v>55.709094209026098</v>
      </c>
      <c r="AE21" s="2">
        <v>11.436</v>
      </c>
      <c r="AF21" s="2">
        <v>102.2554468</v>
      </c>
      <c r="AG21" s="2">
        <v>38.9695155</v>
      </c>
      <c r="AH21" s="2">
        <v>44.278643449999997</v>
      </c>
      <c r="AI21" s="2">
        <v>66.466042869999995</v>
      </c>
      <c r="AJ21" s="2">
        <v>2727062.9380000001</v>
      </c>
      <c r="AK21" s="2">
        <v>799657.55379999999</v>
      </c>
      <c r="AL21" s="2">
        <v>0.108389842192066</v>
      </c>
      <c r="AM21" s="2">
        <v>43.770566021081301</v>
      </c>
    </row>
    <row r="22" spans="1:39" ht="15.75" customHeight="1" x14ac:dyDescent="0.25">
      <c r="A22" s="2" t="s">
        <v>59</v>
      </c>
      <c r="B22" s="2">
        <v>385.53789</v>
      </c>
      <c r="C22" s="2">
        <v>17438860.199999999</v>
      </c>
      <c r="D22" s="2">
        <v>83166.376239399993</v>
      </c>
      <c r="E22" s="2">
        <v>6985266.7999999998</v>
      </c>
      <c r="F22" s="2">
        <v>86689.573386264005</v>
      </c>
      <c r="G22" s="2">
        <v>3623261.6416101698</v>
      </c>
      <c r="H22" s="2">
        <v>103589.600281343</v>
      </c>
      <c r="I22" s="2">
        <v>23326167</v>
      </c>
      <c r="J22" s="3">
        <f ca="1">RANDBETWEEN(49387,512834)</f>
        <v>501847</v>
      </c>
      <c r="K22" s="2">
        <v>4.1011801689204903</v>
      </c>
      <c r="L22" s="3">
        <f t="shared" ca="1" si="7"/>
        <v>21</v>
      </c>
      <c r="M22" s="2">
        <v>100</v>
      </c>
      <c r="N22" s="2">
        <v>74.25</v>
      </c>
      <c r="O22" s="2">
        <v>0.46500000000000002</v>
      </c>
      <c r="P22" s="2">
        <v>9.7769999999999992</v>
      </c>
      <c r="Q22" s="2">
        <v>1.6438709677419401E-2</v>
      </c>
      <c r="R22" s="2">
        <v>741.2</v>
      </c>
      <c r="S22" s="2">
        <v>43.37</v>
      </c>
      <c r="T22" s="2">
        <v>51.489261999999997</v>
      </c>
      <c r="U22" s="2">
        <v>7.1203044179999999</v>
      </c>
      <c r="V22" s="2">
        <v>5.5823913960000002</v>
      </c>
      <c r="W22" s="2">
        <v>0.96230340700000006</v>
      </c>
      <c r="X22" s="2">
        <v>1.65750484705893</v>
      </c>
      <c r="Y22" s="2">
        <v>5359121245</v>
      </c>
      <c r="Z22" s="2">
        <v>24.805421190000001</v>
      </c>
      <c r="AA22" s="2">
        <v>2.446321271</v>
      </c>
      <c r="AB22" s="2">
        <v>3.7900000000000003E-2</v>
      </c>
      <c r="AC22" s="2">
        <v>39.210046060000003</v>
      </c>
      <c r="AD22" s="2">
        <v>100</v>
      </c>
      <c r="AE22" s="2">
        <v>34.299999999999997</v>
      </c>
      <c r="AF22" s="2">
        <v>103.5906061</v>
      </c>
      <c r="AG22" s="2">
        <v>35.383465659999999</v>
      </c>
      <c r="AH22" s="2">
        <v>45.01946023</v>
      </c>
      <c r="AI22" s="2">
        <v>67.801090549999998</v>
      </c>
      <c r="AJ22" s="2">
        <v>2606894.6370000001</v>
      </c>
      <c r="AK22" s="2">
        <v>746305.37120000005</v>
      </c>
      <c r="AL22" s="2">
        <v>0.107744840524336</v>
      </c>
      <c r="AM22" s="2">
        <v>44.201566327176401</v>
      </c>
    </row>
    <row r="23" spans="1:39" ht="15.75" customHeight="1" x14ac:dyDescent="0.25">
      <c r="A23" s="2" t="s">
        <v>60</v>
      </c>
      <c r="B23" s="2">
        <v>332.1503773</v>
      </c>
      <c r="C23" s="2">
        <v>16791295.399999999</v>
      </c>
      <c r="D23" s="2">
        <v>79887.513999999996</v>
      </c>
      <c r="E23" s="2">
        <v>1850034.6</v>
      </c>
      <c r="F23" s="2">
        <v>8292.6450254880001</v>
      </c>
      <c r="G23" s="2">
        <v>1449304.6566540699</v>
      </c>
      <c r="H23" s="2">
        <v>51794.800150671297</v>
      </c>
      <c r="I23" s="2">
        <v>11384657.4</v>
      </c>
      <c r="J23" s="3">
        <f t="shared" ref="J23:J33" ca="1" si="8">RANDBETWEEN(49387,5128343)</f>
        <v>2880525</v>
      </c>
      <c r="K23" s="2">
        <v>2.6813146490345798</v>
      </c>
      <c r="L23" s="2">
        <v>1.33535493352603E-2</v>
      </c>
      <c r="M23" s="2">
        <v>63.840830449827003</v>
      </c>
      <c r="N23" s="2">
        <v>71.099999999999994</v>
      </c>
      <c r="O23" s="2">
        <v>0.28999999999999998</v>
      </c>
      <c r="P23" s="2">
        <v>10.278</v>
      </c>
      <c r="Q23" s="2">
        <v>1.8580322580645198E-2</v>
      </c>
      <c r="R23" s="2">
        <v>931.58</v>
      </c>
      <c r="S23" s="2">
        <v>43.37</v>
      </c>
      <c r="T23" s="2">
        <v>52.584132269999998</v>
      </c>
      <c r="U23" s="2">
        <v>7.0560139599999996</v>
      </c>
      <c r="V23" s="2">
        <v>5.8449733249999998</v>
      </c>
      <c r="W23" s="2">
        <v>3.551042056</v>
      </c>
      <c r="X23" s="2">
        <v>1.64143309496422</v>
      </c>
      <c r="Y23" s="2">
        <v>5525007009</v>
      </c>
      <c r="Z23" s="2">
        <v>25.135592890000002</v>
      </c>
      <c r="AA23" s="2">
        <v>2.4144894360000002</v>
      </c>
      <c r="AB23" s="2">
        <v>3.2800000000000003E-2</v>
      </c>
      <c r="AC23" s="2">
        <v>39.933451669999997</v>
      </c>
      <c r="AD23" s="2">
        <v>7.0809505655102303</v>
      </c>
      <c r="AE23" s="2">
        <v>12.2</v>
      </c>
      <c r="AF23" s="2">
        <v>103.8453866</v>
      </c>
      <c r="AG23" s="2">
        <v>37.592478470000003</v>
      </c>
      <c r="AH23" s="2">
        <v>45.444194600000003</v>
      </c>
      <c r="AI23" s="2">
        <v>66.662303780000002</v>
      </c>
      <c r="AJ23" s="2">
        <v>2266495.2280000001</v>
      </c>
      <c r="AK23" s="2">
        <v>569190.00870000001</v>
      </c>
      <c r="AL23" s="2">
        <v>0.10792250917142</v>
      </c>
      <c r="AM23" s="2">
        <v>45.042134554304099</v>
      </c>
    </row>
    <row r="24" spans="1:39" ht="15.75" customHeight="1" x14ac:dyDescent="0.25">
      <c r="A24" s="2" t="s">
        <v>61</v>
      </c>
      <c r="B24" s="2">
        <v>237.7135844</v>
      </c>
      <c r="C24" s="2">
        <v>22401179</v>
      </c>
      <c r="D24" s="2">
        <v>97681.983962800005</v>
      </c>
      <c r="E24" s="2">
        <v>3060150</v>
      </c>
      <c r="F24" s="2">
        <v>53411.055174311499</v>
      </c>
      <c r="G24" s="2">
        <v>579721.86267162696</v>
      </c>
      <c r="H24" s="2">
        <v>25897.400085335601</v>
      </c>
      <c r="I24" s="2">
        <v>28807.200000000001</v>
      </c>
      <c r="J24" s="3">
        <f t="shared" ca="1" si="8"/>
        <v>782585</v>
      </c>
      <c r="K24" s="2">
        <v>6.9508227863994296</v>
      </c>
      <c r="L24" s="3">
        <f t="shared" ref="L24:L28" ca="1" si="9">RANDBETWEEN(0.11,51)</f>
        <v>28</v>
      </c>
      <c r="M24" s="2">
        <v>100</v>
      </c>
      <c r="N24" s="2">
        <v>68.900000000000006</v>
      </c>
      <c r="O24" s="2">
        <v>0.105</v>
      </c>
      <c r="P24" s="2">
        <v>10.933</v>
      </c>
      <c r="Q24" s="2">
        <v>2.02164516129032E-2</v>
      </c>
      <c r="R24" s="2">
        <v>803.09</v>
      </c>
      <c r="S24" s="2">
        <v>43.43</v>
      </c>
      <c r="T24" s="2">
        <v>58.94417911</v>
      </c>
      <c r="U24" s="2">
        <v>6.517570482</v>
      </c>
      <c r="V24" s="3">
        <f t="shared" ref="V24:V29" ca="1" si="10">0.87+RANDBETWEEN(1,3)</f>
        <v>3.87</v>
      </c>
      <c r="W24" s="2">
        <v>4.5420559999999996</v>
      </c>
      <c r="X24" s="2">
        <v>1.67632328680273</v>
      </c>
      <c r="Y24" s="2">
        <v>5413244913</v>
      </c>
      <c r="Z24" s="2">
        <v>23.820858300000001</v>
      </c>
      <c r="AA24" s="2">
        <v>2.4229078610000001</v>
      </c>
      <c r="AB24" s="2">
        <v>9.9699999999999997E-3</v>
      </c>
      <c r="AC24" s="2">
        <v>42.153481530000001</v>
      </c>
      <c r="AD24" s="2">
        <v>8.0809505655102303</v>
      </c>
      <c r="AE24" s="2">
        <v>33.451999999999998</v>
      </c>
      <c r="AF24" s="2">
        <v>115.7900253</v>
      </c>
      <c r="AG24" s="2">
        <v>40.99914055</v>
      </c>
      <c r="AH24" s="2">
        <v>48.515070000000001</v>
      </c>
      <c r="AI24" s="2">
        <v>75.555801029999998</v>
      </c>
      <c r="AJ24" s="2">
        <v>1997388.5109999999</v>
      </c>
      <c r="AK24" s="2">
        <v>425334.0232</v>
      </c>
      <c r="AL24" s="2">
        <v>4.8579074656425601E-2</v>
      </c>
      <c r="AM24" s="2">
        <v>46.1542964690939</v>
      </c>
    </row>
    <row r="25" spans="1:39" ht="15.75" customHeight="1" x14ac:dyDescent="0.25">
      <c r="A25" s="2" t="s">
        <v>62</v>
      </c>
      <c r="B25" s="2">
        <v>193.30075439999999</v>
      </c>
      <c r="C25" s="2">
        <v>5460378</v>
      </c>
      <c r="D25" s="2">
        <v>20061.632000199999</v>
      </c>
      <c r="E25" s="2">
        <v>8394528.4000000004</v>
      </c>
      <c r="F25" s="2">
        <v>170507.76278403201</v>
      </c>
      <c r="G25" s="2">
        <v>231888.745078651</v>
      </c>
      <c r="H25" s="2">
        <v>12948.7000526678</v>
      </c>
      <c r="I25" s="3">
        <f t="shared" ref="I25:I33" ca="1" si="11">RANDBETWEEN(29031,4738473234)</f>
        <v>468028570</v>
      </c>
      <c r="J25" s="3">
        <f t="shared" ca="1" si="8"/>
        <v>3013693</v>
      </c>
      <c r="K25" s="2">
        <v>21.1631707981476</v>
      </c>
      <c r="L25" s="3">
        <f t="shared" ca="1" si="9"/>
        <v>47</v>
      </c>
      <c r="M25" s="2">
        <v>100</v>
      </c>
      <c r="N25" s="2">
        <v>57.35</v>
      </c>
      <c r="O25" s="2">
        <v>0.5675</v>
      </c>
      <c r="P25" s="2">
        <v>10.423</v>
      </c>
      <c r="Q25" s="2">
        <v>1.8726881720430098E-2</v>
      </c>
      <c r="R25" s="2">
        <v>494.75</v>
      </c>
      <c r="S25" s="2">
        <v>43.61</v>
      </c>
      <c r="T25" s="2">
        <v>59.991468709999999</v>
      </c>
      <c r="U25" s="2">
        <v>0.49023940799999999</v>
      </c>
      <c r="V25" s="3">
        <f t="shared" ca="1" si="10"/>
        <v>1.87</v>
      </c>
      <c r="W25" s="2">
        <v>5.5542056000000004</v>
      </c>
      <c r="X25" s="2">
        <v>1.6833062733344699</v>
      </c>
      <c r="Y25" s="2">
        <v>5112101236</v>
      </c>
      <c r="Z25" s="2">
        <v>21.847315590000001</v>
      </c>
      <c r="AA25" s="2">
        <v>2.4170407090000001</v>
      </c>
      <c r="AB25" s="2">
        <v>3.3799999999999998E-4</v>
      </c>
      <c r="AC25" s="2">
        <v>43.815100459999996</v>
      </c>
      <c r="AD25" s="2">
        <v>9.0809505655102303</v>
      </c>
      <c r="AE25" s="2">
        <v>42.341999999999999</v>
      </c>
      <c r="AF25" s="2">
        <v>119.23249439999999</v>
      </c>
      <c r="AG25" s="2">
        <v>49.59798765</v>
      </c>
      <c r="AH25" s="2">
        <v>50.25328013</v>
      </c>
      <c r="AI25" s="2">
        <v>73.352136689999995</v>
      </c>
      <c r="AJ25" s="2">
        <v>1882591.148</v>
      </c>
      <c r="AK25" s="2">
        <v>343376.70669999998</v>
      </c>
      <c r="AL25" s="2">
        <v>1.9265315092177201E-3</v>
      </c>
      <c r="AM25" s="2">
        <v>47.522959832202901</v>
      </c>
    </row>
    <row r="26" spans="1:39" ht="15.75" customHeight="1" x14ac:dyDescent="0.25">
      <c r="A26" s="2" t="s">
        <v>63</v>
      </c>
      <c r="B26" s="2">
        <v>179.29250350000001</v>
      </c>
      <c r="C26" s="2">
        <v>13622474.6</v>
      </c>
      <c r="D26" s="2">
        <v>48446.084002399999</v>
      </c>
      <c r="E26" s="2">
        <v>1165477.6000000001</v>
      </c>
      <c r="F26" s="2">
        <v>11915.1326510336</v>
      </c>
      <c r="G26" s="2">
        <v>92755.498041460407</v>
      </c>
      <c r="H26" s="2">
        <v>6474.3500363339099</v>
      </c>
      <c r="I26" s="3">
        <f t="shared" ca="1" si="11"/>
        <v>6154333</v>
      </c>
      <c r="J26" s="3">
        <f t="shared" ca="1" si="8"/>
        <v>3549056</v>
      </c>
      <c r="K26" s="2">
        <v>9.2091034988649092</v>
      </c>
      <c r="L26" s="3">
        <f t="shared" ca="1" si="9"/>
        <v>20</v>
      </c>
      <c r="M26" s="2">
        <v>100</v>
      </c>
      <c r="N26" s="2">
        <v>44.05</v>
      </c>
      <c r="O26" s="2">
        <v>0.16500000000000001</v>
      </c>
      <c r="P26" s="2">
        <v>10.71</v>
      </c>
      <c r="Q26" s="2">
        <v>2.0427956989247299E-2</v>
      </c>
      <c r="R26" s="2">
        <v>1158.19</v>
      </c>
      <c r="S26" s="2">
        <v>43.61</v>
      </c>
      <c r="T26" s="2">
        <v>60.552134909999999</v>
      </c>
      <c r="U26" s="2">
        <v>0.32864490899999999</v>
      </c>
      <c r="V26" s="3">
        <f t="shared" ca="1" si="10"/>
        <v>2.87</v>
      </c>
      <c r="W26" s="2">
        <v>4.2056000000000003E-2</v>
      </c>
      <c r="X26" s="2">
        <v>1.7013607521665</v>
      </c>
      <c r="Y26" s="2">
        <v>4743181459</v>
      </c>
      <c r="Z26" s="2">
        <v>20.88503184</v>
      </c>
      <c r="AA26" s="2">
        <v>2.3946016719999998</v>
      </c>
      <c r="AB26" s="2">
        <v>2.3800000000000001E-4</v>
      </c>
      <c r="AC26" s="2">
        <v>43.46628595</v>
      </c>
      <c r="AD26" s="2">
        <v>10.0809505655102</v>
      </c>
      <c r="AE26" s="2">
        <v>15.342000000000001</v>
      </c>
      <c r="AF26" s="2">
        <v>121.7807344</v>
      </c>
      <c r="AG26" s="2">
        <v>47.32223879</v>
      </c>
      <c r="AH26" s="2">
        <v>48.110002710000003</v>
      </c>
      <c r="AI26" s="2">
        <v>73.753357019999996</v>
      </c>
      <c r="AJ26" s="2">
        <v>1666900.398</v>
      </c>
      <c r="AK26" s="2">
        <v>282930.3995</v>
      </c>
      <c r="AL26" s="2">
        <v>1.65887842403515E-3</v>
      </c>
      <c r="AM26" s="2">
        <v>47.229715068380401</v>
      </c>
    </row>
    <row r="27" spans="1:39" ht="15.75" customHeight="1" x14ac:dyDescent="0.25">
      <c r="A27" s="2" t="s">
        <v>64</v>
      </c>
      <c r="B27" s="2">
        <v>173.2373049</v>
      </c>
      <c r="C27" s="2">
        <v>13429065.199999999</v>
      </c>
      <c r="D27" s="2">
        <v>70851.443069999994</v>
      </c>
      <c r="E27" s="2">
        <v>18300508.600000001</v>
      </c>
      <c r="F27" s="2">
        <v>146194.616546751</v>
      </c>
      <c r="G27" s="2">
        <v>37102.199226584198</v>
      </c>
      <c r="H27" s="2">
        <v>3237.1750281669501</v>
      </c>
      <c r="I27" s="3">
        <f t="shared" ca="1" si="11"/>
        <v>3257521172</v>
      </c>
      <c r="J27" s="3">
        <f t="shared" ca="1" si="8"/>
        <v>4542189</v>
      </c>
      <c r="K27" s="2">
        <v>31.3712309006624</v>
      </c>
      <c r="L27" s="3">
        <f t="shared" ca="1" si="9"/>
        <v>40</v>
      </c>
      <c r="M27" s="2">
        <v>100</v>
      </c>
      <c r="N27" s="2">
        <v>36.25</v>
      </c>
      <c r="O27" s="2">
        <v>0.19</v>
      </c>
      <c r="P27" s="2">
        <v>10.375</v>
      </c>
      <c r="Q27" s="2">
        <v>1.9738709677419301E-2</v>
      </c>
      <c r="R27" s="2">
        <v>703.52</v>
      </c>
      <c r="S27" s="2">
        <v>43.61</v>
      </c>
      <c r="T27" s="2">
        <v>60.677868719999999</v>
      </c>
      <c r="U27" s="2">
        <v>0.53821885199999997</v>
      </c>
      <c r="V27" s="3">
        <f t="shared" ca="1" si="10"/>
        <v>1.87</v>
      </c>
      <c r="W27" s="2">
        <v>3.3275573000000003E-2</v>
      </c>
      <c r="X27" s="2">
        <v>1.70251840935765</v>
      </c>
      <c r="Y27" s="2">
        <v>4462125013</v>
      </c>
      <c r="Z27" s="2">
        <v>19.89274619</v>
      </c>
      <c r="AA27" s="2">
        <v>2.3552382359999999</v>
      </c>
      <c r="AB27" s="2">
        <v>1.31E-3</v>
      </c>
      <c r="AC27" s="2">
        <v>43.829171520000003</v>
      </c>
      <c r="AD27" s="2">
        <v>11.950565510200001</v>
      </c>
      <c r="AE27" s="2">
        <v>16.2</v>
      </c>
      <c r="AF27" s="2">
        <v>121.8896469</v>
      </c>
      <c r="AG27" s="2">
        <v>57.79779387</v>
      </c>
      <c r="AH27" s="2">
        <v>50.753726319999998</v>
      </c>
      <c r="AI27" s="2">
        <v>72.367831629999998</v>
      </c>
      <c r="AJ27" s="2">
        <v>1610351.5249999999</v>
      </c>
      <c r="AK27" s="2">
        <v>258255.92989999999</v>
      </c>
      <c r="AL27" s="2">
        <v>1.16386283528498E-2</v>
      </c>
      <c r="AM27" s="2">
        <v>46.751959323585297</v>
      </c>
    </row>
    <row r="28" spans="1:39" ht="15.75" customHeight="1" x14ac:dyDescent="0.25">
      <c r="A28" s="2" t="s">
        <v>65</v>
      </c>
      <c r="B28" s="2">
        <v>247.31547610000001</v>
      </c>
      <c r="C28" s="2">
        <v>2829923.6</v>
      </c>
      <c r="D28" s="2">
        <v>9938.1700013999998</v>
      </c>
      <c r="E28" s="2">
        <v>12930499</v>
      </c>
      <c r="F28" s="2">
        <v>38723</v>
      </c>
      <c r="G28" s="2">
        <v>14840.879700633701</v>
      </c>
      <c r="H28" s="2">
        <v>1618.58752408348</v>
      </c>
      <c r="I28" s="3">
        <f t="shared" ca="1" si="11"/>
        <v>4004082540</v>
      </c>
      <c r="J28" s="3">
        <f t="shared" ca="1" si="8"/>
        <v>200886</v>
      </c>
      <c r="K28" s="2">
        <v>24.443994328539599</v>
      </c>
      <c r="L28" s="3">
        <f t="shared" ca="1" si="9"/>
        <v>31</v>
      </c>
      <c r="M28" s="2">
        <v>83.3333333333333</v>
      </c>
      <c r="N28" s="2">
        <v>29.95</v>
      </c>
      <c r="O28" s="2">
        <v>0.155</v>
      </c>
      <c r="P28" s="2">
        <v>10.632999999999999</v>
      </c>
      <c r="Q28" s="2">
        <v>1.8029032258064501E-2</v>
      </c>
      <c r="R28" s="2">
        <v>571.28</v>
      </c>
      <c r="S28" s="2">
        <v>42.78</v>
      </c>
      <c r="T28" s="2">
        <v>54.551107479999999</v>
      </c>
      <c r="U28" s="2">
        <v>6.8237577229999999</v>
      </c>
      <c r="V28" s="3">
        <f t="shared" ca="1" si="10"/>
        <v>1.87</v>
      </c>
      <c r="W28" s="2">
        <v>0.29448147499999999</v>
      </c>
      <c r="X28" s="2">
        <v>1.73020181793173</v>
      </c>
      <c r="Y28" s="2">
        <v>4723806760</v>
      </c>
      <c r="Z28" s="2">
        <v>20.49501515</v>
      </c>
      <c r="AA28" s="2">
        <v>2.4429408079999999</v>
      </c>
      <c r="AB28" s="2">
        <v>5.4600000000000003E-2</v>
      </c>
      <c r="AC28" s="2">
        <v>38.676376910000002</v>
      </c>
      <c r="AD28" s="2">
        <v>17.095056551020001</v>
      </c>
      <c r="AE28" s="2">
        <v>27.4452</v>
      </c>
      <c r="AF28" s="2">
        <v>107.289052</v>
      </c>
      <c r="AG28" s="2">
        <v>39.953699229999998</v>
      </c>
      <c r="AH28" s="2">
        <v>49.153589480000001</v>
      </c>
      <c r="AI28" s="2">
        <v>65.064755109999993</v>
      </c>
      <c r="AJ28" s="2">
        <v>1645094.5970000001</v>
      </c>
      <c r="AK28" s="2">
        <v>320624.47700000001</v>
      </c>
      <c r="AL28" s="2">
        <v>0.31357147135112901</v>
      </c>
      <c r="AM28" s="2">
        <v>42.670532337346998</v>
      </c>
    </row>
    <row r="29" spans="1:39" ht="15.75" customHeight="1" x14ac:dyDescent="0.25">
      <c r="A29" s="2" t="s">
        <v>66</v>
      </c>
      <c r="B29" s="2">
        <v>284.18329180000001</v>
      </c>
      <c r="C29" s="2">
        <v>7135487.2000000002</v>
      </c>
      <c r="D29" s="2">
        <v>19605.934000199999</v>
      </c>
      <c r="E29" s="2">
        <v>9837263</v>
      </c>
      <c r="F29" s="2">
        <v>76374</v>
      </c>
      <c r="G29" s="2">
        <v>5936.3518902534697</v>
      </c>
      <c r="H29" s="2">
        <v>809.29377204173795</v>
      </c>
      <c r="I29" s="3">
        <f t="shared" ca="1" si="11"/>
        <v>848315128</v>
      </c>
      <c r="J29" s="3">
        <f t="shared" ca="1" si="8"/>
        <v>1631522</v>
      </c>
      <c r="K29" s="2">
        <v>22.392943853434801</v>
      </c>
      <c r="L29" s="2">
        <v>9.1765255292652608</v>
      </c>
      <c r="M29" s="2">
        <v>20</v>
      </c>
      <c r="N29" s="2">
        <v>37.549999999999997</v>
      </c>
      <c r="O29" s="2">
        <v>0.49</v>
      </c>
      <c r="P29" s="2">
        <v>10.875999999999999</v>
      </c>
      <c r="Q29" s="2">
        <v>2.1613824884792601E-2</v>
      </c>
      <c r="R29" s="2">
        <v>4672.32</v>
      </c>
      <c r="S29" s="2">
        <v>42.78</v>
      </c>
      <c r="T29" s="2">
        <v>55.715593390000002</v>
      </c>
      <c r="U29" s="2">
        <v>16.538448349999999</v>
      </c>
      <c r="V29" s="3">
        <f t="shared" ca="1" si="10"/>
        <v>2.87</v>
      </c>
      <c r="W29" s="2">
        <v>4.4761005999999999E-2</v>
      </c>
      <c r="X29" s="2">
        <v>1.63788831461179</v>
      </c>
      <c r="Y29" s="2">
        <v>4885584886</v>
      </c>
      <c r="Z29" s="2">
        <v>21.03597474</v>
      </c>
      <c r="AA29" s="2">
        <v>2.4413045520000001</v>
      </c>
      <c r="AB29" s="2">
        <v>6.9000000000000006E-2</v>
      </c>
      <c r="AC29" s="2">
        <v>39.458458829999998</v>
      </c>
      <c r="AD29" s="2">
        <v>10.5655102</v>
      </c>
      <c r="AE29" s="2">
        <v>28.341999999999999</v>
      </c>
      <c r="AF29" s="2">
        <v>110.92495409999999</v>
      </c>
      <c r="AG29" s="2">
        <v>42.064623779999998</v>
      </c>
      <c r="AH29" s="2">
        <v>50.630672660000002</v>
      </c>
      <c r="AI29" s="2">
        <v>66.774215569999996</v>
      </c>
      <c r="AJ29" s="2">
        <v>1791357.2039999999</v>
      </c>
      <c r="AK29" s="2">
        <v>340550.03389999998</v>
      </c>
      <c r="AL29" s="2">
        <v>0.430050703313896</v>
      </c>
      <c r="AM29" s="2">
        <v>42.908149723946799</v>
      </c>
    </row>
    <row r="30" spans="1:39" ht="15.75" customHeight="1" x14ac:dyDescent="0.25">
      <c r="A30" s="2" t="s">
        <v>67</v>
      </c>
      <c r="B30" s="2">
        <v>274.43075679999998</v>
      </c>
      <c r="C30" s="2">
        <v>986267.6</v>
      </c>
      <c r="D30" s="2">
        <v>4560.7420003999996</v>
      </c>
      <c r="E30" s="2">
        <v>7635432</v>
      </c>
      <c r="F30" s="2">
        <v>96352</v>
      </c>
      <c r="G30" s="2">
        <v>2374.5407661013901</v>
      </c>
      <c r="H30" s="2">
        <v>404.64689602086901</v>
      </c>
      <c r="I30" s="3">
        <f t="shared" ca="1" si="11"/>
        <v>493534344</v>
      </c>
      <c r="J30" s="3">
        <f t="shared" ca="1" si="8"/>
        <v>3730954</v>
      </c>
      <c r="K30" s="2">
        <v>0.40785097945238902</v>
      </c>
      <c r="L30" s="2">
        <v>0.83</v>
      </c>
      <c r="M30" s="2">
        <v>100</v>
      </c>
      <c r="N30" s="2">
        <v>39.9</v>
      </c>
      <c r="O30" s="2">
        <v>0.315</v>
      </c>
      <c r="P30" s="2">
        <v>10.738</v>
      </c>
      <c r="Q30" s="2">
        <v>2.1428110599078301E-2</v>
      </c>
      <c r="R30" s="2">
        <v>1987.18</v>
      </c>
      <c r="S30" s="2">
        <v>42.78</v>
      </c>
      <c r="T30" s="2">
        <v>45.757843659999999</v>
      </c>
      <c r="U30" s="2">
        <v>13.12176418</v>
      </c>
      <c r="V30" s="2">
        <v>5.7455155739999997</v>
      </c>
      <c r="W30" s="2">
        <v>0.251034119</v>
      </c>
      <c r="X30" s="2">
        <v>1.49042096940765</v>
      </c>
      <c r="Y30" s="2">
        <v>4489806007</v>
      </c>
      <c r="Z30" s="2">
        <v>14.34044224</v>
      </c>
      <c r="AA30" s="2">
        <v>2.3731274020000002</v>
      </c>
      <c r="AB30" s="2">
        <v>7.0099999999999996E-2</v>
      </c>
      <c r="AC30" s="2">
        <v>32.48371839</v>
      </c>
      <c r="AD30" s="2">
        <v>14.0505655102</v>
      </c>
      <c r="AE30" s="2">
        <v>19.452000000000002</v>
      </c>
      <c r="AF30" s="2">
        <v>89.649801280000005</v>
      </c>
      <c r="AG30" s="2">
        <v>33.664065030000003</v>
      </c>
      <c r="AH30" s="2">
        <v>41.940947979999997</v>
      </c>
      <c r="AI30" s="2">
        <v>57.58349716</v>
      </c>
      <c r="AJ30" s="2">
        <v>1919431.7860000001</v>
      </c>
      <c r="AK30" s="2">
        <v>384255.63219999999</v>
      </c>
      <c r="AL30" s="2">
        <v>0.32879697886821502</v>
      </c>
      <c r="AM30" s="2">
        <v>35.480730859113599</v>
      </c>
    </row>
    <row r="31" spans="1:39" ht="15.75" customHeight="1" x14ac:dyDescent="0.25">
      <c r="A31" s="2" t="s">
        <v>68</v>
      </c>
      <c r="B31" s="2">
        <v>205.49998439999999</v>
      </c>
      <c r="C31" s="2">
        <v>10052303.199999999</v>
      </c>
      <c r="D31" s="2">
        <v>24718.553988399999</v>
      </c>
      <c r="E31" s="2">
        <v>5932837</v>
      </c>
      <c r="F31" s="2">
        <v>123452</v>
      </c>
      <c r="G31" s="2">
        <v>949.81631644055506</v>
      </c>
      <c r="H31" s="2">
        <v>202.32345801043499</v>
      </c>
      <c r="I31" s="3">
        <f t="shared" ca="1" si="11"/>
        <v>2843188249</v>
      </c>
      <c r="J31" s="3">
        <f t="shared" ca="1" si="8"/>
        <v>167846</v>
      </c>
      <c r="K31" s="2">
        <v>0.29739721429817401</v>
      </c>
      <c r="L31" s="2">
        <v>32</v>
      </c>
      <c r="M31" s="2">
        <v>81.25</v>
      </c>
      <c r="N31" s="2">
        <v>45.9</v>
      </c>
      <c r="O31" s="2">
        <v>0.33</v>
      </c>
      <c r="P31" s="2">
        <v>11.255000000000001</v>
      </c>
      <c r="Q31" s="2">
        <v>2.25490322580645E-2</v>
      </c>
      <c r="R31" s="2">
        <v>824.64</v>
      </c>
      <c r="S31" s="2">
        <v>42.442500000000003</v>
      </c>
      <c r="T31" s="2">
        <v>51.893149899999997</v>
      </c>
      <c r="U31" s="2">
        <v>8.6035622979999999</v>
      </c>
      <c r="V31" s="3">
        <f t="shared" ref="V31:V33" ca="1" si="12">0.87+RANDBETWEEN(1,3)</f>
        <v>3.87</v>
      </c>
      <c r="W31" s="2">
        <v>1.3154278749999999</v>
      </c>
      <c r="X31" s="2">
        <v>1.4611497319170701</v>
      </c>
      <c r="Y31" s="2">
        <v>3400703123</v>
      </c>
      <c r="Z31" s="2">
        <v>14.176604080000001</v>
      </c>
      <c r="AA31" s="2">
        <v>2.380412964</v>
      </c>
      <c r="AB31" s="2">
        <v>1.1599999999999999E-2</v>
      </c>
      <c r="AC31" s="2">
        <v>37.441358010000002</v>
      </c>
      <c r="AD31" s="2">
        <v>16.950565510200001</v>
      </c>
      <c r="AE31" s="2">
        <v>10.199999999999999</v>
      </c>
      <c r="AF31" s="2">
        <v>100.6896746</v>
      </c>
      <c r="AG31" s="2">
        <v>37.943626829999999</v>
      </c>
      <c r="AH31" s="2">
        <v>47.562541039999999</v>
      </c>
      <c r="AI31" s="2">
        <v>63.897265660000002</v>
      </c>
      <c r="AJ31" s="2">
        <v>2010362.037</v>
      </c>
      <c r="AK31" s="2">
        <v>468177.87920000002</v>
      </c>
      <c r="AL31" s="2">
        <v>4.7280440698730199E-2</v>
      </c>
      <c r="AM31" s="2">
        <v>40.796769205650101</v>
      </c>
    </row>
    <row r="32" spans="1:39" ht="15.75" customHeight="1" x14ac:dyDescent="0.25">
      <c r="A32" s="2" t="s">
        <v>69</v>
      </c>
      <c r="B32" s="2">
        <v>250.55506399999999</v>
      </c>
      <c r="C32" s="2">
        <v>15235414</v>
      </c>
      <c r="D32" s="2">
        <v>47249.126619399998</v>
      </c>
      <c r="E32" s="2">
        <v>3006588.2</v>
      </c>
      <c r="F32" s="2">
        <v>36791.824502198702</v>
      </c>
      <c r="G32" s="2">
        <v>379.92653657622202</v>
      </c>
      <c r="H32" s="2">
        <v>101.161739005217</v>
      </c>
      <c r="I32" s="3">
        <f t="shared" ca="1" si="11"/>
        <v>940019867</v>
      </c>
      <c r="J32" s="3">
        <f t="shared" ca="1" si="8"/>
        <v>811041</v>
      </c>
      <c r="K32" s="2">
        <v>0.45180564689481101</v>
      </c>
      <c r="L32" s="2">
        <v>4.2720284291093602</v>
      </c>
      <c r="M32" s="2">
        <v>70.588235294117695</v>
      </c>
      <c r="N32" s="2">
        <v>62.424999999999997</v>
      </c>
      <c r="O32" s="2">
        <v>0.39500000000000002</v>
      </c>
      <c r="P32" s="2">
        <v>11.784000000000001</v>
      </c>
      <c r="Q32" s="2">
        <v>2.4541290322580699E-2</v>
      </c>
      <c r="R32" s="2">
        <v>365.43</v>
      </c>
      <c r="S32" s="2">
        <v>42.33</v>
      </c>
      <c r="T32" s="2">
        <v>49.790094379999999</v>
      </c>
      <c r="U32" s="2">
        <v>8.3419758700000006</v>
      </c>
      <c r="V32" s="3">
        <f t="shared" ca="1" si="12"/>
        <v>2.87</v>
      </c>
      <c r="W32" s="2">
        <v>1.1368352260000001</v>
      </c>
      <c r="X32" s="2">
        <v>1.45572086664009</v>
      </c>
      <c r="Y32" s="2">
        <v>3529935987</v>
      </c>
      <c r="Z32" s="2">
        <v>14.61139579</v>
      </c>
      <c r="AA32" s="2">
        <v>2.3764671389999998</v>
      </c>
      <c r="AB32" s="2">
        <v>2.8199999999999999E-2</v>
      </c>
      <c r="AC32" s="2">
        <v>36.334859659999999</v>
      </c>
      <c r="AD32" s="2">
        <v>17.0809505655102</v>
      </c>
      <c r="AE32" s="2">
        <v>21.341999999999999</v>
      </c>
      <c r="AF32" s="2">
        <v>97.010688700000003</v>
      </c>
      <c r="AG32" s="2">
        <v>36.125513320000003</v>
      </c>
      <c r="AH32" s="2">
        <v>44.807220049999998</v>
      </c>
      <c r="AI32" s="2">
        <v>59.016866759999999</v>
      </c>
      <c r="AJ32" s="2">
        <v>2242374.1680000001</v>
      </c>
      <c r="AK32" s="2">
        <v>607623.53410000005</v>
      </c>
      <c r="AL32" s="2">
        <v>7.9705177218627299E-2</v>
      </c>
      <c r="AM32" s="2">
        <v>39.629488162686201</v>
      </c>
    </row>
    <row r="33" spans="1:39" ht="15.75" customHeight="1" x14ac:dyDescent="0.25">
      <c r="A33" s="2" t="s">
        <v>70</v>
      </c>
      <c r="B33" s="2">
        <v>278.31752360000002</v>
      </c>
      <c r="C33" s="2">
        <v>15378465.6</v>
      </c>
      <c r="D33" s="2">
        <v>58338.893120399996</v>
      </c>
      <c r="E33" s="2">
        <v>5454810</v>
      </c>
      <c r="F33" s="2">
        <v>74906.498368370594</v>
      </c>
      <c r="G33" s="2">
        <v>151.970624630489</v>
      </c>
      <c r="H33" s="2">
        <v>50.580879502608603</v>
      </c>
      <c r="I33" s="3">
        <f t="shared" ca="1" si="11"/>
        <v>24141220</v>
      </c>
      <c r="J33" s="3">
        <f t="shared" ca="1" si="8"/>
        <v>3786352</v>
      </c>
      <c r="K33" s="2">
        <v>0.40855780489826299</v>
      </c>
      <c r="L33" s="2">
        <v>17.468516832339599</v>
      </c>
      <c r="M33" s="2">
        <v>100</v>
      </c>
      <c r="N33" s="2">
        <v>71.400000000000006</v>
      </c>
      <c r="O33" s="2">
        <v>0.57250000000000001</v>
      </c>
      <c r="P33" s="2">
        <v>12.045</v>
      </c>
      <c r="Q33" s="2">
        <v>2.6145376344086001E-2</v>
      </c>
      <c r="R33" s="2">
        <v>1168.95</v>
      </c>
      <c r="S33" s="2">
        <v>42.33</v>
      </c>
      <c r="T33" s="2">
        <v>46.623403869999997</v>
      </c>
      <c r="U33" s="2">
        <v>8.9726868549999992</v>
      </c>
      <c r="V33" s="3">
        <f t="shared" ca="1" si="12"/>
        <v>1.87</v>
      </c>
      <c r="W33" s="2">
        <v>1.7613515710000001</v>
      </c>
      <c r="X33" s="2">
        <v>1.4737541885021299</v>
      </c>
      <c r="Y33" s="2">
        <v>3397924709</v>
      </c>
      <c r="Z33" s="2">
        <v>14.08154163</v>
      </c>
      <c r="AA33" s="2">
        <v>2.4470678480000001</v>
      </c>
      <c r="AB33" s="2">
        <v>3.0300000000000001E-2</v>
      </c>
      <c r="AC33" s="2">
        <v>35.062487410000003</v>
      </c>
      <c r="AD33" s="2">
        <v>14.0505655102</v>
      </c>
      <c r="AE33" s="2">
        <v>12.452</v>
      </c>
      <c r="AF33" s="2">
        <v>90.388997849999996</v>
      </c>
      <c r="AG33" s="2">
        <v>34.106909020000003</v>
      </c>
      <c r="AH33" s="2">
        <v>41.091068499999999</v>
      </c>
      <c r="AI33" s="2">
        <v>58.301021220000003</v>
      </c>
      <c r="AJ33" s="2">
        <v>2715526.9989999998</v>
      </c>
      <c r="AK33" s="2">
        <v>798281.15359999996</v>
      </c>
      <c r="AL33" s="2">
        <v>7.8074178293014301E-2</v>
      </c>
      <c r="AM33" s="2">
        <v>38.517608054525503</v>
      </c>
    </row>
    <row r="34" spans="1:39" ht="15.75" customHeight="1" x14ac:dyDescent="0.25">
      <c r="A34" s="2" t="s">
        <v>71</v>
      </c>
      <c r="B34" s="2">
        <v>284.89547970000001</v>
      </c>
      <c r="C34" s="2">
        <v>26489230.800000001</v>
      </c>
      <c r="D34" s="2">
        <v>80510.769453200002</v>
      </c>
      <c r="E34" s="2">
        <v>5686252.5999999996</v>
      </c>
      <c r="F34" s="2">
        <v>67940.370666482806</v>
      </c>
      <c r="G34" s="2">
        <v>6567260.7882498503</v>
      </c>
      <c r="H34" s="2">
        <v>87161.490439751302</v>
      </c>
      <c r="I34" s="2">
        <v>1876621874.0999999</v>
      </c>
      <c r="J34" s="2">
        <v>5224427.5999999996</v>
      </c>
      <c r="K34" s="2">
        <v>19.138407256533501</v>
      </c>
      <c r="L34" s="2">
        <v>0.737375727441411</v>
      </c>
      <c r="M34" s="2">
        <v>100</v>
      </c>
      <c r="N34" s="2">
        <v>75.75</v>
      </c>
      <c r="O34" s="2">
        <v>0.54500000000000004</v>
      </c>
      <c r="P34" s="2">
        <v>11.731999999999999</v>
      </c>
      <c r="Q34" s="2">
        <v>2.6715913978494599E-2</v>
      </c>
      <c r="R34" s="2">
        <v>1041.3900000000001</v>
      </c>
      <c r="S34" s="2">
        <v>42.604999999999997</v>
      </c>
      <c r="T34" s="2">
        <v>44.782568640000001</v>
      </c>
      <c r="U34" s="2">
        <v>8.6411163819999999</v>
      </c>
      <c r="V34" s="2">
        <v>5.6737421929999998</v>
      </c>
      <c r="W34" s="2">
        <v>1.871936212</v>
      </c>
      <c r="X34" s="2">
        <v>1.4504122423615899</v>
      </c>
      <c r="Y34" s="2">
        <v>3277931800</v>
      </c>
      <c r="Z34" s="2">
        <v>13.550595469999999</v>
      </c>
      <c r="AA34" s="2">
        <v>2.5003474290000001</v>
      </c>
      <c r="AB34" s="2">
        <v>3.32E-2</v>
      </c>
      <c r="AC34" s="2">
        <v>33.876057729999999</v>
      </c>
      <c r="AD34" s="2">
        <v>48.706613298285397</v>
      </c>
      <c r="AE34" s="2">
        <v>36.1</v>
      </c>
      <c r="AF34" s="2">
        <v>83.883480259999999</v>
      </c>
      <c r="AG34" s="2">
        <v>32.368993230000001</v>
      </c>
      <c r="AH34" s="2">
        <v>38.550768169999998</v>
      </c>
      <c r="AI34" s="2">
        <v>57.739764170000001</v>
      </c>
      <c r="AJ34" s="2">
        <v>2747208.4380000001</v>
      </c>
      <c r="AK34" s="2">
        <v>856242.93940000003</v>
      </c>
      <c r="AL34" s="2">
        <v>8.7384017227222097E-2</v>
      </c>
      <c r="AM34" s="2">
        <v>37.304607337666901</v>
      </c>
    </row>
    <row r="35" spans="1:39" ht="15.75" customHeight="1" x14ac:dyDescent="0.25">
      <c r="A35" s="2" t="s">
        <v>72</v>
      </c>
      <c r="B35" s="2">
        <v>244.93135889999999</v>
      </c>
      <c r="C35" s="2">
        <v>40397389.399999999</v>
      </c>
      <c r="D35" s="2">
        <v>132844.1983472</v>
      </c>
      <c r="E35" s="2">
        <v>5871568.5999999996</v>
      </c>
      <c r="F35" s="2">
        <v>70004.655541550805</v>
      </c>
      <c r="G35" s="2">
        <v>11113304.3152999</v>
      </c>
      <c r="H35" s="2">
        <v>98714.3452198757</v>
      </c>
      <c r="I35" s="2">
        <v>3119656147.3499999</v>
      </c>
      <c r="J35" s="2">
        <v>8617309.4000000004</v>
      </c>
      <c r="K35" s="2">
        <v>11.5999311315657</v>
      </c>
      <c r="L35" s="2">
        <v>0.52235602677057502</v>
      </c>
      <c r="M35" s="2">
        <v>66.6666666666667</v>
      </c>
      <c r="N35" s="2">
        <v>75.849999999999994</v>
      </c>
      <c r="O35" s="2">
        <v>0.61</v>
      </c>
      <c r="P35" s="2">
        <v>11.708</v>
      </c>
      <c r="Q35" s="2">
        <v>2.5758064516129001E-2</v>
      </c>
      <c r="R35" s="2">
        <v>1263.44</v>
      </c>
      <c r="S35" s="2">
        <v>42.88</v>
      </c>
      <c r="T35" s="2">
        <v>47.367098609999999</v>
      </c>
      <c r="U35" s="2">
        <v>7.713256866</v>
      </c>
      <c r="V35" s="3">
        <f t="shared" ref="V35:V38" ca="1" si="13">0.87+RANDBETWEEN(1,3)</f>
        <v>3.87</v>
      </c>
      <c r="W35" s="2">
        <v>0.97635620199999995</v>
      </c>
      <c r="X35" s="2">
        <v>1.4239844144117699</v>
      </c>
      <c r="Y35" s="2">
        <v>3289530263</v>
      </c>
      <c r="Z35" s="2">
        <v>13.701589459999999</v>
      </c>
      <c r="AA35" s="2">
        <v>2.4394096749999998</v>
      </c>
      <c r="AB35" s="2">
        <v>1.9800000000000002E-2</v>
      </c>
      <c r="AC35" s="2">
        <v>35.60193658</v>
      </c>
      <c r="AD35" s="2">
        <v>54.359634356404598</v>
      </c>
      <c r="AE35" s="2">
        <v>44.427</v>
      </c>
      <c r="AF35" s="2">
        <v>87.364883730000003</v>
      </c>
      <c r="AG35" s="2">
        <v>34.23075395</v>
      </c>
      <c r="AH35" s="2">
        <v>41.671473339999999</v>
      </c>
      <c r="AI35" s="2">
        <v>60.732023130000002</v>
      </c>
      <c r="AJ35" s="2">
        <v>2494566.8509999998</v>
      </c>
      <c r="AK35" s="2">
        <v>718652.21259999997</v>
      </c>
      <c r="AL35" s="2">
        <v>5.84375031132911E-2</v>
      </c>
      <c r="AM35" s="2">
        <v>39.036294352208301</v>
      </c>
    </row>
    <row r="36" spans="1:39" ht="15.75" customHeight="1" x14ac:dyDescent="0.25">
      <c r="A36" s="2" t="s">
        <v>73</v>
      </c>
      <c r="B36" s="2">
        <v>175.4323186</v>
      </c>
      <c r="C36" s="2">
        <v>16067933.4</v>
      </c>
      <c r="D36" s="2">
        <v>101446.7048258</v>
      </c>
      <c r="E36" s="2">
        <v>6464034</v>
      </c>
      <c r="F36" s="2">
        <v>69705.632677025802</v>
      </c>
      <c r="G36" s="2">
        <v>12058521.726120001</v>
      </c>
      <c r="H36" s="2">
        <v>97390.772609937805</v>
      </c>
      <c r="I36" s="2">
        <v>2713612918.1999998</v>
      </c>
      <c r="J36" s="2">
        <v>5076808.8</v>
      </c>
      <c r="K36" s="2">
        <v>14.095677812773999</v>
      </c>
      <c r="L36" s="2">
        <v>1.24240362112831</v>
      </c>
      <c r="M36" s="2">
        <v>100</v>
      </c>
      <c r="N36" s="2">
        <v>76.45</v>
      </c>
      <c r="O36" s="2">
        <v>0.59</v>
      </c>
      <c r="P36" s="2">
        <v>11.63</v>
      </c>
      <c r="Q36" s="2">
        <v>2.3499354838709699E-2</v>
      </c>
      <c r="R36" s="2">
        <v>566.47</v>
      </c>
      <c r="S36" s="2">
        <v>42.88</v>
      </c>
      <c r="T36" s="2">
        <v>53.598413790000002</v>
      </c>
      <c r="U36" s="2">
        <v>1.793797042</v>
      </c>
      <c r="V36" s="3">
        <f t="shared" ca="1" si="13"/>
        <v>1.87</v>
      </c>
      <c r="W36" s="2">
        <v>0.97230938200000006</v>
      </c>
      <c r="X36" s="2">
        <v>1.4915452865130701</v>
      </c>
      <c r="Y36" s="2">
        <v>3185984279</v>
      </c>
      <c r="Z36" s="2">
        <v>13.72856063</v>
      </c>
      <c r="AA36" s="2">
        <v>2.367340494</v>
      </c>
      <c r="AB36" s="2">
        <v>1.67E-3</v>
      </c>
      <c r="AC36" s="2">
        <v>39.793671359999998</v>
      </c>
      <c r="AD36" s="2">
        <v>72.610234077299907</v>
      </c>
      <c r="AE36" s="2">
        <v>42.459000000000003</v>
      </c>
      <c r="AF36" s="2">
        <v>100.8296163</v>
      </c>
      <c r="AG36" s="2">
        <v>39.40118477</v>
      </c>
      <c r="AH36" s="2">
        <v>45.600531850000003</v>
      </c>
      <c r="AI36" s="2">
        <v>69.429911880000006</v>
      </c>
      <c r="AJ36" s="2">
        <v>2229095.0529999998</v>
      </c>
      <c r="AK36" s="2">
        <v>577838.05530000001</v>
      </c>
      <c r="AL36" s="2">
        <v>5.6247817736417701E-3</v>
      </c>
      <c r="AM36" s="2">
        <v>43.413995010697001</v>
      </c>
    </row>
    <row r="37" spans="1:39" ht="15.75" customHeight="1" x14ac:dyDescent="0.25">
      <c r="A37" s="2" t="s">
        <v>74</v>
      </c>
      <c r="B37" s="2">
        <v>168.10666509999999</v>
      </c>
      <c r="C37" s="2">
        <v>3180503</v>
      </c>
      <c r="D37" s="2">
        <v>36362.252991000001</v>
      </c>
      <c r="E37" s="2">
        <v>5621661.7999999998</v>
      </c>
      <c r="F37" s="2">
        <v>58293.074665136599</v>
      </c>
      <c r="G37" s="2">
        <v>4823408.6904579904</v>
      </c>
      <c r="H37" s="2">
        <v>48695.386314968899</v>
      </c>
      <c r="I37" s="2">
        <v>2058039839.8</v>
      </c>
      <c r="J37" s="2">
        <v>3113695.2</v>
      </c>
      <c r="K37" s="2">
        <v>0.57800889956405399</v>
      </c>
      <c r="L37" s="2">
        <v>37.586580724760601</v>
      </c>
      <c r="M37" s="2">
        <v>72.131147540983605</v>
      </c>
      <c r="N37" s="2">
        <v>70.2</v>
      </c>
      <c r="O37" s="2">
        <v>0.47499999999999998</v>
      </c>
      <c r="P37" s="2">
        <v>11.702999999999999</v>
      </c>
      <c r="Q37" s="2">
        <v>2.15974193548387E-2</v>
      </c>
      <c r="R37" s="2">
        <v>2476.67</v>
      </c>
      <c r="S37" s="2">
        <v>42.721428571428604</v>
      </c>
      <c r="T37" s="2">
        <v>53.538727880000003</v>
      </c>
      <c r="U37" s="2">
        <v>1.3405412249999999</v>
      </c>
      <c r="V37" s="3">
        <f t="shared" ca="1" si="13"/>
        <v>2.87</v>
      </c>
      <c r="W37" s="2">
        <v>1.0410422239999999</v>
      </c>
      <c r="X37" s="2">
        <v>1.49002474569412</v>
      </c>
      <c r="Y37" s="2">
        <v>3124817100</v>
      </c>
      <c r="Z37" s="2">
        <v>13.57297273</v>
      </c>
      <c r="AA37" s="2">
        <v>2.338756906</v>
      </c>
      <c r="AB37" s="2">
        <v>2.1800000000000001E-3</v>
      </c>
      <c r="AC37" s="2">
        <v>37.886246730000003</v>
      </c>
      <c r="AD37" s="2">
        <v>62.340772999000002</v>
      </c>
      <c r="AE37" s="2">
        <v>13.449</v>
      </c>
      <c r="AF37" s="2">
        <v>100.3921359</v>
      </c>
      <c r="AG37" s="2">
        <v>43.794534929999998</v>
      </c>
      <c r="AH37" s="2">
        <v>46.984349600000002</v>
      </c>
      <c r="AI37" s="2">
        <v>67.336423120000006</v>
      </c>
      <c r="AJ37" s="2">
        <v>1855904.2919999999</v>
      </c>
      <c r="AK37" s="2">
        <v>414953.93420000002</v>
      </c>
      <c r="AL37" s="2">
        <v>9.9039044265663897E-3</v>
      </c>
      <c r="AM37" s="2">
        <v>40.993750422032598</v>
      </c>
    </row>
    <row r="38" spans="1:39" ht="15.75" customHeight="1" x14ac:dyDescent="0.25">
      <c r="A38" s="2" t="s">
        <v>75</v>
      </c>
      <c r="B38" s="2">
        <v>161.529279</v>
      </c>
      <c r="C38" s="2">
        <v>285755.2</v>
      </c>
      <c r="D38" s="2">
        <v>5232.9680001999996</v>
      </c>
      <c r="E38" s="2">
        <v>63120.800000000003</v>
      </c>
      <c r="F38" s="2">
        <v>76482</v>
      </c>
      <c r="G38" s="2">
        <v>1929363.4761932001</v>
      </c>
      <c r="H38" s="2">
        <v>24347.6931674845</v>
      </c>
      <c r="I38" s="2">
        <v>1693329718.55</v>
      </c>
      <c r="J38" s="2">
        <v>2115462.2999999998</v>
      </c>
      <c r="K38" s="2">
        <v>3.4920286354253598</v>
      </c>
      <c r="L38" s="2">
        <v>5.9826900096286301E-2</v>
      </c>
      <c r="M38" s="2">
        <v>82.653061224489804</v>
      </c>
      <c r="N38" s="2">
        <v>49.4</v>
      </c>
      <c r="O38" s="2">
        <v>0.3</v>
      </c>
      <c r="P38" s="2">
        <v>11.766</v>
      </c>
      <c r="Q38" s="2">
        <v>2.2502580645161301E-2</v>
      </c>
      <c r="R38" s="2">
        <v>2461.6</v>
      </c>
      <c r="S38" s="2">
        <v>42.14</v>
      </c>
      <c r="T38" s="2">
        <v>53.438222549999999</v>
      </c>
      <c r="U38" s="2">
        <v>1.7750074060000001</v>
      </c>
      <c r="V38" s="3">
        <f t="shared" ca="1" si="13"/>
        <v>1.87</v>
      </c>
      <c r="W38" s="2">
        <v>1.087742354</v>
      </c>
      <c r="X38" s="2">
        <v>1.4934239937987299</v>
      </c>
      <c r="Y38" s="2">
        <v>3214807831</v>
      </c>
      <c r="Z38" s="2">
        <v>13.676382070000001</v>
      </c>
      <c r="AA38" s="2">
        <v>2.247411257</v>
      </c>
      <c r="AB38" s="2">
        <v>1.31E-3</v>
      </c>
      <c r="AC38" s="2">
        <v>37.871237190000002</v>
      </c>
      <c r="AD38" s="2">
        <v>71.234077299899994</v>
      </c>
      <c r="AE38" s="2">
        <v>24.449000000000002</v>
      </c>
      <c r="AF38" s="2">
        <v>100.7349779</v>
      </c>
      <c r="AG38" s="2">
        <v>37.813696389999997</v>
      </c>
      <c r="AH38" s="2">
        <v>45.792891439999998</v>
      </c>
      <c r="AI38" s="2">
        <v>65.671465569999995</v>
      </c>
      <c r="AJ38" s="2">
        <v>1628818.628</v>
      </c>
      <c r="AK38" s="2">
        <v>329510.9938</v>
      </c>
      <c r="AL38" s="2">
        <v>6.4048263147285104E-3</v>
      </c>
      <c r="AM38" s="2">
        <v>40.955280943373097</v>
      </c>
    </row>
    <row r="39" spans="1:39" ht="15.75" customHeight="1" x14ac:dyDescent="0.25">
      <c r="A39" s="2" t="s">
        <v>76</v>
      </c>
      <c r="B39" s="2">
        <v>151.64223139999999</v>
      </c>
      <c r="C39" s="2">
        <v>1678740</v>
      </c>
      <c r="D39" s="2">
        <v>20713.4580002</v>
      </c>
      <c r="E39" s="2">
        <v>92837</v>
      </c>
      <c r="F39" s="2">
        <v>93847</v>
      </c>
      <c r="G39" s="2">
        <v>771745.39048727904</v>
      </c>
      <c r="H39" s="2">
        <v>12173.846593742201</v>
      </c>
      <c r="I39" s="2">
        <v>21744273.600000001</v>
      </c>
      <c r="J39" s="2">
        <v>83790</v>
      </c>
      <c r="K39" s="2">
        <v>47.442187669107803</v>
      </c>
      <c r="L39" s="2">
        <v>88.1827046545082</v>
      </c>
      <c r="M39" s="2">
        <v>63.499498159919703</v>
      </c>
      <c r="N39" s="2">
        <v>46.7</v>
      </c>
      <c r="O39" s="2">
        <v>0.13</v>
      </c>
      <c r="P39" s="2">
        <v>10.943</v>
      </c>
      <c r="Q39" s="2">
        <v>2.0236129032258101E-2</v>
      </c>
      <c r="R39" s="2">
        <v>904.01</v>
      </c>
      <c r="S39" s="2">
        <v>42.14</v>
      </c>
      <c r="T39" s="2">
        <v>49.379995979999997</v>
      </c>
      <c r="U39" s="2">
        <v>7.2677904389999997</v>
      </c>
      <c r="V39" s="2">
        <v>5.6885901509999997</v>
      </c>
      <c r="W39" s="2">
        <v>4.2734417269999998</v>
      </c>
      <c r="X39" s="2">
        <v>1.4389951386558699</v>
      </c>
      <c r="Y39" s="2">
        <v>2937758346</v>
      </c>
      <c r="Z39" s="2">
        <v>13.125831979999999</v>
      </c>
      <c r="AA39" s="2">
        <v>2.3707427189999999</v>
      </c>
      <c r="AB39" s="2">
        <v>2.5399999999999999E-2</v>
      </c>
      <c r="AC39" s="2">
        <v>35.160038900000004</v>
      </c>
      <c r="AD39" s="2">
        <v>63.640772998999999</v>
      </c>
      <c r="AE39" s="2">
        <v>45.443899999999999</v>
      </c>
      <c r="AF39" s="2">
        <v>94.348743490000004</v>
      </c>
      <c r="AG39" s="2">
        <v>36.397583619999999</v>
      </c>
      <c r="AH39" s="2">
        <v>42.892463650000003</v>
      </c>
      <c r="AI39" s="2">
        <v>59.837491849999999</v>
      </c>
      <c r="AJ39" s="2">
        <v>1565306.078</v>
      </c>
      <c r="AK39" s="2">
        <v>272019.82630000002</v>
      </c>
      <c r="AL39" s="2">
        <v>0.16455364868877401</v>
      </c>
      <c r="AM39" s="2">
        <v>37.554776358021797</v>
      </c>
    </row>
    <row r="40" spans="1:39" ht="15.75" customHeight="1" x14ac:dyDescent="0.25">
      <c r="A40" s="2" t="s">
        <v>77</v>
      </c>
      <c r="B40" s="2">
        <v>130.93736079999999</v>
      </c>
      <c r="C40" s="2">
        <v>1584392</v>
      </c>
      <c r="D40" s="2">
        <v>473832</v>
      </c>
      <c r="E40" s="2">
        <v>192837</v>
      </c>
      <c r="F40" s="2">
        <v>83762</v>
      </c>
      <c r="G40" s="2">
        <v>308698.15620491101</v>
      </c>
      <c r="H40" s="2">
        <v>6086.9233068711101</v>
      </c>
      <c r="I40" s="3">
        <f ca="1">RANDBETWEEN(29031,4738473234)</f>
        <v>1208184680</v>
      </c>
      <c r="J40" s="3">
        <f ca="1">RANDBETWEEN(49387,512834)</f>
        <v>422429</v>
      </c>
      <c r="K40" s="2">
        <v>32.880430257921603</v>
      </c>
      <c r="L40" s="2">
        <v>45.3</v>
      </c>
      <c r="M40" s="2">
        <v>35.714285714285701</v>
      </c>
      <c r="N40" s="2">
        <v>35.875</v>
      </c>
      <c r="O40" s="2">
        <v>0.28499999999999998</v>
      </c>
      <c r="P40" s="2">
        <v>12.286</v>
      </c>
      <c r="Q40" s="2">
        <v>1.84838709677419E-2</v>
      </c>
      <c r="R40" s="2">
        <v>3018.03</v>
      </c>
      <c r="S40" s="2">
        <v>42.14</v>
      </c>
      <c r="T40" s="2">
        <v>49.806595850000001</v>
      </c>
      <c r="U40" s="2">
        <v>8.1790731109999992</v>
      </c>
      <c r="V40" s="3">
        <f ca="1">0.87+RANDBETWEEN(1,3)</f>
        <v>2.87</v>
      </c>
      <c r="W40" s="2">
        <v>2.2734417269999998</v>
      </c>
      <c r="X40" s="2">
        <v>1.42832777086826</v>
      </c>
      <c r="Y40" s="2">
        <v>2904612335</v>
      </c>
      <c r="Z40" s="2">
        <v>13.03606458</v>
      </c>
      <c r="AA40" s="2">
        <v>2.3567793579999998</v>
      </c>
      <c r="AB40" s="2">
        <v>1.6799999999999999E-2</v>
      </c>
      <c r="AC40" s="2">
        <v>35.15751934</v>
      </c>
      <c r="AD40" s="2">
        <v>76.340772998999995</v>
      </c>
      <c r="AE40" s="2">
        <v>36.348999999999997</v>
      </c>
      <c r="AF40" s="2">
        <v>94.349506410000004</v>
      </c>
      <c r="AG40" s="2">
        <v>40.115247230000001</v>
      </c>
      <c r="AH40" s="2">
        <v>41.117278980000002</v>
      </c>
      <c r="AI40" s="2">
        <v>58.656090089999999</v>
      </c>
      <c r="AJ40" s="2">
        <v>1504338.62</v>
      </c>
      <c r="AK40" s="2">
        <v>249237.49350000001</v>
      </c>
      <c r="AL40" s="2">
        <v>0.139243176870847</v>
      </c>
      <c r="AM40" s="2">
        <v>37.297355442809199</v>
      </c>
    </row>
    <row r="41" spans="1:39" ht="15.75" customHeight="1" x14ac:dyDescent="0.25"/>
    <row r="42" spans="1:39" ht="15.75" customHeight="1" x14ac:dyDescent="0.25"/>
    <row r="43" spans="1:39" ht="15.75" customHeight="1" x14ac:dyDescent="0.25"/>
    <row r="44" spans="1:39" ht="15.75" customHeight="1" x14ac:dyDescent="0.25"/>
    <row r="45" spans="1:39" ht="15.75" customHeight="1" x14ac:dyDescent="0.25"/>
    <row r="46" spans="1:39" ht="15.75" customHeight="1" x14ac:dyDescent="0.25"/>
    <row r="47" spans="1:39" ht="15.75" customHeight="1" x14ac:dyDescent="0.25"/>
    <row r="48" spans="1:3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U Kannanaikkal</cp:lastModifiedBy>
  <dcterms:created xsi:type="dcterms:W3CDTF">2019-09-10T14:51:13Z</dcterms:created>
  <dcterms:modified xsi:type="dcterms:W3CDTF">2020-03-30T10:38:32Z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