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ri001\Dropbox\WIGs\002 RESEARCH\001 PUBS\IN REVIEW\02 ZHI LI china loess tritium zhi li\manuscript\GRL\rev1\SUNCHUN\"/>
    </mc:Choice>
  </mc:AlternateContent>
  <xr:revisionPtr revIDLastSave="0" documentId="13_ncr:1_{9EBA72AD-21F8-47E3-8BEA-9A9F82D55676}" xr6:coauthVersionLast="47" xr6:coauthVersionMax="47" xr10:uidLastSave="{00000000-0000-0000-0000-000000000000}"/>
  <bookViews>
    <workbookView xWindow="-14175" yWindow="-16320" windowWidth="29040" windowHeight="15840" activeTab="2" xr2:uid="{BC77A242-3BF1-4127-AA08-AF45CA6B146A}"/>
  </bookViews>
  <sheets>
    <sheet name="explanation" sheetId="10" r:id="rId1"/>
    <sheet name="dataset" sheetId="9" r:id="rId2"/>
    <sheet name="model" sheetId="11" r:id="rId3"/>
  </sheets>
  <definedNames>
    <definedName name="_xlnm._FilterDatabase" localSheetId="1" hidden="1">dataset!$A$1:$X$45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9" l="1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tc={2AA57831-6BCD-47FA-B5C8-8BEC818503CE}</author>
    <author>tc={4EB67ACF-9134-48F5-B2CD-1FF988FDC3C9}</author>
  </authors>
  <commentList>
    <comment ref="M1" authorId="0" shapeId="0" xr:uid="{2AA57831-6BCD-47FA-B5C8-8BEC818503CE}">
      <text>
        <t>[Threaded comment]
Your version of Excel allows you to read this threaded comment; however, any edits to it will get removed if the file is opened in a newer version of Excel. Learn more: https://go.microsoft.com/fwlink/?linkid=870924
Comment:
    PET from re-extracting values to points dated 20230713 (source HydroAtlas level9)</t>
      </text>
    </comment>
    <comment ref="P1" authorId="1" shapeId="0" xr:uid="{4EB67ACF-9134-48F5-B2CD-1FF988FDC3C9}">
      <text>
        <t>[Threaded comment]
Your version of Excel allows you to read this threaded comment; however, any edits to it will get removed if the file is opened in a newer version of Excel. Learn more: https://go.microsoft.com/fwlink/?linkid=870924
Comment:
    DWT from re-extracting values to points dated 20230713 (source PCR-GLOBWB)</t>
      </text>
    </comment>
  </commentList>
</comments>
</file>

<file path=xl/sharedStrings.xml><?xml version="1.0" encoding="utf-8"?>
<sst xmlns="http://schemas.openxmlformats.org/spreadsheetml/2006/main" count="244" uniqueCount="172">
  <si>
    <t>aet_p</t>
  </si>
  <si>
    <t>pet_p</t>
  </si>
  <si>
    <t>dwt</t>
  </si>
  <si>
    <t>No</t>
  </si>
  <si>
    <t>Country</t>
  </si>
  <si>
    <t>Study names</t>
  </si>
  <si>
    <t>Site</t>
  </si>
  <si>
    <t>SiteID</t>
  </si>
  <si>
    <t>SiteUniID</t>
  </si>
  <si>
    <t>urb_pc_use(%)</t>
  </si>
  <si>
    <t>Lat</t>
  </si>
  <si>
    <t>Lon</t>
  </si>
  <si>
    <t>pet</t>
  </si>
  <si>
    <t>Tsamp</t>
  </si>
  <si>
    <t>Zpeak1963</t>
  </si>
  <si>
    <t>PERC</t>
  </si>
  <si>
    <t>cxtfit_v</t>
  </si>
  <si>
    <t>cxtfit_D</t>
  </si>
  <si>
    <t>cxtfit_R2</t>
  </si>
  <si>
    <t>SimpleModel</t>
  </si>
  <si>
    <t>UK</t>
  </si>
  <si>
    <t>Berkshire, UK</t>
  </si>
  <si>
    <t>Berkshire</t>
  </si>
  <si>
    <t>Cyprus</t>
  </si>
  <si>
    <t>Akrotiri, CY</t>
  </si>
  <si>
    <t>Akrotiri</t>
  </si>
  <si>
    <t>AK3</t>
  </si>
  <si>
    <t>USA</t>
  </si>
  <si>
    <t>Yucca1, US</t>
  </si>
  <si>
    <t>Yucca Mountain, Nevada</t>
  </si>
  <si>
    <t>UZ#4</t>
  </si>
  <si>
    <t>Yucca2, US</t>
  </si>
  <si>
    <t>UZ#5</t>
  </si>
  <si>
    <t>Senegal</t>
  </si>
  <si>
    <t>Louga, SN</t>
  </si>
  <si>
    <t>Louga</t>
  </si>
  <si>
    <t>L22</t>
  </si>
  <si>
    <t>Amargosa, US</t>
  </si>
  <si>
    <t>Amargosa Desert, Nevada</t>
  </si>
  <si>
    <t>UZB-1</t>
  </si>
  <si>
    <t>Mojave, US</t>
  </si>
  <si>
    <t>Mojave Desert, California</t>
  </si>
  <si>
    <t>LOGW-1</t>
  </si>
  <si>
    <t>China</t>
  </si>
  <si>
    <t>Pingding1, CN</t>
  </si>
  <si>
    <t>Pingding, Shaanxi</t>
  </si>
  <si>
    <t>CHN85</t>
  </si>
  <si>
    <t>Pingding2, CN</t>
  </si>
  <si>
    <t>CHN98</t>
  </si>
  <si>
    <t>Wudan1, CN</t>
  </si>
  <si>
    <t>Wudan, Inner Megolia</t>
  </si>
  <si>
    <t>CHN88</t>
  </si>
  <si>
    <t>Wudan2, CN</t>
  </si>
  <si>
    <t>CHN97</t>
  </si>
  <si>
    <t>Changwu1, CN</t>
  </si>
  <si>
    <t>Changwu, Shaanxi</t>
  </si>
  <si>
    <t>Changwu1</t>
  </si>
  <si>
    <t>Changwu2, CN</t>
  </si>
  <si>
    <t>Changwu2</t>
  </si>
  <si>
    <t>Changwu3, CN</t>
  </si>
  <si>
    <t>Changwu3</t>
  </si>
  <si>
    <t>Changwu5, CN</t>
  </si>
  <si>
    <t>Changwu4</t>
  </si>
  <si>
    <t>South Africa</t>
  </si>
  <si>
    <t>Kalahari1, ZA</t>
  </si>
  <si>
    <t>Kalahari</t>
  </si>
  <si>
    <t>BH7</t>
  </si>
  <si>
    <t>Kalahari2, ZA</t>
  </si>
  <si>
    <t>BH3</t>
  </si>
  <si>
    <t>Kalahari3, ZA</t>
  </si>
  <si>
    <t>PA1</t>
  </si>
  <si>
    <t>Kalahari4, ZA</t>
  </si>
  <si>
    <t>BH9</t>
  </si>
  <si>
    <t>Kalahari5, ZA</t>
  </si>
  <si>
    <t>BH8</t>
  </si>
  <si>
    <t>Norfolk77, UK</t>
  </si>
  <si>
    <t>Norfolk77</t>
  </si>
  <si>
    <t>Dorset70a, UK</t>
  </si>
  <si>
    <t>Dorset70a</t>
  </si>
  <si>
    <t>Berkshire68, UK</t>
  </si>
  <si>
    <t>Berkshire68</t>
  </si>
  <si>
    <t>DorsetLower77, UK</t>
  </si>
  <si>
    <t>DorsetLower77</t>
  </si>
  <si>
    <t>Dorset lower</t>
  </si>
  <si>
    <t>DorsetUpper77, UK</t>
  </si>
  <si>
    <t>DorsetUpper77</t>
  </si>
  <si>
    <t>Dorset upper</t>
  </si>
  <si>
    <t>Australia</t>
  </si>
  <si>
    <t>Gambier Pl 1, AU</t>
  </si>
  <si>
    <t>Gambier Pl</t>
  </si>
  <si>
    <t>NO2</t>
  </si>
  <si>
    <t>Gambier Pl 2, AU</t>
  </si>
  <si>
    <t>NO6</t>
  </si>
  <si>
    <t>Gambier Pl 3, AU</t>
  </si>
  <si>
    <t>NO8</t>
  </si>
  <si>
    <t>Gambier Pl 4, AU</t>
  </si>
  <si>
    <t>NO9</t>
  </si>
  <si>
    <t>Gambier Pl 5, AU</t>
  </si>
  <si>
    <t>NO11</t>
  </si>
  <si>
    <t>Gambier Pl 6, AU</t>
  </si>
  <si>
    <t>NO12</t>
  </si>
  <si>
    <t>Gambier Pl 7, AU</t>
  </si>
  <si>
    <t>NO13</t>
  </si>
  <si>
    <t>Gambier Pl 8, AU</t>
  </si>
  <si>
    <t>NO14</t>
  </si>
  <si>
    <t>Gambier Pl 9, AU</t>
  </si>
  <si>
    <t>NO15</t>
  </si>
  <si>
    <t>Gambier Pl 10, AU</t>
  </si>
  <si>
    <t>NO16</t>
  </si>
  <si>
    <t>Dorset70b, UK</t>
  </si>
  <si>
    <t>Dorset70b</t>
  </si>
  <si>
    <t>Dorset2</t>
  </si>
  <si>
    <t>farmland-tableland</t>
  </si>
  <si>
    <t>Changwu5</t>
  </si>
  <si>
    <t>Qingjian, Shaanxi</t>
  </si>
  <si>
    <t>Jujube 6 yrs</t>
  </si>
  <si>
    <t>Qingjian1</t>
  </si>
  <si>
    <t>Jujube 16 yrs</t>
  </si>
  <si>
    <t>Qingjian2</t>
  </si>
  <si>
    <t>Grass 7 yrs</t>
  </si>
  <si>
    <t>Qingjian3</t>
  </si>
  <si>
    <t>Grass 16 yrs</t>
  </si>
  <si>
    <t>Qingjian4</t>
  </si>
  <si>
    <t>Luochuan, Shaanxi</t>
  </si>
  <si>
    <t>Apple 24yrs</t>
  </si>
  <si>
    <t>Luochuan</t>
  </si>
  <si>
    <t>Shenmu, Shaanxi</t>
  </si>
  <si>
    <t>Grass 15yr</t>
  </si>
  <si>
    <t>Shenmu</t>
  </si>
  <si>
    <t>Xifeng,Gansu</t>
  </si>
  <si>
    <t>XZ1</t>
  </si>
  <si>
    <t>Xifeng</t>
  </si>
  <si>
    <t>Column name</t>
  </si>
  <si>
    <t>Site ID for profiles from the same location</t>
  </si>
  <si>
    <t>model variable</t>
  </si>
  <si>
    <t>tritium method validity (years before or after 2022) setting 0.3 TU as threshold</t>
  </si>
  <si>
    <t>Explanation</t>
  </si>
  <si>
    <t>Applicability_tau</t>
  </si>
  <si>
    <t>dwt*</t>
  </si>
  <si>
    <t>pre_mm_uyr*</t>
  </si>
  <si>
    <t>pet_mm_uyr</t>
  </si>
  <si>
    <t>pet_p*</t>
  </si>
  <si>
    <t>aet_mm_uyr</t>
  </si>
  <si>
    <t>aet_p*</t>
  </si>
  <si>
    <t>Applicability_tau_0.02</t>
  </si>
  <si>
    <t>Applicability_tau_0.3</t>
  </si>
  <si>
    <t>green filling means my revision</t>
  </si>
  <si>
    <t>Model</t>
  </si>
  <si>
    <t>Parameter Estimates</t>
  </si>
  <si>
    <t>Term</t>
  </si>
  <si>
    <t>Estimate</t>
  </si>
  <si>
    <t>Std Error</t>
  </si>
  <si>
    <t>t Ratio</t>
  </si>
  <si>
    <t>Prob&gt;|t|</t>
  </si>
  <si>
    <t>Intercept</t>
  </si>
  <si>
    <t>&lt;.0001</t>
  </si>
  <si>
    <t>Summary of Fit</t>
  </si>
  <si>
    <t>RSquare</t>
  </si>
  <si>
    <t>RSquare Adj</t>
  </si>
  <si>
    <t>Root Mean Square Error</t>
  </si>
  <si>
    <t>Mean of Response</t>
  </si>
  <si>
    <t>Observations (or Sum Wgts)</t>
  </si>
  <si>
    <t>Analysis of Variance</t>
  </si>
  <si>
    <t>Source</t>
  </si>
  <si>
    <t>DF</t>
  </si>
  <si>
    <t>Sum of Squares</t>
  </si>
  <si>
    <t>Mean Square</t>
  </si>
  <si>
    <t>F Ratio</t>
  </si>
  <si>
    <t>Error</t>
  </si>
  <si>
    <t>Prob &gt; F</t>
  </si>
  <si>
    <t>C. Total</t>
  </si>
  <si>
    <t>(pet_p-2.36136)*(dwt-116.15)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</si>
</sst>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1" fontId="0" fillId="4" borderId="0" xfId="0" applyNumberForma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5</xdr:col>
      <xdr:colOff>354330</xdr:colOff>
      <xdr:row>16</xdr:row>
      <xdr:rowOff>136887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B3ECBF-CDB5-B29E-5693-B38F5B3CD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"/>
          <a:ext cx="3402330" cy="273721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varisto, J. (Jaivime)" id="{E010F12A-618C-4E71-B8CB-48AF8F74FE3D}" userId="S::j.evaristo@uu.nl::de594827-5f50-41e1-affb-b3c18833a4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3-07-13T08:03:49.21" personId="{E010F12A-618C-4E71-B8CB-48AF8F74FE3D}" id="{2AA57831-6BCD-47FA-B5C8-8BEC818503CE}">
    <text>PET from re-extracting values to points dated 20230713 (source HydroAtlas level9)</text>
  </threadedComment>
  <threadedComment ref="P1" dT="2023-07-13T08:03:10.23" personId="{E010F12A-618C-4E71-B8CB-48AF8F74FE3D}" id="{4EB67ACF-9134-48F5-B2CD-1FF988FDC3C9}">
    <text>DWT from re-extracting values to points dated 20230713 (source PCR-GLOBWB)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9966-60A9-47F0-AE93-467DD5CA2BE5}">
  <dimension ref="A1:B7"/>
  <sheetViews>
    <sheetView workbookViewId="0">
      <selection activeCell="B7" sqref="B7"/>
    </sheetView>
  </sheetViews>
  <sheetFormatPr defaultRowHeight="14.4" x14ac:dyDescent="0.3"/>
  <cols>
    <col min="1" max="1" width="15.6640625" bestFit="1" customWidth="1"/>
    <col min="2" max="2" width="66.88671875" bestFit="1" customWidth="1"/>
  </cols>
  <sheetData>
    <row r="1" spans="1:2" x14ac:dyDescent="0.3">
      <c r="A1" s="1" t="s">
        <v>132</v>
      </c>
      <c r="B1" s="1" t="s">
        <v>136</v>
      </c>
    </row>
    <row r="2" spans="1:2" x14ac:dyDescent="0.3">
      <c r="A2" t="s">
        <v>8</v>
      </c>
      <c r="B2" t="s">
        <v>133</v>
      </c>
    </row>
    <row r="3" spans="1:2" x14ac:dyDescent="0.3">
      <c r="A3" t="s">
        <v>0</v>
      </c>
      <c r="B3" t="s">
        <v>134</v>
      </c>
    </row>
    <row r="4" spans="1:2" x14ac:dyDescent="0.3">
      <c r="A4" t="s">
        <v>1</v>
      </c>
      <c r="B4" t="s">
        <v>134</v>
      </c>
    </row>
    <row r="5" spans="1:2" x14ac:dyDescent="0.3">
      <c r="A5" t="s">
        <v>2</v>
      </c>
      <c r="B5" t="s">
        <v>134</v>
      </c>
    </row>
    <row r="6" spans="1:2" x14ac:dyDescent="0.3">
      <c r="A6" t="s">
        <v>137</v>
      </c>
      <c r="B6" t="s">
        <v>135</v>
      </c>
    </row>
    <row r="7" spans="1:2" x14ac:dyDescent="0.3">
      <c r="A7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6B72-95AA-42AD-8878-67904618E05F}">
  <dimension ref="A1:Z45"/>
  <sheetViews>
    <sheetView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X2" sqref="X2"/>
    </sheetView>
  </sheetViews>
  <sheetFormatPr defaultRowHeight="14.4" x14ac:dyDescent="0.3"/>
  <cols>
    <col min="7" max="7" width="13.44140625" bestFit="1" customWidth="1"/>
    <col min="9" max="9" width="7.6640625" bestFit="1" customWidth="1"/>
    <col min="10" max="10" width="12.88671875" bestFit="1" customWidth="1"/>
    <col min="11" max="11" width="11.77734375" bestFit="1" customWidth="1"/>
    <col min="12" max="12" width="5" bestFit="1" customWidth="1"/>
    <col min="13" max="13" width="11.88671875" bestFit="1" customWidth="1"/>
    <col min="14" max="15" width="12" bestFit="1" customWidth="1"/>
    <col min="16" max="16" width="9.33203125" style="2" bestFit="1" customWidth="1"/>
    <col min="17" max="17" width="6.5546875" bestFit="1" customWidth="1"/>
    <col min="18" max="18" width="10.109375" bestFit="1" customWidth="1"/>
    <col min="19" max="19" width="6" bestFit="1" customWidth="1"/>
    <col min="23" max="23" width="18.5546875" bestFit="1" customWidth="1"/>
    <col min="24" max="24" width="12.44140625" bestFit="1" customWidth="1"/>
    <col min="25" max="25" width="19.5546875" bestFit="1" customWidth="1"/>
  </cols>
  <sheetData>
    <row r="1" spans="1:26" s="1" customForma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139</v>
      </c>
      <c r="K1" s="1" t="s">
        <v>142</v>
      </c>
      <c r="L1" s="1" t="s">
        <v>12</v>
      </c>
      <c r="M1" s="1" t="s">
        <v>140</v>
      </c>
      <c r="N1" s="1" t="s">
        <v>143</v>
      </c>
      <c r="O1" s="6" t="s">
        <v>141</v>
      </c>
      <c r="P1" s="5" t="s">
        <v>138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7" t="s">
        <v>145</v>
      </c>
      <c r="X1" s="4" t="s">
        <v>19</v>
      </c>
      <c r="Y1" s="7" t="s">
        <v>144</v>
      </c>
    </row>
    <row r="2" spans="1:26" x14ac:dyDescent="0.3">
      <c r="A2">
        <v>1</v>
      </c>
      <c r="B2" t="s">
        <v>20</v>
      </c>
      <c r="C2" t="s">
        <v>21</v>
      </c>
      <c r="D2" t="s">
        <v>22</v>
      </c>
      <c r="E2" t="s">
        <v>20</v>
      </c>
      <c r="F2">
        <v>16</v>
      </c>
      <c r="G2">
        <v>1</v>
      </c>
      <c r="H2">
        <v>51.48</v>
      </c>
      <c r="I2">
        <v>-1.4</v>
      </c>
      <c r="J2">
        <v>706</v>
      </c>
      <c r="K2">
        <v>513</v>
      </c>
      <c r="L2">
        <v>678</v>
      </c>
      <c r="M2">
        <v>678</v>
      </c>
      <c r="N2" s="3">
        <f t="shared" ref="N2:N45" si="0">K2/J2</f>
        <v>0.72662889518413598</v>
      </c>
      <c r="O2">
        <f t="shared" ref="O2:O45" si="1">M2/J2</f>
        <v>0.96033994334277617</v>
      </c>
      <c r="P2" s="3">
        <v>45.347990000000003</v>
      </c>
      <c r="Q2">
        <v>1968</v>
      </c>
      <c r="R2">
        <v>4</v>
      </c>
      <c r="S2">
        <v>0.83199999999999996</v>
      </c>
      <c r="T2" s="3">
        <v>0.80500000000000005</v>
      </c>
      <c r="U2" s="3">
        <v>0.109</v>
      </c>
      <c r="V2" s="3">
        <v>0.77</v>
      </c>
      <c r="W2" s="8">
        <v>-2.7489095441462723</v>
      </c>
      <c r="X2">
        <v>-5.8377437380000003</v>
      </c>
      <c r="Y2" s="8">
        <v>-2.7489095441462723</v>
      </c>
    </row>
    <row r="3" spans="1:26" x14ac:dyDescent="0.3">
      <c r="A3">
        <v>2</v>
      </c>
      <c r="B3" t="s">
        <v>23</v>
      </c>
      <c r="C3" t="s">
        <v>24</v>
      </c>
      <c r="D3" t="s">
        <v>25</v>
      </c>
      <c r="E3" t="s">
        <v>26</v>
      </c>
      <c r="F3">
        <v>5</v>
      </c>
      <c r="G3">
        <v>20</v>
      </c>
      <c r="H3">
        <v>34.619999999999997</v>
      </c>
      <c r="I3">
        <v>32.97</v>
      </c>
      <c r="J3">
        <v>426</v>
      </c>
      <c r="K3">
        <v>360</v>
      </c>
      <c r="L3">
        <v>1299</v>
      </c>
      <c r="M3">
        <v>1299</v>
      </c>
      <c r="N3" s="3">
        <f t="shared" si="0"/>
        <v>0.84507042253521125</v>
      </c>
      <c r="O3">
        <f t="shared" si="1"/>
        <v>3.0492957746478875</v>
      </c>
      <c r="P3" s="3">
        <v>12.67131</v>
      </c>
      <c r="Q3">
        <v>1977</v>
      </c>
      <c r="R3">
        <v>10</v>
      </c>
      <c r="S3">
        <v>0.72</v>
      </c>
      <c r="T3" s="3">
        <v>0.67500000000000004</v>
      </c>
      <c r="U3" s="3">
        <v>0.84399999999999997</v>
      </c>
      <c r="V3" s="3">
        <v>0.72</v>
      </c>
      <c r="W3" s="8">
        <v>-41.569065515074044</v>
      </c>
      <c r="X3">
        <v>4.6969998116999996</v>
      </c>
      <c r="Y3" s="8">
        <v>-41.569065515074044</v>
      </c>
    </row>
    <row r="4" spans="1:26" x14ac:dyDescent="0.3">
      <c r="A4">
        <v>3</v>
      </c>
      <c r="B4" t="s">
        <v>27</v>
      </c>
      <c r="C4" t="s">
        <v>28</v>
      </c>
      <c r="D4" t="s">
        <v>29</v>
      </c>
      <c r="E4" t="s">
        <v>30</v>
      </c>
      <c r="F4">
        <v>10</v>
      </c>
      <c r="G4">
        <v>0</v>
      </c>
      <c r="H4">
        <v>36.93</v>
      </c>
      <c r="I4">
        <v>-116.48</v>
      </c>
      <c r="J4">
        <v>186</v>
      </c>
      <c r="K4">
        <v>161</v>
      </c>
      <c r="L4">
        <v>1261</v>
      </c>
      <c r="M4">
        <v>1307</v>
      </c>
      <c r="N4" s="3">
        <f t="shared" si="0"/>
        <v>0.86559139784946237</v>
      </c>
      <c r="O4">
        <f t="shared" si="1"/>
        <v>7.0268817204301079</v>
      </c>
      <c r="P4" s="3">
        <v>623.61590000000001</v>
      </c>
      <c r="Q4">
        <v>1984</v>
      </c>
      <c r="R4">
        <v>54</v>
      </c>
      <c r="S4">
        <v>2.56</v>
      </c>
      <c r="T4" s="3">
        <v>2.3359999999999999</v>
      </c>
      <c r="U4" s="3">
        <v>2.8570000000000002</v>
      </c>
      <c r="V4" s="3">
        <v>0.93</v>
      </c>
      <c r="W4" s="8">
        <v>36</v>
      </c>
      <c r="X4">
        <v>38.923825469000001</v>
      </c>
      <c r="Y4" s="8">
        <v>80</v>
      </c>
    </row>
    <row r="5" spans="1:26" x14ac:dyDescent="0.3">
      <c r="A5">
        <v>4</v>
      </c>
      <c r="B5" t="s">
        <v>27</v>
      </c>
      <c r="C5" t="s">
        <v>31</v>
      </c>
      <c r="D5" t="s">
        <v>29</v>
      </c>
      <c r="E5" t="s">
        <v>32</v>
      </c>
      <c r="F5">
        <v>10</v>
      </c>
      <c r="G5">
        <v>0</v>
      </c>
      <c r="H5">
        <v>36.93</v>
      </c>
      <c r="I5">
        <v>-116.48</v>
      </c>
      <c r="J5">
        <v>186</v>
      </c>
      <c r="K5">
        <v>161</v>
      </c>
      <c r="L5">
        <v>1261</v>
      </c>
      <c r="M5">
        <v>1307</v>
      </c>
      <c r="N5" s="3">
        <f t="shared" si="0"/>
        <v>0.86559139784946237</v>
      </c>
      <c r="O5">
        <f t="shared" si="1"/>
        <v>7.0268817204301079</v>
      </c>
      <c r="P5" s="3">
        <v>623.61590000000001</v>
      </c>
      <c r="Q5">
        <v>1984</v>
      </c>
      <c r="R5">
        <v>28</v>
      </c>
      <c r="S5">
        <v>1.34</v>
      </c>
      <c r="T5" s="3">
        <v>1.32</v>
      </c>
      <c r="U5" s="3">
        <v>1.1950000000000001</v>
      </c>
      <c r="V5" s="3">
        <v>0.66</v>
      </c>
      <c r="W5" s="8">
        <v>39</v>
      </c>
      <c r="X5">
        <v>38.923825469000001</v>
      </c>
      <c r="Y5" s="8">
        <v>83</v>
      </c>
    </row>
    <row r="6" spans="1:26" x14ac:dyDescent="0.3">
      <c r="A6">
        <v>5</v>
      </c>
      <c r="B6" t="s">
        <v>33</v>
      </c>
      <c r="C6" t="s">
        <v>34</v>
      </c>
      <c r="D6" t="s">
        <v>35</v>
      </c>
      <c r="E6" t="s">
        <v>36</v>
      </c>
      <c r="F6">
        <v>3</v>
      </c>
      <c r="G6">
        <v>0</v>
      </c>
      <c r="H6">
        <v>15.7</v>
      </c>
      <c r="I6">
        <v>-16.32</v>
      </c>
      <c r="J6">
        <v>345</v>
      </c>
      <c r="K6">
        <v>290</v>
      </c>
      <c r="L6">
        <v>1753</v>
      </c>
      <c r="M6">
        <v>1753</v>
      </c>
      <c r="N6" s="3">
        <f t="shared" si="0"/>
        <v>0.84057971014492749</v>
      </c>
      <c r="O6">
        <f t="shared" si="1"/>
        <v>5.0811594202898549</v>
      </c>
      <c r="P6" s="3">
        <v>34.220880000000001</v>
      </c>
      <c r="Q6">
        <v>1990</v>
      </c>
      <c r="R6">
        <v>11</v>
      </c>
      <c r="S6">
        <v>0.41</v>
      </c>
      <c r="T6" s="3">
        <v>0.40100000000000002</v>
      </c>
      <c r="U6" s="3">
        <v>0.121</v>
      </c>
      <c r="V6" s="3">
        <v>0.89</v>
      </c>
      <c r="W6" s="8">
        <v>25.602198406073967</v>
      </c>
      <c r="X6">
        <v>33.236344977999998</v>
      </c>
      <c r="Y6" s="8">
        <v>25.602198406073967</v>
      </c>
    </row>
    <row r="7" spans="1:26" x14ac:dyDescent="0.3">
      <c r="A7">
        <v>6</v>
      </c>
      <c r="B7" t="s">
        <v>27</v>
      </c>
      <c r="C7" t="s">
        <v>37</v>
      </c>
      <c r="D7" t="s">
        <v>38</v>
      </c>
      <c r="E7" t="s">
        <v>39</v>
      </c>
      <c r="F7">
        <v>9</v>
      </c>
      <c r="G7">
        <v>0</v>
      </c>
      <c r="H7">
        <v>36.770000000000003</v>
      </c>
      <c r="I7">
        <v>-116.7</v>
      </c>
      <c r="J7">
        <v>143</v>
      </c>
      <c r="K7">
        <v>123</v>
      </c>
      <c r="L7">
        <v>1370</v>
      </c>
      <c r="M7">
        <v>1398</v>
      </c>
      <c r="N7" s="3">
        <f t="shared" si="0"/>
        <v>0.8601398601398601</v>
      </c>
      <c r="O7">
        <f t="shared" si="1"/>
        <v>9.7762237762237767</v>
      </c>
      <c r="P7" s="3">
        <v>140.4067</v>
      </c>
      <c r="Q7">
        <v>1992</v>
      </c>
      <c r="R7">
        <v>21</v>
      </c>
      <c r="S7">
        <v>0.71</v>
      </c>
      <c r="T7" s="3">
        <v>0.64800000000000002</v>
      </c>
      <c r="U7" s="3">
        <v>2.3889999999999998</v>
      </c>
      <c r="V7" s="3">
        <v>0.94</v>
      </c>
      <c r="W7" s="8">
        <v>74</v>
      </c>
      <c r="X7">
        <v>56.646234818000003</v>
      </c>
      <c r="Y7" s="8">
        <v>120</v>
      </c>
      <c r="Z7" s="9" t="s">
        <v>146</v>
      </c>
    </row>
    <row r="8" spans="1:26" x14ac:dyDescent="0.3">
      <c r="A8">
        <v>7</v>
      </c>
      <c r="B8" t="s">
        <v>27</v>
      </c>
      <c r="C8" t="s">
        <v>40</v>
      </c>
      <c r="D8" t="s">
        <v>41</v>
      </c>
      <c r="E8" t="s">
        <v>42</v>
      </c>
      <c r="F8">
        <v>4</v>
      </c>
      <c r="G8">
        <v>22</v>
      </c>
      <c r="H8">
        <v>34.450000000000003</v>
      </c>
      <c r="I8">
        <v>-117.33</v>
      </c>
      <c r="J8">
        <v>556</v>
      </c>
      <c r="K8">
        <v>453</v>
      </c>
      <c r="L8">
        <v>1356</v>
      </c>
      <c r="M8">
        <v>1356</v>
      </c>
      <c r="N8" s="3">
        <f t="shared" si="0"/>
        <v>0.81474820143884896</v>
      </c>
      <c r="O8">
        <f t="shared" si="1"/>
        <v>2.4388489208633093</v>
      </c>
      <c r="P8" s="3">
        <v>76.766909999999996</v>
      </c>
      <c r="Q8">
        <v>1995</v>
      </c>
      <c r="R8">
        <v>12</v>
      </c>
      <c r="S8">
        <v>0.39</v>
      </c>
      <c r="T8" s="3">
        <v>0.30399999999999999</v>
      </c>
      <c r="U8" s="3">
        <v>1.4830000000000001</v>
      </c>
      <c r="V8" s="3">
        <v>0.36</v>
      </c>
      <c r="W8" s="8">
        <v>12</v>
      </c>
      <c r="X8">
        <v>19.996635637000001</v>
      </c>
      <c r="Y8" s="8">
        <v>55</v>
      </c>
    </row>
    <row r="9" spans="1:26" x14ac:dyDescent="0.3">
      <c r="A9">
        <v>8</v>
      </c>
      <c r="B9" t="s">
        <v>43</v>
      </c>
      <c r="C9" t="s">
        <v>44</v>
      </c>
      <c r="D9" t="s">
        <v>45</v>
      </c>
      <c r="E9" t="s">
        <v>46</v>
      </c>
      <c r="F9">
        <v>12</v>
      </c>
      <c r="G9">
        <v>25</v>
      </c>
      <c r="H9">
        <v>37.68</v>
      </c>
      <c r="I9">
        <v>113.68</v>
      </c>
      <c r="J9">
        <v>495</v>
      </c>
      <c r="K9">
        <v>425</v>
      </c>
      <c r="L9">
        <v>1036</v>
      </c>
      <c r="M9">
        <v>1043</v>
      </c>
      <c r="N9" s="3">
        <f t="shared" si="0"/>
        <v>0.85858585858585856</v>
      </c>
      <c r="O9">
        <f t="shared" si="1"/>
        <v>2.1070707070707071</v>
      </c>
      <c r="P9" s="3">
        <v>115.499</v>
      </c>
      <c r="Q9">
        <v>1985</v>
      </c>
      <c r="R9">
        <v>6</v>
      </c>
      <c r="S9">
        <v>0.26700000000000002</v>
      </c>
      <c r="T9" s="3">
        <v>0.251</v>
      </c>
      <c r="U9" s="3">
        <v>7.9000000000000001E-2</v>
      </c>
      <c r="V9" s="3">
        <v>0.93</v>
      </c>
      <c r="W9" s="8">
        <v>68</v>
      </c>
      <c r="X9">
        <v>32.568868383999998</v>
      </c>
      <c r="Y9" s="8">
        <v>113</v>
      </c>
    </row>
    <row r="10" spans="1:26" x14ac:dyDescent="0.3">
      <c r="A10">
        <v>9</v>
      </c>
      <c r="B10" t="s">
        <v>43</v>
      </c>
      <c r="C10" t="s">
        <v>47</v>
      </c>
      <c r="D10" t="s">
        <v>45</v>
      </c>
      <c r="E10" t="s">
        <v>48</v>
      </c>
      <c r="F10">
        <v>12</v>
      </c>
      <c r="G10">
        <v>25</v>
      </c>
      <c r="H10">
        <v>37.68</v>
      </c>
      <c r="I10">
        <v>113.68</v>
      </c>
      <c r="J10">
        <v>495</v>
      </c>
      <c r="K10">
        <v>425</v>
      </c>
      <c r="L10">
        <v>1036</v>
      </c>
      <c r="M10">
        <v>1043</v>
      </c>
      <c r="N10" s="3">
        <f t="shared" si="0"/>
        <v>0.85858585858585856</v>
      </c>
      <c r="O10">
        <f t="shared" si="1"/>
        <v>2.1070707070707071</v>
      </c>
      <c r="P10" s="3">
        <v>115.499</v>
      </c>
      <c r="Q10">
        <v>1998</v>
      </c>
      <c r="R10">
        <v>10</v>
      </c>
      <c r="S10">
        <v>0.28999999999999998</v>
      </c>
      <c r="T10" s="3">
        <v>0.25600000000000001</v>
      </c>
      <c r="U10" s="3">
        <v>0.41299999999999998</v>
      </c>
      <c r="V10" s="3">
        <v>0.71</v>
      </c>
      <c r="W10" s="8">
        <v>76</v>
      </c>
      <c r="X10">
        <v>32.568868383999998</v>
      </c>
      <c r="Y10" s="8">
        <v>122</v>
      </c>
    </row>
    <row r="11" spans="1:26" x14ac:dyDescent="0.3">
      <c r="A11">
        <v>10</v>
      </c>
      <c r="B11" t="s">
        <v>43</v>
      </c>
      <c r="C11" t="s">
        <v>49</v>
      </c>
      <c r="D11" t="s">
        <v>50</v>
      </c>
      <c r="E11" t="s">
        <v>51</v>
      </c>
      <c r="F11">
        <v>14</v>
      </c>
      <c r="G11">
        <v>0</v>
      </c>
      <c r="H11">
        <v>42.87</v>
      </c>
      <c r="I11">
        <v>118.93</v>
      </c>
      <c r="J11">
        <v>415</v>
      </c>
      <c r="K11">
        <v>363</v>
      </c>
      <c r="L11">
        <v>855</v>
      </c>
      <c r="M11">
        <v>855</v>
      </c>
      <c r="N11" s="3">
        <f t="shared" si="0"/>
        <v>0.87469879518072291</v>
      </c>
      <c r="O11">
        <f t="shared" si="1"/>
        <v>2.0602409638554215</v>
      </c>
      <c r="P11" s="3">
        <v>86.638000000000005</v>
      </c>
      <c r="Q11">
        <v>1988</v>
      </c>
      <c r="R11">
        <v>7</v>
      </c>
      <c r="S11">
        <v>0.26200000000000001</v>
      </c>
      <c r="T11" s="3">
        <v>0.252</v>
      </c>
      <c r="U11" s="3">
        <v>5.8000000000000003E-2</v>
      </c>
      <c r="V11" s="3">
        <v>0.89</v>
      </c>
      <c r="W11" s="8">
        <v>71</v>
      </c>
      <c r="X11">
        <v>21.116768725</v>
      </c>
      <c r="Y11" s="8">
        <v>116</v>
      </c>
    </row>
    <row r="12" spans="1:26" x14ac:dyDescent="0.3">
      <c r="A12">
        <v>11</v>
      </c>
      <c r="B12" t="s">
        <v>43</v>
      </c>
      <c r="C12" t="s">
        <v>52</v>
      </c>
      <c r="D12" t="s">
        <v>50</v>
      </c>
      <c r="E12" t="s">
        <v>53</v>
      </c>
      <c r="F12">
        <v>14</v>
      </c>
      <c r="G12">
        <v>0</v>
      </c>
      <c r="H12">
        <v>42.87</v>
      </c>
      <c r="I12">
        <v>118.93</v>
      </c>
      <c r="J12">
        <v>415</v>
      </c>
      <c r="K12">
        <v>363</v>
      </c>
      <c r="L12">
        <v>855</v>
      </c>
      <c r="M12">
        <v>855</v>
      </c>
      <c r="N12" s="3">
        <f t="shared" si="0"/>
        <v>0.87469879518072291</v>
      </c>
      <c r="O12">
        <f t="shared" si="1"/>
        <v>2.0602409638554215</v>
      </c>
      <c r="P12" s="3">
        <v>86.638000000000005</v>
      </c>
      <c r="Q12">
        <v>1997</v>
      </c>
      <c r="R12">
        <v>10</v>
      </c>
      <c r="S12">
        <v>0.3</v>
      </c>
      <c r="T12" s="3">
        <v>0.29799999999999999</v>
      </c>
      <c r="U12" s="3">
        <v>6.9000000000000006E-2</v>
      </c>
      <c r="V12" s="3">
        <v>0.79</v>
      </c>
      <c r="W12" s="8">
        <v>77</v>
      </c>
      <c r="X12">
        <v>21.116768725</v>
      </c>
      <c r="Y12" s="8">
        <v>123</v>
      </c>
    </row>
    <row r="13" spans="1:26" x14ac:dyDescent="0.3">
      <c r="A13">
        <v>12</v>
      </c>
      <c r="B13" t="s">
        <v>43</v>
      </c>
      <c r="C13" t="s">
        <v>54</v>
      </c>
      <c r="D13" t="s">
        <v>55</v>
      </c>
      <c r="E13" t="s">
        <v>56</v>
      </c>
      <c r="F13">
        <v>6</v>
      </c>
      <c r="G13">
        <v>2</v>
      </c>
      <c r="H13">
        <v>35.17</v>
      </c>
      <c r="I13">
        <v>107.8</v>
      </c>
      <c r="J13">
        <v>602</v>
      </c>
      <c r="K13">
        <v>514</v>
      </c>
      <c r="L13">
        <v>1005</v>
      </c>
      <c r="M13">
        <v>1005</v>
      </c>
      <c r="N13" s="3">
        <f t="shared" si="0"/>
        <v>0.85382059800664456</v>
      </c>
      <c r="O13">
        <f t="shared" si="1"/>
        <v>1.669435215946844</v>
      </c>
      <c r="P13" s="3">
        <v>194.82079999999999</v>
      </c>
      <c r="Q13">
        <v>2015</v>
      </c>
      <c r="R13">
        <v>7</v>
      </c>
      <c r="S13">
        <v>0.13</v>
      </c>
      <c r="T13" s="3">
        <v>0.124</v>
      </c>
      <c r="U13" s="3">
        <v>0.02</v>
      </c>
      <c r="V13" s="3">
        <v>0.79</v>
      </c>
      <c r="W13" s="8">
        <v>63</v>
      </c>
      <c r="X13">
        <v>64.392661313000005</v>
      </c>
      <c r="Y13" s="8">
        <v>109</v>
      </c>
    </row>
    <row r="14" spans="1:26" x14ac:dyDescent="0.3">
      <c r="A14">
        <v>13</v>
      </c>
      <c r="B14" t="s">
        <v>43</v>
      </c>
      <c r="C14" t="s">
        <v>57</v>
      </c>
      <c r="D14" t="s">
        <v>55</v>
      </c>
      <c r="E14" t="s">
        <v>58</v>
      </c>
      <c r="F14">
        <v>6</v>
      </c>
      <c r="G14">
        <v>2</v>
      </c>
      <c r="H14">
        <v>35.17</v>
      </c>
      <c r="I14">
        <v>107.8</v>
      </c>
      <c r="J14">
        <v>602</v>
      </c>
      <c r="K14">
        <v>514</v>
      </c>
      <c r="L14">
        <v>1005</v>
      </c>
      <c r="M14">
        <v>1005</v>
      </c>
      <c r="N14" s="3">
        <f t="shared" si="0"/>
        <v>0.85382059800664456</v>
      </c>
      <c r="O14">
        <f t="shared" si="1"/>
        <v>1.669435215946844</v>
      </c>
      <c r="P14" s="3">
        <v>194.82079999999999</v>
      </c>
      <c r="Q14">
        <v>2015</v>
      </c>
      <c r="R14">
        <v>7</v>
      </c>
      <c r="S14">
        <v>0.14000000000000001</v>
      </c>
      <c r="T14" s="3">
        <v>0.14000000000000001</v>
      </c>
      <c r="U14" s="3">
        <v>1.7999999999999999E-2</v>
      </c>
      <c r="V14" s="3">
        <v>0.96</v>
      </c>
      <c r="W14" s="8">
        <v>74</v>
      </c>
      <c r="X14">
        <v>64.392661313000005</v>
      </c>
      <c r="Y14" s="8">
        <v>120</v>
      </c>
    </row>
    <row r="15" spans="1:26" x14ac:dyDescent="0.3">
      <c r="A15">
        <v>14</v>
      </c>
      <c r="B15" t="s">
        <v>43</v>
      </c>
      <c r="C15" t="s">
        <v>59</v>
      </c>
      <c r="D15" t="s">
        <v>55</v>
      </c>
      <c r="E15" t="s">
        <v>60</v>
      </c>
      <c r="F15">
        <v>6</v>
      </c>
      <c r="G15">
        <v>2</v>
      </c>
      <c r="H15">
        <v>35.17</v>
      </c>
      <c r="I15">
        <v>107.8</v>
      </c>
      <c r="J15">
        <v>602</v>
      </c>
      <c r="K15">
        <v>514</v>
      </c>
      <c r="L15">
        <v>1005</v>
      </c>
      <c r="M15">
        <v>1005</v>
      </c>
      <c r="N15" s="3">
        <f t="shared" si="0"/>
        <v>0.85382059800664456</v>
      </c>
      <c r="O15">
        <f t="shared" si="1"/>
        <v>1.669435215946844</v>
      </c>
      <c r="P15" s="3">
        <v>194.82079999999999</v>
      </c>
      <c r="Q15">
        <v>2015</v>
      </c>
      <c r="R15">
        <v>8</v>
      </c>
      <c r="S15">
        <v>0.15</v>
      </c>
      <c r="T15" s="3">
        <v>0.14099999999999999</v>
      </c>
      <c r="U15" s="3">
        <v>3.4000000000000002E-2</v>
      </c>
      <c r="V15" s="3">
        <v>0.92</v>
      </c>
      <c r="W15" s="8">
        <v>74</v>
      </c>
      <c r="X15">
        <v>64.392661313000005</v>
      </c>
      <c r="Y15" s="8">
        <v>120</v>
      </c>
    </row>
    <row r="16" spans="1:26" x14ac:dyDescent="0.3">
      <c r="A16">
        <v>15</v>
      </c>
      <c r="B16" t="s">
        <v>43</v>
      </c>
      <c r="C16" t="s">
        <v>61</v>
      </c>
      <c r="D16" t="s">
        <v>55</v>
      </c>
      <c r="E16" t="s">
        <v>62</v>
      </c>
      <c r="F16">
        <v>6</v>
      </c>
      <c r="G16">
        <v>2</v>
      </c>
      <c r="H16">
        <v>35.17</v>
      </c>
      <c r="I16">
        <v>107.8</v>
      </c>
      <c r="J16">
        <v>602</v>
      </c>
      <c r="K16">
        <v>514</v>
      </c>
      <c r="L16">
        <v>1005</v>
      </c>
      <c r="M16">
        <v>1005</v>
      </c>
      <c r="N16" s="3">
        <f t="shared" si="0"/>
        <v>0.85382059800664456</v>
      </c>
      <c r="O16">
        <f t="shared" si="1"/>
        <v>1.669435215946844</v>
      </c>
      <c r="P16" s="3">
        <v>194.82079999999999</v>
      </c>
      <c r="Q16">
        <v>2015</v>
      </c>
      <c r="R16">
        <v>7</v>
      </c>
      <c r="S16">
        <v>0.13</v>
      </c>
      <c r="T16" s="3">
        <v>0.11799999999999999</v>
      </c>
      <c r="U16" s="3">
        <v>6.0999999999999999E-2</v>
      </c>
      <c r="V16" s="3">
        <v>0.81</v>
      </c>
      <c r="W16" s="8">
        <v>71</v>
      </c>
      <c r="X16">
        <v>64.392661313000005</v>
      </c>
      <c r="Y16" s="8">
        <v>116</v>
      </c>
    </row>
    <row r="17" spans="1:25" x14ac:dyDescent="0.3">
      <c r="A17">
        <v>16</v>
      </c>
      <c r="B17" t="s">
        <v>63</v>
      </c>
      <c r="C17" t="s">
        <v>64</v>
      </c>
      <c r="D17" t="s">
        <v>65</v>
      </c>
      <c r="E17" t="s">
        <v>66</v>
      </c>
      <c r="F17">
        <v>2</v>
      </c>
      <c r="G17">
        <v>3</v>
      </c>
      <c r="H17">
        <v>-27.22</v>
      </c>
      <c r="I17">
        <v>23.2</v>
      </c>
      <c r="J17">
        <v>466</v>
      </c>
      <c r="K17">
        <v>394</v>
      </c>
      <c r="L17">
        <v>1620</v>
      </c>
      <c r="M17">
        <v>1625</v>
      </c>
      <c r="N17" s="3">
        <f t="shared" si="0"/>
        <v>0.84549356223175964</v>
      </c>
      <c r="O17">
        <f t="shared" si="1"/>
        <v>3.4871244635193133</v>
      </c>
      <c r="P17" s="3">
        <v>48.900019999999998</v>
      </c>
      <c r="Q17">
        <v>1977</v>
      </c>
      <c r="R17">
        <v>8</v>
      </c>
      <c r="S17">
        <v>0.59</v>
      </c>
      <c r="T17" s="3">
        <v>0.52600000000000002</v>
      </c>
      <c r="U17" s="3">
        <v>1.2050000000000001</v>
      </c>
      <c r="V17" s="3">
        <v>0.84</v>
      </c>
      <c r="W17" s="8">
        <v>13</v>
      </c>
      <c r="X17">
        <v>20.018924136999999</v>
      </c>
      <c r="Y17" s="8">
        <v>30.036963596007354</v>
      </c>
    </row>
    <row r="18" spans="1:25" x14ac:dyDescent="0.3">
      <c r="A18">
        <v>17</v>
      </c>
      <c r="B18" t="s">
        <v>63</v>
      </c>
      <c r="C18" t="s">
        <v>67</v>
      </c>
      <c r="D18" t="s">
        <v>65</v>
      </c>
      <c r="E18" t="s">
        <v>68</v>
      </c>
      <c r="F18">
        <v>2</v>
      </c>
      <c r="G18">
        <v>3</v>
      </c>
      <c r="H18">
        <v>-27.22</v>
      </c>
      <c r="I18">
        <v>23.2</v>
      </c>
      <c r="J18">
        <v>466</v>
      </c>
      <c r="K18">
        <v>394</v>
      </c>
      <c r="L18">
        <v>1620</v>
      </c>
      <c r="M18">
        <v>1625</v>
      </c>
      <c r="N18" s="3">
        <f t="shared" si="0"/>
        <v>0.84549356223175964</v>
      </c>
      <c r="O18">
        <f t="shared" si="1"/>
        <v>3.4871244635193133</v>
      </c>
      <c r="P18" s="3">
        <v>48.900019999999998</v>
      </c>
      <c r="Q18">
        <v>1977</v>
      </c>
      <c r="R18">
        <v>3</v>
      </c>
      <c r="S18">
        <v>0.23</v>
      </c>
      <c r="T18" s="3">
        <v>0.41</v>
      </c>
      <c r="U18" s="3">
        <v>0.39600000000000002</v>
      </c>
      <c r="V18" s="3">
        <v>0.92</v>
      </c>
      <c r="W18" s="8">
        <v>7</v>
      </c>
      <c r="X18">
        <v>20.018924136999999</v>
      </c>
      <c r="Y18" s="8">
        <v>51</v>
      </c>
    </row>
    <row r="19" spans="1:25" x14ac:dyDescent="0.3">
      <c r="A19">
        <v>18</v>
      </c>
      <c r="B19" t="s">
        <v>63</v>
      </c>
      <c r="C19" t="s">
        <v>69</v>
      </c>
      <c r="D19" t="s">
        <v>65</v>
      </c>
      <c r="E19" t="s">
        <v>70</v>
      </c>
      <c r="F19">
        <v>2</v>
      </c>
      <c r="G19">
        <v>3</v>
      </c>
      <c r="H19">
        <v>-27.22</v>
      </c>
      <c r="I19">
        <v>23.2</v>
      </c>
      <c r="J19">
        <v>466</v>
      </c>
      <c r="K19">
        <v>394</v>
      </c>
      <c r="L19">
        <v>1620</v>
      </c>
      <c r="M19">
        <v>1625</v>
      </c>
      <c r="N19" s="3">
        <f t="shared" si="0"/>
        <v>0.84549356223175964</v>
      </c>
      <c r="O19">
        <f t="shared" si="1"/>
        <v>3.4871244635193133</v>
      </c>
      <c r="P19" s="3">
        <v>48.900019999999998</v>
      </c>
      <c r="Q19">
        <v>1977</v>
      </c>
      <c r="R19">
        <v>8</v>
      </c>
      <c r="S19">
        <v>0.55000000000000004</v>
      </c>
      <c r="T19" s="3">
        <v>0.505</v>
      </c>
      <c r="U19" s="3">
        <v>0.74199999999999999</v>
      </c>
      <c r="V19" s="3">
        <v>0.73</v>
      </c>
      <c r="W19" s="8">
        <v>9</v>
      </c>
      <c r="X19">
        <v>20.018924136999999</v>
      </c>
      <c r="Y19" s="8">
        <v>34.877082038313802</v>
      </c>
    </row>
    <row r="20" spans="1:25" x14ac:dyDescent="0.3">
      <c r="A20">
        <v>19</v>
      </c>
      <c r="B20" t="s">
        <v>63</v>
      </c>
      <c r="C20" t="s">
        <v>71</v>
      </c>
      <c r="D20" t="s">
        <v>65</v>
      </c>
      <c r="E20" t="s">
        <v>72</v>
      </c>
      <c r="F20">
        <v>2</v>
      </c>
      <c r="G20">
        <v>3</v>
      </c>
      <c r="H20">
        <v>-27.22</v>
      </c>
      <c r="I20">
        <v>23.2</v>
      </c>
      <c r="J20">
        <v>466</v>
      </c>
      <c r="K20">
        <v>394</v>
      </c>
      <c r="L20">
        <v>1620</v>
      </c>
      <c r="M20">
        <v>1625</v>
      </c>
      <c r="N20" s="3">
        <f t="shared" si="0"/>
        <v>0.84549356223175964</v>
      </c>
      <c r="O20">
        <f t="shared" si="1"/>
        <v>3.4871244635193133</v>
      </c>
      <c r="P20" s="3">
        <v>48.900019999999998</v>
      </c>
      <c r="Q20">
        <v>1977</v>
      </c>
      <c r="R20">
        <v>10</v>
      </c>
      <c r="S20">
        <v>0.7</v>
      </c>
      <c r="T20" s="3">
        <v>0.629</v>
      </c>
      <c r="U20" s="3">
        <v>1.992</v>
      </c>
      <c r="V20" s="3">
        <v>0.64</v>
      </c>
      <c r="W20" s="8">
        <v>10</v>
      </c>
      <c r="X20">
        <v>20.018924136999999</v>
      </c>
      <c r="Y20" s="8">
        <v>14.480374797006561</v>
      </c>
    </row>
    <row r="21" spans="1:25" x14ac:dyDescent="0.3">
      <c r="A21">
        <v>20</v>
      </c>
      <c r="B21" t="s">
        <v>63</v>
      </c>
      <c r="C21" t="s">
        <v>73</v>
      </c>
      <c r="D21" t="s">
        <v>65</v>
      </c>
      <c r="E21" t="s">
        <v>74</v>
      </c>
      <c r="F21">
        <v>2</v>
      </c>
      <c r="G21">
        <v>3</v>
      </c>
      <c r="H21">
        <v>-27.22</v>
      </c>
      <c r="I21">
        <v>23.2</v>
      </c>
      <c r="J21">
        <v>466</v>
      </c>
      <c r="K21">
        <v>394</v>
      </c>
      <c r="L21">
        <v>1620</v>
      </c>
      <c r="M21">
        <v>1625</v>
      </c>
      <c r="N21" s="3">
        <f t="shared" si="0"/>
        <v>0.84549356223175964</v>
      </c>
      <c r="O21">
        <f t="shared" si="1"/>
        <v>3.4871244635193133</v>
      </c>
      <c r="P21" s="3">
        <v>48.900019999999998</v>
      </c>
      <c r="Q21">
        <v>1977</v>
      </c>
      <c r="R21">
        <v>14</v>
      </c>
      <c r="S21">
        <v>0.97</v>
      </c>
      <c r="T21" s="3">
        <v>1.1259999999999999</v>
      </c>
      <c r="U21" s="3">
        <v>1.3640000000000001</v>
      </c>
      <c r="V21" s="3">
        <v>0.74</v>
      </c>
      <c r="W21" s="8">
        <v>-16.487001282204119</v>
      </c>
      <c r="X21">
        <v>20.018924136999999</v>
      </c>
      <c r="Y21" s="8">
        <v>-16.487001282204119</v>
      </c>
    </row>
    <row r="22" spans="1:25" x14ac:dyDescent="0.3">
      <c r="A22">
        <v>21</v>
      </c>
      <c r="B22" t="s">
        <v>20</v>
      </c>
      <c r="C22" t="s">
        <v>75</v>
      </c>
      <c r="D22" t="s">
        <v>76</v>
      </c>
      <c r="E22" t="s">
        <v>76</v>
      </c>
      <c r="F22">
        <v>17</v>
      </c>
      <c r="G22">
        <v>3</v>
      </c>
      <c r="H22">
        <v>52.6</v>
      </c>
      <c r="I22">
        <v>0.88</v>
      </c>
      <c r="J22">
        <v>600</v>
      </c>
      <c r="K22">
        <v>487</v>
      </c>
      <c r="L22">
        <v>645</v>
      </c>
      <c r="M22">
        <v>655</v>
      </c>
      <c r="N22" s="3">
        <f t="shared" si="0"/>
        <v>0.81166666666666665</v>
      </c>
      <c r="O22">
        <f t="shared" si="1"/>
        <v>1.0916666666666666</v>
      </c>
      <c r="P22" s="3">
        <v>15.01219</v>
      </c>
      <c r="Q22">
        <v>1977</v>
      </c>
      <c r="R22">
        <v>10</v>
      </c>
      <c r="S22">
        <v>0.75</v>
      </c>
      <c r="T22" s="3">
        <v>0.73899999999999999</v>
      </c>
      <c r="U22" s="3">
        <v>7.1999999999999995E-2</v>
      </c>
      <c r="V22" s="3">
        <v>0.86</v>
      </c>
      <c r="W22" s="8">
        <v>-38.821813076446233</v>
      </c>
      <c r="X22">
        <v>-18.84851561</v>
      </c>
      <c r="Y22" s="8">
        <v>-38.821813076446233</v>
      </c>
    </row>
    <row r="23" spans="1:25" x14ac:dyDescent="0.3">
      <c r="A23">
        <v>22</v>
      </c>
      <c r="B23" t="s">
        <v>20</v>
      </c>
      <c r="C23" t="s">
        <v>77</v>
      </c>
      <c r="D23" t="s">
        <v>78</v>
      </c>
      <c r="E23" t="s">
        <v>78</v>
      </c>
      <c r="F23">
        <v>15</v>
      </c>
      <c r="G23">
        <v>2</v>
      </c>
      <c r="H23">
        <v>50.9</v>
      </c>
      <c r="I23">
        <v>-1.98</v>
      </c>
      <c r="J23">
        <v>804</v>
      </c>
      <c r="K23">
        <v>531</v>
      </c>
      <c r="L23">
        <v>692</v>
      </c>
      <c r="M23">
        <v>692</v>
      </c>
      <c r="N23" s="3">
        <f t="shared" si="0"/>
        <v>0.66044776119402981</v>
      </c>
      <c r="O23">
        <f t="shared" si="1"/>
        <v>0.86069651741293529</v>
      </c>
      <c r="P23" s="3">
        <v>25.77131</v>
      </c>
      <c r="Q23">
        <v>1970</v>
      </c>
      <c r="R23">
        <v>7</v>
      </c>
      <c r="S23">
        <v>1.02</v>
      </c>
      <c r="T23" s="3">
        <v>0.995</v>
      </c>
      <c r="U23" s="3">
        <v>9.6000000000000002E-2</v>
      </c>
      <c r="V23" s="3">
        <v>0.89</v>
      </c>
      <c r="W23" s="8">
        <v>-33.166438083026151</v>
      </c>
      <c r="X23">
        <v>-16.429743850000001</v>
      </c>
      <c r="Y23" s="8">
        <v>-33.166438083026151</v>
      </c>
    </row>
    <row r="24" spans="1:25" x14ac:dyDescent="0.3">
      <c r="A24">
        <v>23</v>
      </c>
      <c r="B24" t="s">
        <v>20</v>
      </c>
      <c r="C24" t="s">
        <v>79</v>
      </c>
      <c r="D24" t="s">
        <v>80</v>
      </c>
      <c r="E24" t="s">
        <v>22</v>
      </c>
      <c r="F24">
        <v>16</v>
      </c>
      <c r="G24">
        <v>1</v>
      </c>
      <c r="H24">
        <v>51.48</v>
      </c>
      <c r="I24">
        <v>-1.4</v>
      </c>
      <c r="J24">
        <v>706</v>
      </c>
      <c r="K24">
        <v>513</v>
      </c>
      <c r="L24">
        <v>678</v>
      </c>
      <c r="M24">
        <v>678</v>
      </c>
      <c r="N24" s="3">
        <f t="shared" si="0"/>
        <v>0.72662889518413598</v>
      </c>
      <c r="O24">
        <f t="shared" si="1"/>
        <v>0.96033994334277617</v>
      </c>
      <c r="P24" s="3">
        <v>45.347990000000003</v>
      </c>
      <c r="Q24">
        <v>1968</v>
      </c>
      <c r="R24">
        <v>4</v>
      </c>
      <c r="S24">
        <v>0.85</v>
      </c>
      <c r="T24" s="3">
        <v>0.83699999999999997</v>
      </c>
      <c r="U24" s="3">
        <v>7.3999999999999996E-2</v>
      </c>
      <c r="V24" s="3">
        <v>0.87</v>
      </c>
      <c r="W24" s="8">
        <v>-4.9626232494008491</v>
      </c>
      <c r="X24">
        <v>-5.8377437380000003</v>
      </c>
      <c r="Y24" s="8">
        <v>-4.9626232494008491</v>
      </c>
    </row>
    <row r="25" spans="1:25" x14ac:dyDescent="0.3">
      <c r="A25">
        <v>24</v>
      </c>
      <c r="B25" t="s">
        <v>20</v>
      </c>
      <c r="C25" t="s">
        <v>81</v>
      </c>
      <c r="D25" t="s">
        <v>82</v>
      </c>
      <c r="E25" t="s">
        <v>83</v>
      </c>
      <c r="F25">
        <v>15</v>
      </c>
      <c r="G25">
        <v>2</v>
      </c>
      <c r="H25">
        <v>50.9</v>
      </c>
      <c r="I25">
        <v>-1.98</v>
      </c>
      <c r="J25">
        <v>804</v>
      </c>
      <c r="K25">
        <v>531</v>
      </c>
      <c r="L25">
        <v>692</v>
      </c>
      <c r="M25">
        <v>692</v>
      </c>
      <c r="N25" s="3">
        <f t="shared" si="0"/>
        <v>0.66044776119402981</v>
      </c>
      <c r="O25">
        <f t="shared" si="1"/>
        <v>0.86069651741293529</v>
      </c>
      <c r="P25" s="3">
        <v>25.77131</v>
      </c>
      <c r="Q25">
        <v>1977</v>
      </c>
      <c r="R25">
        <v>11</v>
      </c>
      <c r="S25">
        <v>0.77</v>
      </c>
      <c r="T25" s="3">
        <v>0.76200000000000001</v>
      </c>
      <c r="U25" s="3">
        <v>0.107</v>
      </c>
      <c r="V25" s="3">
        <v>0.63</v>
      </c>
      <c r="W25" s="8">
        <v>-25.344929657834882</v>
      </c>
      <c r="X25">
        <v>-16.429743850000001</v>
      </c>
      <c r="Y25" s="8">
        <v>-25.344929657834882</v>
      </c>
    </row>
    <row r="26" spans="1:25" x14ac:dyDescent="0.3">
      <c r="A26">
        <v>25</v>
      </c>
      <c r="B26" t="s">
        <v>20</v>
      </c>
      <c r="C26" t="s">
        <v>84</v>
      </c>
      <c r="D26" t="s">
        <v>85</v>
      </c>
      <c r="E26" t="s">
        <v>86</v>
      </c>
      <c r="F26">
        <v>15</v>
      </c>
      <c r="G26">
        <v>2</v>
      </c>
      <c r="H26">
        <v>50.9</v>
      </c>
      <c r="I26">
        <v>-1.98</v>
      </c>
      <c r="J26">
        <v>804</v>
      </c>
      <c r="K26">
        <v>531</v>
      </c>
      <c r="L26">
        <v>692</v>
      </c>
      <c r="M26">
        <v>692</v>
      </c>
      <c r="N26" s="3">
        <f t="shared" si="0"/>
        <v>0.66044776119402981</v>
      </c>
      <c r="O26">
        <f t="shared" si="1"/>
        <v>0.86069651741293529</v>
      </c>
      <c r="P26" s="3">
        <v>25.77131</v>
      </c>
      <c r="Q26">
        <v>1977</v>
      </c>
      <c r="R26">
        <v>10</v>
      </c>
      <c r="S26">
        <v>0.75</v>
      </c>
      <c r="T26" s="3">
        <v>0.73699999999999999</v>
      </c>
      <c r="U26" s="3">
        <v>9.7000000000000003E-2</v>
      </c>
      <c r="V26" s="3">
        <v>0.63</v>
      </c>
      <c r="W26" s="8">
        <v>-24.222810371212972</v>
      </c>
      <c r="X26">
        <v>-16.429743850000001</v>
      </c>
      <c r="Y26" s="8">
        <v>-24.222810371212972</v>
      </c>
    </row>
    <row r="27" spans="1:25" x14ac:dyDescent="0.3">
      <c r="A27">
        <v>26</v>
      </c>
      <c r="B27" t="s">
        <v>87</v>
      </c>
      <c r="C27" t="s">
        <v>88</v>
      </c>
      <c r="D27" t="s">
        <v>89</v>
      </c>
      <c r="E27" t="s">
        <v>90</v>
      </c>
      <c r="F27">
        <v>1</v>
      </c>
      <c r="G27">
        <v>2</v>
      </c>
      <c r="H27">
        <v>-37.67</v>
      </c>
      <c r="I27">
        <v>140.5</v>
      </c>
      <c r="J27">
        <v>750</v>
      </c>
      <c r="K27">
        <v>619</v>
      </c>
      <c r="L27">
        <v>1038</v>
      </c>
      <c r="M27">
        <v>1037</v>
      </c>
      <c r="N27" s="3">
        <f t="shared" si="0"/>
        <v>0.82533333333333336</v>
      </c>
      <c r="O27">
        <f t="shared" si="1"/>
        <v>1.3826666666666667</v>
      </c>
      <c r="P27" s="3">
        <v>11.759639999999999</v>
      </c>
      <c r="Q27">
        <v>1975</v>
      </c>
      <c r="R27">
        <v>4</v>
      </c>
      <c r="S27">
        <v>0.32</v>
      </c>
      <c r="T27" s="3">
        <v>0.17899999999999999</v>
      </c>
      <c r="U27" s="3">
        <v>2.2690000000000001</v>
      </c>
      <c r="V27" s="3">
        <v>0.28000000000000003</v>
      </c>
      <c r="W27" s="8">
        <v>-10.164386776859601</v>
      </c>
      <c r="X27">
        <v>-16.695892780000001</v>
      </c>
      <c r="Y27" s="8">
        <v>-10.164386776859601</v>
      </c>
    </row>
    <row r="28" spans="1:25" x14ac:dyDescent="0.3">
      <c r="A28">
        <v>27</v>
      </c>
      <c r="B28" t="s">
        <v>87</v>
      </c>
      <c r="C28" t="s">
        <v>91</v>
      </c>
      <c r="D28" t="s">
        <v>89</v>
      </c>
      <c r="E28" t="s">
        <v>92</v>
      </c>
      <c r="F28">
        <v>1</v>
      </c>
      <c r="G28">
        <v>2</v>
      </c>
      <c r="H28">
        <v>-37.67</v>
      </c>
      <c r="I28">
        <v>140.5</v>
      </c>
      <c r="J28">
        <v>750</v>
      </c>
      <c r="K28">
        <v>619</v>
      </c>
      <c r="L28">
        <v>1038</v>
      </c>
      <c r="M28">
        <v>1037</v>
      </c>
      <c r="N28" s="3">
        <f t="shared" si="0"/>
        <v>0.82533333333333336</v>
      </c>
      <c r="O28">
        <f t="shared" si="1"/>
        <v>1.3826666666666667</v>
      </c>
      <c r="P28" s="3">
        <v>11.759639999999999</v>
      </c>
      <c r="Q28">
        <v>1975</v>
      </c>
      <c r="R28">
        <v>1.22</v>
      </c>
      <c r="S28">
        <v>0.1</v>
      </c>
      <c r="T28" s="3">
        <v>9.5000000000000001E-2</v>
      </c>
      <c r="U28" s="3">
        <v>0.49399999999999999</v>
      </c>
      <c r="V28" s="3">
        <v>0.51</v>
      </c>
      <c r="W28" s="8">
        <v>6</v>
      </c>
      <c r="X28">
        <v>-16.695892780000001</v>
      </c>
      <c r="Y28" s="8">
        <v>38.566277419354719</v>
      </c>
    </row>
    <row r="29" spans="1:25" x14ac:dyDescent="0.3">
      <c r="A29">
        <v>28</v>
      </c>
      <c r="B29" t="s">
        <v>87</v>
      </c>
      <c r="C29" t="s">
        <v>93</v>
      </c>
      <c r="D29" t="s">
        <v>89</v>
      </c>
      <c r="E29" t="s">
        <v>94</v>
      </c>
      <c r="F29">
        <v>1</v>
      </c>
      <c r="G29">
        <v>2</v>
      </c>
      <c r="H29">
        <v>-37.67</v>
      </c>
      <c r="I29">
        <v>140.5</v>
      </c>
      <c r="J29">
        <v>750</v>
      </c>
      <c r="K29">
        <v>619</v>
      </c>
      <c r="L29">
        <v>1038</v>
      </c>
      <c r="M29">
        <v>1037</v>
      </c>
      <c r="N29" s="3">
        <f t="shared" si="0"/>
        <v>0.82533333333333336</v>
      </c>
      <c r="O29">
        <f t="shared" si="1"/>
        <v>1.3826666666666667</v>
      </c>
      <c r="P29" s="3">
        <v>11.759639999999999</v>
      </c>
      <c r="Q29">
        <v>1975</v>
      </c>
      <c r="R29">
        <v>5.22</v>
      </c>
      <c r="S29">
        <v>0.44</v>
      </c>
      <c r="T29" s="3">
        <v>0.25600000000000001</v>
      </c>
      <c r="U29" s="3">
        <v>0.79900000000000004</v>
      </c>
      <c r="V29" s="3">
        <v>0.59</v>
      </c>
      <c r="W29" s="8">
        <v>-19.014829893238357</v>
      </c>
      <c r="X29">
        <v>-16.695892780000001</v>
      </c>
      <c r="Y29" s="8">
        <v>-19.014829893238357</v>
      </c>
    </row>
    <row r="30" spans="1:25" x14ac:dyDescent="0.3">
      <c r="A30">
        <v>29</v>
      </c>
      <c r="B30" t="s">
        <v>87</v>
      </c>
      <c r="C30" t="s">
        <v>95</v>
      </c>
      <c r="D30" t="s">
        <v>89</v>
      </c>
      <c r="E30" t="s">
        <v>96</v>
      </c>
      <c r="F30">
        <v>1</v>
      </c>
      <c r="G30">
        <v>2</v>
      </c>
      <c r="H30">
        <v>-37.67</v>
      </c>
      <c r="I30">
        <v>140.5</v>
      </c>
      <c r="J30">
        <v>750</v>
      </c>
      <c r="K30">
        <v>619</v>
      </c>
      <c r="L30">
        <v>1038</v>
      </c>
      <c r="M30">
        <v>1037</v>
      </c>
      <c r="N30" s="3">
        <f t="shared" si="0"/>
        <v>0.82533333333333336</v>
      </c>
      <c r="O30">
        <f t="shared" si="1"/>
        <v>1.3826666666666667</v>
      </c>
      <c r="P30" s="3">
        <v>11.759639999999999</v>
      </c>
      <c r="Q30">
        <v>1975</v>
      </c>
      <c r="R30">
        <v>4.6399999999999997</v>
      </c>
      <c r="S30">
        <v>0.39</v>
      </c>
      <c r="T30" s="3">
        <v>0.29599999999999999</v>
      </c>
      <c r="U30" s="3">
        <v>0.94399999999999995</v>
      </c>
      <c r="V30" s="3">
        <v>0.9</v>
      </c>
      <c r="W30" s="8">
        <v>-24.348031638417979</v>
      </c>
      <c r="X30">
        <v>-16.695892780000001</v>
      </c>
      <c r="Y30" s="8">
        <v>-24.348031638417979</v>
      </c>
    </row>
    <row r="31" spans="1:25" x14ac:dyDescent="0.3">
      <c r="A31">
        <v>30</v>
      </c>
      <c r="B31" t="s">
        <v>87</v>
      </c>
      <c r="C31" t="s">
        <v>97</v>
      </c>
      <c r="D31" t="s">
        <v>89</v>
      </c>
      <c r="E31" t="s">
        <v>98</v>
      </c>
      <c r="F31">
        <v>1</v>
      </c>
      <c r="G31">
        <v>2</v>
      </c>
      <c r="H31">
        <v>-37.67</v>
      </c>
      <c r="I31">
        <v>140.5</v>
      </c>
      <c r="J31">
        <v>750</v>
      </c>
      <c r="K31">
        <v>619</v>
      </c>
      <c r="L31">
        <v>1038</v>
      </c>
      <c r="M31">
        <v>1037</v>
      </c>
      <c r="N31" s="3">
        <f t="shared" si="0"/>
        <v>0.82533333333333336</v>
      </c>
      <c r="O31">
        <f t="shared" si="1"/>
        <v>1.3826666666666667</v>
      </c>
      <c r="P31" s="3">
        <v>11.759639999999999</v>
      </c>
      <c r="Q31">
        <v>1975</v>
      </c>
      <c r="R31">
        <v>2.37</v>
      </c>
      <c r="S31">
        <v>0.2</v>
      </c>
      <c r="T31" s="3">
        <v>0.20499999999999999</v>
      </c>
      <c r="U31" s="3">
        <v>0.33900000000000002</v>
      </c>
      <c r="V31" s="3">
        <v>0.91</v>
      </c>
      <c r="W31" s="8">
        <v>-4.4195377777778049</v>
      </c>
      <c r="X31">
        <v>-16.695892780000001</v>
      </c>
      <c r="Y31" s="8">
        <v>-4.4195377777778049</v>
      </c>
    </row>
    <row r="32" spans="1:25" x14ac:dyDescent="0.3">
      <c r="A32">
        <v>31</v>
      </c>
      <c r="B32" t="s">
        <v>87</v>
      </c>
      <c r="C32" t="s">
        <v>99</v>
      </c>
      <c r="D32" t="s">
        <v>89</v>
      </c>
      <c r="E32" t="s">
        <v>100</v>
      </c>
      <c r="F32">
        <v>1</v>
      </c>
      <c r="G32">
        <v>2</v>
      </c>
      <c r="H32">
        <v>-37.67</v>
      </c>
      <c r="I32">
        <v>140.5</v>
      </c>
      <c r="J32">
        <v>750</v>
      </c>
      <c r="K32">
        <v>619</v>
      </c>
      <c r="L32">
        <v>1038</v>
      </c>
      <c r="M32">
        <v>1037</v>
      </c>
      <c r="N32" s="3">
        <f t="shared" si="0"/>
        <v>0.82533333333333336</v>
      </c>
      <c r="O32">
        <f t="shared" si="1"/>
        <v>1.3826666666666667</v>
      </c>
      <c r="P32" s="3">
        <v>11.759639999999999</v>
      </c>
      <c r="Q32">
        <v>1975</v>
      </c>
      <c r="R32">
        <v>3.63</v>
      </c>
      <c r="S32">
        <v>0.3</v>
      </c>
      <c r="T32" s="3">
        <v>0.29799999999999999</v>
      </c>
      <c r="U32" s="3">
        <v>4.1230000000000002</v>
      </c>
      <c r="V32" s="3">
        <v>0.63</v>
      </c>
      <c r="W32" s="8">
        <v>-6.7560298755186068</v>
      </c>
      <c r="X32">
        <v>-16.695892780000001</v>
      </c>
      <c r="Y32" s="8">
        <v>-6.7560298755186068</v>
      </c>
    </row>
    <row r="33" spans="1:25" x14ac:dyDescent="0.3">
      <c r="A33">
        <v>32</v>
      </c>
      <c r="B33" t="s">
        <v>87</v>
      </c>
      <c r="C33" t="s">
        <v>101</v>
      </c>
      <c r="D33" t="s">
        <v>89</v>
      </c>
      <c r="E33" t="s">
        <v>102</v>
      </c>
      <c r="F33">
        <v>1</v>
      </c>
      <c r="G33">
        <v>2</v>
      </c>
      <c r="H33">
        <v>-37.67</v>
      </c>
      <c r="I33">
        <v>140.5</v>
      </c>
      <c r="J33">
        <v>750</v>
      </c>
      <c r="K33">
        <v>619</v>
      </c>
      <c r="L33">
        <v>1038</v>
      </c>
      <c r="M33">
        <v>1037</v>
      </c>
      <c r="N33" s="3">
        <f t="shared" si="0"/>
        <v>0.82533333333333336</v>
      </c>
      <c r="O33">
        <f t="shared" si="1"/>
        <v>1.3826666666666667</v>
      </c>
      <c r="P33" s="3">
        <v>11.759639999999999</v>
      </c>
      <c r="Q33">
        <v>1975</v>
      </c>
      <c r="R33">
        <v>3.58</v>
      </c>
      <c r="S33">
        <v>0.3</v>
      </c>
      <c r="T33" s="3">
        <v>0.23300000000000001</v>
      </c>
      <c r="U33" s="3">
        <v>1.333</v>
      </c>
      <c r="V33" s="3">
        <v>0.8</v>
      </c>
      <c r="W33" s="8">
        <v>-16.708063030303038</v>
      </c>
      <c r="X33">
        <v>-16.695892780000001</v>
      </c>
      <c r="Y33" s="8">
        <v>-16.708063030303038</v>
      </c>
    </row>
    <row r="34" spans="1:25" x14ac:dyDescent="0.3">
      <c r="A34">
        <v>33</v>
      </c>
      <c r="B34" t="s">
        <v>87</v>
      </c>
      <c r="C34" t="s">
        <v>103</v>
      </c>
      <c r="D34" t="s">
        <v>89</v>
      </c>
      <c r="E34" t="s">
        <v>104</v>
      </c>
      <c r="F34">
        <v>1</v>
      </c>
      <c r="G34">
        <v>2</v>
      </c>
      <c r="H34">
        <v>-37.67</v>
      </c>
      <c r="I34">
        <v>140.5</v>
      </c>
      <c r="J34">
        <v>750</v>
      </c>
      <c r="K34">
        <v>619</v>
      </c>
      <c r="L34">
        <v>1038</v>
      </c>
      <c r="M34">
        <v>1037</v>
      </c>
      <c r="N34" s="3">
        <f t="shared" si="0"/>
        <v>0.82533333333333336</v>
      </c>
      <c r="O34">
        <f t="shared" si="1"/>
        <v>1.3826666666666667</v>
      </c>
      <c r="P34" s="3">
        <v>11.759639999999999</v>
      </c>
      <c r="Q34">
        <v>1975</v>
      </c>
      <c r="R34">
        <v>0.12</v>
      </c>
      <c r="S34">
        <v>0.01</v>
      </c>
      <c r="T34" s="3">
        <v>0.247</v>
      </c>
      <c r="U34" s="3">
        <v>0.52300000000000002</v>
      </c>
      <c r="V34" s="3">
        <v>0.82</v>
      </c>
      <c r="W34" s="8">
        <v>-15.832781589958131</v>
      </c>
      <c r="X34">
        <v>-16.695892780000001</v>
      </c>
      <c r="Y34" s="8">
        <v>-15.832781589958131</v>
      </c>
    </row>
    <row r="35" spans="1:25" x14ac:dyDescent="0.3">
      <c r="A35">
        <v>34</v>
      </c>
      <c r="B35" t="s">
        <v>87</v>
      </c>
      <c r="C35" t="s">
        <v>105</v>
      </c>
      <c r="D35" t="s">
        <v>89</v>
      </c>
      <c r="E35" t="s">
        <v>106</v>
      </c>
      <c r="F35">
        <v>1</v>
      </c>
      <c r="G35">
        <v>2</v>
      </c>
      <c r="H35">
        <v>-37.67</v>
      </c>
      <c r="I35">
        <v>140.5</v>
      </c>
      <c r="J35">
        <v>750</v>
      </c>
      <c r="K35">
        <v>619</v>
      </c>
      <c r="L35">
        <v>1038</v>
      </c>
      <c r="M35">
        <v>1037</v>
      </c>
      <c r="N35" s="3">
        <f t="shared" si="0"/>
        <v>0.82533333333333336</v>
      </c>
      <c r="O35">
        <f t="shared" si="1"/>
        <v>1.3826666666666667</v>
      </c>
      <c r="P35" s="3">
        <v>11.759639999999999</v>
      </c>
      <c r="Q35">
        <v>1975</v>
      </c>
      <c r="R35">
        <v>9.7100000000000009</v>
      </c>
      <c r="S35">
        <v>0.81</v>
      </c>
      <c r="T35" s="3">
        <v>0.50900000000000001</v>
      </c>
      <c r="U35" s="3">
        <v>1.4590000000000001</v>
      </c>
      <c r="V35" s="3">
        <v>0.92</v>
      </c>
      <c r="W35" s="8">
        <v>-38.709537049180426</v>
      </c>
      <c r="X35">
        <v>-16.695892780000001</v>
      </c>
      <c r="Y35" s="8">
        <v>-38.709537049180426</v>
      </c>
    </row>
    <row r="36" spans="1:25" x14ac:dyDescent="0.3">
      <c r="A36">
        <v>35</v>
      </c>
      <c r="B36" t="s">
        <v>87</v>
      </c>
      <c r="C36" t="s">
        <v>107</v>
      </c>
      <c r="D36" t="s">
        <v>89</v>
      </c>
      <c r="E36" t="s">
        <v>108</v>
      </c>
      <c r="F36">
        <v>1</v>
      </c>
      <c r="G36">
        <v>2</v>
      </c>
      <c r="H36">
        <v>-37.67</v>
      </c>
      <c r="I36">
        <v>140.5</v>
      </c>
      <c r="J36">
        <v>750</v>
      </c>
      <c r="K36">
        <v>619</v>
      </c>
      <c r="L36">
        <v>1038</v>
      </c>
      <c r="M36">
        <v>1037</v>
      </c>
      <c r="N36" s="3">
        <f t="shared" si="0"/>
        <v>0.82533333333333336</v>
      </c>
      <c r="O36">
        <f t="shared" si="1"/>
        <v>1.3826666666666667</v>
      </c>
      <c r="P36" s="3">
        <v>11.759639999999999</v>
      </c>
      <c r="Q36">
        <v>1975</v>
      </c>
      <c r="R36">
        <v>9.39</v>
      </c>
      <c r="S36">
        <v>0.78</v>
      </c>
      <c r="T36" s="3">
        <v>0.60199999999999998</v>
      </c>
      <c r="U36" s="3">
        <v>2.8570000000000002</v>
      </c>
      <c r="V36" s="3">
        <v>0.84</v>
      </c>
      <c r="W36" s="8">
        <v>-38.871248130081312</v>
      </c>
      <c r="X36">
        <v>-16.695892780000001</v>
      </c>
      <c r="Y36" s="8">
        <v>-38.871248130081312</v>
      </c>
    </row>
    <row r="37" spans="1:25" x14ac:dyDescent="0.3">
      <c r="A37">
        <v>36</v>
      </c>
      <c r="B37" t="s">
        <v>20</v>
      </c>
      <c r="C37" t="s">
        <v>109</v>
      </c>
      <c r="D37" t="s">
        <v>110</v>
      </c>
      <c r="E37" t="s">
        <v>111</v>
      </c>
      <c r="F37">
        <v>15</v>
      </c>
      <c r="G37">
        <v>2</v>
      </c>
      <c r="H37">
        <v>50.9</v>
      </c>
      <c r="I37">
        <v>-1.98</v>
      </c>
      <c r="J37">
        <v>804</v>
      </c>
      <c r="K37">
        <v>531</v>
      </c>
      <c r="L37">
        <v>692</v>
      </c>
      <c r="M37">
        <v>692</v>
      </c>
      <c r="N37" s="3">
        <f t="shared" si="0"/>
        <v>0.66044776119402981</v>
      </c>
      <c r="O37">
        <f t="shared" si="1"/>
        <v>0.86069651741293529</v>
      </c>
      <c r="P37" s="3">
        <v>25.77131</v>
      </c>
      <c r="Q37">
        <v>1970</v>
      </c>
      <c r="R37">
        <v>7</v>
      </c>
      <c r="S37">
        <v>0.98</v>
      </c>
      <c r="T37" s="3">
        <v>0.96599999999999997</v>
      </c>
      <c r="U37" s="3">
        <v>0.105</v>
      </c>
      <c r="V37" s="3">
        <v>0.82</v>
      </c>
      <c r="W37" s="8">
        <v>-31.540306240391828</v>
      </c>
      <c r="X37">
        <v>-16.429743850000001</v>
      </c>
      <c r="Y37" s="8">
        <v>-31.540306240391828</v>
      </c>
    </row>
    <row r="38" spans="1:25" x14ac:dyDescent="0.3">
      <c r="A38">
        <v>37</v>
      </c>
      <c r="B38" t="s">
        <v>43</v>
      </c>
      <c r="C38" t="s">
        <v>55</v>
      </c>
      <c r="D38" t="s">
        <v>112</v>
      </c>
      <c r="E38" t="s">
        <v>113</v>
      </c>
      <c r="F38">
        <v>6</v>
      </c>
      <c r="G38">
        <v>2</v>
      </c>
      <c r="H38">
        <v>35.17</v>
      </c>
      <c r="I38">
        <v>107.8</v>
      </c>
      <c r="J38">
        <v>602</v>
      </c>
      <c r="K38">
        <v>514</v>
      </c>
      <c r="L38">
        <v>1005</v>
      </c>
      <c r="M38">
        <v>1005</v>
      </c>
      <c r="N38" s="3">
        <f t="shared" si="0"/>
        <v>0.85382059800664456</v>
      </c>
      <c r="O38">
        <f t="shared" si="1"/>
        <v>1.669435215946844</v>
      </c>
      <c r="P38" s="3">
        <v>194.82079999999999</v>
      </c>
      <c r="Q38">
        <v>2015</v>
      </c>
      <c r="R38">
        <v>7</v>
      </c>
      <c r="S38">
        <v>0.13600000000000001</v>
      </c>
      <c r="T38" s="3">
        <v>0.13</v>
      </c>
      <c r="U38" s="3">
        <v>5.1999999999999998E-2</v>
      </c>
      <c r="V38" s="3">
        <v>0.82</v>
      </c>
      <c r="W38" s="8">
        <v>71</v>
      </c>
      <c r="X38">
        <v>64.392661313000005</v>
      </c>
      <c r="Y38" s="8">
        <v>117</v>
      </c>
    </row>
    <row r="39" spans="1:25" x14ac:dyDescent="0.3">
      <c r="A39">
        <v>38</v>
      </c>
      <c r="B39" t="s">
        <v>43</v>
      </c>
      <c r="C39" t="s">
        <v>114</v>
      </c>
      <c r="D39" t="s">
        <v>115</v>
      </c>
      <c r="E39" t="s">
        <v>116</v>
      </c>
      <c r="F39">
        <v>11</v>
      </c>
      <c r="G39">
        <v>0</v>
      </c>
      <c r="H39">
        <v>37.17</v>
      </c>
      <c r="I39">
        <v>110.25</v>
      </c>
      <c r="J39">
        <v>497</v>
      </c>
      <c r="K39">
        <v>425</v>
      </c>
      <c r="L39">
        <v>1104</v>
      </c>
      <c r="M39">
        <v>1104</v>
      </c>
      <c r="N39" s="3">
        <f t="shared" si="0"/>
        <v>0.85513078470824955</v>
      </c>
      <c r="O39">
        <f t="shared" si="1"/>
        <v>2.2213279678068409</v>
      </c>
      <c r="P39" s="3">
        <v>290.85300000000001</v>
      </c>
      <c r="Q39">
        <v>2015</v>
      </c>
      <c r="R39">
        <v>9.51</v>
      </c>
      <c r="S39">
        <v>0.18</v>
      </c>
      <c r="T39" s="3">
        <v>0.18099999999999999</v>
      </c>
      <c r="U39" s="3">
        <v>4.5999999999999999E-2</v>
      </c>
      <c r="V39" s="3">
        <v>0.79</v>
      </c>
      <c r="W39" s="8">
        <v>81</v>
      </c>
      <c r="X39">
        <v>99.105581317000002</v>
      </c>
      <c r="Y39" s="8">
        <v>126</v>
      </c>
    </row>
    <row r="40" spans="1:25" x14ac:dyDescent="0.3">
      <c r="A40">
        <v>39</v>
      </c>
      <c r="B40" t="s">
        <v>43</v>
      </c>
      <c r="C40" t="s">
        <v>114</v>
      </c>
      <c r="D40" t="s">
        <v>117</v>
      </c>
      <c r="E40" t="s">
        <v>118</v>
      </c>
      <c r="F40">
        <v>11</v>
      </c>
      <c r="G40">
        <v>0</v>
      </c>
      <c r="H40">
        <v>37.17</v>
      </c>
      <c r="I40">
        <v>110.25</v>
      </c>
      <c r="J40">
        <v>497</v>
      </c>
      <c r="K40">
        <v>425</v>
      </c>
      <c r="L40">
        <v>1104</v>
      </c>
      <c r="M40">
        <v>1104</v>
      </c>
      <c r="N40" s="3">
        <f t="shared" si="0"/>
        <v>0.85513078470824955</v>
      </c>
      <c r="O40">
        <f t="shared" si="1"/>
        <v>2.2213279678068409</v>
      </c>
      <c r="P40" s="3">
        <v>290.85300000000001</v>
      </c>
      <c r="Q40">
        <v>2015</v>
      </c>
      <c r="R40">
        <v>11.3</v>
      </c>
      <c r="S40">
        <v>0.22</v>
      </c>
      <c r="T40" s="3">
        <v>0.20300000000000001</v>
      </c>
      <c r="U40" s="3">
        <v>0.13600000000000001</v>
      </c>
      <c r="V40" s="3">
        <v>0.77</v>
      </c>
      <c r="W40" s="8">
        <v>78</v>
      </c>
      <c r="X40">
        <v>99.105581317000002</v>
      </c>
      <c r="Y40" s="8">
        <v>123</v>
      </c>
    </row>
    <row r="41" spans="1:25" x14ac:dyDescent="0.3">
      <c r="A41">
        <v>40</v>
      </c>
      <c r="B41" t="s">
        <v>43</v>
      </c>
      <c r="C41" t="s">
        <v>114</v>
      </c>
      <c r="D41" t="s">
        <v>119</v>
      </c>
      <c r="E41" t="s">
        <v>120</v>
      </c>
      <c r="F41">
        <v>11</v>
      </c>
      <c r="G41">
        <v>0</v>
      </c>
      <c r="H41">
        <v>37.17</v>
      </c>
      <c r="I41">
        <v>110.25</v>
      </c>
      <c r="J41">
        <v>497</v>
      </c>
      <c r="K41">
        <v>425</v>
      </c>
      <c r="L41">
        <v>1104</v>
      </c>
      <c r="M41">
        <v>1104</v>
      </c>
      <c r="N41" s="3">
        <f t="shared" si="0"/>
        <v>0.85513078470824955</v>
      </c>
      <c r="O41">
        <f t="shared" si="1"/>
        <v>2.2213279678068409</v>
      </c>
      <c r="P41" s="3">
        <v>290.85300000000001</v>
      </c>
      <c r="Q41">
        <v>2015</v>
      </c>
      <c r="R41">
        <v>10.050000000000001</v>
      </c>
      <c r="S41">
        <v>0.19</v>
      </c>
      <c r="T41" s="3">
        <v>0.187</v>
      </c>
      <c r="U41" s="3">
        <v>7.0000000000000007E-2</v>
      </c>
      <c r="V41" s="3">
        <v>0.77</v>
      </c>
      <c r="W41" s="8">
        <v>79</v>
      </c>
      <c r="X41">
        <v>99.105581317000002</v>
      </c>
      <c r="Y41" s="8">
        <v>124</v>
      </c>
    </row>
    <row r="42" spans="1:25" x14ac:dyDescent="0.3">
      <c r="A42">
        <v>41</v>
      </c>
      <c r="B42" t="s">
        <v>43</v>
      </c>
      <c r="C42" t="s">
        <v>114</v>
      </c>
      <c r="D42" t="s">
        <v>121</v>
      </c>
      <c r="E42" t="s">
        <v>122</v>
      </c>
      <c r="F42">
        <v>11</v>
      </c>
      <c r="G42">
        <v>0</v>
      </c>
      <c r="H42">
        <v>37.17</v>
      </c>
      <c r="I42">
        <v>110.25</v>
      </c>
      <c r="J42">
        <v>497</v>
      </c>
      <c r="K42">
        <v>425</v>
      </c>
      <c r="L42">
        <v>1104</v>
      </c>
      <c r="M42">
        <v>1104</v>
      </c>
      <c r="N42" s="3">
        <f t="shared" si="0"/>
        <v>0.85513078470824955</v>
      </c>
      <c r="O42">
        <f t="shared" si="1"/>
        <v>2.2213279678068409</v>
      </c>
      <c r="P42" s="3">
        <v>290.85300000000001</v>
      </c>
      <c r="Q42">
        <v>2015</v>
      </c>
      <c r="R42">
        <v>11.35</v>
      </c>
      <c r="S42">
        <v>0.22</v>
      </c>
      <c r="T42" s="3">
        <v>0.21099999999999999</v>
      </c>
      <c r="U42" s="3">
        <v>9.2999999999999999E-2</v>
      </c>
      <c r="V42" s="3">
        <v>0.8</v>
      </c>
      <c r="W42" s="8">
        <v>75</v>
      </c>
      <c r="X42">
        <v>99.105581317000002</v>
      </c>
      <c r="Y42" s="8">
        <v>121</v>
      </c>
    </row>
    <row r="43" spans="1:25" x14ac:dyDescent="0.3">
      <c r="A43">
        <v>42</v>
      </c>
      <c r="B43" t="s">
        <v>43</v>
      </c>
      <c r="C43" t="s">
        <v>123</v>
      </c>
      <c r="D43" t="s">
        <v>124</v>
      </c>
      <c r="E43" t="s">
        <v>125</v>
      </c>
      <c r="F43">
        <v>8</v>
      </c>
      <c r="G43">
        <v>0</v>
      </c>
      <c r="H43">
        <v>35.83</v>
      </c>
      <c r="I43">
        <v>109.5</v>
      </c>
      <c r="J43">
        <v>546</v>
      </c>
      <c r="K43">
        <v>467</v>
      </c>
      <c r="L43">
        <v>1024</v>
      </c>
      <c r="M43">
        <v>1024</v>
      </c>
      <c r="N43" s="3">
        <f t="shared" si="0"/>
        <v>0.85531135531135527</v>
      </c>
      <c r="O43">
        <f t="shared" si="1"/>
        <v>1.8754578754578755</v>
      </c>
      <c r="P43" s="3">
        <v>143.0436</v>
      </c>
      <c r="Q43">
        <v>2015</v>
      </c>
      <c r="R43">
        <v>8.16</v>
      </c>
      <c r="S43">
        <v>0.16</v>
      </c>
      <c r="T43" s="3">
        <v>0.15</v>
      </c>
      <c r="U43" s="3">
        <v>5.6000000000000001E-2</v>
      </c>
      <c r="V43" s="3">
        <v>0.82</v>
      </c>
      <c r="W43" s="8">
        <v>74</v>
      </c>
      <c r="X43">
        <v>42.827687509999997</v>
      </c>
      <c r="Y43" s="8">
        <v>118</v>
      </c>
    </row>
    <row r="44" spans="1:25" x14ac:dyDescent="0.3">
      <c r="A44">
        <v>43</v>
      </c>
      <c r="B44" t="s">
        <v>43</v>
      </c>
      <c r="C44" t="s">
        <v>126</v>
      </c>
      <c r="D44" t="s">
        <v>127</v>
      </c>
      <c r="E44" t="s">
        <v>128</v>
      </c>
      <c r="F44">
        <v>13</v>
      </c>
      <c r="G44">
        <v>3</v>
      </c>
      <c r="H44">
        <v>38.799999999999997</v>
      </c>
      <c r="I44">
        <v>110.37</v>
      </c>
      <c r="J44">
        <v>412</v>
      </c>
      <c r="K44">
        <v>357</v>
      </c>
      <c r="L44">
        <v>1032</v>
      </c>
      <c r="M44">
        <v>974</v>
      </c>
      <c r="N44" s="3">
        <f t="shared" si="0"/>
        <v>0.86650485436893199</v>
      </c>
      <c r="O44">
        <f t="shared" si="1"/>
        <v>2.3640776699029127</v>
      </c>
      <c r="P44" s="3">
        <v>121.5</v>
      </c>
      <c r="Q44">
        <v>2017</v>
      </c>
      <c r="R44">
        <v>11.45</v>
      </c>
      <c r="S44">
        <v>0.21</v>
      </c>
      <c r="T44" s="3">
        <v>0.20699999999999999</v>
      </c>
      <c r="U44" s="3">
        <v>2.8000000000000001E-2</v>
      </c>
      <c r="V44" s="3">
        <v>0.76</v>
      </c>
      <c r="W44" s="8">
        <v>83</v>
      </c>
      <c r="X44">
        <v>35.779463802000002</v>
      </c>
      <c r="Y44" s="8">
        <v>128</v>
      </c>
    </row>
    <row r="45" spans="1:25" x14ac:dyDescent="0.3">
      <c r="A45">
        <v>44</v>
      </c>
      <c r="B45" t="s">
        <v>43</v>
      </c>
      <c r="C45" t="s">
        <v>129</v>
      </c>
      <c r="D45" t="s">
        <v>130</v>
      </c>
      <c r="E45" t="s">
        <v>131</v>
      </c>
      <c r="F45">
        <v>7</v>
      </c>
      <c r="G45">
        <v>1</v>
      </c>
      <c r="H45">
        <v>35.5</v>
      </c>
      <c r="I45">
        <v>107.65</v>
      </c>
      <c r="J45">
        <v>497</v>
      </c>
      <c r="K45">
        <v>427</v>
      </c>
      <c r="L45">
        <v>982</v>
      </c>
      <c r="M45">
        <v>983</v>
      </c>
      <c r="N45" s="3">
        <f t="shared" si="0"/>
        <v>0.85915492957746475</v>
      </c>
      <c r="O45">
        <f t="shared" si="1"/>
        <v>1.9778672032193159</v>
      </c>
      <c r="P45" s="3">
        <v>221.66990000000001</v>
      </c>
      <c r="Q45">
        <v>2018</v>
      </c>
      <c r="R45">
        <v>7.21</v>
      </c>
      <c r="S45">
        <v>0.13</v>
      </c>
      <c r="T45" s="3">
        <v>9.5000000000000001E-2</v>
      </c>
      <c r="U45" s="3">
        <v>0.30299999999999999</v>
      </c>
      <c r="V45" s="3">
        <v>0.16</v>
      </c>
      <c r="W45" s="8">
        <v>55</v>
      </c>
      <c r="X45">
        <v>74.233217713000002</v>
      </c>
      <c r="Y45" s="8">
        <v>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5792-15CF-473D-BD77-608B14D5AC8B}">
  <dimension ref="A6:L26"/>
  <sheetViews>
    <sheetView tabSelected="1" workbookViewId="0">
      <selection activeCell="I13" sqref="I13"/>
    </sheetView>
  </sheetViews>
  <sheetFormatPr defaultRowHeight="14.4" x14ac:dyDescent="0.3"/>
  <cols>
    <col min="7" max="7" width="25.44140625" bestFit="1" customWidth="1"/>
    <col min="8" max="8" width="9" bestFit="1" customWidth="1"/>
  </cols>
  <sheetData>
    <row r="6" spans="7:8" x14ac:dyDescent="0.3">
      <c r="G6" t="s">
        <v>156</v>
      </c>
    </row>
    <row r="9" spans="7:8" x14ac:dyDescent="0.3">
      <c r="G9" t="s">
        <v>157</v>
      </c>
      <c r="H9">
        <v>0.74327399999999999</v>
      </c>
    </row>
    <row r="10" spans="7:8" x14ac:dyDescent="0.3">
      <c r="G10" t="s">
        <v>158</v>
      </c>
      <c r="H10">
        <v>0.72401899999999997</v>
      </c>
    </row>
    <row r="11" spans="7:8" x14ac:dyDescent="0.3">
      <c r="G11" t="s">
        <v>159</v>
      </c>
      <c r="H11">
        <v>23.250869999999999</v>
      </c>
    </row>
    <row r="12" spans="7:8" x14ac:dyDescent="0.3">
      <c r="G12" t="s">
        <v>160</v>
      </c>
      <c r="H12">
        <v>22.909089999999999</v>
      </c>
    </row>
    <row r="13" spans="7:8" x14ac:dyDescent="0.3">
      <c r="G13" t="s">
        <v>161</v>
      </c>
      <c r="H13">
        <v>44</v>
      </c>
    </row>
    <row r="20" spans="1:12" x14ac:dyDescent="0.3">
      <c r="A20" t="s">
        <v>148</v>
      </c>
      <c r="G20" t="s">
        <v>162</v>
      </c>
    </row>
    <row r="22" spans="1:12" x14ac:dyDescent="0.3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G22" t="s">
        <v>163</v>
      </c>
      <c r="H22" t="s">
        <v>164</v>
      </c>
      <c r="I22" t="s">
        <v>165</v>
      </c>
      <c r="J22" t="s">
        <v>166</v>
      </c>
      <c r="K22" t="s">
        <v>167</v>
      </c>
    </row>
    <row r="23" spans="1:12" x14ac:dyDescent="0.3">
      <c r="A23" t="s">
        <v>154</v>
      </c>
      <c r="B23">
        <v>-17.824190000000002</v>
      </c>
      <c r="C23">
        <v>6.4268710000000002</v>
      </c>
      <c r="D23">
        <v>-2.77</v>
      </c>
      <c r="E23">
        <v>8.3999999999999995E-3</v>
      </c>
      <c r="G23" t="s">
        <v>147</v>
      </c>
      <c r="H23">
        <v>3</v>
      </c>
      <c r="I23">
        <v>62606.19</v>
      </c>
      <c r="J23">
        <v>20868.7</v>
      </c>
      <c r="K23">
        <v>38.602699999999999</v>
      </c>
    </row>
    <row r="24" spans="1:12" x14ac:dyDescent="0.3">
      <c r="A24" t="s">
        <v>1</v>
      </c>
      <c r="B24">
        <v>3.9137978000000002</v>
      </c>
      <c r="C24">
        <v>2.3669380000000002</v>
      </c>
      <c r="D24">
        <v>1.65</v>
      </c>
      <c r="E24">
        <v>0.1061</v>
      </c>
      <c r="G24" t="s">
        <v>168</v>
      </c>
      <c r="H24">
        <v>40</v>
      </c>
      <c r="I24">
        <v>21624.126</v>
      </c>
      <c r="J24">
        <v>540.6</v>
      </c>
      <c r="L24" t="s">
        <v>169</v>
      </c>
    </row>
    <row r="25" spans="1:12" x14ac:dyDescent="0.3">
      <c r="A25" t="s">
        <v>2</v>
      </c>
      <c r="B25">
        <v>0.36500270000000001</v>
      </c>
      <c r="C25">
        <v>3.6672000000000003E-2</v>
      </c>
      <c r="D25">
        <v>9.9499999999999993</v>
      </c>
      <c r="E25" t="s">
        <v>155</v>
      </c>
      <c r="G25" t="s">
        <v>170</v>
      </c>
      <c r="H25">
        <v>43</v>
      </c>
      <c r="I25">
        <v>84230.316000000006</v>
      </c>
      <c r="K25" t="s">
        <v>155</v>
      </c>
    </row>
    <row r="26" spans="1:12" x14ac:dyDescent="0.3">
      <c r="A26" t="s">
        <v>171</v>
      </c>
      <c r="B26">
        <v>-8.3735000000000004E-2</v>
      </c>
      <c r="C26">
        <v>1.0544E-2</v>
      </c>
      <c r="D26">
        <v>-7.94</v>
      </c>
      <c r="E26" t="s">
        <v>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</vt:lpstr>
      <vt:lpstr>dataset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Evaristo, J. (Jaivime)</dc:creator>
  <cp:lastModifiedBy>Evaristo, J. (Jaivime)</cp:lastModifiedBy>
  <dcterms:created xsi:type="dcterms:W3CDTF">2021-04-19T11:29:42Z</dcterms:created>
  <dcterms:modified xsi:type="dcterms:W3CDTF">2023-08-10T10:16:23Z</dcterms:modified>
</cp:coreProperties>
</file>