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 Template" sheetId="1" r:id="rId4"/>
    <sheet state="hidden" name="SEM + Social Template" sheetId="2" r:id="rId5"/>
  </sheets>
  <definedNames/>
  <calcPr/>
</workbook>
</file>

<file path=xl/sharedStrings.xml><?xml version="1.0" encoding="utf-8"?>
<sst xmlns="http://schemas.openxmlformats.org/spreadsheetml/2006/main" count="35" uniqueCount="25">
  <si>
    <t>For multiple LI orders label excel tabs appropriately</t>
  </si>
  <si>
    <t>CPV or Bumper?</t>
  </si>
  <si>
    <t>CPV</t>
  </si>
  <si>
    <t>Flight Check</t>
  </si>
  <si>
    <t>Input CPV</t>
  </si>
  <si>
    <t>Total Budget</t>
  </si>
  <si>
    <t>Flight Start</t>
  </si>
  <si>
    <t>Input CPM</t>
  </si>
  <si>
    <t>Imps/Views</t>
  </si>
  <si>
    <t>Flight End</t>
  </si>
  <si>
    <t>CPM/CPV</t>
  </si>
  <si>
    <t>Campaign Suffix</t>
  </si>
  <si>
    <t>Total Imps/Views</t>
  </si>
  <si>
    <t>Days In Flight</t>
  </si>
  <si>
    <t>Daily Views</t>
  </si>
  <si>
    <t>Daily Platform Budget</t>
  </si>
  <si>
    <t>Total Retail</t>
  </si>
  <si>
    <t>Even Monthly (Y/N)</t>
  </si>
  <si>
    <t>y</t>
  </si>
  <si>
    <t>Monthly Budget Flighting</t>
  </si>
  <si>
    <t>Custom Budget Flighting</t>
  </si>
  <si>
    <t>Flight Check:</t>
  </si>
  <si>
    <t>Start</t>
  </si>
  <si>
    <t>End</t>
  </si>
  <si>
    <t>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</si>
</sst>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_(* #,##0_);_(* \(#,##0\);_(* &quot;-&quot;??_);_(@_)"/>
    <numFmt numFmtId="166" formatCode="&quot;$&quot;#,##0.00"/>
    <numFmt numFmtId="167" formatCode="_(* #,##0.0_);_(* \(#,##0.0\);_(* &quot;-&quot;??_);_(@_)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4.0"/>
      <color rgb="FF000000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3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/>
    </xf>
    <xf borderId="4" fillId="0" fontId="3" numFmtId="0" xfId="0" applyBorder="1" applyFont="1"/>
    <xf borderId="4" fillId="3" fontId="4" numFmtId="14" xfId="0" applyBorder="1" applyFill="1" applyFont="1" applyNumberFormat="1"/>
    <xf borderId="0" fillId="0" fontId="4" numFmtId="0" xfId="0" applyFont="1"/>
    <xf borderId="4" fillId="3" fontId="4" numFmtId="164" xfId="0" applyBorder="1" applyFont="1" applyNumberFormat="1"/>
    <xf borderId="4" fillId="3" fontId="4" numFmtId="165" xfId="0" applyBorder="1" applyFont="1" applyNumberFormat="1"/>
    <xf borderId="4" fillId="0" fontId="4" numFmtId="164" xfId="0" applyBorder="1" applyFont="1" applyNumberFormat="1"/>
    <xf borderId="5" fillId="0" fontId="3" numFmtId="0" xfId="0" applyBorder="1" applyFont="1"/>
    <xf borderId="6" fillId="0" fontId="4" numFmtId="0" xfId="0" applyAlignment="1" applyBorder="1" applyFont="1">
      <alignment horizontal="center"/>
    </xf>
    <xf borderId="7" fillId="4" fontId="3" numFmtId="0" xfId="0" applyAlignment="1" applyBorder="1" applyFill="1" applyFont="1">
      <alignment horizontal="center" vertical="center"/>
    </xf>
    <xf borderId="8" fillId="4" fontId="3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4" numFmtId="14" xfId="0" applyAlignment="1" applyBorder="1" applyFont="1" applyNumberFormat="1">
      <alignment horizontal="center" vertical="center"/>
    </xf>
    <xf borderId="5" fillId="0" fontId="4" numFmtId="14" xfId="0" applyAlignment="1" applyBorder="1" applyFont="1" applyNumberFormat="1">
      <alignment horizontal="center" vertical="center"/>
    </xf>
    <xf borderId="12" fillId="3" fontId="5" numFmtId="165" xfId="0" applyAlignment="1" applyBorder="1" applyFont="1" applyNumberFormat="1">
      <alignment horizontal="right"/>
    </xf>
    <xf borderId="6" fillId="0" fontId="5" numFmtId="1" xfId="0" applyAlignment="1" applyBorder="1" applyFont="1" applyNumberFormat="1">
      <alignment horizontal="center" vertical="center"/>
    </xf>
    <xf borderId="4" fillId="0" fontId="5" numFmtId="1" xfId="0" applyAlignment="1" applyBorder="1" applyFont="1" applyNumberFormat="1">
      <alignment horizontal="center" vertical="center"/>
    </xf>
    <xf borderId="11" fillId="0" fontId="5" numFmtId="166" xfId="0" applyAlignment="1" applyBorder="1" applyFont="1" applyNumberFormat="1">
      <alignment horizontal="center" vertical="center"/>
    </xf>
    <xf borderId="13" fillId="4" fontId="4" numFmtId="164" xfId="0" applyAlignment="1" applyBorder="1" applyFont="1" applyNumberFormat="1">
      <alignment horizontal="center" vertical="center"/>
    </xf>
    <xf borderId="10" fillId="0" fontId="5" numFmtId="14" xfId="0" applyAlignment="1" applyBorder="1" applyFont="1" applyNumberFormat="1">
      <alignment horizontal="center" vertical="center"/>
    </xf>
    <xf borderId="4" fillId="0" fontId="4" numFmtId="14" xfId="0" applyAlignment="1" applyBorder="1" applyFont="1" applyNumberFormat="1">
      <alignment horizontal="center" vertical="center"/>
    </xf>
    <xf borderId="14" fillId="0" fontId="4" numFmtId="14" xfId="0" applyAlignment="1" applyBorder="1" applyFont="1" applyNumberFormat="1">
      <alignment horizontal="center" vertical="center"/>
    </xf>
    <xf borderId="4" fillId="3" fontId="4" numFmtId="165" xfId="0" applyAlignment="1" applyBorder="1" applyFont="1" applyNumberFormat="1">
      <alignment horizontal="right" vertical="center"/>
    </xf>
    <xf borderId="15" fillId="0" fontId="5" numFmtId="1" xfId="0" applyAlignment="1" applyBorder="1" applyFont="1" applyNumberFormat="1">
      <alignment horizontal="center" vertical="center"/>
    </xf>
    <xf borderId="16" fillId="0" fontId="5" numFmtId="0" xfId="0" applyAlignment="1" applyBorder="1" applyFont="1">
      <alignment horizontal="center" vertical="center"/>
    </xf>
    <xf borderId="17" fillId="4" fontId="5" numFmtId="0" xfId="0" applyAlignment="1" applyBorder="1" applyFont="1">
      <alignment horizontal="right"/>
    </xf>
    <xf borderId="18" fillId="4" fontId="5" numFmtId="0" xfId="0" applyAlignment="1" applyBorder="1" applyFont="1">
      <alignment horizontal="right"/>
    </xf>
    <xf borderId="18" fillId="4" fontId="5" numFmtId="165" xfId="0" applyAlignment="1" applyBorder="1" applyFont="1" applyNumberFormat="1">
      <alignment horizontal="right"/>
    </xf>
    <xf borderId="19" fillId="4" fontId="5" numFmtId="167" xfId="0" applyAlignment="1" applyBorder="1" applyFont="1" applyNumberFormat="1">
      <alignment horizontal="right"/>
    </xf>
    <xf borderId="20" fillId="3" fontId="4" numFmtId="14" xfId="0" applyBorder="1" applyFont="1" applyNumberFormat="1"/>
    <xf borderId="0" fillId="0" fontId="4" numFmtId="164" xfId="0" applyFont="1" applyNumberFormat="1"/>
    <xf borderId="20" fillId="3" fontId="4" numFmtId="0" xfId="0" applyAlignment="1" applyBorder="1" applyFont="1">
      <alignment horizontal="center"/>
    </xf>
    <xf borderId="21" fillId="0" fontId="6" numFmtId="0" xfId="0" applyAlignment="1" applyBorder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right"/>
    </xf>
    <xf borderId="25" fillId="0" fontId="7" numFmtId="0" xfId="0" applyBorder="1" applyFont="1"/>
    <xf borderId="25" fillId="0" fontId="7" numFmtId="0" xfId="0" applyAlignment="1" applyBorder="1" applyFont="1">
      <alignment horizontal="right"/>
    </xf>
    <xf borderId="26" fillId="0" fontId="7" numFmtId="0" xfId="0" applyBorder="1" applyFont="1"/>
    <xf borderId="16" fillId="0" fontId="7" numFmtId="0" xfId="0" applyAlignment="1" applyBorder="1" applyFont="1">
      <alignment horizontal="center" vertical="center"/>
    </xf>
    <xf borderId="27" fillId="0" fontId="7" numFmtId="0" xfId="0" applyAlignment="1" applyBorder="1" applyFont="1">
      <alignment horizontal="center" vertical="center"/>
    </xf>
    <xf borderId="28" fillId="0" fontId="7" numFmtId="0" xfId="0" applyAlignment="1" applyBorder="1" applyFont="1">
      <alignment horizontal="center" vertical="center"/>
    </xf>
    <xf borderId="29" fillId="0" fontId="5" numFmtId="14" xfId="0" applyAlignment="1" applyBorder="1" applyFont="1" applyNumberFormat="1">
      <alignment horizontal="center"/>
    </xf>
    <xf borderId="0" fillId="0" fontId="5" numFmtId="14" xfId="0" applyAlignment="1" applyFont="1" applyNumberFormat="1">
      <alignment horizontal="center"/>
    </xf>
    <xf borderId="30" fillId="3" fontId="5" numFmtId="164" xfId="0" applyBorder="1" applyFont="1" applyNumberFormat="1"/>
    <xf borderId="31" fillId="0" fontId="5" numFmtId="165" xfId="0" applyBorder="1" applyFont="1" applyNumberFormat="1"/>
    <xf borderId="32" fillId="5" fontId="5" numFmtId="14" xfId="0" applyAlignment="1" applyBorder="1" applyFill="1" applyFont="1" applyNumberFormat="1">
      <alignment horizontal="center"/>
    </xf>
    <xf borderId="30" fillId="5" fontId="5" numFmtId="14" xfId="0" applyAlignment="1" applyBorder="1" applyFont="1" applyNumberFormat="1">
      <alignment horizontal="center"/>
    </xf>
    <xf borderId="30" fillId="5" fontId="5" numFmtId="164" xfId="0" applyBorder="1" applyFont="1" applyNumberFormat="1"/>
    <xf borderId="33" fillId="5" fontId="5" numFmtId="165" xfId="0" applyBorder="1" applyFont="1" applyNumberFormat="1"/>
    <xf borderId="0" fillId="0" fontId="5" numFmtId="164" xfId="0" applyFont="1" applyNumberFormat="1"/>
    <xf borderId="17" fillId="5" fontId="5" numFmtId="14" xfId="0" applyAlignment="1" applyBorder="1" applyFont="1" applyNumberFormat="1">
      <alignment horizontal="center"/>
    </xf>
    <xf borderId="18" fillId="5" fontId="5" numFmtId="14" xfId="0" applyAlignment="1" applyBorder="1" applyFont="1" applyNumberFormat="1">
      <alignment horizontal="center"/>
    </xf>
    <xf borderId="18" fillId="5" fontId="5" numFmtId="164" xfId="0" applyBorder="1" applyFont="1" applyNumberFormat="1"/>
    <xf borderId="19" fillId="5" fontId="5" numFmtId="165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b/>
        <color rgb="FF385623"/>
      </font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7.86"/>
    <col customWidth="1" min="3" max="3" width="16.0"/>
    <col customWidth="1" min="4" max="4" width="13.86"/>
    <col customWidth="1" min="5" max="5" width="19.43"/>
    <col customWidth="1" min="6" max="6" width="15.14"/>
    <col customWidth="1" min="7" max="7" width="11.86"/>
    <col customWidth="1" min="8" max="8" width="21.86"/>
    <col customWidth="1" min="9" max="12" width="12.86"/>
    <col customWidth="1" min="13" max="13" width="14.86"/>
    <col customWidth="1" min="1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/>
    <row r="3" ht="18.0" customHeight="1">
      <c r="B3" s="4"/>
      <c r="C3" s="5"/>
      <c r="E3" s="6" t="s">
        <v>1</v>
      </c>
      <c r="F3" s="7" t="s">
        <v>2</v>
      </c>
      <c r="G3" s="8" t="s">
        <v>3</v>
      </c>
      <c r="H3" s="8" t="s">
        <v>4</v>
      </c>
      <c r="I3" s="8">
        <v>0.02</v>
      </c>
      <c r="J3" s="8"/>
      <c r="K3" s="8"/>
      <c r="L3" s="8"/>
      <c r="M3" s="8"/>
    </row>
    <row r="4" ht="18.0" customHeight="1">
      <c r="B4" s="6" t="s">
        <v>5</v>
      </c>
      <c r="C4" s="9"/>
      <c r="D4" s="8" t="str">
        <f>C4=I45</f>
        <v>#DIV/0!</v>
      </c>
      <c r="E4" s="6" t="s">
        <v>6</v>
      </c>
      <c r="F4" s="7"/>
      <c r="G4" s="8" t="b">
        <f>F4=MIN(C9:C20)</f>
        <v>1</v>
      </c>
      <c r="H4" s="8" t="s">
        <v>7</v>
      </c>
      <c r="I4" s="8">
        <v>5.0</v>
      </c>
      <c r="J4" s="8"/>
      <c r="K4" s="8"/>
      <c r="L4" s="8"/>
      <c r="M4" s="8"/>
    </row>
    <row r="5" ht="18.0" customHeight="1">
      <c r="B5" s="6" t="s">
        <v>8</v>
      </c>
      <c r="C5" s="10"/>
      <c r="D5" s="8" t="b">
        <f>C5=E45</f>
        <v>1</v>
      </c>
      <c r="E5" s="6" t="s">
        <v>9</v>
      </c>
      <c r="F5" s="7"/>
      <c r="G5" s="8" t="b">
        <f>F5=MAX(D9:D20)</f>
        <v>1</v>
      </c>
      <c r="H5" s="8"/>
      <c r="I5" s="8"/>
      <c r="J5" s="8"/>
      <c r="K5" s="8"/>
      <c r="L5" s="8"/>
      <c r="M5" s="8"/>
    </row>
    <row r="6" ht="18.0" customHeight="1">
      <c r="B6" s="6" t="s">
        <v>10</v>
      </c>
      <c r="C6" s="11" t="str">
        <f>IF(F3="CPV",C4/C5,C4/C5*1000)</f>
        <v>#DIV/0!</v>
      </c>
      <c r="D6" s="8"/>
      <c r="E6" s="12"/>
      <c r="F6" s="13"/>
      <c r="G6" s="8"/>
      <c r="H6" s="8"/>
      <c r="I6" s="8"/>
      <c r="J6" s="8"/>
      <c r="K6" s="8"/>
      <c r="L6" s="8"/>
      <c r="M6" s="8"/>
    </row>
    <row r="7" ht="14.25" customHeigh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4.25" customHeight="1">
      <c r="B8" s="14" t="s">
        <v>11</v>
      </c>
      <c r="C8" s="15" t="s">
        <v>6</v>
      </c>
      <c r="D8" s="15" t="s">
        <v>9</v>
      </c>
      <c r="E8" s="15" t="s">
        <v>12</v>
      </c>
      <c r="F8" s="15" t="s">
        <v>13</v>
      </c>
      <c r="G8" s="15" t="s">
        <v>14</v>
      </c>
      <c r="H8" s="15" t="s">
        <v>15</v>
      </c>
      <c r="I8" s="16" t="s">
        <v>16</v>
      </c>
    </row>
    <row r="9" ht="14.25" customHeight="1">
      <c r="B9" s="17"/>
      <c r="C9" s="18"/>
      <c r="D9" s="19"/>
      <c r="E9" s="20"/>
      <c r="F9" s="21">
        <f t="shared" ref="F9:F44" si="1">D9-C9+1</f>
        <v>1</v>
      </c>
      <c r="G9" s="22">
        <f t="shared" ref="G9:G44" si="2">E9/F9</f>
        <v>0</v>
      </c>
      <c r="H9" s="23">
        <f t="shared" ref="H9:H44" si="3">IF($F$3="CPV",G9*$I$3,G9*$I$4/1000)</f>
        <v>0</v>
      </c>
      <c r="I9" s="24" t="str">
        <f t="shared" ref="I9:I44" si="4">IF($F$3="CPV",E9*$C$6,E9*$C$6/1000)</f>
        <v>#DIV/0!</v>
      </c>
    </row>
    <row r="10" ht="14.25" customHeight="1">
      <c r="B10" s="25"/>
      <c r="C10" s="26"/>
      <c r="D10" s="27"/>
      <c r="E10" s="28"/>
      <c r="F10" s="29">
        <f t="shared" si="1"/>
        <v>1</v>
      </c>
      <c r="G10" s="22">
        <f t="shared" si="2"/>
        <v>0</v>
      </c>
      <c r="H10" s="23">
        <f t="shared" si="3"/>
        <v>0</v>
      </c>
      <c r="I10" s="24" t="str">
        <f t="shared" si="4"/>
        <v>#DIV/0!</v>
      </c>
    </row>
    <row r="11" ht="14.25" customHeight="1">
      <c r="B11" s="30"/>
      <c r="C11" s="26"/>
      <c r="D11" s="27"/>
      <c r="E11" s="28"/>
      <c r="F11" s="29">
        <f t="shared" si="1"/>
        <v>1</v>
      </c>
      <c r="G11" s="22">
        <f t="shared" si="2"/>
        <v>0</v>
      </c>
      <c r="H11" s="23">
        <f t="shared" si="3"/>
        <v>0</v>
      </c>
      <c r="I11" s="24" t="str">
        <f t="shared" si="4"/>
        <v>#DIV/0!</v>
      </c>
    </row>
    <row r="12" ht="14.25" customHeight="1">
      <c r="B12" s="30"/>
      <c r="C12" s="26"/>
      <c r="D12" s="27"/>
      <c r="E12" s="28"/>
      <c r="F12" s="29">
        <f t="shared" si="1"/>
        <v>1</v>
      </c>
      <c r="G12" s="22">
        <f t="shared" si="2"/>
        <v>0</v>
      </c>
      <c r="H12" s="23">
        <f t="shared" si="3"/>
        <v>0</v>
      </c>
      <c r="I12" s="24" t="str">
        <f t="shared" si="4"/>
        <v>#DIV/0!</v>
      </c>
    </row>
    <row r="13" ht="14.25" customHeight="1">
      <c r="B13" s="30"/>
      <c r="C13" s="26"/>
      <c r="D13" s="27"/>
      <c r="E13" s="28"/>
      <c r="F13" s="29">
        <f t="shared" si="1"/>
        <v>1</v>
      </c>
      <c r="G13" s="22">
        <f t="shared" si="2"/>
        <v>0</v>
      </c>
      <c r="H13" s="23">
        <f t="shared" si="3"/>
        <v>0</v>
      </c>
      <c r="I13" s="24" t="str">
        <f t="shared" si="4"/>
        <v>#DIV/0!</v>
      </c>
    </row>
    <row r="14" ht="14.25" customHeight="1">
      <c r="B14" s="30"/>
      <c r="C14" s="26"/>
      <c r="D14" s="27"/>
      <c r="E14" s="28"/>
      <c r="F14" s="29">
        <f t="shared" si="1"/>
        <v>1</v>
      </c>
      <c r="G14" s="22">
        <f t="shared" si="2"/>
        <v>0</v>
      </c>
      <c r="H14" s="23">
        <f t="shared" si="3"/>
        <v>0</v>
      </c>
      <c r="I14" s="24" t="str">
        <f t="shared" si="4"/>
        <v>#DIV/0!</v>
      </c>
    </row>
    <row r="15" ht="14.25" customHeight="1">
      <c r="B15" s="30"/>
      <c r="C15" s="26"/>
      <c r="D15" s="27"/>
      <c r="E15" s="28"/>
      <c r="F15" s="29">
        <f t="shared" si="1"/>
        <v>1</v>
      </c>
      <c r="G15" s="22">
        <f t="shared" si="2"/>
        <v>0</v>
      </c>
      <c r="H15" s="23">
        <f t="shared" si="3"/>
        <v>0</v>
      </c>
      <c r="I15" s="24" t="str">
        <f t="shared" si="4"/>
        <v>#DIV/0!</v>
      </c>
    </row>
    <row r="16" ht="14.25" customHeight="1">
      <c r="B16" s="30"/>
      <c r="C16" s="26"/>
      <c r="D16" s="27"/>
      <c r="E16" s="28"/>
      <c r="F16" s="29">
        <f t="shared" si="1"/>
        <v>1</v>
      </c>
      <c r="G16" s="22">
        <f t="shared" si="2"/>
        <v>0</v>
      </c>
      <c r="H16" s="23">
        <f t="shared" si="3"/>
        <v>0</v>
      </c>
      <c r="I16" s="24" t="str">
        <f t="shared" si="4"/>
        <v>#DIV/0!</v>
      </c>
    </row>
    <row r="17" ht="14.25" customHeight="1">
      <c r="B17" s="30"/>
      <c r="C17" s="26"/>
      <c r="D17" s="27"/>
      <c r="E17" s="28"/>
      <c r="F17" s="29">
        <f t="shared" si="1"/>
        <v>1</v>
      </c>
      <c r="G17" s="22">
        <f t="shared" si="2"/>
        <v>0</v>
      </c>
      <c r="H17" s="23">
        <f t="shared" si="3"/>
        <v>0</v>
      </c>
      <c r="I17" s="24" t="str">
        <f t="shared" si="4"/>
        <v>#DIV/0!</v>
      </c>
    </row>
    <row r="18" ht="14.25" customHeight="1">
      <c r="B18" s="30"/>
      <c r="C18" s="26"/>
      <c r="D18" s="27"/>
      <c r="E18" s="28"/>
      <c r="F18" s="29">
        <f t="shared" si="1"/>
        <v>1</v>
      </c>
      <c r="G18" s="22">
        <f t="shared" si="2"/>
        <v>0</v>
      </c>
      <c r="H18" s="23">
        <f t="shared" si="3"/>
        <v>0</v>
      </c>
      <c r="I18" s="24" t="str">
        <f t="shared" si="4"/>
        <v>#DIV/0!</v>
      </c>
    </row>
    <row r="19" ht="14.25" customHeight="1">
      <c r="B19" s="30"/>
      <c r="C19" s="26"/>
      <c r="D19" s="27"/>
      <c r="E19" s="28"/>
      <c r="F19" s="29">
        <f t="shared" si="1"/>
        <v>1</v>
      </c>
      <c r="G19" s="22">
        <f t="shared" si="2"/>
        <v>0</v>
      </c>
      <c r="H19" s="23">
        <f t="shared" si="3"/>
        <v>0</v>
      </c>
      <c r="I19" s="24" t="str">
        <f t="shared" si="4"/>
        <v>#DIV/0!</v>
      </c>
    </row>
    <row r="20" ht="14.25" customHeight="1">
      <c r="B20" s="30"/>
      <c r="C20" s="26"/>
      <c r="D20" s="27"/>
      <c r="E20" s="28"/>
      <c r="F20" s="29">
        <f t="shared" si="1"/>
        <v>1</v>
      </c>
      <c r="G20" s="22">
        <f t="shared" si="2"/>
        <v>0</v>
      </c>
      <c r="H20" s="23">
        <f t="shared" si="3"/>
        <v>0</v>
      </c>
      <c r="I20" s="24" t="str">
        <f t="shared" si="4"/>
        <v>#DIV/0!</v>
      </c>
    </row>
    <row r="21" ht="14.25" customHeight="1">
      <c r="B21" s="17"/>
      <c r="C21" s="18"/>
      <c r="D21" s="19"/>
      <c r="E21" s="20"/>
      <c r="F21" s="21">
        <f t="shared" si="1"/>
        <v>1</v>
      </c>
      <c r="G21" s="22">
        <f t="shared" si="2"/>
        <v>0</v>
      </c>
      <c r="H21" s="23">
        <f t="shared" si="3"/>
        <v>0</v>
      </c>
      <c r="I21" s="24" t="str">
        <f t="shared" si="4"/>
        <v>#DIV/0!</v>
      </c>
    </row>
    <row r="22" ht="14.25" customHeight="1">
      <c r="B22" s="25"/>
      <c r="C22" s="26"/>
      <c r="D22" s="27"/>
      <c r="E22" s="28"/>
      <c r="F22" s="29">
        <f t="shared" si="1"/>
        <v>1</v>
      </c>
      <c r="G22" s="22">
        <f t="shared" si="2"/>
        <v>0</v>
      </c>
      <c r="H22" s="23">
        <f t="shared" si="3"/>
        <v>0</v>
      </c>
      <c r="I22" s="24" t="str">
        <f t="shared" si="4"/>
        <v>#DIV/0!</v>
      </c>
    </row>
    <row r="23" ht="14.25" customHeight="1">
      <c r="B23" s="30"/>
      <c r="C23" s="26"/>
      <c r="D23" s="27"/>
      <c r="E23" s="28"/>
      <c r="F23" s="29">
        <f t="shared" si="1"/>
        <v>1</v>
      </c>
      <c r="G23" s="22">
        <f t="shared" si="2"/>
        <v>0</v>
      </c>
      <c r="H23" s="23">
        <f t="shared" si="3"/>
        <v>0</v>
      </c>
      <c r="I23" s="24" t="str">
        <f t="shared" si="4"/>
        <v>#DIV/0!</v>
      </c>
    </row>
    <row r="24" ht="14.25" customHeight="1">
      <c r="B24" s="30"/>
      <c r="C24" s="26"/>
      <c r="D24" s="27"/>
      <c r="E24" s="28"/>
      <c r="F24" s="29">
        <f t="shared" si="1"/>
        <v>1</v>
      </c>
      <c r="G24" s="22">
        <f t="shared" si="2"/>
        <v>0</v>
      </c>
      <c r="H24" s="23">
        <f t="shared" si="3"/>
        <v>0</v>
      </c>
      <c r="I24" s="24" t="str">
        <f t="shared" si="4"/>
        <v>#DIV/0!</v>
      </c>
    </row>
    <row r="25" ht="14.25" customHeight="1">
      <c r="B25" s="30"/>
      <c r="C25" s="26"/>
      <c r="D25" s="27"/>
      <c r="E25" s="28"/>
      <c r="F25" s="29">
        <f t="shared" si="1"/>
        <v>1</v>
      </c>
      <c r="G25" s="22">
        <f t="shared" si="2"/>
        <v>0</v>
      </c>
      <c r="H25" s="23">
        <f t="shared" si="3"/>
        <v>0</v>
      </c>
      <c r="I25" s="24" t="str">
        <f t="shared" si="4"/>
        <v>#DIV/0!</v>
      </c>
    </row>
    <row r="26" ht="14.25" customHeight="1">
      <c r="B26" s="30"/>
      <c r="C26" s="26"/>
      <c r="D26" s="27"/>
      <c r="E26" s="28"/>
      <c r="F26" s="29">
        <f t="shared" si="1"/>
        <v>1</v>
      </c>
      <c r="G26" s="22">
        <f t="shared" si="2"/>
        <v>0</v>
      </c>
      <c r="H26" s="23">
        <f t="shared" si="3"/>
        <v>0</v>
      </c>
      <c r="I26" s="24" t="str">
        <f t="shared" si="4"/>
        <v>#DIV/0!</v>
      </c>
    </row>
    <row r="27" ht="14.25" customHeight="1">
      <c r="B27" s="30"/>
      <c r="C27" s="26"/>
      <c r="D27" s="27"/>
      <c r="E27" s="28"/>
      <c r="F27" s="29">
        <f t="shared" si="1"/>
        <v>1</v>
      </c>
      <c r="G27" s="22">
        <f t="shared" si="2"/>
        <v>0</v>
      </c>
      <c r="H27" s="23">
        <f t="shared" si="3"/>
        <v>0</v>
      </c>
      <c r="I27" s="24" t="str">
        <f t="shared" si="4"/>
        <v>#DIV/0!</v>
      </c>
    </row>
    <row r="28" ht="14.25" customHeight="1">
      <c r="B28" s="30"/>
      <c r="C28" s="26"/>
      <c r="D28" s="27"/>
      <c r="E28" s="28"/>
      <c r="F28" s="29">
        <f t="shared" si="1"/>
        <v>1</v>
      </c>
      <c r="G28" s="22">
        <f t="shared" si="2"/>
        <v>0</v>
      </c>
      <c r="H28" s="23">
        <f t="shared" si="3"/>
        <v>0</v>
      </c>
      <c r="I28" s="24" t="str">
        <f t="shared" si="4"/>
        <v>#DIV/0!</v>
      </c>
    </row>
    <row r="29" ht="14.25" customHeight="1">
      <c r="B29" s="30"/>
      <c r="C29" s="26"/>
      <c r="D29" s="27"/>
      <c r="E29" s="28"/>
      <c r="F29" s="29">
        <f t="shared" si="1"/>
        <v>1</v>
      </c>
      <c r="G29" s="22">
        <f t="shared" si="2"/>
        <v>0</v>
      </c>
      <c r="H29" s="23">
        <f t="shared" si="3"/>
        <v>0</v>
      </c>
      <c r="I29" s="24" t="str">
        <f t="shared" si="4"/>
        <v>#DIV/0!</v>
      </c>
    </row>
    <row r="30" ht="14.25" customHeight="1">
      <c r="B30" s="30"/>
      <c r="C30" s="26"/>
      <c r="D30" s="27"/>
      <c r="E30" s="28"/>
      <c r="F30" s="29">
        <f t="shared" si="1"/>
        <v>1</v>
      </c>
      <c r="G30" s="22">
        <f t="shared" si="2"/>
        <v>0</v>
      </c>
      <c r="H30" s="23">
        <f t="shared" si="3"/>
        <v>0</v>
      </c>
      <c r="I30" s="24" t="str">
        <f t="shared" si="4"/>
        <v>#DIV/0!</v>
      </c>
    </row>
    <row r="31" ht="14.25" customHeight="1">
      <c r="B31" s="30"/>
      <c r="C31" s="26"/>
      <c r="D31" s="27"/>
      <c r="E31" s="28"/>
      <c r="F31" s="29">
        <f t="shared" si="1"/>
        <v>1</v>
      </c>
      <c r="G31" s="22">
        <f t="shared" si="2"/>
        <v>0</v>
      </c>
      <c r="H31" s="23">
        <f t="shared" si="3"/>
        <v>0</v>
      </c>
      <c r="I31" s="24" t="str">
        <f t="shared" si="4"/>
        <v>#DIV/0!</v>
      </c>
    </row>
    <row r="32" ht="14.25" customHeight="1">
      <c r="B32" s="30"/>
      <c r="C32" s="26"/>
      <c r="D32" s="27"/>
      <c r="E32" s="28"/>
      <c r="F32" s="29">
        <f t="shared" si="1"/>
        <v>1</v>
      </c>
      <c r="G32" s="22">
        <f t="shared" si="2"/>
        <v>0</v>
      </c>
      <c r="H32" s="23">
        <f t="shared" si="3"/>
        <v>0</v>
      </c>
      <c r="I32" s="24" t="str">
        <f t="shared" si="4"/>
        <v>#DIV/0!</v>
      </c>
    </row>
    <row r="33" ht="14.25" customHeight="1">
      <c r="B33" s="17"/>
      <c r="C33" s="18"/>
      <c r="D33" s="19"/>
      <c r="E33" s="20"/>
      <c r="F33" s="21">
        <f t="shared" si="1"/>
        <v>1</v>
      </c>
      <c r="G33" s="22">
        <f t="shared" si="2"/>
        <v>0</v>
      </c>
      <c r="H33" s="23">
        <f t="shared" si="3"/>
        <v>0</v>
      </c>
      <c r="I33" s="24" t="str">
        <f t="shared" si="4"/>
        <v>#DIV/0!</v>
      </c>
    </row>
    <row r="34" ht="14.25" customHeight="1">
      <c r="B34" s="25"/>
      <c r="C34" s="26"/>
      <c r="D34" s="27"/>
      <c r="E34" s="28"/>
      <c r="F34" s="29">
        <f t="shared" si="1"/>
        <v>1</v>
      </c>
      <c r="G34" s="22">
        <f t="shared" si="2"/>
        <v>0</v>
      </c>
      <c r="H34" s="23">
        <f t="shared" si="3"/>
        <v>0</v>
      </c>
      <c r="I34" s="24" t="str">
        <f t="shared" si="4"/>
        <v>#DIV/0!</v>
      </c>
    </row>
    <row r="35" ht="14.25" customHeight="1">
      <c r="B35" s="30"/>
      <c r="C35" s="26"/>
      <c r="D35" s="27"/>
      <c r="E35" s="28"/>
      <c r="F35" s="29">
        <f t="shared" si="1"/>
        <v>1</v>
      </c>
      <c r="G35" s="22">
        <f t="shared" si="2"/>
        <v>0</v>
      </c>
      <c r="H35" s="23">
        <f t="shared" si="3"/>
        <v>0</v>
      </c>
      <c r="I35" s="24" t="str">
        <f t="shared" si="4"/>
        <v>#DIV/0!</v>
      </c>
    </row>
    <row r="36" ht="14.25" customHeight="1">
      <c r="B36" s="30"/>
      <c r="C36" s="26"/>
      <c r="D36" s="27"/>
      <c r="E36" s="28"/>
      <c r="F36" s="29">
        <f t="shared" si="1"/>
        <v>1</v>
      </c>
      <c r="G36" s="22">
        <f t="shared" si="2"/>
        <v>0</v>
      </c>
      <c r="H36" s="23">
        <f t="shared" si="3"/>
        <v>0</v>
      </c>
      <c r="I36" s="24" t="str">
        <f t="shared" si="4"/>
        <v>#DIV/0!</v>
      </c>
    </row>
    <row r="37" ht="14.25" customHeight="1">
      <c r="B37" s="30"/>
      <c r="C37" s="26"/>
      <c r="D37" s="27"/>
      <c r="E37" s="28"/>
      <c r="F37" s="29">
        <f t="shared" si="1"/>
        <v>1</v>
      </c>
      <c r="G37" s="22">
        <f t="shared" si="2"/>
        <v>0</v>
      </c>
      <c r="H37" s="23">
        <f t="shared" si="3"/>
        <v>0</v>
      </c>
      <c r="I37" s="24" t="str">
        <f t="shared" si="4"/>
        <v>#DIV/0!</v>
      </c>
    </row>
    <row r="38" ht="14.25" customHeight="1">
      <c r="B38" s="30"/>
      <c r="C38" s="26"/>
      <c r="D38" s="27"/>
      <c r="E38" s="28"/>
      <c r="F38" s="29">
        <f t="shared" si="1"/>
        <v>1</v>
      </c>
      <c r="G38" s="22">
        <f t="shared" si="2"/>
        <v>0</v>
      </c>
      <c r="H38" s="23">
        <f t="shared" si="3"/>
        <v>0</v>
      </c>
      <c r="I38" s="24" t="str">
        <f t="shared" si="4"/>
        <v>#DIV/0!</v>
      </c>
    </row>
    <row r="39" ht="14.25" customHeight="1">
      <c r="B39" s="30"/>
      <c r="C39" s="26"/>
      <c r="D39" s="27"/>
      <c r="E39" s="28"/>
      <c r="F39" s="29">
        <f t="shared" si="1"/>
        <v>1</v>
      </c>
      <c r="G39" s="22">
        <f t="shared" si="2"/>
        <v>0</v>
      </c>
      <c r="H39" s="23">
        <f t="shared" si="3"/>
        <v>0</v>
      </c>
      <c r="I39" s="24" t="str">
        <f t="shared" si="4"/>
        <v>#DIV/0!</v>
      </c>
    </row>
    <row r="40" ht="14.25" customHeight="1">
      <c r="B40" s="30"/>
      <c r="C40" s="26"/>
      <c r="D40" s="27"/>
      <c r="E40" s="28"/>
      <c r="F40" s="29">
        <f t="shared" si="1"/>
        <v>1</v>
      </c>
      <c r="G40" s="22">
        <f t="shared" si="2"/>
        <v>0</v>
      </c>
      <c r="H40" s="23">
        <f t="shared" si="3"/>
        <v>0</v>
      </c>
      <c r="I40" s="24" t="str">
        <f t="shared" si="4"/>
        <v>#DIV/0!</v>
      </c>
    </row>
    <row r="41" ht="14.25" customHeight="1">
      <c r="B41" s="30"/>
      <c r="C41" s="26"/>
      <c r="D41" s="27"/>
      <c r="E41" s="28"/>
      <c r="F41" s="29">
        <f t="shared" si="1"/>
        <v>1</v>
      </c>
      <c r="G41" s="22">
        <f t="shared" si="2"/>
        <v>0</v>
      </c>
      <c r="H41" s="23">
        <f t="shared" si="3"/>
        <v>0</v>
      </c>
      <c r="I41" s="24" t="str">
        <f t="shared" si="4"/>
        <v>#DIV/0!</v>
      </c>
    </row>
    <row r="42" ht="14.25" customHeight="1">
      <c r="B42" s="30"/>
      <c r="C42" s="26"/>
      <c r="D42" s="27"/>
      <c r="E42" s="28"/>
      <c r="F42" s="29">
        <f t="shared" si="1"/>
        <v>1</v>
      </c>
      <c r="G42" s="22">
        <f t="shared" si="2"/>
        <v>0</v>
      </c>
      <c r="H42" s="23">
        <f t="shared" si="3"/>
        <v>0</v>
      </c>
      <c r="I42" s="24" t="str">
        <f t="shared" si="4"/>
        <v>#DIV/0!</v>
      </c>
    </row>
    <row r="43" ht="14.25" customHeight="1">
      <c r="B43" s="30"/>
      <c r="C43" s="26"/>
      <c r="D43" s="27"/>
      <c r="E43" s="28"/>
      <c r="F43" s="29">
        <f t="shared" si="1"/>
        <v>1</v>
      </c>
      <c r="G43" s="22">
        <f t="shared" si="2"/>
        <v>0</v>
      </c>
      <c r="H43" s="23">
        <f t="shared" si="3"/>
        <v>0</v>
      </c>
      <c r="I43" s="24" t="str">
        <f t="shared" si="4"/>
        <v>#DIV/0!</v>
      </c>
    </row>
    <row r="44" ht="14.25" customHeight="1">
      <c r="B44" s="30"/>
      <c r="C44" s="26"/>
      <c r="D44" s="27"/>
      <c r="E44" s="28"/>
      <c r="F44" s="29">
        <f t="shared" si="1"/>
        <v>1</v>
      </c>
      <c r="G44" s="22">
        <f t="shared" si="2"/>
        <v>0</v>
      </c>
      <c r="H44" s="23">
        <f t="shared" si="3"/>
        <v>0</v>
      </c>
      <c r="I44" s="24" t="str">
        <f t="shared" si="4"/>
        <v>#DIV/0!</v>
      </c>
    </row>
    <row r="45" ht="14.25" customHeight="1">
      <c r="B45" s="31"/>
      <c r="C45" s="32"/>
      <c r="D45" s="32"/>
      <c r="E45" s="33">
        <f>SUM(E9:E20)</f>
        <v>0</v>
      </c>
      <c r="F45" s="32"/>
      <c r="G45" s="33">
        <f>SUM(G9:G20)</f>
        <v>0</v>
      </c>
      <c r="H45" s="32"/>
      <c r="I45" s="34" t="str">
        <f>SUM(I9:I20)</f>
        <v>#DIV/0!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</sheetData>
  <mergeCells count="2">
    <mergeCell ref="A1:M1"/>
    <mergeCell ref="C3:D3"/>
  </mergeCells>
  <conditionalFormatting sqref="E9:E44">
    <cfRule type="expression" dxfId="0" priority="1">
      <formula>$G$64&lt;&gt;$C$20</formula>
    </cfRule>
  </conditionalFormatting>
  <conditionalFormatting sqref="G4:G5">
    <cfRule type="cellIs" dxfId="1" priority="2" operator="equal">
      <formula>"FALSE"</formula>
    </cfRule>
  </conditionalFormatting>
  <conditionalFormatting sqref="G4:G5">
    <cfRule type="cellIs" dxfId="2" priority="3" operator="equal">
      <formula>"TRUE"</formula>
    </cfRule>
  </conditionalFormatting>
  <conditionalFormatting sqref="D4:D5">
    <cfRule type="cellIs" dxfId="1" priority="4" operator="equal">
      <formula>"FALSE"</formula>
    </cfRule>
  </conditionalFormatting>
  <conditionalFormatting sqref="D4:D5">
    <cfRule type="cellIs" dxfId="2" priority="5" operator="equal">
      <formula>"TRUE"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17.71"/>
    <col customWidth="1" min="3" max="3" width="16.0"/>
    <col customWidth="1" min="4" max="4" width="13.86"/>
    <col customWidth="1" min="5" max="5" width="20.29"/>
    <col customWidth="1" min="6" max="7" width="12.86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/>
    <row r="3" ht="18.0" customHeight="1">
      <c r="B3" s="4"/>
      <c r="C3" s="8"/>
      <c r="D3" s="8"/>
      <c r="E3" s="6" t="s">
        <v>6</v>
      </c>
      <c r="F3" s="35">
        <v>44958.0</v>
      </c>
    </row>
    <row r="4" ht="18.0" customHeight="1">
      <c r="B4" s="6" t="s">
        <v>5</v>
      </c>
      <c r="C4" s="9">
        <v>6000.0</v>
      </c>
      <c r="D4" s="8"/>
      <c r="E4" s="6" t="s">
        <v>9</v>
      </c>
      <c r="F4" s="35">
        <v>45138.0</v>
      </c>
    </row>
    <row r="5" ht="18.0" customHeight="1">
      <c r="B5" s="4"/>
      <c r="C5" s="36"/>
      <c r="D5" s="8"/>
      <c r="E5" s="6" t="s">
        <v>17</v>
      </c>
      <c r="F5" s="37" t="s">
        <v>18</v>
      </c>
    </row>
    <row r="6" ht="18.0" customHeight="1">
      <c r="D6" s="8"/>
      <c r="E6" s="8"/>
      <c r="F6" s="8"/>
      <c r="G6" s="8"/>
    </row>
    <row r="7" ht="14.25" customHeight="1">
      <c r="B7" s="8"/>
      <c r="C7" s="8"/>
      <c r="D7" s="8"/>
      <c r="E7" s="8"/>
      <c r="F7" s="8"/>
      <c r="G7" s="8"/>
    </row>
    <row r="8" ht="33.75" customHeight="1">
      <c r="B8" s="38" t="s">
        <v>19</v>
      </c>
      <c r="C8" s="39"/>
      <c r="D8" s="39"/>
      <c r="E8" s="38" t="s">
        <v>20</v>
      </c>
      <c r="F8" s="39"/>
      <c r="G8" s="40"/>
    </row>
    <row r="9" ht="14.25" customHeight="1">
      <c r="B9" s="41" t="s">
        <v>21</v>
      </c>
      <c r="C9" s="42" t="str">
        <f>IF($F$5="N","",IF(B11=$F$3,IF(MAX(C11:C42)=$F$4,"Good","Wrong Date"),"Wrong Date"))</f>
        <v>Good</v>
      </c>
      <c r="D9" s="43"/>
      <c r="E9" s="41" t="s">
        <v>21</v>
      </c>
      <c r="F9" s="42" t="str">
        <f>IF($F$5="Y","",IF(E11=$F$3,IF(MAX(F11:F42)=$F$4,"Good","Wrong Date"),"Wrong Date"))</f>
        <v/>
      </c>
      <c r="G9" s="44"/>
    </row>
    <row r="10" ht="14.25" customHeight="1">
      <c r="B10" s="45" t="s">
        <v>22</v>
      </c>
      <c r="C10" s="46" t="s">
        <v>23</v>
      </c>
      <c r="D10" s="46" t="s">
        <v>24</v>
      </c>
      <c r="E10" s="45" t="s">
        <v>22</v>
      </c>
      <c r="F10" s="46" t="s">
        <v>23</v>
      </c>
      <c r="G10" s="47" t="s">
        <v>24</v>
      </c>
    </row>
    <row r="11" ht="14.25" customHeight="1">
      <c r="B11" s="48">
        <f>IF($F$5="Y",$F$3,"")</f>
        <v>44958</v>
      </c>
      <c r="C11" s="49">
        <f t="shared" ref="C11:C34" si="1">IFERROR(IF(EOMONTH(B11,0)&gt;$F$4,$F$4,EOMONTH(B11,0)),"")</f>
        <v>44985</v>
      </c>
      <c r="D11" s="50">
        <v>1000.0</v>
      </c>
      <c r="E11" s="48" t="str">
        <f>IF($F$5="N",$F$3,"")</f>
        <v/>
      </c>
      <c r="F11" s="49"/>
      <c r="G11" s="51"/>
    </row>
    <row r="12" ht="14.25" customHeight="1">
      <c r="B12" s="52">
        <f t="shared" ref="B12:B34" si="2">IFERROR(IF(EOMONTH(B11,0)+1&gt;$F$4,"",EOMONTH(B11,0)+1),"")</f>
        <v>44986</v>
      </c>
      <c r="C12" s="53">
        <f t="shared" si="1"/>
        <v>45016</v>
      </c>
      <c r="D12" s="54">
        <f t="shared" ref="D12:D34" si="3">IFERROR(IF(B12="","",($C$4-$D$11)/COUNT($B$12:$B$34)),"")</f>
        <v>227.2727273</v>
      </c>
      <c r="E12" s="52"/>
      <c r="F12" s="53"/>
      <c r="G12" s="55"/>
    </row>
    <row r="13" ht="14.25" customHeight="1">
      <c r="B13" s="48">
        <f t="shared" si="2"/>
        <v>45017</v>
      </c>
      <c r="C13" s="49">
        <f t="shared" si="1"/>
        <v>45046</v>
      </c>
      <c r="D13" s="56">
        <f t="shared" si="3"/>
        <v>227.2727273</v>
      </c>
      <c r="E13" s="48"/>
      <c r="F13" s="49"/>
      <c r="G13" s="51"/>
    </row>
    <row r="14" ht="14.25" customHeight="1">
      <c r="B14" s="52">
        <f t="shared" si="2"/>
        <v>45047</v>
      </c>
      <c r="C14" s="53">
        <f t="shared" si="1"/>
        <v>45077</v>
      </c>
      <c r="D14" s="54">
        <f t="shared" si="3"/>
        <v>227.2727273</v>
      </c>
      <c r="E14" s="52"/>
      <c r="F14" s="53"/>
      <c r="G14" s="55"/>
    </row>
    <row r="15" ht="14.25" customHeight="1">
      <c r="B15" s="48">
        <f t="shared" si="2"/>
        <v>45078</v>
      </c>
      <c r="C15" s="49">
        <f t="shared" si="1"/>
        <v>45107</v>
      </c>
      <c r="D15" s="56">
        <f t="shared" si="3"/>
        <v>227.2727273</v>
      </c>
      <c r="E15" s="48"/>
      <c r="F15" s="49"/>
      <c r="G15" s="51"/>
    </row>
    <row r="16" ht="14.25" customHeight="1">
      <c r="B16" s="52">
        <f t="shared" si="2"/>
        <v>45108</v>
      </c>
      <c r="C16" s="53">
        <f t="shared" si="1"/>
        <v>45138</v>
      </c>
      <c r="D16" s="54">
        <f t="shared" si="3"/>
        <v>227.2727273</v>
      </c>
      <c r="E16" s="52"/>
      <c r="F16" s="53"/>
      <c r="G16" s="55"/>
    </row>
    <row r="17" ht="14.25" customHeight="1">
      <c r="B17" s="48" t="str">
        <f t="shared" si="2"/>
        <v/>
      </c>
      <c r="C17" s="49">
        <f t="shared" si="1"/>
        <v>1</v>
      </c>
      <c r="D17" s="56" t="str">
        <f t="shared" si="3"/>
        <v/>
      </c>
      <c r="E17" s="48"/>
      <c r="F17" s="49"/>
      <c r="G17" s="51"/>
    </row>
    <row r="18" ht="14.25" customHeight="1">
      <c r="B18" s="52">
        <f t="shared" si="2"/>
        <v>2</v>
      </c>
      <c r="C18" s="53">
        <f t="shared" si="1"/>
        <v>32</v>
      </c>
      <c r="D18" s="54">
        <f t="shared" si="3"/>
        <v>227.2727273</v>
      </c>
      <c r="E18" s="52"/>
      <c r="F18" s="53"/>
      <c r="G18" s="55"/>
    </row>
    <row r="19" ht="14.25" customHeight="1">
      <c r="B19" s="48">
        <f t="shared" si="2"/>
        <v>33</v>
      </c>
      <c r="C19" s="49">
        <f t="shared" si="1"/>
        <v>60</v>
      </c>
      <c r="D19" s="56">
        <f t="shared" si="3"/>
        <v>227.2727273</v>
      </c>
      <c r="E19" s="48"/>
      <c r="F19" s="49"/>
      <c r="G19" s="51"/>
    </row>
    <row r="20" ht="14.25" customHeight="1">
      <c r="B20" s="52">
        <f t="shared" si="2"/>
        <v>61</v>
      </c>
      <c r="C20" s="53">
        <f t="shared" si="1"/>
        <v>91</v>
      </c>
      <c r="D20" s="54">
        <f t="shared" si="3"/>
        <v>227.2727273</v>
      </c>
      <c r="E20" s="52"/>
      <c r="F20" s="53"/>
      <c r="G20" s="55"/>
    </row>
    <row r="21" ht="14.25" customHeight="1">
      <c r="B21" s="48">
        <f t="shared" si="2"/>
        <v>92</v>
      </c>
      <c r="C21" s="49">
        <f t="shared" si="1"/>
        <v>121</v>
      </c>
      <c r="D21" s="56">
        <f t="shared" si="3"/>
        <v>227.2727273</v>
      </c>
      <c r="E21" s="48"/>
      <c r="F21" s="49"/>
      <c r="G21" s="51"/>
    </row>
    <row r="22" ht="14.25" customHeight="1">
      <c r="B22" s="52">
        <f t="shared" si="2"/>
        <v>122</v>
      </c>
      <c r="C22" s="53">
        <f t="shared" si="1"/>
        <v>152</v>
      </c>
      <c r="D22" s="54">
        <f t="shared" si="3"/>
        <v>227.2727273</v>
      </c>
      <c r="E22" s="52"/>
      <c r="F22" s="53"/>
      <c r="G22" s="55"/>
    </row>
    <row r="23" ht="14.25" customHeight="1">
      <c r="B23" s="48">
        <f t="shared" si="2"/>
        <v>153</v>
      </c>
      <c r="C23" s="49">
        <f t="shared" si="1"/>
        <v>182</v>
      </c>
      <c r="D23" s="56">
        <f t="shared" si="3"/>
        <v>227.2727273</v>
      </c>
      <c r="E23" s="48"/>
      <c r="F23" s="49"/>
      <c r="G23" s="51"/>
    </row>
    <row r="24" ht="14.25" customHeight="1">
      <c r="B24" s="52">
        <f t="shared" si="2"/>
        <v>183</v>
      </c>
      <c r="C24" s="53">
        <f t="shared" si="1"/>
        <v>213</v>
      </c>
      <c r="D24" s="54">
        <f t="shared" si="3"/>
        <v>227.2727273</v>
      </c>
      <c r="E24" s="52"/>
      <c r="F24" s="53"/>
      <c r="G24" s="55"/>
    </row>
    <row r="25" ht="14.25" customHeight="1">
      <c r="B25" s="48">
        <f t="shared" si="2"/>
        <v>214</v>
      </c>
      <c r="C25" s="49">
        <f t="shared" si="1"/>
        <v>244</v>
      </c>
      <c r="D25" s="56">
        <f t="shared" si="3"/>
        <v>227.2727273</v>
      </c>
      <c r="E25" s="48"/>
      <c r="F25" s="49"/>
      <c r="G25" s="51"/>
    </row>
    <row r="26" ht="14.25" customHeight="1">
      <c r="B26" s="52">
        <f t="shared" si="2"/>
        <v>245</v>
      </c>
      <c r="C26" s="53">
        <f t="shared" si="1"/>
        <v>274</v>
      </c>
      <c r="D26" s="54">
        <f t="shared" si="3"/>
        <v>227.2727273</v>
      </c>
      <c r="E26" s="52"/>
      <c r="F26" s="53"/>
      <c r="G26" s="55"/>
    </row>
    <row r="27" ht="14.25" customHeight="1">
      <c r="B27" s="48">
        <f t="shared" si="2"/>
        <v>275</v>
      </c>
      <c r="C27" s="49">
        <f t="shared" si="1"/>
        <v>305</v>
      </c>
      <c r="D27" s="56">
        <f t="shared" si="3"/>
        <v>227.2727273</v>
      </c>
      <c r="E27" s="48"/>
      <c r="F27" s="49"/>
      <c r="G27" s="51"/>
    </row>
    <row r="28" ht="14.25" customHeight="1">
      <c r="B28" s="52">
        <f t="shared" si="2"/>
        <v>306</v>
      </c>
      <c r="C28" s="53">
        <f t="shared" si="1"/>
        <v>335</v>
      </c>
      <c r="D28" s="54">
        <f t="shared" si="3"/>
        <v>227.2727273</v>
      </c>
      <c r="E28" s="52"/>
      <c r="F28" s="53"/>
      <c r="G28" s="55"/>
    </row>
    <row r="29" ht="14.25" customHeight="1">
      <c r="B29" s="48">
        <f t="shared" si="2"/>
        <v>336</v>
      </c>
      <c r="C29" s="49">
        <f t="shared" si="1"/>
        <v>366</v>
      </c>
      <c r="D29" s="56">
        <f t="shared" si="3"/>
        <v>227.2727273</v>
      </c>
      <c r="E29" s="48"/>
      <c r="F29" s="49"/>
      <c r="G29" s="51"/>
    </row>
    <row r="30" ht="14.25" customHeight="1">
      <c r="B30" s="52">
        <f t="shared" si="2"/>
        <v>367</v>
      </c>
      <c r="C30" s="53">
        <f t="shared" si="1"/>
        <v>397</v>
      </c>
      <c r="D30" s="54">
        <f t="shared" si="3"/>
        <v>227.2727273</v>
      </c>
      <c r="E30" s="52"/>
      <c r="F30" s="53"/>
      <c r="G30" s="55"/>
    </row>
    <row r="31" ht="14.25" customHeight="1">
      <c r="B31" s="48">
        <f t="shared" si="2"/>
        <v>398</v>
      </c>
      <c r="C31" s="49">
        <f t="shared" si="1"/>
        <v>425</v>
      </c>
      <c r="D31" s="56">
        <f t="shared" si="3"/>
        <v>227.2727273</v>
      </c>
      <c r="E31" s="48"/>
      <c r="F31" s="49"/>
      <c r="G31" s="51"/>
    </row>
    <row r="32" ht="14.25" customHeight="1">
      <c r="B32" s="52">
        <f t="shared" si="2"/>
        <v>426</v>
      </c>
      <c r="C32" s="53">
        <f t="shared" si="1"/>
        <v>456</v>
      </c>
      <c r="D32" s="54">
        <f t="shared" si="3"/>
        <v>227.2727273</v>
      </c>
      <c r="E32" s="52"/>
      <c r="F32" s="53"/>
      <c r="G32" s="55"/>
    </row>
    <row r="33" ht="14.25" customHeight="1">
      <c r="B33" s="48">
        <f t="shared" si="2"/>
        <v>457</v>
      </c>
      <c r="C33" s="49">
        <f t="shared" si="1"/>
        <v>486</v>
      </c>
      <c r="D33" s="56">
        <f t="shared" si="3"/>
        <v>227.2727273</v>
      </c>
      <c r="E33" s="48"/>
      <c r="F33" s="49"/>
      <c r="G33" s="51"/>
    </row>
    <row r="34" ht="14.25" customHeight="1">
      <c r="B34" s="57">
        <f t="shared" si="2"/>
        <v>487</v>
      </c>
      <c r="C34" s="58">
        <f t="shared" si="1"/>
        <v>517</v>
      </c>
      <c r="D34" s="59">
        <f t="shared" si="3"/>
        <v>227.2727273</v>
      </c>
      <c r="E34" s="57"/>
      <c r="F34" s="58"/>
      <c r="G34" s="60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G1"/>
    <mergeCell ref="B8:D8"/>
    <mergeCell ref="E8:G8"/>
  </mergeCells>
  <conditionalFormatting sqref="C9">
    <cfRule type="containsText" dxfId="1" priority="1" operator="containsText" text="wrong">
      <formula>NOT(ISERROR(SEARCH(("wrong"),(C9))))</formula>
    </cfRule>
  </conditionalFormatting>
  <conditionalFormatting sqref="C9">
    <cfRule type="containsText" dxfId="2" priority="2" operator="containsText" text="good">
      <formula>NOT(ISERROR(SEARCH(("good"),(C9))))</formula>
    </cfRule>
  </conditionalFormatting>
  <conditionalFormatting sqref="G9">
    <cfRule type="containsText" dxfId="1" priority="3" operator="containsText" text="INCORRECT">
      <formula>NOT(ISERROR(SEARCH(("INCORRECT"),(G9))))</formula>
    </cfRule>
  </conditionalFormatting>
  <conditionalFormatting sqref="G9">
    <cfRule type="cellIs" dxfId="2" priority="4" operator="equal">
      <formula>"Good"</formula>
    </cfRule>
  </conditionalFormatting>
  <conditionalFormatting sqref="F9">
    <cfRule type="containsText" dxfId="1" priority="5" operator="containsText" text="wrong">
      <formula>NOT(ISERROR(SEARCH(("wrong"),(F9))))</formula>
    </cfRule>
  </conditionalFormatting>
  <conditionalFormatting sqref="F9">
    <cfRule type="containsText" dxfId="2" priority="6" operator="containsText" text="good">
      <formula>NOT(ISERROR(SEARCH(("good"),(F9))))</formula>
    </cfRule>
  </conditionalFormatting>
  <conditionalFormatting sqref="B8:G8">
    <cfRule type="expression" dxfId="3" priority="7">
      <formula>$G$10="Y"</formula>
    </cfRule>
  </conditionalFormatting>
  <printOptions/>
  <pageMargins bottom="0.75" footer="0.0" header="0.0" left="0.7" right="0.7" top="0.75"/>
  <pageSetup orientation="landscape"/>
  <drawing r:id="rId1"/>
</worksheet>
</file>