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ura\Documents\Excel2013_sample_6-9\Chap06\Sec.60\"/>
    </mc:Choice>
  </mc:AlternateContent>
  <bookViews>
    <workbookView xWindow="0" yWindow="0" windowWidth="15330" windowHeight="8295"/>
  </bookViews>
  <sheets>
    <sheet name="Sheet1" sheetId="4" r:id="rId1"/>
  </sheets>
  <calcPr calcId="152511"/>
</workbook>
</file>

<file path=xl/calcChain.xml><?xml version="1.0" encoding="utf-8"?>
<calcChain xmlns="http://schemas.openxmlformats.org/spreadsheetml/2006/main">
  <c r="H46" i="4" l="1"/>
  <c r="H45" i="4"/>
  <c r="H43" i="4"/>
  <c r="H44" i="4"/>
  <c r="H42" i="4"/>
  <c r="H37" i="4"/>
  <c r="H38" i="4"/>
  <c r="H39" i="4"/>
  <c r="H40" i="4"/>
  <c r="H41" i="4"/>
  <c r="H36" i="4"/>
  <c r="H30" i="4"/>
  <c r="H29" i="4"/>
  <c r="H28" i="4"/>
  <c r="H27" i="4"/>
  <c r="H26" i="4"/>
  <c r="H21" i="4"/>
  <c r="H22" i="4"/>
  <c r="H23" i="4"/>
  <c r="H24" i="4"/>
  <c r="H25" i="4"/>
  <c r="H20" i="4"/>
  <c r="H14" i="4"/>
  <c r="H13" i="4"/>
  <c r="H12" i="4"/>
  <c r="H11" i="4"/>
  <c r="H10" i="4"/>
  <c r="H5" i="4"/>
  <c r="H6" i="4"/>
  <c r="H7" i="4"/>
  <c r="H8" i="4"/>
  <c r="H9" i="4"/>
  <c r="H4" i="4"/>
  <c r="G43" i="4" l="1"/>
  <c r="F43" i="4"/>
  <c r="E43" i="4"/>
  <c r="D43" i="4"/>
  <c r="C43" i="4"/>
  <c r="B43" i="4"/>
  <c r="G42" i="4"/>
  <c r="G46" i="4" s="1"/>
  <c r="F42" i="4"/>
  <c r="F46" i="4" s="1"/>
  <c r="E42" i="4"/>
  <c r="E46" i="4" s="1"/>
  <c r="D42" i="4"/>
  <c r="D46" i="4" s="1"/>
  <c r="C42" i="4"/>
  <c r="C46" i="4" s="1"/>
  <c r="B42" i="4"/>
  <c r="B46" i="4" s="1"/>
  <c r="G27" i="4"/>
  <c r="F27" i="4"/>
  <c r="E27" i="4"/>
  <c r="D27" i="4"/>
  <c r="C27" i="4"/>
  <c r="B27" i="4"/>
  <c r="G26" i="4"/>
  <c r="G30" i="4" s="1"/>
  <c r="F26" i="4"/>
  <c r="F30" i="4" s="1"/>
  <c r="E26" i="4"/>
  <c r="E30" i="4" s="1"/>
  <c r="D26" i="4"/>
  <c r="D30" i="4" s="1"/>
  <c r="C26" i="4"/>
  <c r="C30" i="4" s="1"/>
  <c r="B26" i="4"/>
  <c r="B30" i="4" s="1"/>
  <c r="G11" i="4"/>
  <c r="F11" i="4"/>
  <c r="E11" i="4"/>
  <c r="D11" i="4"/>
  <c r="C11" i="4"/>
  <c r="B11" i="4"/>
  <c r="G10" i="4"/>
  <c r="G14" i="4" s="1"/>
  <c r="F10" i="4"/>
  <c r="F14" i="4" s="1"/>
  <c r="E10" i="4"/>
  <c r="E14" i="4" s="1"/>
  <c r="D10" i="4"/>
  <c r="D14" i="4" s="1"/>
  <c r="C10" i="4"/>
  <c r="C14" i="4" s="1"/>
  <c r="B10" i="4"/>
  <c r="B14" i="4" s="1"/>
  <c r="B13" i="4" l="1"/>
  <c r="D13" i="4"/>
  <c r="F13" i="4"/>
  <c r="B29" i="4"/>
  <c r="D29" i="4"/>
  <c r="F29" i="4"/>
  <c r="B45" i="4"/>
  <c r="D45" i="4"/>
  <c r="F45" i="4"/>
  <c r="C13" i="4"/>
  <c r="E13" i="4"/>
  <c r="G13" i="4"/>
  <c r="C29" i="4"/>
  <c r="E29" i="4"/>
  <c r="G29" i="4"/>
  <c r="C45" i="4"/>
  <c r="E45" i="4"/>
  <c r="G45" i="4"/>
</calcChain>
</file>

<file path=xl/sharedStrings.xml><?xml version="1.0" encoding="utf-8"?>
<sst xmlns="http://schemas.openxmlformats.org/spreadsheetml/2006/main" count="57" uniqueCount="21">
  <si>
    <t>売上平均</t>
    <rPh sb="0" eb="2">
      <t>ウリアゲ</t>
    </rPh>
    <rPh sb="2" eb="4">
      <t>ヘイキン</t>
    </rPh>
    <phoneticPr fontId="4"/>
  </si>
  <si>
    <t>売上目標</t>
  </si>
  <si>
    <t>差額</t>
  </si>
  <si>
    <t>達成率</t>
  </si>
  <si>
    <t>7月</t>
    <rPh sb="1" eb="2">
      <t>ガツ</t>
    </rPh>
    <phoneticPr fontId="4"/>
  </si>
  <si>
    <t>8月</t>
    <rPh sb="1" eb="2">
      <t>ガツ</t>
    </rPh>
    <phoneticPr fontId="4"/>
  </si>
  <si>
    <t>9月</t>
  </si>
  <si>
    <t>10月</t>
  </si>
  <si>
    <t>11月</t>
  </si>
  <si>
    <t>12月</t>
  </si>
  <si>
    <t>テレビ</t>
    <phoneticPr fontId="4"/>
  </si>
  <si>
    <t>携帯電話</t>
    <rPh sb="0" eb="2">
      <t>ケイタイ</t>
    </rPh>
    <rPh sb="2" eb="4">
      <t>デンワ</t>
    </rPh>
    <phoneticPr fontId="4"/>
  </si>
  <si>
    <t>オーディオ</t>
    <phoneticPr fontId="4"/>
  </si>
  <si>
    <t>家電</t>
    <rPh sb="0" eb="2">
      <t>カデン</t>
    </rPh>
    <phoneticPr fontId="4"/>
  </si>
  <si>
    <t>その他</t>
    <rPh sb="2" eb="3">
      <t>タ</t>
    </rPh>
    <phoneticPr fontId="4"/>
  </si>
  <si>
    <t>下半期計</t>
    <rPh sb="0" eb="1">
      <t>シモ</t>
    </rPh>
    <rPh sb="3" eb="4">
      <t>ケイ</t>
    </rPh>
    <phoneticPr fontId="4"/>
  </si>
  <si>
    <t>デジカメ</t>
    <phoneticPr fontId="4"/>
  </si>
  <si>
    <t>下半期商品区分別売上（名古屋地区）</t>
    <rPh sb="0" eb="3">
      <t>シモハンキ</t>
    </rPh>
    <rPh sb="3" eb="5">
      <t>ショウヒン</t>
    </rPh>
    <rPh sb="5" eb="7">
      <t>クブン</t>
    </rPh>
    <rPh sb="7" eb="8">
      <t>ルイベツ</t>
    </rPh>
    <rPh sb="8" eb="10">
      <t>ウリアゲ</t>
    </rPh>
    <rPh sb="11" eb="14">
      <t>ナゴヤ</t>
    </rPh>
    <rPh sb="14" eb="16">
      <t>チク</t>
    </rPh>
    <phoneticPr fontId="4"/>
  </si>
  <si>
    <t>下半期商品区分別売上（大阪地区）</t>
    <rPh sb="0" eb="3">
      <t>シモハンキ</t>
    </rPh>
    <rPh sb="3" eb="5">
      <t>ショウヒン</t>
    </rPh>
    <rPh sb="5" eb="7">
      <t>クブン</t>
    </rPh>
    <rPh sb="7" eb="8">
      <t>ルイベツ</t>
    </rPh>
    <rPh sb="8" eb="10">
      <t>ウリアゲ</t>
    </rPh>
    <rPh sb="11" eb="13">
      <t>オオサカ</t>
    </rPh>
    <rPh sb="13" eb="15">
      <t>チク</t>
    </rPh>
    <phoneticPr fontId="4"/>
  </si>
  <si>
    <t>下半期商品区分別売上（福岡地区）</t>
    <rPh sb="0" eb="3">
      <t>シモハンキ</t>
    </rPh>
    <rPh sb="3" eb="5">
      <t>ショウヒン</t>
    </rPh>
    <rPh sb="5" eb="7">
      <t>クブン</t>
    </rPh>
    <rPh sb="7" eb="8">
      <t>ルイベツ</t>
    </rPh>
    <rPh sb="8" eb="10">
      <t>ウリアゲ</t>
    </rPh>
    <rPh sb="11" eb="13">
      <t>フクオカ</t>
    </rPh>
    <rPh sb="13" eb="15">
      <t>チク</t>
    </rPh>
    <phoneticPr fontId="4"/>
  </si>
  <si>
    <t>合計</t>
    <rPh sb="0" eb="2">
      <t>ゴウケイ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</si>
</sst>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ゴシック"/>
      <family val="2"/>
      <charset val="128"/>
      <scheme val="minor"/>
    </font>
    <font>
      <sz val="11"/>
      <color theme="1"/>
      <name val="ＭＳ ゴシック"/>
      <family val="2"/>
      <charset val="128"/>
      <scheme val="minor"/>
    </font>
    <font>
      <sz val="11"/>
      <color theme="0"/>
      <name val="ＭＳ ゴシック"/>
      <family val="2"/>
      <charset val="128"/>
      <scheme val="minor"/>
    </font>
    <font>
      <b/>
      <sz val="11"/>
      <color theme="1"/>
      <name val="ＭＳ ゴシック"/>
      <family val="3"/>
      <charset val="128"/>
      <scheme val="minor"/>
    </font>
    <font>
      <sz val="6"/>
      <name val="ＭＳ ゴシック"/>
      <family val="2"/>
      <charset val="128"/>
      <scheme val="minor"/>
    </font>
    <font>
      <b/>
      <sz val="11"/>
      <name val="ＭＳ ゴシック"/>
      <family val="3"/>
      <charset val="128"/>
      <scheme val="minor"/>
    </font>
    <font>
      <sz val="11"/>
      <color theme="1"/>
      <name val="ＭＳ 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3" borderId="1" xfId="3" applyFont="1" applyFill="1" applyBorder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38" fontId="0" fillId="0" borderId="1" xfId="1" applyFont="1" applyBorder="1">
      <alignment vertical="center"/>
    </xf>
    <xf numFmtId="38" fontId="0" fillId="0" borderId="1" xfId="1" applyFont="1" applyBorder="1" applyAlignment="1">
      <alignment vertical="center" wrapText="1"/>
    </xf>
    <xf numFmtId="0" fontId="5" fillId="3" borderId="2" xfId="3" applyFont="1" applyFill="1" applyBorder="1" applyAlignment="1">
      <alignment horizontal="center" vertical="center"/>
    </xf>
    <xf numFmtId="38" fontId="0" fillId="0" borderId="2" xfId="0" applyNumberFormat="1" applyBorder="1">
      <alignment vertical="center"/>
    </xf>
    <xf numFmtId="0" fontId="5" fillId="3" borderId="3" xfId="3" applyFont="1" applyFill="1" applyBorder="1" applyAlignment="1">
      <alignment horizontal="center" vertical="center"/>
    </xf>
    <xf numFmtId="38" fontId="0" fillId="0" borderId="3" xfId="0" applyNumberFormat="1" applyBorder="1">
      <alignment vertical="center"/>
    </xf>
    <xf numFmtId="38" fontId="0" fillId="0" borderId="3" xfId="0" applyNumberFormat="1" applyBorder="1" applyAlignment="1">
      <alignment vertical="center" wrapText="1"/>
    </xf>
    <xf numFmtId="38" fontId="0" fillId="0" borderId="1" xfId="0" applyNumberFormat="1" applyBorder="1">
      <alignment vertical="center"/>
    </xf>
    <xf numFmtId="10" fontId="0" fillId="0" borderId="1" xfId="2" applyNumberFormat="1" applyFont="1" applyBorder="1">
      <alignment vertical="center"/>
    </xf>
    <xf numFmtId="10" fontId="0" fillId="0" borderId="1" xfId="2" applyNumberFormat="1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38" fontId="0" fillId="0" borderId="2" xfId="1" applyFont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38" fontId="0" fillId="0" borderId="4" xfId="1" applyFont="1" applyBorder="1" applyAlignment="1">
      <alignment vertical="center" wrapText="1"/>
    </xf>
    <xf numFmtId="38" fontId="0" fillId="0" borderId="5" xfId="0" applyNumberFormat="1" applyBorder="1" applyAlignment="1">
      <alignment vertical="center" wrapText="1"/>
    </xf>
    <xf numFmtId="38" fontId="0" fillId="0" borderId="6" xfId="0" applyNumberFormat="1" applyBorder="1" applyAlignment="1">
      <alignment vertical="center" wrapText="1"/>
    </xf>
    <xf numFmtId="38" fontId="0" fillId="0" borderId="5" xfId="1" applyFont="1" applyBorder="1" applyAlignment="1">
      <alignment vertical="center" wrapText="1"/>
    </xf>
    <xf numFmtId="10" fontId="0" fillId="0" borderId="4" xfId="2" applyNumberFormat="1" applyFont="1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Fill="1" applyBorder="1">
      <alignment vertical="center"/>
    </xf>
    <xf numFmtId="38" fontId="0" fillId="0" borderId="1" xfId="1" applyFont="1" applyFill="1" applyBorder="1" applyAlignment="1">
      <alignment vertical="center" wrapText="1"/>
    </xf>
    <xf numFmtId="38" fontId="0" fillId="0" borderId="4" xfId="1" applyFont="1" applyFill="1" applyBorder="1" applyAlignment="1">
      <alignment vertical="center" wrapText="1"/>
    </xf>
    <xf numFmtId="38" fontId="0" fillId="0" borderId="1" xfId="0" applyNumberFormat="1" applyFill="1" applyBorder="1">
      <alignment vertical="center"/>
    </xf>
    <xf numFmtId="38" fontId="0" fillId="0" borderId="4" xfId="0" applyNumberFormat="1" applyFill="1" applyBorder="1" applyAlignment="1">
      <alignment vertical="center" wrapText="1"/>
    </xf>
    <xf numFmtId="38" fontId="0" fillId="0" borderId="1" xfId="0" applyNumberFormat="1" applyFill="1" applyBorder="1" applyAlignment="1">
      <alignment vertical="center" wrapText="1"/>
    </xf>
    <xf numFmtId="38" fontId="6" fillId="0" borderId="2" xfId="0" applyNumberFormat="1" applyFont="1" applyBorder="1">
      <alignment vertical="center"/>
    </xf>
    <xf numFmtId="0" fontId="5" fillId="3" borderId="7" xfId="3" applyFont="1" applyFill="1" applyBorder="1" applyAlignment="1">
      <alignment horizontal="center" vertical="center"/>
    </xf>
    <xf numFmtId="38" fontId="0" fillId="0" borderId="7" xfId="0" applyNumberFormat="1" applyFill="1" applyBorder="1">
      <alignment vertical="center"/>
    </xf>
    <xf numFmtId="38" fontId="0" fillId="0" borderId="7" xfId="0" applyNumberFormat="1" applyFill="1" applyBorder="1" applyAlignment="1">
      <alignment vertical="center" wrapText="1"/>
    </xf>
    <xf numFmtId="38" fontId="0" fillId="0" borderId="7" xfId="1" applyFont="1" applyFill="1" applyBorder="1">
      <alignment vertical="center"/>
    </xf>
    <xf numFmtId="38" fontId="0" fillId="0" borderId="7" xfId="1" applyFont="1" applyFill="1" applyBorder="1" applyAlignment="1">
      <alignment vertical="center" wrapText="1"/>
    </xf>
    <xf numFmtId="38" fontId="0" fillId="0" borderId="7" xfId="0" applyNumberFormat="1" applyBorder="1">
      <alignment vertical="center"/>
    </xf>
    <xf numFmtId="0" fontId="3" fillId="0" borderId="0" xfId="0" applyFont="1" applyAlignment="1">
      <alignment horizontal="center" vertical="center"/>
    </xf>
  </cellXfs>
  <cellStyles count="4">
    <cellStyle name="アクセント 5" xfId="3" builtinId="45"/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zoomScaleNormal="100" workbookViewId="0">
      <selection activeCell="D26" sqref="D26"/>
    </sheetView>
  </sheetViews>
  <sheetFormatPr defaultRowHeight="13.5" x14ac:dyDescent="0.15"/>
  <cols>
    <col min="1" max="1" width="12.25" customWidth="1"/>
    <col min="2" max="3" width="11.875" customWidth="1"/>
    <col min="4" max="4" width="12.5" customWidth="1"/>
    <col min="5" max="5" width="11.875" customWidth="1"/>
    <col min="6" max="6" width="11.875" style="1" customWidth="1"/>
    <col min="7" max="7" width="11.875" customWidth="1"/>
    <col min="8" max="8" width="12.5" customWidth="1"/>
  </cols>
  <sheetData>
    <row r="1" spans="1:8" x14ac:dyDescent="0.15">
      <c r="A1" s="37" t="s">
        <v>17</v>
      </c>
      <c r="B1" s="37"/>
      <c r="C1" s="37"/>
      <c r="D1" s="37"/>
      <c r="E1" s="37"/>
      <c r="F1" s="37"/>
      <c r="G1" s="37"/>
      <c r="H1" s="37"/>
    </row>
    <row r="3" spans="1:8" x14ac:dyDescent="0.15">
      <c r="A3" s="16"/>
      <c r="B3" s="2" t="s">
        <v>10</v>
      </c>
      <c r="C3" s="2" t="s">
        <v>11</v>
      </c>
      <c r="D3" s="2" t="s">
        <v>16</v>
      </c>
      <c r="E3" s="2" t="s">
        <v>12</v>
      </c>
      <c r="F3" s="3" t="s">
        <v>13</v>
      </c>
      <c r="G3" s="2" t="s">
        <v>14</v>
      </c>
      <c r="H3" s="2" t="s">
        <v>20</v>
      </c>
    </row>
    <row r="4" spans="1:8" x14ac:dyDescent="0.15">
      <c r="A4" s="2" t="s">
        <v>4</v>
      </c>
      <c r="B4" s="27">
        <v>913350</v>
      </c>
      <c r="C4" s="27">
        <v>715360</v>
      </c>
      <c r="D4" s="27">
        <v>513500</v>
      </c>
      <c r="E4" s="27">
        <v>195400</v>
      </c>
      <c r="F4" s="28">
        <v>96000</v>
      </c>
      <c r="G4" s="27">
        <v>115000</v>
      </c>
      <c r="H4" s="11">
        <f>SUM(B4:G4)</f>
        <v>2548610</v>
      </c>
    </row>
    <row r="5" spans="1:8" x14ac:dyDescent="0.15">
      <c r="A5" s="2" t="s">
        <v>5</v>
      </c>
      <c r="B5" s="27">
        <v>869290</v>
      </c>
      <c r="C5" s="27">
        <v>725620</v>
      </c>
      <c r="D5" s="27">
        <v>499000</v>
      </c>
      <c r="E5" s="27">
        <v>160060</v>
      </c>
      <c r="F5" s="28">
        <v>76500</v>
      </c>
      <c r="G5" s="27">
        <v>910900</v>
      </c>
      <c r="H5" s="11">
        <f t="shared" ref="H5:H9" si="0">SUM(B5:G5)</f>
        <v>3241370</v>
      </c>
    </row>
    <row r="6" spans="1:8" x14ac:dyDescent="0.15">
      <c r="A6" s="2" t="s">
        <v>6</v>
      </c>
      <c r="B6" s="27">
        <v>915000</v>
      </c>
      <c r="C6" s="27">
        <v>715780</v>
      </c>
      <c r="D6" s="27">
        <v>521200</v>
      </c>
      <c r="E6" s="27">
        <v>71500</v>
      </c>
      <c r="F6" s="28">
        <v>111200</v>
      </c>
      <c r="G6" s="27">
        <v>124000</v>
      </c>
      <c r="H6" s="11">
        <f t="shared" si="0"/>
        <v>2458680</v>
      </c>
    </row>
    <row r="7" spans="1:8" x14ac:dyDescent="0.15">
      <c r="A7" s="2" t="s">
        <v>7</v>
      </c>
      <c r="B7" s="27">
        <v>813350</v>
      </c>
      <c r="C7" s="27">
        <v>615360</v>
      </c>
      <c r="D7" s="27">
        <v>433500</v>
      </c>
      <c r="E7" s="27">
        <v>91400</v>
      </c>
      <c r="F7" s="28">
        <v>91000</v>
      </c>
      <c r="G7" s="27">
        <v>133000</v>
      </c>
      <c r="H7" s="11">
        <f t="shared" si="0"/>
        <v>2177610</v>
      </c>
    </row>
    <row r="8" spans="1:8" x14ac:dyDescent="0.15">
      <c r="A8" s="2" t="s">
        <v>8</v>
      </c>
      <c r="B8" s="27">
        <v>910290</v>
      </c>
      <c r="C8" s="27">
        <v>735620</v>
      </c>
      <c r="D8" s="27">
        <v>619000</v>
      </c>
      <c r="E8" s="27">
        <v>190060</v>
      </c>
      <c r="F8" s="29">
        <v>86500</v>
      </c>
      <c r="G8" s="27">
        <v>113000</v>
      </c>
      <c r="H8" s="11">
        <f t="shared" si="0"/>
        <v>2654470</v>
      </c>
    </row>
    <row r="9" spans="1:8" ht="14.25" thickBot="1" x14ac:dyDescent="0.2">
      <c r="A9" s="31" t="s">
        <v>9</v>
      </c>
      <c r="B9" s="32">
        <v>923500</v>
      </c>
      <c r="C9" s="32">
        <v>825780</v>
      </c>
      <c r="D9" s="32">
        <v>721200</v>
      </c>
      <c r="E9" s="32">
        <v>91500</v>
      </c>
      <c r="F9" s="33">
        <v>111200</v>
      </c>
      <c r="G9" s="32">
        <v>125000</v>
      </c>
      <c r="H9" s="36">
        <f t="shared" si="0"/>
        <v>2798180</v>
      </c>
    </row>
    <row r="10" spans="1:8" x14ac:dyDescent="0.15">
      <c r="A10" s="6" t="s">
        <v>15</v>
      </c>
      <c r="B10" s="7">
        <f>SUM(B4:B9)</f>
        <v>5344780</v>
      </c>
      <c r="C10" s="7">
        <f t="shared" ref="C10:F10" si="1">SUM(C4:C9)</f>
        <v>4333520</v>
      </c>
      <c r="D10" s="7">
        <f t="shared" si="1"/>
        <v>3307400</v>
      </c>
      <c r="E10" s="7">
        <f t="shared" si="1"/>
        <v>799920</v>
      </c>
      <c r="F10" s="19">
        <f t="shared" si="1"/>
        <v>572400</v>
      </c>
      <c r="G10" s="7">
        <f>SUM(G4:G9)</f>
        <v>1520900</v>
      </c>
      <c r="H10" s="7">
        <f>SUM(H4:H9)</f>
        <v>15878920</v>
      </c>
    </row>
    <row r="11" spans="1:8" ht="14.25" thickBot="1" x14ac:dyDescent="0.2">
      <c r="A11" s="8" t="s">
        <v>0</v>
      </c>
      <c r="B11" s="9">
        <f>AVERAGE(B4:B9)</f>
        <v>890796.66666666663</v>
      </c>
      <c r="C11" s="9">
        <f t="shared" ref="C11:G11" si="2">AVERAGE(C4:C9)</f>
        <v>722253.33333333337</v>
      </c>
      <c r="D11" s="9">
        <f t="shared" si="2"/>
        <v>551233.33333333337</v>
      </c>
      <c r="E11" s="9">
        <f t="shared" si="2"/>
        <v>133320</v>
      </c>
      <c r="F11" s="20">
        <f t="shared" si="2"/>
        <v>95400</v>
      </c>
      <c r="G11" s="10">
        <f t="shared" si="2"/>
        <v>253483.33333333334</v>
      </c>
      <c r="H11" s="9">
        <f>AVERAGE(H4:H9)</f>
        <v>2646486.6666666665</v>
      </c>
    </row>
    <row r="12" spans="1:8" ht="14.25" thickTop="1" x14ac:dyDescent="0.15">
      <c r="A12" s="17" t="s">
        <v>1</v>
      </c>
      <c r="B12" s="15">
        <v>5500000</v>
      </c>
      <c r="C12" s="15">
        <v>4200000</v>
      </c>
      <c r="D12" s="15">
        <v>3400000</v>
      </c>
      <c r="E12" s="15">
        <v>800000</v>
      </c>
      <c r="F12" s="21">
        <v>610000</v>
      </c>
      <c r="G12" s="15">
        <v>1500000</v>
      </c>
      <c r="H12" s="7">
        <f>SUM(B12:G12)</f>
        <v>16010000</v>
      </c>
    </row>
    <row r="13" spans="1:8" x14ac:dyDescent="0.15">
      <c r="A13" s="14" t="s">
        <v>2</v>
      </c>
      <c r="B13" s="4">
        <f>B10-B12</f>
        <v>-155220</v>
      </c>
      <c r="C13" s="4">
        <f t="shared" ref="C13:G13" si="3">C10-C12</f>
        <v>133520</v>
      </c>
      <c r="D13" s="4">
        <f t="shared" si="3"/>
        <v>-92600</v>
      </c>
      <c r="E13" s="4">
        <f t="shared" si="3"/>
        <v>-80</v>
      </c>
      <c r="F13" s="18">
        <f t="shared" si="3"/>
        <v>-37600</v>
      </c>
      <c r="G13" s="5">
        <f t="shared" si="3"/>
        <v>20900</v>
      </c>
      <c r="H13" s="11">
        <f>H10-H12</f>
        <v>-131080</v>
      </c>
    </row>
    <row r="14" spans="1:8" x14ac:dyDescent="0.15">
      <c r="A14" s="14" t="s">
        <v>3</v>
      </c>
      <c r="B14" s="12">
        <f>B10/B12</f>
        <v>0.97177818181818176</v>
      </c>
      <c r="C14" s="12">
        <f t="shared" ref="C14:G14" si="4">C10/C12</f>
        <v>1.0317904761904761</v>
      </c>
      <c r="D14" s="12">
        <f t="shared" si="4"/>
        <v>0.97276470588235298</v>
      </c>
      <c r="E14" s="12">
        <f t="shared" si="4"/>
        <v>0.99990000000000001</v>
      </c>
      <c r="F14" s="22">
        <f t="shared" si="4"/>
        <v>0.93836065573770489</v>
      </c>
      <c r="G14" s="13">
        <f t="shared" si="4"/>
        <v>1.0139333333333334</v>
      </c>
      <c r="H14" s="12">
        <f>H10/H12</f>
        <v>0.99181261711430357</v>
      </c>
    </row>
    <row r="17" spans="1:8" x14ac:dyDescent="0.15">
      <c r="A17" s="37" t="s">
        <v>18</v>
      </c>
      <c r="B17" s="37"/>
      <c r="C17" s="37"/>
      <c r="D17" s="37"/>
      <c r="E17" s="37"/>
      <c r="F17" s="37"/>
      <c r="G17" s="37"/>
      <c r="H17" s="37"/>
    </row>
    <row r="19" spans="1:8" x14ac:dyDescent="0.15">
      <c r="A19" s="16"/>
      <c r="B19" s="2" t="s">
        <v>10</v>
      </c>
      <c r="C19" s="2" t="s">
        <v>11</v>
      </c>
      <c r="D19" s="2" t="s">
        <v>16</v>
      </c>
      <c r="E19" s="2" t="s">
        <v>12</v>
      </c>
      <c r="F19" s="3" t="s">
        <v>13</v>
      </c>
      <c r="G19" s="2" t="s">
        <v>14</v>
      </c>
      <c r="H19" s="2" t="s">
        <v>20</v>
      </c>
    </row>
    <row r="20" spans="1:8" x14ac:dyDescent="0.15">
      <c r="A20" s="2" t="s">
        <v>4</v>
      </c>
      <c r="B20" s="24">
        <v>430350</v>
      </c>
      <c r="C20" s="24">
        <v>331360</v>
      </c>
      <c r="D20" s="24">
        <v>151500</v>
      </c>
      <c r="E20" s="24">
        <v>74400</v>
      </c>
      <c r="F20" s="25">
        <v>57000</v>
      </c>
      <c r="G20" s="24">
        <v>112000</v>
      </c>
      <c r="H20" s="11">
        <f>SUM(B20:G20)</f>
        <v>1156610</v>
      </c>
    </row>
    <row r="21" spans="1:8" x14ac:dyDescent="0.15">
      <c r="A21" s="2" t="s">
        <v>5</v>
      </c>
      <c r="B21" s="24">
        <v>490960</v>
      </c>
      <c r="C21" s="24">
        <v>351620</v>
      </c>
      <c r="D21" s="24">
        <v>120080</v>
      </c>
      <c r="E21" s="24">
        <v>171060</v>
      </c>
      <c r="F21" s="25">
        <v>91080</v>
      </c>
      <c r="G21" s="24">
        <v>131000</v>
      </c>
      <c r="H21" s="11">
        <f t="shared" ref="H21:H25" si="5">SUM(B21:G21)</f>
        <v>1355800</v>
      </c>
    </row>
    <row r="22" spans="1:8" x14ac:dyDescent="0.15">
      <c r="A22" s="2" t="s">
        <v>6</v>
      </c>
      <c r="B22" s="24">
        <v>590350</v>
      </c>
      <c r="C22" s="24">
        <v>462780</v>
      </c>
      <c r="D22" s="24">
        <v>121200</v>
      </c>
      <c r="E22" s="24">
        <v>66500</v>
      </c>
      <c r="F22" s="25">
        <v>121200</v>
      </c>
      <c r="G22" s="24">
        <v>142100</v>
      </c>
      <c r="H22" s="11">
        <f t="shared" si="5"/>
        <v>1504130</v>
      </c>
    </row>
    <row r="23" spans="1:8" x14ac:dyDescent="0.15">
      <c r="A23" s="2" t="s">
        <v>7</v>
      </c>
      <c r="B23" s="24">
        <v>660350</v>
      </c>
      <c r="C23" s="24">
        <v>503360</v>
      </c>
      <c r="D23" s="24">
        <v>223500</v>
      </c>
      <c r="E23" s="24">
        <v>186400</v>
      </c>
      <c r="F23" s="25">
        <v>11000</v>
      </c>
      <c r="G23" s="24">
        <v>122000</v>
      </c>
      <c r="H23" s="11">
        <f t="shared" si="5"/>
        <v>1706610</v>
      </c>
    </row>
    <row r="24" spans="1:8" x14ac:dyDescent="0.15">
      <c r="A24" s="2" t="s">
        <v>8</v>
      </c>
      <c r="B24" s="24">
        <v>790960</v>
      </c>
      <c r="C24" s="24">
        <v>545620</v>
      </c>
      <c r="D24" s="24">
        <v>230080</v>
      </c>
      <c r="E24" s="24">
        <v>201060</v>
      </c>
      <c r="F24" s="25">
        <v>150080</v>
      </c>
      <c r="G24" s="24">
        <v>143000</v>
      </c>
      <c r="H24" s="11">
        <f t="shared" si="5"/>
        <v>2060800</v>
      </c>
    </row>
    <row r="25" spans="1:8" ht="14.25" thickBot="1" x14ac:dyDescent="0.2">
      <c r="A25" s="31" t="s">
        <v>9</v>
      </c>
      <c r="B25" s="34">
        <v>820350</v>
      </c>
      <c r="C25" s="34">
        <v>646780</v>
      </c>
      <c r="D25" s="34">
        <v>241200</v>
      </c>
      <c r="E25" s="34">
        <v>219500</v>
      </c>
      <c r="F25" s="35">
        <v>161200</v>
      </c>
      <c r="G25" s="34">
        <v>192000</v>
      </c>
      <c r="H25" s="36">
        <f t="shared" si="5"/>
        <v>2281030</v>
      </c>
    </row>
    <row r="26" spans="1:8" x14ac:dyDescent="0.15">
      <c r="A26" s="6" t="s">
        <v>15</v>
      </c>
      <c r="B26" s="7">
        <f>SUM(B20:B25)</f>
        <v>3783320</v>
      </c>
      <c r="C26" s="30">
        <f>SUM(C20:C25)</f>
        <v>2841520</v>
      </c>
      <c r="D26" s="7">
        <f t="shared" ref="D26:F26" si="6">SUM(D20:D25)</f>
        <v>1087560</v>
      </c>
      <c r="E26" s="7">
        <f t="shared" si="6"/>
        <v>918920</v>
      </c>
      <c r="F26" s="19">
        <f t="shared" si="6"/>
        <v>591560</v>
      </c>
      <c r="G26" s="7">
        <f>SUM(G20:G25)</f>
        <v>842100</v>
      </c>
      <c r="H26" s="7">
        <f>SUM(H20:H25)</f>
        <v>10064980</v>
      </c>
    </row>
    <row r="27" spans="1:8" ht="14.25" thickBot="1" x14ac:dyDescent="0.2">
      <c r="A27" s="8" t="s">
        <v>0</v>
      </c>
      <c r="B27" s="9">
        <f>AVERAGE(B20:B25)</f>
        <v>630553.33333333337</v>
      </c>
      <c r="C27" s="9">
        <f t="shared" ref="C27:G27" si="7">AVERAGE(C20:C25)</f>
        <v>473586.66666666669</v>
      </c>
      <c r="D27" s="9">
        <f t="shared" si="7"/>
        <v>181260</v>
      </c>
      <c r="E27" s="9">
        <f t="shared" si="7"/>
        <v>153153.33333333334</v>
      </c>
      <c r="F27" s="20">
        <f t="shared" si="7"/>
        <v>98593.333333333328</v>
      </c>
      <c r="G27" s="10">
        <f t="shared" si="7"/>
        <v>140350</v>
      </c>
      <c r="H27" s="9">
        <f>AVERAGE(H20:H25)</f>
        <v>1677496.6666666667</v>
      </c>
    </row>
    <row r="28" spans="1:8" ht="14.25" thickTop="1" x14ac:dyDescent="0.15">
      <c r="A28" s="17" t="s">
        <v>1</v>
      </c>
      <c r="B28" s="15">
        <v>3850000</v>
      </c>
      <c r="C28" s="15">
        <v>2800000</v>
      </c>
      <c r="D28" s="15">
        <v>1100000</v>
      </c>
      <c r="E28" s="15">
        <v>900000</v>
      </c>
      <c r="F28" s="21">
        <v>600000</v>
      </c>
      <c r="G28" s="15">
        <v>800000</v>
      </c>
      <c r="H28" s="7">
        <f>SUM(B28:G28)</f>
        <v>10050000</v>
      </c>
    </row>
    <row r="29" spans="1:8" x14ac:dyDescent="0.15">
      <c r="A29" s="14" t="s">
        <v>2</v>
      </c>
      <c r="B29" s="4">
        <f>B26-B28</f>
        <v>-66680</v>
      </c>
      <c r="C29" s="4">
        <f t="shared" ref="C29:G29" si="8">C26-C28</f>
        <v>41520</v>
      </c>
      <c r="D29" s="4">
        <f t="shared" si="8"/>
        <v>-12440</v>
      </c>
      <c r="E29" s="4">
        <f t="shared" si="8"/>
        <v>18920</v>
      </c>
      <c r="F29" s="18">
        <f t="shared" si="8"/>
        <v>-8440</v>
      </c>
      <c r="G29" s="5">
        <f t="shared" si="8"/>
        <v>42100</v>
      </c>
      <c r="H29" s="11">
        <f>H26-H28</f>
        <v>14980</v>
      </c>
    </row>
    <row r="30" spans="1:8" x14ac:dyDescent="0.15">
      <c r="A30" s="14" t="s">
        <v>3</v>
      </c>
      <c r="B30" s="12">
        <f>B26/B28</f>
        <v>0.98268051948051949</v>
      </c>
      <c r="C30" s="12">
        <f t="shared" ref="C30:G30" si="9">C26/C28</f>
        <v>1.0148285714285714</v>
      </c>
      <c r="D30" s="12">
        <f t="shared" si="9"/>
        <v>0.98869090909090906</v>
      </c>
      <c r="E30" s="12">
        <f t="shared" si="9"/>
        <v>1.0210222222222223</v>
      </c>
      <c r="F30" s="22">
        <f t="shared" si="9"/>
        <v>0.98593333333333333</v>
      </c>
      <c r="G30" s="13">
        <f t="shared" si="9"/>
        <v>1.0526249999999999</v>
      </c>
      <c r="H30" s="12">
        <f>H26/H28</f>
        <v>1.0014905472636817</v>
      </c>
    </row>
    <row r="33" spans="1:8" x14ac:dyDescent="0.15">
      <c r="A33" s="37" t="s">
        <v>19</v>
      </c>
      <c r="B33" s="37"/>
      <c r="C33" s="37"/>
      <c r="D33" s="37"/>
      <c r="E33" s="37"/>
      <c r="F33" s="37"/>
      <c r="G33" s="37"/>
      <c r="H33" s="37"/>
    </row>
    <row r="35" spans="1:8" x14ac:dyDescent="0.15">
      <c r="A35" s="16"/>
      <c r="B35" s="2" t="s">
        <v>10</v>
      </c>
      <c r="C35" s="2" t="s">
        <v>11</v>
      </c>
      <c r="D35" s="2" t="s">
        <v>16</v>
      </c>
      <c r="E35" s="2" t="s">
        <v>12</v>
      </c>
      <c r="F35" s="3" t="s">
        <v>13</v>
      </c>
      <c r="G35" s="2" t="s">
        <v>14</v>
      </c>
      <c r="H35" s="2" t="s">
        <v>20</v>
      </c>
    </row>
    <row r="36" spans="1:8" x14ac:dyDescent="0.15">
      <c r="A36" s="2" t="s">
        <v>4</v>
      </c>
      <c r="B36" s="24">
        <v>672960</v>
      </c>
      <c r="C36" s="24">
        <v>385360</v>
      </c>
      <c r="D36" s="24">
        <v>333500</v>
      </c>
      <c r="E36" s="24">
        <v>196000</v>
      </c>
      <c r="F36" s="26">
        <v>116000</v>
      </c>
      <c r="G36" s="24">
        <v>123000</v>
      </c>
      <c r="H36" s="11">
        <f>SUM(B36:G36)</f>
        <v>1826820</v>
      </c>
    </row>
    <row r="37" spans="1:8" x14ac:dyDescent="0.15">
      <c r="A37" s="2" t="s">
        <v>5</v>
      </c>
      <c r="B37" s="24">
        <v>425620</v>
      </c>
      <c r="C37" s="24">
        <v>579960</v>
      </c>
      <c r="D37" s="24">
        <v>505080</v>
      </c>
      <c r="E37" s="24">
        <v>175060</v>
      </c>
      <c r="F37" s="26">
        <v>92080</v>
      </c>
      <c r="G37" s="24">
        <v>132300</v>
      </c>
      <c r="H37" s="11">
        <f t="shared" ref="H37:H41" si="10">SUM(B37:G37)</f>
        <v>1910100</v>
      </c>
    </row>
    <row r="38" spans="1:8" x14ac:dyDescent="0.15">
      <c r="A38" s="2" t="s">
        <v>6</v>
      </c>
      <c r="B38" s="24">
        <v>748350</v>
      </c>
      <c r="C38" s="24">
        <v>565780</v>
      </c>
      <c r="D38" s="24">
        <v>425200</v>
      </c>
      <c r="E38" s="24">
        <v>145500</v>
      </c>
      <c r="F38" s="26">
        <v>92200</v>
      </c>
      <c r="G38" s="24">
        <v>116000</v>
      </c>
      <c r="H38" s="11">
        <f t="shared" si="10"/>
        <v>2093030</v>
      </c>
    </row>
    <row r="39" spans="1:8" x14ac:dyDescent="0.15">
      <c r="A39" s="2" t="s">
        <v>7</v>
      </c>
      <c r="B39" s="24">
        <v>705450</v>
      </c>
      <c r="C39" s="24">
        <v>445360</v>
      </c>
      <c r="D39" s="24">
        <v>343500</v>
      </c>
      <c r="E39" s="24">
        <v>190000</v>
      </c>
      <c r="F39" s="26">
        <v>97000</v>
      </c>
      <c r="G39" s="24">
        <v>124000</v>
      </c>
      <c r="H39" s="11">
        <f t="shared" si="10"/>
        <v>1905310</v>
      </c>
    </row>
    <row r="40" spans="1:8" x14ac:dyDescent="0.15">
      <c r="A40" s="2" t="s">
        <v>8</v>
      </c>
      <c r="B40" s="24">
        <v>525620</v>
      </c>
      <c r="C40" s="24">
        <v>579960</v>
      </c>
      <c r="D40" s="24">
        <v>575080</v>
      </c>
      <c r="E40" s="24">
        <v>185060</v>
      </c>
      <c r="F40" s="25">
        <v>120080</v>
      </c>
      <c r="G40" s="24">
        <v>133000</v>
      </c>
      <c r="H40" s="11">
        <f t="shared" si="10"/>
        <v>2118800</v>
      </c>
    </row>
    <row r="41" spans="1:8" ht="14.25" thickBot="1" x14ac:dyDescent="0.2">
      <c r="A41" s="31" t="s">
        <v>9</v>
      </c>
      <c r="B41" s="34">
        <v>740350</v>
      </c>
      <c r="C41" s="34">
        <v>525780</v>
      </c>
      <c r="D41" s="34">
        <v>465200</v>
      </c>
      <c r="E41" s="34">
        <v>187500</v>
      </c>
      <c r="F41" s="35">
        <v>141200</v>
      </c>
      <c r="G41" s="34">
        <v>153000</v>
      </c>
      <c r="H41" s="36">
        <f t="shared" si="10"/>
        <v>2213030</v>
      </c>
    </row>
    <row r="42" spans="1:8" x14ac:dyDescent="0.15">
      <c r="A42" s="6" t="s">
        <v>15</v>
      </c>
      <c r="B42" s="7">
        <f>SUM(B36:B41)</f>
        <v>3818350</v>
      </c>
      <c r="C42" s="7">
        <f t="shared" ref="C42:F42" si="11">SUM(C36:C41)</f>
        <v>3082200</v>
      </c>
      <c r="D42" s="7">
        <f t="shared" si="11"/>
        <v>2647560</v>
      </c>
      <c r="E42" s="7">
        <f t="shared" si="11"/>
        <v>1079120</v>
      </c>
      <c r="F42" s="19">
        <f t="shared" si="11"/>
        <v>658560</v>
      </c>
      <c r="G42" s="15">
        <f>SUM(G36:G41)</f>
        <v>781300</v>
      </c>
      <c r="H42" s="7">
        <f>SUM(H36:H41)</f>
        <v>12067090</v>
      </c>
    </row>
    <row r="43" spans="1:8" ht="14.25" thickBot="1" x14ac:dyDescent="0.2">
      <c r="A43" s="8" t="s">
        <v>0</v>
      </c>
      <c r="B43" s="9">
        <f>AVERAGE(B36:B41)</f>
        <v>636391.66666666663</v>
      </c>
      <c r="C43" s="9">
        <f t="shared" ref="C43:G43" si="12">AVERAGE(C36:C41)</f>
        <v>513700</v>
      </c>
      <c r="D43" s="9">
        <f t="shared" si="12"/>
        <v>441260</v>
      </c>
      <c r="E43" s="9">
        <f t="shared" si="12"/>
        <v>179853.33333333334</v>
      </c>
      <c r="F43" s="20">
        <f t="shared" si="12"/>
        <v>109760</v>
      </c>
      <c r="G43" s="10">
        <f t="shared" si="12"/>
        <v>130216.66666666667</v>
      </c>
      <c r="H43" s="9">
        <f>AVERAGE(H36:H41)</f>
        <v>2011181.6666666667</v>
      </c>
    </row>
    <row r="44" spans="1:8" ht="14.25" thickTop="1" x14ac:dyDescent="0.15">
      <c r="A44" s="17" t="s">
        <v>1</v>
      </c>
      <c r="B44" s="15">
        <v>4000000</v>
      </c>
      <c r="C44" s="15">
        <v>3200000</v>
      </c>
      <c r="D44" s="15">
        <v>2705000</v>
      </c>
      <c r="E44" s="15">
        <v>1000000</v>
      </c>
      <c r="F44" s="21">
        <v>660000</v>
      </c>
      <c r="G44" s="23">
        <v>800000</v>
      </c>
      <c r="H44" s="7">
        <f>SUM(B44:G44)</f>
        <v>12365000</v>
      </c>
    </row>
    <row r="45" spans="1:8" x14ac:dyDescent="0.15">
      <c r="A45" s="14" t="s">
        <v>2</v>
      </c>
      <c r="B45" s="4">
        <f>B42-B44</f>
        <v>-181650</v>
      </c>
      <c r="C45" s="4">
        <f t="shared" ref="C45:G45" si="13">C42-C44</f>
        <v>-117800</v>
      </c>
      <c r="D45" s="4">
        <f t="shared" si="13"/>
        <v>-57440</v>
      </c>
      <c r="E45" s="4">
        <f t="shared" si="13"/>
        <v>79120</v>
      </c>
      <c r="F45" s="18">
        <f t="shared" si="13"/>
        <v>-1440</v>
      </c>
      <c r="G45" s="5">
        <f t="shared" si="13"/>
        <v>-18700</v>
      </c>
      <c r="H45" s="11">
        <f>H42-H44</f>
        <v>-297910</v>
      </c>
    </row>
    <row r="46" spans="1:8" x14ac:dyDescent="0.15">
      <c r="A46" s="14" t="s">
        <v>3</v>
      </c>
      <c r="B46" s="12">
        <f>B42/B44</f>
        <v>0.95458750000000003</v>
      </c>
      <c r="C46" s="12">
        <f t="shared" ref="C46:G46" si="14">C42/C44</f>
        <v>0.96318749999999997</v>
      </c>
      <c r="D46" s="12">
        <f t="shared" si="14"/>
        <v>0.97876524953789279</v>
      </c>
      <c r="E46" s="12">
        <f t="shared" si="14"/>
        <v>1.0791200000000001</v>
      </c>
      <c r="F46" s="22">
        <f t="shared" si="14"/>
        <v>0.99781818181818183</v>
      </c>
      <c r="G46" s="13">
        <f t="shared" si="14"/>
        <v>0.97662499999999997</v>
      </c>
      <c r="H46" s="12">
        <f>H42/H44</f>
        <v>0.97590699555196114</v>
      </c>
    </row>
  </sheetData>
  <mergeCells count="3">
    <mergeCell ref="A1:H1"/>
    <mergeCell ref="A17:H17"/>
    <mergeCell ref="A33:H33"/>
  </mergeCells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多田結衣</cp:lastModifiedBy>
  <cp:lastPrinted>2012-11-22T05:25:57Z</cp:lastPrinted>
  <dcterms:created xsi:type="dcterms:W3CDTF">2012-07-23T09:59:37Z</dcterms:created>
  <dcterms:modified xsi:type="dcterms:W3CDTF">2012-11-22T05:26:03Z</dcterms:modified>
</cp:coreProperties>
</file>