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MATRIX SLA" sheetId="2" r:id="rId1"/>
    <sheet name="MASTER" sheetId="1" r:id="rId2"/>
  </sheets>
  <definedNames>
    <definedName name="_xlnm._FilterDatabase" localSheetId="0" hidden="1">'MATRIX SLA'!$A$1:$D$210</definedName>
    <definedName name="_xlnm._FilterDatabase" localSheetId="1" hidden="1">MASTER!$A$1:$J$209</definedName>
  </definedNames>
  <calcPr calcId="144525"/>
</workbook>
</file>

<file path=xl/sharedStrings.xml><?xml version="1.0" encoding="utf-8"?>
<sst xmlns="http://schemas.openxmlformats.org/spreadsheetml/2006/main" count="1894" uniqueCount="224">
  <si>
    <t>LOCATION</t>
  </si>
  <si>
    <t>REGION</t>
  </si>
  <si>
    <t>SERVICE</t>
  </si>
  <si>
    <t>MANAGEMENT FEE</t>
  </si>
  <si>
    <t>KETRANGAN</t>
  </si>
  <si>
    <t>ARKANAS GD ARTEFAK BANTEN</t>
  </si>
  <si>
    <t>METRO</t>
  </si>
  <si>
    <t>SECURITY SERVICE</t>
  </si>
  <si>
    <t>CLEANING SERVICE</t>
  </si>
  <si>
    <t>LABOR SERVICE</t>
  </si>
  <si>
    <t>ARKENAS BALAR BALI</t>
  </si>
  <si>
    <t>BALI</t>
  </si>
  <si>
    <t>ARKENAS BALAR DIY</t>
  </si>
  <si>
    <t>JAWA TENGAH</t>
  </si>
  <si>
    <t>tidak ada security</t>
  </si>
  <si>
    <t>ARKENAS BALAR KALSEL</t>
  </si>
  <si>
    <t>KALIMANTAN</t>
  </si>
  <si>
    <t>ARKENAS BALAR MALUKU</t>
  </si>
  <si>
    <t>SUMAPA</t>
  </si>
  <si>
    <t>ARKENAS BALAR PAPUA</t>
  </si>
  <si>
    <t>ARKENAS BALAR SULUT</t>
  </si>
  <si>
    <t>ARKENAS BALAR SUMSEL</t>
  </si>
  <si>
    <t>SUMSEL</t>
  </si>
  <si>
    <t>Pengurangan 2MP</t>
  </si>
  <si>
    <t>Pengurangan 1MP (Danru Jadi Anggota)</t>
  </si>
  <si>
    <t>ARKENAS BALAR SUMUT</t>
  </si>
  <si>
    <t>SUMUT</t>
  </si>
  <si>
    <t>ARKENAS GD ARTEFAK BARUS</t>
  </si>
  <si>
    <t>ARKENAS GD ARTEFAK PUNUNG</t>
  </si>
  <si>
    <t>JAWA TIMUR</t>
  </si>
  <si>
    <t>PENGURANGAN 9 mp</t>
  </si>
  <si>
    <t>ARKENAS GD ARTEFAK REMBANG</t>
  </si>
  <si>
    <t>ARKENAS GD ARTEFAK TROWULAN</t>
  </si>
  <si>
    <t>ARKENAS SULSEL</t>
  </si>
  <si>
    <t>BANDUNG CINUNUK</t>
  </si>
  <si>
    <t>JAWA BARAT</t>
  </si>
  <si>
    <t>BANDUNG DAGO POJOK</t>
  </si>
  <si>
    <t>BANDUNG GD ARSIP CIKUTRA</t>
  </si>
  <si>
    <t>BANDUNG MESS HEGARMANAH</t>
  </si>
  <si>
    <t>BANDUNG TUBAGUS IISMAIL</t>
  </si>
  <si>
    <t>BUKIT TINGGI SUMBAR</t>
  </si>
  <si>
    <t>SUMBAR</t>
  </si>
  <si>
    <t>DENPASAR BALI</t>
  </si>
  <si>
    <t>DKI JAKARTA CIKINI + RADEN SALEH</t>
  </si>
  <si>
    <t>DKI JAKARTA JALAN BANDUNG</t>
  </si>
  <si>
    <t>DKI JAKARTA MESS GATSU</t>
  </si>
  <si>
    <t>DKI JAKARTA PEKAYON</t>
  </si>
  <si>
    <t>DKI JAKARTA PERMATA HIJAU</t>
  </si>
  <si>
    <t>DKI JAKARTA RAWAMANGUN</t>
  </si>
  <si>
    <t>DKI JAKARTA THAMRIN</t>
  </si>
  <si>
    <t>Pengurangan 1MP, dipindah jadi Admin di raden Saleh</t>
  </si>
  <si>
    <t xml:space="preserve">Pengurangan 9MP </t>
  </si>
  <si>
    <t>Lokasi Baru</t>
  </si>
  <si>
    <t>DKI MESS JAKARTA ANCOL</t>
  </si>
  <si>
    <t>GUNUNG KIDUL DIY</t>
  </si>
  <si>
    <t>JEPARA</t>
  </si>
  <si>
    <t>KAB BANDUNG CIATER</t>
  </si>
  <si>
    <t>KAB BANDUNG PLTP IBUN KAMOJANG</t>
  </si>
  <si>
    <t>KAB BOGOR RUSUN CIBINONG</t>
  </si>
  <si>
    <t>tidak ada cleaning</t>
  </si>
  <si>
    <t>Pengurangan 1MP</t>
  </si>
  <si>
    <t>Pengurangan 4MP</t>
  </si>
  <si>
    <t>KALASAN</t>
  </si>
  <si>
    <t>KOTA BOGOR KUSNOTO</t>
  </si>
  <si>
    <t>KOTA SUKABUMI</t>
  </si>
  <si>
    <t>KUPANG</t>
  </si>
  <si>
    <t>LAHENDONG - TOMOHON</t>
  </si>
  <si>
    <t>tidak ada driver</t>
  </si>
  <si>
    <t>MAGELANG</t>
  </si>
  <si>
    <t>MATARAM</t>
  </si>
  <si>
    <t>PASAR JUMAT</t>
  </si>
  <si>
    <t>PASAR MINGGU</t>
  </si>
  <si>
    <t>PASURUHAN JAWA TIMUR</t>
  </si>
  <si>
    <t>PONTIANAK</t>
  </si>
  <si>
    <t>RAJABASA DBL</t>
  </si>
  <si>
    <t>LAMPUNG</t>
  </si>
  <si>
    <t>RAWAMANGUN</t>
  </si>
  <si>
    <t>SALATIGA</t>
  </si>
  <si>
    <t>SUBANG</t>
  </si>
  <si>
    <t>SUMEDANG EX LAPAN</t>
  </si>
  <si>
    <t>pimpinan : 40 orang</t>
  </si>
  <si>
    <t>operasional : 17 orang</t>
  </si>
  <si>
    <t>jemputan : 19 orang</t>
  </si>
  <si>
    <t>pimpnan utama : 15 orang</t>
  </si>
  <si>
    <t>TANGERANG GUNUNG SINDUR</t>
  </si>
  <si>
    <t>TANGERANG PUSPITEK</t>
  </si>
  <si>
    <t>TAWANGMANGU</t>
  </si>
  <si>
    <t>JABATAN</t>
  </si>
  <si>
    <t>AREA</t>
  </si>
  <si>
    <t>PEKERJAAN</t>
  </si>
  <si>
    <t>MP</t>
  </si>
  <si>
    <t>MF PER MP</t>
  </si>
  <si>
    <t>MF PER BULAN3</t>
  </si>
  <si>
    <t>ACTUAL</t>
  </si>
  <si>
    <t>Guard</t>
  </si>
  <si>
    <t>BTIKK Denpasar</t>
  </si>
  <si>
    <t>SECURITY</t>
  </si>
  <si>
    <t>Balar Bali - Denpasar</t>
  </si>
  <si>
    <t>Danru</t>
  </si>
  <si>
    <t>BPON Kupang</t>
  </si>
  <si>
    <t>Cinunuk</t>
  </si>
  <si>
    <t>Mes Dago Pojok</t>
  </si>
  <si>
    <t>Gedung Arsip Cikutra</t>
  </si>
  <si>
    <t>Mes Hegarmanah</t>
  </si>
  <si>
    <t>Tubagus Ismail</t>
  </si>
  <si>
    <t>PLTP Ibun Kamojang</t>
  </si>
  <si>
    <t>Ex. LAPAN</t>
  </si>
  <si>
    <t>Sukabumi</t>
  </si>
  <si>
    <t>Balar DIY</t>
  </si>
  <si>
    <t>Gedung Artefak REMBANG</t>
  </si>
  <si>
    <t>Ex.BPPT Gunung Kidul</t>
  </si>
  <si>
    <t>Jepara</t>
  </si>
  <si>
    <t>BRIN Magelang</t>
  </si>
  <si>
    <t>Brin Salatiga</t>
  </si>
  <si>
    <t>Brin Tawangmagu</t>
  </si>
  <si>
    <t>Gedung Artefak PUNUNG</t>
  </si>
  <si>
    <t>Gedung Artefak TROWULAN</t>
  </si>
  <si>
    <t>Balai Pasuruan</t>
  </si>
  <si>
    <t>Balar KALSEL</t>
  </si>
  <si>
    <t>Balai Pontianak</t>
  </si>
  <si>
    <t>Raja Basah</t>
  </si>
  <si>
    <t>Cikini Ex.LAPAN</t>
  </si>
  <si>
    <t>Mess Gatot Subroto dan Rumah Dinas</t>
  </si>
  <si>
    <t>Pekayon</t>
  </si>
  <si>
    <t>Permata Hijau + P. Indah</t>
  </si>
  <si>
    <t>Rawamangun+mes</t>
  </si>
  <si>
    <t>Jakarta Thamrin</t>
  </si>
  <si>
    <t>Admin</t>
  </si>
  <si>
    <t>SPV</t>
  </si>
  <si>
    <t>Rusun Cibinong</t>
  </si>
  <si>
    <t>Kusnoto</t>
  </si>
  <si>
    <t>Gn. Sindur Ex. ESDM</t>
  </si>
  <si>
    <t>PUSPITEK Serpong</t>
  </si>
  <si>
    <t>Gedung Artefak BANTEN</t>
  </si>
  <si>
    <t>Balar MALUKU</t>
  </si>
  <si>
    <t>Balar PAPUA</t>
  </si>
  <si>
    <t>Balar SULUT</t>
  </si>
  <si>
    <t>Balar SULSEL</t>
  </si>
  <si>
    <t>Lahendong</t>
  </si>
  <si>
    <t>Balar SUMSEL</t>
  </si>
  <si>
    <t>Balar SUMUT</t>
  </si>
  <si>
    <t>Gedung Artefak BARUS</t>
  </si>
  <si>
    <t>Cleaning Service</t>
  </si>
  <si>
    <t>Arkanes Gd Artefak Banten</t>
  </si>
  <si>
    <t>CLEANING</t>
  </si>
  <si>
    <t>Arkanes Balar Bali</t>
  </si>
  <si>
    <t>Ast. Spv/ Admin</t>
  </si>
  <si>
    <t>Arkanes Balar DIY</t>
  </si>
  <si>
    <t>Arkanes Balar KalSel</t>
  </si>
  <si>
    <t>Arkanes Balar Maluku</t>
  </si>
  <si>
    <t>Arkanes Balar Papua</t>
  </si>
  <si>
    <t>Arkanes Balar SulUt</t>
  </si>
  <si>
    <t>Arkanes Balar SumSel</t>
  </si>
  <si>
    <t>Arkanes Balar SumUt</t>
  </si>
  <si>
    <t>Arkanes Gd Artefak Barus</t>
  </si>
  <si>
    <t>Arkanes Gd Artefak Punung</t>
  </si>
  <si>
    <t>Arkanes Gd Artefak Rembang</t>
  </si>
  <si>
    <t>Arkanes Gd Artefak Trowulan</t>
  </si>
  <si>
    <t>Arkanes Balar SulSel</t>
  </si>
  <si>
    <t>Bandung Cinunuk</t>
  </si>
  <si>
    <t>Bandung Dago Pojok</t>
  </si>
  <si>
    <t>Bandung Gd Arsip Cikutra</t>
  </si>
  <si>
    <t>Leader</t>
  </si>
  <si>
    <t>Bandung Mes Hegarmanah</t>
  </si>
  <si>
    <t>Bandung Tubagus Ismail</t>
  </si>
  <si>
    <t>Bukit Tinggi (sumbar)</t>
  </si>
  <si>
    <t>Denpasar Bali</t>
  </si>
  <si>
    <t>DKI Jakarta Cikini + Radensaleh</t>
  </si>
  <si>
    <t>DKI Jakarta Jalan Bandung</t>
  </si>
  <si>
    <t>DKI Jakarta Mess Gatsu</t>
  </si>
  <si>
    <t>DKI Jakarta Pekayon</t>
  </si>
  <si>
    <t>Pasar Jumat</t>
  </si>
  <si>
    <t>Pasar Minggu</t>
  </si>
  <si>
    <t>DKI Jakarta Permata Hijau</t>
  </si>
  <si>
    <t>DKI Jakarta Rawamagun</t>
  </si>
  <si>
    <t>DKI Jakarta Rawamangun</t>
  </si>
  <si>
    <t>Koordinator</t>
  </si>
  <si>
    <t>DKI Jakarta Thamrin</t>
  </si>
  <si>
    <t>DKI Jakarta Mess Ancol</t>
  </si>
  <si>
    <t>Gn. Kidul DIY</t>
  </si>
  <si>
    <t>Kab. Bandung Ciater</t>
  </si>
  <si>
    <t>Kab. Bandung PLTP Ibun Kamojang</t>
  </si>
  <si>
    <t>Kab. Bogor Rusun Cibinong</t>
  </si>
  <si>
    <t>Sleman DIY</t>
  </si>
  <si>
    <t>Kota Bogor Kusnoto</t>
  </si>
  <si>
    <t>Kota Sukabumi</t>
  </si>
  <si>
    <t>Kupang</t>
  </si>
  <si>
    <t>Magelang</t>
  </si>
  <si>
    <t>Pasuruan Jawa Timur</t>
  </si>
  <si>
    <t>Pontianak</t>
  </si>
  <si>
    <t>Rajabasa Bdl</t>
  </si>
  <si>
    <t>Jakarta Rawamangun</t>
  </si>
  <si>
    <t>Salatiga</t>
  </si>
  <si>
    <t>Sumedang Ex LAPAN</t>
  </si>
  <si>
    <t>Sumedang ex LAPAN</t>
  </si>
  <si>
    <t>Tangerang Gn Sindur</t>
  </si>
  <si>
    <t>Spv. HK</t>
  </si>
  <si>
    <t>Tangerang Puspitek</t>
  </si>
  <si>
    <t>Tawangmangu</t>
  </si>
  <si>
    <t>kurang 1</t>
  </si>
  <si>
    <t>Pengemudi Operasional</t>
  </si>
  <si>
    <t>Driver</t>
  </si>
  <si>
    <t>Pengemudi Pimpinan</t>
  </si>
  <si>
    <t>Mataram</t>
  </si>
  <si>
    <t>Bandung</t>
  </si>
  <si>
    <t>Subang</t>
  </si>
  <si>
    <t>Kota Yogjakarta</t>
  </si>
  <si>
    <t>Gn. Kidul (PLAYEN) DIY</t>
  </si>
  <si>
    <t>Sukolilo Jawa Timur</t>
  </si>
  <si>
    <t>Kalimantan Selatan</t>
  </si>
  <si>
    <t>Gatsu</t>
  </si>
  <si>
    <t>DKI Jakarta</t>
  </si>
  <si>
    <t>Pengemudi Jemputan</t>
  </si>
  <si>
    <t>DKI Jakarta 1</t>
  </si>
  <si>
    <t>Ancol</t>
  </si>
  <si>
    <t>Kab. Bogor</t>
  </si>
  <si>
    <t>Kota Bogor</t>
  </si>
  <si>
    <t>Tangerang</t>
  </si>
  <si>
    <t>Ambon Maluku</t>
  </si>
  <si>
    <t>Biak Papua</t>
  </si>
  <si>
    <t>Sulawesi Utara</t>
  </si>
  <si>
    <t>Sulawesi Selatan</t>
  </si>
  <si>
    <t>Sumatra Selatan</t>
  </si>
  <si>
    <t>Sumatra Utara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</si>
</sst>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6" formatCode="_(* #,##0_);_(* \(#,##0\);_(* &quot;-&quot;??_);_(@_)"/>
    <numFmt numFmtId="43" formatCode="_-* #,##0.00_-;\-* #,##0.00_-;_-* &quot;-&quot;??_-;_-@_-"/>
    <numFmt numFmtId="41" formatCode="_-* #,##0_-;\-* #,##0_-;_-* &quot;-&quot;_-;_-@_-"/>
  </numFmts>
  <fonts count="24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sz val="11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1" borderId="10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20" borderId="10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</cellStyleXfs>
  <cellXfs count="7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Fill="1" applyBorder="1" applyAlignment="1">
      <alignment wrapText="1"/>
    </xf>
    <xf numFmtId="176" fontId="1" fillId="0" borderId="2" xfId="0" applyNumberFormat="1" applyFont="1" applyBorder="1" applyAlignment="1">
      <alignment wrapText="1"/>
    </xf>
    <xf numFmtId="0" fontId="0" fillId="0" borderId="3" xfId="0" applyFont="1" applyBorder="1" applyAlignment="1"/>
    <xf numFmtId="0" fontId="0" fillId="0" borderId="3" xfId="0" applyFont="1" applyBorder="1"/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0" fillId="0" borderId="3" xfId="0" applyBorder="1"/>
    <xf numFmtId="0" fontId="1" fillId="2" borderId="1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176" fontId="1" fillId="2" borderId="2" xfId="0" applyNumberFormat="1" applyFont="1" applyFill="1" applyBorder="1" applyAlignment="1">
      <alignment wrapText="1"/>
    </xf>
    <xf numFmtId="0" fontId="0" fillId="2" borderId="3" xfId="0" applyFont="1" applyFill="1" applyBorder="1" applyAlignment="1"/>
    <xf numFmtId="0" fontId="0" fillId="2" borderId="3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0" fillId="3" borderId="3" xfId="0" applyFont="1" applyFill="1" applyBorder="1"/>
    <xf numFmtId="0" fontId="2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76" fontId="2" fillId="0" borderId="3" xfId="0" applyNumberFormat="1" applyFont="1" applyBorder="1"/>
    <xf numFmtId="176" fontId="2" fillId="3" borderId="3" xfId="0" applyNumberFormat="1" applyFont="1" applyFill="1" applyBorder="1"/>
    <xf numFmtId="176" fontId="2" fillId="2" borderId="3" xfId="0" applyNumberFormat="1" applyFont="1" applyFill="1" applyBorder="1"/>
    <xf numFmtId="0" fontId="0" fillId="2" borderId="3" xfId="0" applyFill="1" applyBorder="1"/>
    <xf numFmtId="0" fontId="3" fillId="0" borderId="3" xfId="44" applyFont="1" applyBorder="1"/>
    <xf numFmtId="0" fontId="3" fillId="3" borderId="3" xfId="44" applyFont="1" applyFill="1" applyBorder="1"/>
    <xf numFmtId="0" fontId="2" fillId="0" borderId="3" xfId="44" applyFont="1" applyBorder="1" applyAlignment="1">
      <alignment horizontal="center" vertical="center"/>
    </xf>
    <xf numFmtId="0" fontId="3" fillId="2" borderId="3" xfId="44" applyFont="1" applyFill="1" applyBorder="1"/>
    <xf numFmtId="0" fontId="2" fillId="2" borderId="3" xfId="44" applyFont="1" applyFill="1" applyBorder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176" fontId="1" fillId="4" borderId="2" xfId="0" applyNumberFormat="1" applyFont="1" applyFill="1" applyBorder="1" applyAlignment="1">
      <alignment wrapText="1"/>
    </xf>
    <xf numFmtId="0" fontId="3" fillId="4" borderId="3" xfId="44" applyFont="1" applyFill="1" applyBorder="1"/>
    <xf numFmtId="0" fontId="2" fillId="4" borderId="3" xfId="44" applyFont="1" applyFill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3" borderId="3" xfId="44" applyFont="1" applyFill="1" applyBorder="1" applyAlignment="1">
      <alignment horizontal="center" vertical="center"/>
    </xf>
    <xf numFmtId="176" fontId="4" fillId="0" borderId="3" xfId="44" applyNumberFormat="1" applyFont="1" applyBorder="1"/>
    <xf numFmtId="0" fontId="0" fillId="3" borderId="3" xfId="0" applyFill="1" applyBorder="1"/>
    <xf numFmtId="176" fontId="4" fillId="2" borderId="3" xfId="44" applyNumberFormat="1" applyFont="1" applyFill="1" applyBorder="1"/>
    <xf numFmtId="176" fontId="4" fillId="4" borderId="3" xfId="44" applyNumberFormat="1" applyFont="1" applyFill="1" applyBorder="1"/>
    <xf numFmtId="176" fontId="2" fillId="4" borderId="3" xfId="0" applyNumberFormat="1" applyFont="1" applyFill="1" applyBorder="1"/>
    <xf numFmtId="0" fontId="0" fillId="4" borderId="3" xfId="0" applyFill="1" applyBorder="1"/>
    <xf numFmtId="176" fontId="4" fillId="3" borderId="3" xfId="44" applyNumberFormat="1" applyFont="1" applyFill="1" applyBorder="1"/>
    <xf numFmtId="176" fontId="1" fillId="3" borderId="2" xfId="0" applyNumberFormat="1" applyFont="1" applyFill="1" applyBorder="1" applyAlignment="1">
      <alignment wrapText="1"/>
    </xf>
    <xf numFmtId="0" fontId="0" fillId="0" borderId="3" xfId="44" applyBorder="1"/>
    <xf numFmtId="0" fontId="0" fillId="0" borderId="3" xfId="44" applyFont="1" applyBorder="1"/>
    <xf numFmtId="0" fontId="0" fillId="3" borderId="3" xfId="44" applyFill="1" applyBorder="1"/>
    <xf numFmtId="0" fontId="0" fillId="3" borderId="3" xfId="44" applyFont="1" applyFill="1" applyBorder="1"/>
    <xf numFmtId="176" fontId="2" fillId="0" borderId="3" xfId="44" applyNumberFormat="1" applyFont="1" applyBorder="1"/>
    <xf numFmtId="176" fontId="2" fillId="3" borderId="3" xfId="44" applyNumberFormat="1" applyFont="1" applyFill="1" applyBorder="1"/>
    <xf numFmtId="0" fontId="0" fillId="3" borderId="3" xfId="0" applyFill="1" applyBorder="1" applyAlignment="1">
      <alignment horizontal="center"/>
    </xf>
    <xf numFmtId="0" fontId="0" fillId="0" borderId="3" xfId="44" applyFont="1" applyFill="1" applyBorder="1"/>
    <xf numFmtId="176" fontId="0" fillId="0" borderId="0" xfId="0" applyNumberFormat="1"/>
    <xf numFmtId="176" fontId="2" fillId="0" borderId="3" xfId="44" applyNumberFormat="1" applyFont="1" applyFill="1" applyBorder="1"/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176" fontId="1" fillId="7" borderId="2" xfId="0" applyNumberFormat="1" applyFont="1" applyFill="1" applyBorder="1" applyAlignment="1">
      <alignment wrapText="1"/>
    </xf>
    <xf numFmtId="0" fontId="1" fillId="7" borderId="4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6" borderId="4" xfId="0" applyFont="1" applyFill="1" applyBorder="1" applyAlignment="1">
      <alignment wrapText="1"/>
    </xf>
    <xf numFmtId="176" fontId="1" fillId="6" borderId="2" xfId="0" applyNumberFormat="1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9" borderId="4" xfId="0" applyFont="1" applyFill="1" applyBorder="1" applyAlignment="1">
      <alignment wrapText="1"/>
    </xf>
    <xf numFmtId="176" fontId="1" fillId="9" borderId="2" xfId="0" applyNumberFormat="1" applyFont="1" applyFill="1" applyBorder="1" applyAlignment="1">
      <alignment wrapText="1"/>
    </xf>
    <xf numFmtId="0" fontId="1" fillId="10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11" borderId="1" xfId="0" applyFont="1" applyFill="1" applyBorder="1" applyAlignment="1">
      <alignment wrapText="1"/>
    </xf>
    <xf numFmtId="0" fontId="1" fillId="11" borderId="4" xfId="0" applyFont="1" applyFill="1" applyBorder="1" applyAlignment="1">
      <alignment wrapText="1"/>
    </xf>
    <xf numFmtId="176" fontId="1" fillId="11" borderId="2" xfId="0" applyNumberFormat="1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0" fillId="6" borderId="0" xfId="0" applyFill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Comma 57" xfId="6"/>
    <cellStyle name="Percent" xfId="7" builtinId="5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Normal 33" xfId="44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0"/>
  <sheetViews>
    <sheetView tabSelected="1" zoomScale="80" zoomScaleNormal="80" workbookViewId="0">
      <pane ySplit="1" topLeftCell="A99" activePane="bottomLeft" state="frozen"/>
      <selection/>
      <selection pane="bottomLeft" activeCell="C172" sqref="C172"/>
    </sheetView>
  </sheetViews>
  <sheetFormatPr defaultColWidth="85.1428571428571" defaultRowHeight="15" outlineLevelCol="5"/>
  <cols>
    <col min="1" max="1" width="35" style="2" customWidth="1"/>
    <col min="2" max="2" width="14.2857142857143" customWidth="1"/>
    <col min="3" max="3" width="18.8571428571429" customWidth="1"/>
    <col min="4" max="4" width="19.1428571428571" customWidth="1"/>
    <col min="5" max="5" width="27.1428571428571" customWidth="1"/>
  </cols>
  <sheetData>
    <row r="1" spans="1:5">
      <c r="A1" s="38" t="s">
        <v>0</v>
      </c>
      <c r="B1" s="5" t="s">
        <v>1</v>
      </c>
      <c r="C1" s="5" t="s">
        <v>2</v>
      </c>
      <c r="D1" s="6" t="s">
        <v>3</v>
      </c>
      <c r="E1" s="6" t="s">
        <v>4</v>
      </c>
    </row>
    <row r="2" spans="1:5">
      <c r="A2" s="59" t="s">
        <v>5</v>
      </c>
      <c r="B2" s="60" t="s">
        <v>6</v>
      </c>
      <c r="C2" s="60" t="s">
        <v>7</v>
      </c>
      <c r="D2" s="61">
        <v>705352.04958924</v>
      </c>
      <c r="E2" s="6"/>
    </row>
    <row r="3" ht="27" customHeight="1" spans="1:5">
      <c r="A3" s="59" t="s">
        <v>5</v>
      </c>
      <c r="B3" s="60" t="s">
        <v>6</v>
      </c>
      <c r="C3" s="62" t="s">
        <v>8</v>
      </c>
      <c r="D3" s="61">
        <v>218276.85357558</v>
      </c>
      <c r="E3" s="63"/>
    </row>
    <row r="4" spans="1:5">
      <c r="A4" s="59" t="s">
        <v>5</v>
      </c>
      <c r="B4" s="60" t="s">
        <v>6</v>
      </c>
      <c r="C4" s="62" t="s">
        <v>9</v>
      </c>
      <c r="D4" s="61">
        <v>0</v>
      </c>
      <c r="E4" s="63"/>
    </row>
    <row r="5" spans="1:5">
      <c r="A5" s="59" t="s">
        <v>10</v>
      </c>
      <c r="B5" s="59" t="s">
        <v>11</v>
      </c>
      <c r="C5" s="64" t="s">
        <v>7</v>
      </c>
      <c r="D5" s="65">
        <v>1380146.01410496</v>
      </c>
      <c r="E5" s="6"/>
    </row>
    <row r="6" spans="1:5">
      <c r="A6" s="59" t="s">
        <v>10</v>
      </c>
      <c r="B6" s="59" t="s">
        <v>11</v>
      </c>
      <c r="C6" s="64" t="s">
        <v>7</v>
      </c>
      <c r="D6" s="65">
        <v>186018.25176312</v>
      </c>
      <c r="E6" s="6"/>
    </row>
    <row r="7" spans="1:5">
      <c r="A7" s="59" t="s">
        <v>10</v>
      </c>
      <c r="B7" s="59" t="s">
        <v>11</v>
      </c>
      <c r="C7" s="64" t="s">
        <v>8</v>
      </c>
      <c r="D7" s="65">
        <v>958729.97242872</v>
      </c>
      <c r="E7" s="6"/>
    </row>
    <row r="8" spans="1:5">
      <c r="A8" s="59" t="s">
        <v>10</v>
      </c>
      <c r="B8" s="59" t="s">
        <v>11</v>
      </c>
      <c r="C8" s="64" t="s">
        <v>9</v>
      </c>
      <c r="D8" s="65">
        <v>0</v>
      </c>
      <c r="E8" s="6"/>
    </row>
    <row r="9" ht="27" customHeight="1" spans="1:5">
      <c r="A9" s="59" t="s">
        <v>12</v>
      </c>
      <c r="B9" s="59" t="s">
        <v>13</v>
      </c>
      <c r="C9" s="64" t="s">
        <v>7</v>
      </c>
      <c r="D9" s="65">
        <v>1074106.23860064</v>
      </c>
      <c r="E9" s="6"/>
    </row>
    <row r="10" spans="1:5">
      <c r="A10" s="59" t="s">
        <v>12</v>
      </c>
      <c r="B10" s="59" t="s">
        <v>13</v>
      </c>
      <c r="C10" s="64" t="s">
        <v>7</v>
      </c>
      <c r="D10" s="65">
        <v>147763.27982508</v>
      </c>
      <c r="E10" s="6"/>
    </row>
    <row r="11" spans="1:5">
      <c r="A11" s="59" t="s">
        <v>12</v>
      </c>
      <c r="B11" s="59" t="s">
        <v>13</v>
      </c>
      <c r="C11" s="64" t="s">
        <v>8</v>
      </c>
      <c r="D11" s="65">
        <v>136317.71166258</v>
      </c>
      <c r="E11" s="6"/>
    </row>
    <row r="12" spans="1:5">
      <c r="A12" s="59" t="s">
        <v>12</v>
      </c>
      <c r="B12" s="59" t="s">
        <v>13</v>
      </c>
      <c r="C12" s="64" t="s">
        <v>8</v>
      </c>
      <c r="D12" s="65">
        <v>496181.48665032</v>
      </c>
      <c r="E12" s="6" t="s">
        <v>14</v>
      </c>
    </row>
    <row r="13" spans="1:5">
      <c r="A13" s="59" t="s">
        <v>12</v>
      </c>
      <c r="B13" s="59" t="s">
        <v>13</v>
      </c>
      <c r="C13" s="64" t="s">
        <v>9</v>
      </c>
      <c r="D13" s="65">
        <v>132763.27982508</v>
      </c>
      <c r="E13" s="6"/>
    </row>
    <row r="14" ht="27" customHeight="1" spans="1:5">
      <c r="A14" s="59" t="s">
        <v>15</v>
      </c>
      <c r="B14" s="60" t="s">
        <v>16</v>
      </c>
      <c r="C14" s="62" t="s">
        <v>7</v>
      </c>
      <c r="D14" s="61">
        <v>725555.774496</v>
      </c>
      <c r="E14" s="6"/>
    </row>
    <row r="15" spans="1:5">
      <c r="A15" s="59" t="s">
        <v>15</v>
      </c>
      <c r="B15" s="60" t="s">
        <v>16</v>
      </c>
      <c r="C15" s="62" t="s">
        <v>7</v>
      </c>
      <c r="D15" s="61">
        <v>194888.943624</v>
      </c>
      <c r="E15" s="6"/>
    </row>
    <row r="16" spans="1:5">
      <c r="A16" s="59" t="s">
        <v>15</v>
      </c>
      <c r="B16" s="60" t="s">
        <v>16</v>
      </c>
      <c r="C16" s="62" t="s">
        <v>8</v>
      </c>
      <c r="D16" s="61">
        <v>504229.578372</v>
      </c>
      <c r="E16" s="6"/>
    </row>
    <row r="17" spans="1:5">
      <c r="A17" s="59" t="s">
        <v>15</v>
      </c>
      <c r="B17" s="60" t="s">
        <v>16</v>
      </c>
      <c r="C17" s="62" t="s">
        <v>9</v>
      </c>
      <c r="D17" s="61">
        <v>359777.887248</v>
      </c>
      <c r="E17" s="6" t="s">
        <v>14</v>
      </c>
    </row>
    <row r="18" spans="1:5">
      <c r="A18" s="59" t="s">
        <v>17</v>
      </c>
      <c r="B18" s="60" t="s">
        <v>18</v>
      </c>
      <c r="C18" s="62" t="s">
        <v>7</v>
      </c>
      <c r="D18" s="61">
        <v>645609.6</v>
      </c>
      <c r="E18" s="6"/>
    </row>
    <row r="19" spans="1:5">
      <c r="A19" s="59" t="s">
        <v>17</v>
      </c>
      <c r="B19" s="60" t="s">
        <v>18</v>
      </c>
      <c r="C19" s="62" t="s">
        <v>7</v>
      </c>
      <c r="D19" s="61">
        <v>174902.4</v>
      </c>
      <c r="E19" s="6"/>
    </row>
    <row r="20" spans="1:5">
      <c r="A20" s="59" t="s">
        <v>17</v>
      </c>
      <c r="B20" s="60" t="s">
        <v>18</v>
      </c>
      <c r="C20" s="62" t="s">
        <v>8</v>
      </c>
      <c r="D20" s="61">
        <v>448207.2</v>
      </c>
      <c r="E20" s="6"/>
    </row>
    <row r="21" spans="1:5">
      <c r="A21" s="59" t="s">
        <v>17</v>
      </c>
      <c r="B21" s="60" t="s">
        <v>18</v>
      </c>
      <c r="C21" s="62" t="s">
        <v>9</v>
      </c>
      <c r="D21" s="61">
        <v>319804.8</v>
      </c>
      <c r="E21" s="6"/>
    </row>
    <row r="22" spans="1:5">
      <c r="A22" s="59" t="s">
        <v>19</v>
      </c>
      <c r="B22" s="60" t="s">
        <v>18</v>
      </c>
      <c r="C22" s="62" t="s">
        <v>7</v>
      </c>
      <c r="D22" s="61">
        <v>888820.236672</v>
      </c>
      <c r="E22" s="6"/>
    </row>
    <row r="23" spans="1:5">
      <c r="A23" s="59" t="s">
        <v>19</v>
      </c>
      <c r="B23" s="60" t="s">
        <v>18</v>
      </c>
      <c r="C23" s="62" t="s">
        <v>7</v>
      </c>
      <c r="D23" s="61">
        <v>235705.059168</v>
      </c>
      <c r="E23" s="6" t="s">
        <v>14</v>
      </c>
    </row>
    <row r="24" spans="1:5">
      <c r="A24" s="59" t="s">
        <v>19</v>
      </c>
      <c r="B24" s="60" t="s">
        <v>18</v>
      </c>
      <c r="C24" s="62" t="s">
        <v>8</v>
      </c>
      <c r="D24" s="61">
        <v>618637.347504</v>
      </c>
      <c r="E24" s="6"/>
    </row>
    <row r="25" spans="1:5">
      <c r="A25" s="59" t="s">
        <v>19</v>
      </c>
      <c r="B25" s="60" t="s">
        <v>18</v>
      </c>
      <c r="C25" s="62" t="s">
        <v>9</v>
      </c>
      <c r="D25" s="61">
        <v>441410.118336</v>
      </c>
      <c r="E25" s="6"/>
    </row>
    <row r="26" spans="1:5">
      <c r="A26" s="59" t="s">
        <v>20</v>
      </c>
      <c r="B26" s="60" t="s">
        <v>18</v>
      </c>
      <c r="C26" s="62" t="s">
        <v>7</v>
      </c>
      <c r="D26" s="61">
        <v>1203128.28</v>
      </c>
      <c r="E26" s="6"/>
    </row>
    <row r="27" spans="1:5">
      <c r="A27" s="59" t="s">
        <v>20</v>
      </c>
      <c r="B27" s="60" t="s">
        <v>18</v>
      </c>
      <c r="C27" s="62" t="s">
        <v>7</v>
      </c>
      <c r="D27" s="61">
        <v>214021.38</v>
      </c>
      <c r="E27" s="6"/>
    </row>
    <row r="28" spans="1:5">
      <c r="A28" s="59" t="s">
        <v>20</v>
      </c>
      <c r="B28" s="60" t="s">
        <v>18</v>
      </c>
      <c r="C28" s="62" t="s">
        <v>8</v>
      </c>
      <c r="D28" s="61">
        <v>743810.52</v>
      </c>
      <c r="E28" s="6"/>
    </row>
    <row r="29" spans="1:5">
      <c r="A29" s="59" t="s">
        <v>20</v>
      </c>
      <c r="B29" s="60" t="s">
        <v>18</v>
      </c>
      <c r="C29" s="62" t="s">
        <v>9</v>
      </c>
      <c r="D29" s="61">
        <v>398042.76</v>
      </c>
      <c r="E29" s="6"/>
    </row>
    <row r="30" spans="1:5">
      <c r="A30" s="59" t="s">
        <v>21</v>
      </c>
      <c r="B30" s="60" t="s">
        <v>22</v>
      </c>
      <c r="C30" s="62" t="s">
        <v>7</v>
      </c>
      <c r="D30" s="61">
        <v>1025566.88586</v>
      </c>
      <c r="E30" s="6"/>
    </row>
    <row r="31" spans="1:5">
      <c r="A31" s="59" t="s">
        <v>21</v>
      </c>
      <c r="B31" s="60" t="s">
        <v>22</v>
      </c>
      <c r="C31" s="62" t="s">
        <v>7</v>
      </c>
      <c r="D31" s="61">
        <v>218613.377172</v>
      </c>
      <c r="E31" s="6"/>
    </row>
    <row r="32" s="1" customFormat="1" ht="27" customHeight="1" spans="1:5">
      <c r="A32" s="59" t="s">
        <v>21</v>
      </c>
      <c r="B32" s="60" t="s">
        <v>22</v>
      </c>
      <c r="C32" s="62" t="s">
        <v>8</v>
      </c>
      <c r="D32" s="61">
        <v>570729.280266</v>
      </c>
      <c r="E32" s="66" t="s">
        <v>23</v>
      </c>
    </row>
    <row r="33" s="1" customFormat="1" ht="26.25" spans="1:5">
      <c r="A33" s="59" t="s">
        <v>21</v>
      </c>
      <c r="B33" s="60" t="s">
        <v>22</v>
      </c>
      <c r="C33" s="62" t="s">
        <v>9</v>
      </c>
      <c r="D33" s="61">
        <v>407226.754344</v>
      </c>
      <c r="E33" s="66" t="s">
        <v>24</v>
      </c>
    </row>
    <row r="34" ht="27" customHeight="1" spans="1:5">
      <c r="A34" s="59" t="s">
        <v>25</v>
      </c>
      <c r="B34" s="60" t="s">
        <v>26</v>
      </c>
      <c r="C34" s="62" t="s">
        <v>7</v>
      </c>
      <c r="D34" s="61">
        <v>1250796.784464</v>
      </c>
      <c r="E34" s="6"/>
    </row>
    <row r="35" spans="1:5">
      <c r="A35" s="59" t="s">
        <v>25</v>
      </c>
      <c r="B35" s="60" t="s">
        <v>26</v>
      </c>
      <c r="C35" s="62" t="s">
        <v>7</v>
      </c>
      <c r="D35" s="61">
        <v>221966.130744</v>
      </c>
      <c r="E35" s="6"/>
    </row>
    <row r="36" ht="27" customHeight="1" spans="1:5">
      <c r="A36" s="59" t="s">
        <v>25</v>
      </c>
      <c r="B36" s="60" t="s">
        <v>26</v>
      </c>
      <c r="C36" s="62" t="s">
        <v>8</v>
      </c>
      <c r="D36" s="61">
        <v>1160254.129464</v>
      </c>
      <c r="E36" s="6"/>
    </row>
    <row r="37" spans="1:5">
      <c r="A37" s="59" t="s">
        <v>25</v>
      </c>
      <c r="B37" s="60" t="s">
        <v>26</v>
      </c>
      <c r="C37" s="62" t="s">
        <v>9</v>
      </c>
      <c r="D37" s="61">
        <v>413932.261488</v>
      </c>
      <c r="E37" s="6"/>
    </row>
    <row r="38" spans="1:5">
      <c r="A38" s="59" t="s">
        <v>27</v>
      </c>
      <c r="B38" s="60" t="s">
        <v>26</v>
      </c>
      <c r="C38" s="62" t="s">
        <v>7</v>
      </c>
      <c r="D38" s="61">
        <v>516658.355442246</v>
      </c>
      <c r="E38" s="6"/>
    </row>
    <row r="39" spans="1:5">
      <c r="A39" s="59" t="s">
        <v>27</v>
      </c>
      <c r="B39" s="60" t="s">
        <v>26</v>
      </c>
      <c r="C39" s="62" t="s">
        <v>8</v>
      </c>
      <c r="D39" s="61">
        <v>159509.152212</v>
      </c>
      <c r="E39" s="6"/>
    </row>
    <row r="40" spans="1:5">
      <c r="A40" s="59" t="s">
        <v>27</v>
      </c>
      <c r="B40" s="60" t="s">
        <v>26</v>
      </c>
      <c r="C40" s="62" t="s">
        <v>9</v>
      </c>
      <c r="D40" s="61">
        <v>0</v>
      </c>
      <c r="E40" s="6"/>
    </row>
    <row r="41" spans="1:5">
      <c r="A41" s="59" t="s">
        <v>28</v>
      </c>
      <c r="B41" s="59" t="s">
        <v>29</v>
      </c>
      <c r="C41" s="64" t="s">
        <v>7</v>
      </c>
      <c r="D41" s="65">
        <v>374092.168311</v>
      </c>
      <c r="E41" s="6"/>
    </row>
    <row r="42" s="1" customFormat="1" ht="27" customHeight="1" spans="1:5">
      <c r="A42" s="59" t="s">
        <v>28</v>
      </c>
      <c r="B42" s="59" t="s">
        <v>29</v>
      </c>
      <c r="C42" s="64" t="s">
        <v>8</v>
      </c>
      <c r="D42" s="65">
        <v>115107.61266</v>
      </c>
      <c r="E42" s="66" t="s">
        <v>30</v>
      </c>
    </row>
    <row r="43" spans="1:5">
      <c r="A43" s="59" t="s">
        <v>28</v>
      </c>
      <c r="B43" s="59" t="s">
        <v>29</v>
      </c>
      <c r="C43" s="64" t="s">
        <v>9</v>
      </c>
      <c r="D43" s="65">
        <v>0</v>
      </c>
      <c r="E43" s="6"/>
    </row>
    <row r="44" spans="1:5">
      <c r="A44" s="59" t="s">
        <v>31</v>
      </c>
      <c r="B44" s="59" t="s">
        <v>13</v>
      </c>
      <c r="C44" s="64" t="s">
        <v>7</v>
      </c>
      <c r="D44" s="65">
        <v>349876.69105392</v>
      </c>
      <c r="E44" s="6"/>
    </row>
    <row r="45" ht="27" customHeight="1" spans="1:5">
      <c r="A45" s="59" t="s">
        <v>31</v>
      </c>
      <c r="B45" s="59" t="s">
        <v>13</v>
      </c>
      <c r="C45" s="64" t="s">
        <v>8</v>
      </c>
      <c r="D45" s="65">
        <v>107565.832866</v>
      </c>
      <c r="E45" s="6"/>
    </row>
    <row r="46" spans="1:5">
      <c r="A46" s="59" t="s">
        <v>31</v>
      </c>
      <c r="B46" s="59" t="s">
        <v>13</v>
      </c>
      <c r="C46" s="64" t="s">
        <v>9</v>
      </c>
      <c r="D46" s="65">
        <v>0</v>
      </c>
      <c r="E46" s="6"/>
    </row>
    <row r="47" ht="27" customHeight="1" spans="1:5">
      <c r="A47" s="59" t="s">
        <v>32</v>
      </c>
      <c r="B47" s="59" t="s">
        <v>29</v>
      </c>
      <c r="C47" s="64" t="s">
        <v>7</v>
      </c>
      <c r="D47" s="65">
        <v>776278.15711308</v>
      </c>
      <c r="E47" s="6"/>
    </row>
    <row r="48" spans="1:5">
      <c r="A48" s="59" t="s">
        <v>32</v>
      </c>
      <c r="B48" s="59" t="s">
        <v>29</v>
      </c>
      <c r="C48" s="64" t="s">
        <v>8</v>
      </c>
      <c r="D48" s="65">
        <v>240366.424746</v>
      </c>
      <c r="E48" s="6"/>
    </row>
    <row r="49" spans="1:5">
      <c r="A49" s="59" t="s">
        <v>32</v>
      </c>
      <c r="B49" s="59" t="s">
        <v>29</v>
      </c>
      <c r="C49" s="64" t="s">
        <v>9</v>
      </c>
      <c r="D49" s="65">
        <v>0</v>
      </c>
      <c r="E49" s="6"/>
    </row>
    <row r="50" spans="1:5">
      <c r="A50" s="59" t="s">
        <v>33</v>
      </c>
      <c r="B50" s="60" t="s">
        <v>18</v>
      </c>
      <c r="C50" s="62" t="s">
        <v>7</v>
      </c>
      <c r="D50" s="61">
        <v>1218266.811288</v>
      </c>
      <c r="E50" s="6"/>
    </row>
    <row r="51" spans="1:5">
      <c r="A51" s="59" t="s">
        <v>33</v>
      </c>
      <c r="B51" s="60" t="s">
        <v>18</v>
      </c>
      <c r="C51" s="62" t="s">
        <v>7</v>
      </c>
      <c r="D51" s="61">
        <v>216544.468548</v>
      </c>
      <c r="E51" s="6" t="s">
        <v>14</v>
      </c>
    </row>
    <row r="52" ht="27" customHeight="1" spans="1:5">
      <c r="A52" s="59" t="s">
        <v>33</v>
      </c>
      <c r="B52" s="60" t="s">
        <v>18</v>
      </c>
      <c r="C52" s="62" t="s">
        <v>8</v>
      </c>
      <c r="D52" s="61">
        <v>941550.19899</v>
      </c>
      <c r="E52" s="6"/>
    </row>
    <row r="53" spans="1:5">
      <c r="A53" s="59" t="s">
        <v>33</v>
      </c>
      <c r="B53" s="60" t="s">
        <v>18</v>
      </c>
      <c r="C53" s="62" t="s">
        <v>9</v>
      </c>
      <c r="D53" s="61">
        <v>403088.937096</v>
      </c>
      <c r="E53" s="6"/>
    </row>
    <row r="54" ht="27" customHeight="1" spans="1:5">
      <c r="A54" s="59" t="s">
        <v>34</v>
      </c>
      <c r="B54" s="59" t="s">
        <v>35</v>
      </c>
      <c r="C54" s="64" t="s">
        <v>7</v>
      </c>
      <c r="D54" s="65">
        <v>1163498.0365026</v>
      </c>
      <c r="E54" s="6"/>
    </row>
    <row r="55" spans="1:5">
      <c r="A55" s="59" t="s">
        <v>34</v>
      </c>
      <c r="B55" s="59" t="s">
        <v>35</v>
      </c>
      <c r="C55" s="64" t="s">
        <v>8</v>
      </c>
      <c r="D55" s="65">
        <v>432035.74442604</v>
      </c>
      <c r="E55" s="6"/>
    </row>
    <row r="56" ht="27" customHeight="1" spans="1:5">
      <c r="A56" s="59" t="s">
        <v>34</v>
      </c>
      <c r="B56" s="59" t="s">
        <v>35</v>
      </c>
      <c r="C56" s="64" t="s">
        <v>9</v>
      </c>
      <c r="D56" s="65">
        <v>0</v>
      </c>
      <c r="E56" s="6"/>
    </row>
    <row r="57" spans="1:5">
      <c r="A57" s="59" t="s">
        <v>36</v>
      </c>
      <c r="B57" s="59" t="s">
        <v>35</v>
      </c>
      <c r="C57" s="64" t="s">
        <v>7</v>
      </c>
      <c r="D57" s="65">
        <v>698098.82190156</v>
      </c>
      <c r="E57" s="6"/>
    </row>
    <row r="58" ht="27" customHeight="1" spans="1:5">
      <c r="A58" s="59" t="s">
        <v>36</v>
      </c>
      <c r="B58" s="59" t="s">
        <v>35</v>
      </c>
      <c r="C58" s="64" t="s">
        <v>8</v>
      </c>
      <c r="D58" s="65">
        <v>216017.87221302</v>
      </c>
      <c r="E58" s="6"/>
    </row>
    <row r="59" spans="1:5">
      <c r="A59" s="59" t="s">
        <v>36</v>
      </c>
      <c r="B59" s="59" t="s">
        <v>35</v>
      </c>
      <c r="C59" s="64" t="s">
        <v>9</v>
      </c>
      <c r="D59" s="65">
        <v>0</v>
      </c>
      <c r="E59" s="6"/>
    </row>
    <row r="60" spans="1:5">
      <c r="A60" s="59" t="s">
        <v>37</v>
      </c>
      <c r="B60" s="59" t="s">
        <v>35</v>
      </c>
      <c r="C60" s="64" t="s">
        <v>7</v>
      </c>
      <c r="D60" s="65">
        <v>698098.82190156</v>
      </c>
      <c r="E60" s="6"/>
    </row>
    <row r="61" spans="1:5">
      <c r="A61" s="59" t="s">
        <v>37</v>
      </c>
      <c r="B61" s="59" t="s">
        <v>35</v>
      </c>
      <c r="C61" s="64" t="s">
        <v>8</v>
      </c>
      <c r="D61" s="65">
        <v>216017.87221302</v>
      </c>
      <c r="E61" s="6"/>
    </row>
    <row r="62" spans="1:5">
      <c r="A62" s="59" t="s">
        <v>37</v>
      </c>
      <c r="B62" s="59" t="s">
        <v>35</v>
      </c>
      <c r="C62" s="64" t="s">
        <v>9</v>
      </c>
      <c r="D62" s="65">
        <v>0</v>
      </c>
      <c r="E62" s="6"/>
    </row>
    <row r="63" ht="27" customHeight="1" spans="1:5">
      <c r="A63" s="59" t="s">
        <v>38</v>
      </c>
      <c r="B63" s="59" t="s">
        <v>35</v>
      </c>
      <c r="C63" s="64" t="s">
        <v>7</v>
      </c>
      <c r="D63" s="65">
        <v>698098.82190156</v>
      </c>
      <c r="E63" s="6"/>
    </row>
    <row r="64" spans="1:5">
      <c r="A64" s="59" t="s">
        <v>38</v>
      </c>
      <c r="B64" s="59" t="s">
        <v>35</v>
      </c>
      <c r="C64" s="64" t="s">
        <v>7</v>
      </c>
      <c r="D64" s="65">
        <v>246199.60730052</v>
      </c>
      <c r="E64" s="6"/>
    </row>
    <row r="65" ht="27" customHeight="1" spans="1:5">
      <c r="A65" s="59" t="s">
        <v>38</v>
      </c>
      <c r="B65" s="59" t="s">
        <v>35</v>
      </c>
      <c r="C65" s="64" t="s">
        <v>8</v>
      </c>
      <c r="D65" s="65">
        <v>228290.21221302</v>
      </c>
      <c r="E65" s="6"/>
    </row>
    <row r="66" spans="1:5">
      <c r="A66" s="59" t="s">
        <v>38</v>
      </c>
      <c r="B66" s="59" t="s">
        <v>35</v>
      </c>
      <c r="C66" s="64" t="s">
        <v>8</v>
      </c>
      <c r="D66" s="65">
        <v>432035.74442604</v>
      </c>
      <c r="E66" s="6"/>
    </row>
    <row r="67" ht="27" customHeight="1" spans="1:5">
      <c r="A67" s="59" t="s">
        <v>38</v>
      </c>
      <c r="B67" s="59" t="s">
        <v>35</v>
      </c>
      <c r="C67" s="64" t="s">
        <v>9</v>
      </c>
      <c r="D67" s="65">
        <v>0</v>
      </c>
      <c r="E67" s="6"/>
    </row>
    <row r="68" spans="1:5">
      <c r="A68" s="59" t="s">
        <v>39</v>
      </c>
      <c r="B68" s="59" t="s">
        <v>35</v>
      </c>
      <c r="C68" s="64" t="s">
        <v>7</v>
      </c>
      <c r="D68" s="65">
        <v>698098.82190156</v>
      </c>
      <c r="E68" s="6"/>
    </row>
    <row r="69" ht="27" customHeight="1" spans="1:5">
      <c r="A69" s="59" t="s">
        <v>39</v>
      </c>
      <c r="B69" s="59" t="s">
        <v>35</v>
      </c>
      <c r="C69" s="64" t="s">
        <v>8</v>
      </c>
      <c r="D69" s="65">
        <v>432035.74442604</v>
      </c>
      <c r="E69" s="6"/>
    </row>
    <row r="70" spans="1:5">
      <c r="A70" s="59" t="s">
        <v>39</v>
      </c>
      <c r="B70" s="59" t="s">
        <v>35</v>
      </c>
      <c r="C70" s="64" t="s">
        <v>9</v>
      </c>
      <c r="D70" s="65">
        <v>2543195.5266852</v>
      </c>
      <c r="E70" s="6"/>
    </row>
    <row r="71" spans="1:5">
      <c r="A71" s="67" t="s">
        <v>40</v>
      </c>
      <c r="B71" s="68" t="s">
        <v>41</v>
      </c>
      <c r="C71" s="69" t="s">
        <v>7</v>
      </c>
      <c r="D71" s="70">
        <v>0</v>
      </c>
      <c r="E71" s="6"/>
    </row>
    <row r="72" spans="1:5">
      <c r="A72" s="67" t="s">
        <v>40</v>
      </c>
      <c r="B72" s="68" t="s">
        <v>41</v>
      </c>
      <c r="C72" s="69" t="s">
        <v>8</v>
      </c>
      <c r="D72" s="70">
        <v>146333.034408</v>
      </c>
      <c r="E72" s="6" t="s">
        <v>14</v>
      </c>
    </row>
    <row r="73" ht="27" customHeight="1" spans="1:5">
      <c r="A73" s="67" t="s">
        <v>40</v>
      </c>
      <c r="B73" s="68" t="s">
        <v>41</v>
      </c>
      <c r="C73" s="69" t="s">
        <v>9</v>
      </c>
      <c r="D73" s="70">
        <v>0</v>
      </c>
      <c r="E73" s="6"/>
    </row>
    <row r="74" spans="1:5">
      <c r="A74" s="59" t="s">
        <v>42</v>
      </c>
      <c r="B74" s="59" t="s">
        <v>11</v>
      </c>
      <c r="C74" s="64" t="s">
        <v>7</v>
      </c>
      <c r="D74" s="65">
        <v>517554.75528936</v>
      </c>
      <c r="E74" s="6"/>
    </row>
    <row r="75" ht="27" customHeight="1" spans="1:5">
      <c r="A75" s="59" t="s">
        <v>42</v>
      </c>
      <c r="B75" s="59" t="s">
        <v>11</v>
      </c>
      <c r="C75" s="64" t="s">
        <v>8</v>
      </c>
      <c r="D75" s="65">
        <v>172060.66873812</v>
      </c>
      <c r="E75" s="6"/>
    </row>
    <row r="76" spans="1:5">
      <c r="A76" s="59" t="s">
        <v>42</v>
      </c>
      <c r="B76" s="59" t="s">
        <v>11</v>
      </c>
      <c r="C76" s="64" t="s">
        <v>8</v>
      </c>
      <c r="D76" s="65">
        <v>479364.98621436</v>
      </c>
      <c r="E76" s="6"/>
    </row>
    <row r="77" spans="1:5">
      <c r="A77" s="59" t="s">
        <v>42</v>
      </c>
      <c r="B77" s="59" t="s">
        <v>11</v>
      </c>
      <c r="C77" s="59" t="s">
        <v>9</v>
      </c>
      <c r="D77" s="65">
        <v>513054.75528936</v>
      </c>
      <c r="E77" s="6"/>
    </row>
    <row r="78" spans="1:5">
      <c r="A78" s="59" t="s">
        <v>43</v>
      </c>
      <c r="B78" s="60" t="s">
        <v>6</v>
      </c>
      <c r="C78" s="60" t="s">
        <v>7</v>
      </c>
      <c r="D78" s="61">
        <v>2532886.921656</v>
      </c>
      <c r="E78" s="6"/>
    </row>
    <row r="79" ht="27" customHeight="1" spans="1:5">
      <c r="A79" s="59" t="s">
        <v>43</v>
      </c>
      <c r="B79" s="60" t="s">
        <v>6</v>
      </c>
      <c r="C79" s="62" t="s">
        <v>8</v>
      </c>
      <c r="D79" s="61">
        <v>1046200.550736</v>
      </c>
      <c r="E79" s="6"/>
    </row>
    <row r="80" spans="1:5">
      <c r="A80" s="59" t="s">
        <v>43</v>
      </c>
      <c r="B80" s="60" t="s">
        <v>6</v>
      </c>
      <c r="C80" s="62" t="s">
        <v>9</v>
      </c>
      <c r="D80" s="61">
        <v>0</v>
      </c>
      <c r="E80" s="6"/>
    </row>
    <row r="81" ht="27" customHeight="1" spans="1:5">
      <c r="A81" s="59" t="s">
        <v>44</v>
      </c>
      <c r="B81" s="60" t="s">
        <v>6</v>
      </c>
      <c r="C81" s="62" t="s">
        <v>7</v>
      </c>
      <c r="D81" s="61">
        <v>562863.760368</v>
      </c>
      <c r="E81" s="6"/>
    </row>
    <row r="82" spans="1:5">
      <c r="A82" s="59" t="s">
        <v>44</v>
      </c>
      <c r="B82" s="60" t="s">
        <v>6</v>
      </c>
      <c r="C82" s="62" t="s">
        <v>8</v>
      </c>
      <c r="D82" s="61">
        <v>261550.137684</v>
      </c>
      <c r="E82" s="6"/>
    </row>
    <row r="83" spans="1:5">
      <c r="A83" s="59" t="s">
        <v>44</v>
      </c>
      <c r="B83" s="60" t="s">
        <v>6</v>
      </c>
      <c r="C83" s="62" t="s">
        <v>9</v>
      </c>
      <c r="D83" s="61">
        <v>0</v>
      </c>
      <c r="E83" s="6"/>
    </row>
    <row r="84" spans="1:5">
      <c r="A84" s="67" t="s">
        <v>45</v>
      </c>
      <c r="B84" s="68" t="s">
        <v>6</v>
      </c>
      <c r="C84" s="69" t="s">
        <v>7</v>
      </c>
      <c r="D84" s="70">
        <v>844295.640552</v>
      </c>
      <c r="E84" s="6"/>
    </row>
    <row r="85" spans="1:5">
      <c r="A85" s="67" t="s">
        <v>45</v>
      </c>
      <c r="B85" s="68" t="s">
        <v>6</v>
      </c>
      <c r="C85" s="69" t="s">
        <v>8</v>
      </c>
      <c r="D85" s="70">
        <v>523100.275368</v>
      </c>
      <c r="E85" s="6"/>
    </row>
    <row r="86" ht="27" customHeight="1" spans="1:5">
      <c r="A86" s="67" t="s">
        <v>45</v>
      </c>
      <c r="B86" s="68" t="s">
        <v>6</v>
      </c>
      <c r="C86" s="69" t="s">
        <v>9</v>
      </c>
      <c r="D86" s="70">
        <v>0</v>
      </c>
      <c r="E86" s="6"/>
    </row>
    <row r="87" spans="1:5">
      <c r="A87" s="67" t="s">
        <v>45</v>
      </c>
      <c r="B87" s="68" t="s">
        <v>6</v>
      </c>
      <c r="C87" s="69" t="s">
        <v>9</v>
      </c>
      <c r="D87" s="70">
        <v>0</v>
      </c>
      <c r="E87" s="6"/>
    </row>
    <row r="88" spans="1:5">
      <c r="A88" s="15" t="s">
        <v>46</v>
      </c>
      <c r="B88" s="15" t="s">
        <v>6</v>
      </c>
      <c r="C88" s="16" t="s">
        <v>7</v>
      </c>
      <c r="D88" s="17">
        <v>3377182.562208</v>
      </c>
      <c r="E88" s="71"/>
    </row>
    <row r="89" spans="1:5">
      <c r="A89" s="38" t="s">
        <v>46</v>
      </c>
      <c r="B89" s="5" t="s">
        <v>6</v>
      </c>
      <c r="C89" s="12" t="s">
        <v>7</v>
      </c>
      <c r="D89" s="8">
        <v>294931.880184</v>
      </c>
      <c r="E89" s="71"/>
    </row>
    <row r="90" spans="1:5">
      <c r="A90" s="15" t="s">
        <v>46</v>
      </c>
      <c r="B90" s="15" t="s">
        <v>6</v>
      </c>
      <c r="C90" s="16" t="s">
        <v>8</v>
      </c>
      <c r="D90" s="17">
        <v>0</v>
      </c>
      <c r="E90" s="71"/>
    </row>
    <row r="91" spans="1:5">
      <c r="A91" s="38" t="s">
        <v>46</v>
      </c>
      <c r="B91" s="5" t="s">
        <v>6</v>
      </c>
      <c r="C91" s="12" t="s">
        <v>8</v>
      </c>
      <c r="D91" s="8">
        <v>273822.477684</v>
      </c>
      <c r="E91" s="71"/>
    </row>
    <row r="92" spans="1:5">
      <c r="A92" s="15" t="s">
        <v>46</v>
      </c>
      <c r="B92" s="15" t="s">
        <v>6</v>
      </c>
      <c r="C92" s="16" t="s">
        <v>8</v>
      </c>
      <c r="D92" s="17">
        <v>1830850.963788</v>
      </c>
      <c r="E92" s="71"/>
    </row>
    <row r="93" ht="27" customHeight="1" spans="1:5">
      <c r="A93" s="38" t="s">
        <v>46</v>
      </c>
      <c r="B93" s="5" t="s">
        <v>6</v>
      </c>
      <c r="C93" s="12" t="s">
        <v>9</v>
      </c>
      <c r="D93" s="8">
        <v>0</v>
      </c>
      <c r="E93" s="71"/>
    </row>
    <row r="94" spans="1:5">
      <c r="A94" s="72" t="s">
        <v>47</v>
      </c>
      <c r="B94" s="73" t="s">
        <v>6</v>
      </c>
      <c r="C94" s="74" t="s">
        <v>7</v>
      </c>
      <c r="D94" s="75">
        <v>844295.640552</v>
      </c>
      <c r="E94" s="6"/>
    </row>
    <row r="95" spans="1:5">
      <c r="A95" s="72" t="s">
        <v>47</v>
      </c>
      <c r="B95" s="73" t="s">
        <v>6</v>
      </c>
      <c r="C95" s="74" t="s">
        <v>8</v>
      </c>
      <c r="D95" s="75">
        <v>523100.275368</v>
      </c>
      <c r="E95" s="6"/>
    </row>
    <row r="96" spans="1:5">
      <c r="A96" s="72" t="s">
        <v>47</v>
      </c>
      <c r="B96" s="73" t="s">
        <v>6</v>
      </c>
      <c r="C96" s="74" t="s">
        <v>9</v>
      </c>
      <c r="D96" s="75">
        <v>0</v>
      </c>
      <c r="E96" s="6"/>
    </row>
    <row r="97" spans="1:5">
      <c r="A97" s="72" t="s">
        <v>48</v>
      </c>
      <c r="B97" s="73" t="s">
        <v>6</v>
      </c>
      <c r="C97" s="74" t="s">
        <v>7</v>
      </c>
      <c r="D97" s="75">
        <v>2814318.80184</v>
      </c>
      <c r="E97" s="6"/>
    </row>
    <row r="98" spans="1:5">
      <c r="A98" s="38" t="s">
        <v>48</v>
      </c>
      <c r="B98" s="5" t="s">
        <v>6</v>
      </c>
      <c r="C98" s="12" t="s">
        <v>7</v>
      </c>
      <c r="D98" s="8">
        <v>294931.880184</v>
      </c>
      <c r="E98" s="6"/>
    </row>
    <row r="99" spans="1:5">
      <c r="A99" s="38" t="s">
        <v>48</v>
      </c>
      <c r="B99" s="5" t="s">
        <v>6</v>
      </c>
      <c r="C99" s="12" t="s">
        <v>8</v>
      </c>
      <c r="D99" s="8">
        <v>273822.477684</v>
      </c>
      <c r="E99" s="6"/>
    </row>
    <row r="100" spans="1:5">
      <c r="A100" s="38" t="s">
        <v>48</v>
      </c>
      <c r="B100" s="5" t="s">
        <v>6</v>
      </c>
      <c r="C100" s="12" t="s">
        <v>8</v>
      </c>
      <c r="D100" s="8">
        <v>3923252.06526</v>
      </c>
      <c r="E100" s="6"/>
    </row>
    <row r="101" s="2" customFormat="1" ht="15.75" spans="1:5">
      <c r="A101" s="38" t="s">
        <v>48</v>
      </c>
      <c r="B101" s="5" t="s">
        <v>6</v>
      </c>
      <c r="C101" s="12" t="s">
        <v>9</v>
      </c>
      <c r="D101" s="8">
        <v>0</v>
      </c>
      <c r="E101" s="6"/>
    </row>
    <row r="102" spans="1:5">
      <c r="A102" s="38" t="s">
        <v>48</v>
      </c>
      <c r="B102" s="5" t="s">
        <v>6</v>
      </c>
      <c r="C102" s="12" t="s">
        <v>9</v>
      </c>
      <c r="D102" s="8">
        <v>0</v>
      </c>
      <c r="E102" s="6"/>
    </row>
    <row r="103" spans="1:5">
      <c r="A103" s="72" t="s">
        <v>49</v>
      </c>
      <c r="B103" s="73" t="s">
        <v>6</v>
      </c>
      <c r="C103" s="74" t="s">
        <v>7</v>
      </c>
      <c r="D103" s="75">
        <v>12383002.728096</v>
      </c>
      <c r="E103" s="6"/>
    </row>
    <row r="104" spans="1:5">
      <c r="A104" s="72" t="s">
        <v>49</v>
      </c>
      <c r="B104" s="73" t="s">
        <v>6</v>
      </c>
      <c r="C104" s="74" t="s">
        <v>7</v>
      </c>
      <c r="D104" s="75">
        <v>1474659.40092</v>
      </c>
      <c r="E104" s="6"/>
    </row>
    <row r="105" s="1" customFormat="1" ht="26.25" spans="1:5">
      <c r="A105" s="72" t="s">
        <v>49</v>
      </c>
      <c r="B105" s="73" t="s">
        <v>6</v>
      </c>
      <c r="C105" s="74" t="s">
        <v>7</v>
      </c>
      <c r="D105" s="75">
        <v>281431.880184</v>
      </c>
      <c r="E105" s="66" t="s">
        <v>50</v>
      </c>
    </row>
    <row r="106" spans="1:5">
      <c r="A106" s="72" t="s">
        <v>49</v>
      </c>
      <c r="B106" s="73" t="s">
        <v>6</v>
      </c>
      <c r="C106" s="74" t="s">
        <v>7</v>
      </c>
      <c r="D106" s="75">
        <v>350485.880184</v>
      </c>
      <c r="E106" s="6"/>
    </row>
    <row r="107" s="1" customFormat="1" ht="27" customHeight="1" spans="1:5">
      <c r="A107" s="72" t="s">
        <v>49</v>
      </c>
      <c r="B107" s="73" t="s">
        <v>6</v>
      </c>
      <c r="C107" s="74" t="s">
        <v>8</v>
      </c>
      <c r="D107" s="75">
        <v>501661.137684</v>
      </c>
      <c r="E107" s="66" t="s">
        <v>51</v>
      </c>
    </row>
    <row r="108" s="3" customFormat="1" ht="27" customHeight="1" spans="1:5">
      <c r="A108" s="72" t="s">
        <v>49</v>
      </c>
      <c r="B108" s="73" t="s">
        <v>6</v>
      </c>
      <c r="C108" s="74" t="s">
        <v>8</v>
      </c>
      <c r="D108" s="75">
        <v>547644.955368</v>
      </c>
      <c r="E108" s="76" t="s">
        <v>52</v>
      </c>
    </row>
    <row r="109" s="3" customFormat="1" ht="27" customHeight="1" spans="1:5">
      <c r="A109" s="72" t="s">
        <v>49</v>
      </c>
      <c r="B109" s="73" t="s">
        <v>6</v>
      </c>
      <c r="C109" s="74" t="s">
        <v>8</v>
      </c>
      <c r="D109" s="75">
        <v>821467.433052</v>
      </c>
      <c r="E109" s="76" t="s">
        <v>52</v>
      </c>
    </row>
    <row r="110" spans="1:5">
      <c r="A110" s="72" t="s">
        <v>49</v>
      </c>
      <c r="B110" s="73" t="s">
        <v>6</v>
      </c>
      <c r="C110" s="74" t="s">
        <v>8</v>
      </c>
      <c r="D110" s="75">
        <v>13862157.297252</v>
      </c>
      <c r="E110" s="6"/>
    </row>
    <row r="111" spans="1:5">
      <c r="A111" s="72" t="s">
        <v>49</v>
      </c>
      <c r="B111" s="73" t="s">
        <v>6</v>
      </c>
      <c r="C111" s="74" t="s">
        <v>9</v>
      </c>
      <c r="D111" s="75">
        <v>19707205.095936</v>
      </c>
      <c r="E111" s="6"/>
    </row>
    <row r="112" ht="27" customHeight="1" spans="1:5">
      <c r="A112" s="72" t="s">
        <v>49</v>
      </c>
      <c r="B112" s="73" t="s">
        <v>6</v>
      </c>
      <c r="C112" s="74" t="s">
        <v>9</v>
      </c>
      <c r="D112" s="75">
        <v>8397956.40552</v>
      </c>
      <c r="E112" s="6"/>
    </row>
    <row r="113" spans="1:5">
      <c r="A113" s="72" t="s">
        <v>49</v>
      </c>
      <c r="B113" s="73" t="s">
        <v>6</v>
      </c>
      <c r="C113" s="74" t="s">
        <v>9</v>
      </c>
      <c r="D113" s="75">
        <v>5318705.723496</v>
      </c>
      <c r="E113" s="6"/>
    </row>
    <row r="114" spans="1:5">
      <c r="A114" s="72" t="s">
        <v>49</v>
      </c>
      <c r="B114" s="73" t="s">
        <v>6</v>
      </c>
      <c r="C114" s="74" t="s">
        <v>9</v>
      </c>
      <c r="D114" s="75">
        <v>5038774.18596</v>
      </c>
      <c r="E114" s="6"/>
    </row>
    <row r="115" spans="1:5">
      <c r="A115" s="38" t="s">
        <v>53</v>
      </c>
      <c r="B115" s="5" t="s">
        <v>6</v>
      </c>
      <c r="C115" s="12" t="s">
        <v>7</v>
      </c>
      <c r="D115" s="8">
        <v>0</v>
      </c>
      <c r="E115" s="6"/>
    </row>
    <row r="116" spans="1:5">
      <c r="A116" s="38" t="s">
        <v>53</v>
      </c>
      <c r="B116" s="5" t="s">
        <v>6</v>
      </c>
      <c r="C116" s="12" t="s">
        <v>8</v>
      </c>
      <c r="D116" s="8">
        <v>261550.137684</v>
      </c>
      <c r="E116" s="6"/>
    </row>
    <row r="117" spans="1:5">
      <c r="A117" s="38" t="s">
        <v>53</v>
      </c>
      <c r="B117" s="5" t="s">
        <v>6</v>
      </c>
      <c r="C117" s="12" t="s">
        <v>9</v>
      </c>
      <c r="D117" s="8">
        <v>923775.238872</v>
      </c>
      <c r="E117" s="6"/>
    </row>
    <row r="118" spans="1:5">
      <c r="A118" s="59" t="s">
        <v>54</v>
      </c>
      <c r="B118" s="59" t="s">
        <v>13</v>
      </c>
      <c r="C118" s="64" t="s">
        <v>7</v>
      </c>
      <c r="D118" s="65">
        <v>711163.190448</v>
      </c>
      <c r="E118" s="6"/>
    </row>
    <row r="119" spans="1:5">
      <c r="A119" s="59" t="s">
        <v>54</v>
      </c>
      <c r="B119" s="59" t="s">
        <v>13</v>
      </c>
      <c r="C119" s="64" t="s">
        <v>8</v>
      </c>
      <c r="D119" s="65">
        <v>121614.940908</v>
      </c>
      <c r="E119" s="6"/>
    </row>
    <row r="120" ht="27" customHeight="1" spans="1:5">
      <c r="A120" s="59" t="s">
        <v>54</v>
      </c>
      <c r="B120" s="59" t="s">
        <v>13</v>
      </c>
      <c r="C120" s="64" t="s">
        <v>8</v>
      </c>
      <c r="D120" s="65">
        <v>546713.00454</v>
      </c>
      <c r="E120" s="6"/>
    </row>
    <row r="121" spans="1:5">
      <c r="A121" s="59" t="s">
        <v>54</v>
      </c>
      <c r="B121" s="59" t="s">
        <v>13</v>
      </c>
      <c r="C121" s="64" t="s">
        <v>9</v>
      </c>
      <c r="D121" s="65">
        <v>128729.941092</v>
      </c>
      <c r="E121" s="6"/>
    </row>
    <row r="122" spans="1:5">
      <c r="A122" s="59" t="s">
        <v>55</v>
      </c>
      <c r="B122" s="59" t="s">
        <v>13</v>
      </c>
      <c r="C122" s="64" t="s">
        <v>7</v>
      </c>
      <c r="D122" s="65">
        <v>410987.88475812</v>
      </c>
      <c r="E122" s="6"/>
    </row>
    <row r="123" spans="1:5">
      <c r="A123" s="59" t="s">
        <v>55</v>
      </c>
      <c r="B123" s="59" t="s">
        <v>13</v>
      </c>
      <c r="C123" s="64" t="s">
        <v>8</v>
      </c>
      <c r="D123" s="65">
        <v>242525.62344708</v>
      </c>
      <c r="E123" s="6"/>
    </row>
    <row r="124" ht="27" customHeight="1" spans="1:5">
      <c r="A124" s="59" t="s">
        <v>55</v>
      </c>
      <c r="B124" s="59" t="s">
        <v>13</v>
      </c>
      <c r="C124" s="64" t="s">
        <v>9</v>
      </c>
      <c r="D124" s="65">
        <v>0</v>
      </c>
      <c r="E124" s="6"/>
    </row>
    <row r="125" spans="1:5">
      <c r="A125" s="59" t="s">
        <v>56</v>
      </c>
      <c r="B125" s="59" t="s">
        <v>35</v>
      </c>
      <c r="C125" s="64" t="s">
        <v>7</v>
      </c>
      <c r="D125" s="65">
        <v>0</v>
      </c>
      <c r="E125" s="6"/>
    </row>
    <row r="126" ht="27" customHeight="1" spans="1:5">
      <c r="A126" s="59" t="s">
        <v>56</v>
      </c>
      <c r="B126" s="59" t="s">
        <v>35</v>
      </c>
      <c r="C126" s="64" t="s">
        <v>8</v>
      </c>
      <c r="D126" s="65">
        <v>186351.00029442</v>
      </c>
      <c r="E126" s="6"/>
    </row>
    <row r="127" spans="1:5">
      <c r="A127" s="59" t="s">
        <v>56</v>
      </c>
      <c r="B127" s="59" t="s">
        <v>35</v>
      </c>
      <c r="C127" s="64" t="s">
        <v>9</v>
      </c>
      <c r="D127" s="65">
        <v>0</v>
      </c>
      <c r="E127" s="6"/>
    </row>
    <row r="128" ht="26.25" spans="1:5">
      <c r="A128" s="59" t="s">
        <v>57</v>
      </c>
      <c r="B128" s="59" t="s">
        <v>35</v>
      </c>
      <c r="C128" s="64" t="s">
        <v>7</v>
      </c>
      <c r="D128" s="65">
        <v>803790.99102768</v>
      </c>
      <c r="E128" s="6"/>
    </row>
    <row r="129" ht="26.25" spans="1:5">
      <c r="A129" s="59" t="s">
        <v>57</v>
      </c>
      <c r="B129" s="59" t="s">
        <v>35</v>
      </c>
      <c r="C129" s="64" t="s">
        <v>8</v>
      </c>
      <c r="D129" s="65">
        <v>186351.00029442</v>
      </c>
      <c r="E129" s="6"/>
    </row>
    <row r="130" ht="26.25" spans="1:5">
      <c r="A130" s="59" t="s">
        <v>57</v>
      </c>
      <c r="B130" s="59" t="s">
        <v>35</v>
      </c>
      <c r="C130" s="64" t="s">
        <v>9</v>
      </c>
      <c r="D130" s="65">
        <v>0</v>
      </c>
      <c r="E130" s="6"/>
    </row>
    <row r="131" ht="27" customHeight="1" spans="1:5">
      <c r="A131" s="59" t="s">
        <v>58</v>
      </c>
      <c r="B131" s="60" t="s">
        <v>6</v>
      </c>
      <c r="C131" s="62" t="s">
        <v>7</v>
      </c>
      <c r="D131" s="61">
        <v>2077122.249384</v>
      </c>
      <c r="E131" s="6" t="s">
        <v>59</v>
      </c>
    </row>
    <row r="132" spans="1:5">
      <c r="A132" s="59" t="s">
        <v>58</v>
      </c>
      <c r="B132" s="60" t="s">
        <v>6</v>
      </c>
      <c r="C132" s="62" t="s">
        <v>7</v>
      </c>
      <c r="D132" s="61">
        <v>273140.281173</v>
      </c>
      <c r="E132" s="6"/>
    </row>
    <row r="133" ht="27" customHeight="1" spans="1:5">
      <c r="A133" s="59" t="s">
        <v>58</v>
      </c>
      <c r="B133" s="60" t="s">
        <v>6</v>
      </c>
      <c r="C133" s="62" t="s">
        <v>8</v>
      </c>
      <c r="D133" s="61">
        <v>253461.8252355</v>
      </c>
      <c r="E133" s="6"/>
    </row>
    <row r="134" spans="1:5">
      <c r="A134" s="59" t="s">
        <v>58</v>
      </c>
      <c r="B134" s="60" t="s">
        <v>6</v>
      </c>
      <c r="C134" s="62" t="s">
        <v>8</v>
      </c>
      <c r="D134" s="61">
        <v>1447136.911413</v>
      </c>
      <c r="E134" s="6"/>
    </row>
    <row r="135" s="1" customFormat="1" ht="15.75" spans="1:5">
      <c r="A135" s="59" t="s">
        <v>58</v>
      </c>
      <c r="B135" s="60" t="s">
        <v>6</v>
      </c>
      <c r="C135" s="62" t="s">
        <v>9</v>
      </c>
      <c r="D135" s="61">
        <v>8518628.89323</v>
      </c>
      <c r="E135" s="66" t="s">
        <v>60</v>
      </c>
    </row>
    <row r="136" s="1" customFormat="1" ht="27" customHeight="1" spans="1:5">
      <c r="A136" s="59" t="s">
        <v>58</v>
      </c>
      <c r="B136" s="60" t="s">
        <v>6</v>
      </c>
      <c r="C136" s="62" t="s">
        <v>9</v>
      </c>
      <c r="D136" s="61">
        <v>516280.562346</v>
      </c>
      <c r="E136" s="66" t="s">
        <v>61</v>
      </c>
    </row>
    <row r="137" spans="1:5">
      <c r="A137" s="59" t="s">
        <v>62</v>
      </c>
      <c r="B137" s="59" t="s">
        <v>13</v>
      </c>
      <c r="C137" s="64" t="s">
        <v>7</v>
      </c>
      <c r="D137" s="65">
        <v>0</v>
      </c>
      <c r="E137" s="6"/>
    </row>
    <row r="138" ht="27" customHeight="1" spans="1:5">
      <c r="A138" s="59" t="s">
        <v>62</v>
      </c>
      <c r="B138" s="59" t="s">
        <v>13</v>
      </c>
      <c r="C138" s="64" t="s">
        <v>8</v>
      </c>
      <c r="D138" s="65">
        <v>115227.62654076</v>
      </c>
      <c r="E138" s="6"/>
    </row>
    <row r="139" spans="1:5">
      <c r="A139" s="59" t="s">
        <v>62</v>
      </c>
      <c r="B139" s="59" t="s">
        <v>13</v>
      </c>
      <c r="C139" s="64" t="s">
        <v>9</v>
      </c>
      <c r="D139" s="65">
        <v>135658.41043176</v>
      </c>
      <c r="E139" s="6"/>
    </row>
    <row r="140" spans="1:5">
      <c r="A140" s="59" t="s">
        <v>63</v>
      </c>
      <c r="B140" s="60" t="s">
        <v>6</v>
      </c>
      <c r="C140" s="62" t="s">
        <v>7</v>
      </c>
      <c r="D140" s="61">
        <v>1865139.73522884</v>
      </c>
      <c r="E140" s="6"/>
    </row>
    <row r="141" spans="1:5">
      <c r="A141" s="59" t="s">
        <v>63</v>
      </c>
      <c r="B141" s="60" t="s">
        <v>6</v>
      </c>
      <c r="C141" s="62" t="s">
        <v>7</v>
      </c>
      <c r="D141" s="61">
        <v>559897.06720824</v>
      </c>
      <c r="E141" s="6"/>
    </row>
    <row r="142" s="2" customFormat="1" ht="15.75" spans="1:5">
      <c r="A142" s="59" t="s">
        <v>63</v>
      </c>
      <c r="B142" s="60" t="s">
        <v>6</v>
      </c>
      <c r="C142" s="62" t="s">
        <v>8</v>
      </c>
      <c r="D142" s="61">
        <v>262761.1348446</v>
      </c>
      <c r="E142" s="6" t="s">
        <v>59</v>
      </c>
    </row>
    <row r="143" spans="1:5">
      <c r="A143" s="59" t="s">
        <v>63</v>
      </c>
      <c r="B143" s="60" t="s">
        <v>6</v>
      </c>
      <c r="C143" s="62" t="s">
        <v>8</v>
      </c>
      <c r="D143" s="61">
        <v>262761.1348446</v>
      </c>
      <c r="E143" s="6"/>
    </row>
    <row r="144" spans="1:5">
      <c r="A144" s="59" t="s">
        <v>63</v>
      </c>
      <c r="B144" s="60" t="s">
        <v>6</v>
      </c>
      <c r="C144" s="62" t="s">
        <v>8</v>
      </c>
      <c r="D144" s="61">
        <v>1502932.7690676</v>
      </c>
      <c r="E144" s="6"/>
    </row>
    <row r="145" spans="1:5">
      <c r="A145" s="59" t="s">
        <v>63</v>
      </c>
      <c r="B145" s="60" t="s">
        <v>6</v>
      </c>
      <c r="C145" s="62" t="s">
        <v>9</v>
      </c>
      <c r="D145" s="61">
        <v>291443.39044812</v>
      </c>
      <c r="E145" s="6"/>
    </row>
    <row r="146" spans="1:5">
      <c r="A146" s="59" t="s">
        <v>63</v>
      </c>
      <c r="B146" s="60" t="s">
        <v>6</v>
      </c>
      <c r="C146" s="62" t="s">
        <v>9</v>
      </c>
      <c r="D146" s="61">
        <v>1059794.13441648</v>
      </c>
      <c r="E146" s="6"/>
    </row>
    <row r="147" spans="1:5">
      <c r="A147" s="59" t="s">
        <v>63</v>
      </c>
      <c r="B147" s="60" t="s">
        <v>6</v>
      </c>
      <c r="C147" s="62" t="s">
        <v>9</v>
      </c>
      <c r="D147" s="61">
        <v>264948.53360412</v>
      </c>
      <c r="E147" s="6"/>
    </row>
    <row r="148" spans="1:5">
      <c r="A148" s="59" t="s">
        <v>64</v>
      </c>
      <c r="B148" s="60" t="s">
        <v>35</v>
      </c>
      <c r="C148" s="62" t="s">
        <v>7</v>
      </c>
      <c r="D148" s="61">
        <v>158419.92670488</v>
      </c>
      <c r="E148" s="6"/>
    </row>
    <row r="149" spans="1:5">
      <c r="A149" s="59" t="s">
        <v>64</v>
      </c>
      <c r="B149" s="60" t="s">
        <v>35</v>
      </c>
      <c r="C149" s="62" t="s">
        <v>8</v>
      </c>
      <c r="D149" s="61">
        <v>147103.897434</v>
      </c>
      <c r="E149" s="6"/>
    </row>
    <row r="150" spans="1:5">
      <c r="A150" s="59" t="s">
        <v>64</v>
      </c>
      <c r="B150" s="60" t="s">
        <v>35</v>
      </c>
      <c r="C150" s="62" t="s">
        <v>9</v>
      </c>
      <c r="D150" s="61">
        <v>0</v>
      </c>
      <c r="E150" s="6"/>
    </row>
    <row r="151" spans="1:5">
      <c r="A151" s="67" t="s">
        <v>65</v>
      </c>
      <c r="B151" s="68" t="s">
        <v>65</v>
      </c>
      <c r="C151" s="69" t="s">
        <v>8</v>
      </c>
      <c r="D151" s="70">
        <v>583469.73</v>
      </c>
      <c r="E151" s="6"/>
    </row>
    <row r="152" spans="1:5">
      <c r="A152" s="67" t="s">
        <v>65</v>
      </c>
      <c r="B152" s="68" t="s">
        <v>65</v>
      </c>
      <c r="C152" s="68" t="s">
        <v>9</v>
      </c>
      <c r="D152" s="70">
        <v>124895.196</v>
      </c>
      <c r="E152" s="6"/>
    </row>
    <row r="153" spans="1:5">
      <c r="A153" s="59" t="s">
        <v>66</v>
      </c>
      <c r="B153" s="60" t="s">
        <v>18</v>
      </c>
      <c r="C153" s="60" t="s">
        <v>7</v>
      </c>
      <c r="D153" s="61">
        <v>601564.14</v>
      </c>
      <c r="E153" s="6" t="s">
        <v>67</v>
      </c>
    </row>
    <row r="154" spans="1:5">
      <c r="A154" s="59" t="s">
        <v>66</v>
      </c>
      <c r="B154" s="60" t="s">
        <v>18</v>
      </c>
      <c r="C154" s="60" t="s">
        <v>8</v>
      </c>
      <c r="D154" s="61">
        <v>0</v>
      </c>
      <c r="E154" s="6"/>
    </row>
    <row r="155" spans="1:5">
      <c r="A155" s="59" t="s">
        <v>66</v>
      </c>
      <c r="B155" s="60" t="s">
        <v>18</v>
      </c>
      <c r="C155" s="60" t="s">
        <v>9</v>
      </c>
      <c r="D155" s="61">
        <v>0</v>
      </c>
      <c r="E155" s="6" t="s">
        <v>67</v>
      </c>
    </row>
    <row r="156" spans="1:5">
      <c r="A156" s="59" t="s">
        <v>68</v>
      </c>
      <c r="B156" s="59" t="s">
        <v>13</v>
      </c>
      <c r="C156" s="59" t="s">
        <v>7</v>
      </c>
      <c r="D156" s="65">
        <v>646189.2788814</v>
      </c>
      <c r="E156" s="6" t="s">
        <v>67</v>
      </c>
    </row>
    <row r="157" spans="1:5">
      <c r="A157" s="59" t="s">
        <v>68</v>
      </c>
      <c r="B157" s="59" t="s">
        <v>13</v>
      </c>
      <c r="C157" s="59" t="s">
        <v>7</v>
      </c>
      <c r="D157" s="65">
        <v>142737.85577628</v>
      </c>
      <c r="E157" s="6" t="s">
        <v>67</v>
      </c>
    </row>
    <row r="158" spans="1:5">
      <c r="A158" s="59" t="s">
        <v>68</v>
      </c>
      <c r="B158" s="59" t="s">
        <v>13</v>
      </c>
      <c r="C158" s="59" t="s">
        <v>8</v>
      </c>
      <c r="D158" s="65">
        <v>477399.76945512</v>
      </c>
      <c r="E158" s="6" t="s">
        <v>67</v>
      </c>
    </row>
    <row r="159" spans="1:5">
      <c r="A159" s="59" t="s">
        <v>68</v>
      </c>
      <c r="B159" s="59" t="s">
        <v>13</v>
      </c>
      <c r="C159" s="59" t="s">
        <v>9</v>
      </c>
      <c r="D159" s="65">
        <v>127737.85577628</v>
      </c>
      <c r="E159" s="6"/>
    </row>
    <row r="160" spans="1:5">
      <c r="A160" s="59" t="s">
        <v>69</v>
      </c>
      <c r="B160" s="59" t="s">
        <v>11</v>
      </c>
      <c r="C160" s="59" t="s">
        <v>7</v>
      </c>
      <c r="D160" s="65">
        <v>1390347.156</v>
      </c>
      <c r="E160" s="6" t="s">
        <v>67</v>
      </c>
    </row>
    <row r="161" spans="1:5">
      <c r="A161" s="59" t="s">
        <v>69</v>
      </c>
      <c r="B161" s="59" t="s">
        <v>11</v>
      </c>
      <c r="C161" s="59" t="s">
        <v>8</v>
      </c>
      <c r="D161" s="65">
        <v>128966.286</v>
      </c>
      <c r="E161" s="6" t="s">
        <v>67</v>
      </c>
    </row>
    <row r="162" spans="1:5">
      <c r="A162" s="59" t="s">
        <v>69</v>
      </c>
      <c r="B162" s="59" t="s">
        <v>11</v>
      </c>
      <c r="C162" s="59" t="s">
        <v>8</v>
      </c>
      <c r="D162" s="65">
        <v>128966.286</v>
      </c>
      <c r="E162" s="6" t="s">
        <v>67</v>
      </c>
    </row>
    <row r="163" spans="1:5">
      <c r="A163" s="59" t="s">
        <v>69</v>
      </c>
      <c r="B163" s="59" t="s">
        <v>11</v>
      </c>
      <c r="C163" s="59" t="s">
        <v>9</v>
      </c>
      <c r="D163" s="65">
        <v>163208.2050852</v>
      </c>
      <c r="E163" s="6" t="s">
        <v>67</v>
      </c>
    </row>
    <row r="164" spans="1:5">
      <c r="A164" s="33" t="s">
        <v>70</v>
      </c>
      <c r="B164" s="33" t="s">
        <v>6</v>
      </c>
      <c r="C164" s="33" t="s">
        <v>8</v>
      </c>
      <c r="D164" s="35">
        <v>261550.137684</v>
      </c>
      <c r="E164" s="6"/>
    </row>
    <row r="165" s="2" customFormat="1" ht="15.75" spans="1:5">
      <c r="A165" s="33" t="s">
        <v>71</v>
      </c>
      <c r="B165" s="33" t="s">
        <v>6</v>
      </c>
      <c r="C165" s="33" t="s">
        <v>8</v>
      </c>
      <c r="D165" s="35">
        <v>523100.275368</v>
      </c>
      <c r="E165" s="6"/>
    </row>
    <row r="166" spans="1:6">
      <c r="A166" s="15" t="s">
        <v>72</v>
      </c>
      <c r="B166" s="15" t="s">
        <v>29</v>
      </c>
      <c r="C166" s="15" t="s">
        <v>7</v>
      </c>
      <c r="D166" s="17">
        <v>1815451.58350164</v>
      </c>
      <c r="E166" s="6" t="s">
        <v>67</v>
      </c>
      <c r="F166" s="77"/>
    </row>
    <row r="167" spans="1:6">
      <c r="A167" s="15" t="s">
        <v>72</v>
      </c>
      <c r="B167" s="15" t="s">
        <v>29</v>
      </c>
      <c r="C167" s="15" t="s">
        <v>7</v>
      </c>
      <c r="D167" s="17">
        <v>0</v>
      </c>
      <c r="E167" s="6"/>
      <c r="F167" s="77"/>
    </row>
    <row r="168" spans="1:6">
      <c r="A168" s="15" t="s">
        <v>72</v>
      </c>
      <c r="B168" s="15" t="s">
        <v>29</v>
      </c>
      <c r="C168" s="15" t="s">
        <v>8</v>
      </c>
      <c r="D168" s="17">
        <v>0</v>
      </c>
      <c r="E168" s="6" t="s">
        <v>67</v>
      </c>
      <c r="F168" s="77"/>
    </row>
    <row r="169" spans="1:6">
      <c r="A169" s="15" t="s">
        <v>72</v>
      </c>
      <c r="B169" s="15" t="s">
        <v>29</v>
      </c>
      <c r="C169" s="15" t="s">
        <v>8</v>
      </c>
      <c r="D169" s="17">
        <v>0</v>
      </c>
      <c r="E169" s="6"/>
      <c r="F169" s="77"/>
    </row>
    <row r="170" spans="1:6">
      <c r="A170" s="59" t="s">
        <v>72</v>
      </c>
      <c r="B170" s="59" t="s">
        <v>29</v>
      </c>
      <c r="C170" s="59" t="s">
        <v>9</v>
      </c>
      <c r="D170" s="65">
        <v>284285.17676652</v>
      </c>
      <c r="E170" s="6"/>
      <c r="F170" s="77"/>
    </row>
    <row r="171" spans="1:5">
      <c r="A171" s="59" t="s">
        <v>73</v>
      </c>
      <c r="B171" s="60" t="s">
        <v>16</v>
      </c>
      <c r="C171" s="60" t="s">
        <v>7</v>
      </c>
      <c r="D171" s="61">
        <v>1585837.77552</v>
      </c>
      <c r="E171" s="6"/>
    </row>
    <row r="172" spans="1:5">
      <c r="A172" s="59" t="s">
        <v>73</v>
      </c>
      <c r="B172" s="60" t="s">
        <v>16</v>
      </c>
      <c r="C172" s="60" t="s">
        <v>7</v>
      </c>
      <c r="D172" s="61">
        <v>172083.777552</v>
      </c>
      <c r="E172" s="6"/>
    </row>
    <row r="173" spans="1:5">
      <c r="A173" s="59" t="s">
        <v>73</v>
      </c>
      <c r="B173" s="60" t="s">
        <v>16</v>
      </c>
      <c r="C173" s="60" t="s">
        <v>8</v>
      </c>
      <c r="D173" s="61">
        <v>159041.202552</v>
      </c>
      <c r="E173" s="6" t="s">
        <v>67</v>
      </c>
    </row>
    <row r="174" spans="1:5">
      <c r="A174" s="59" t="s">
        <v>73</v>
      </c>
      <c r="B174" s="60" t="s">
        <v>16</v>
      </c>
      <c r="C174" s="60" t="s">
        <v>8</v>
      </c>
      <c r="D174" s="61">
        <v>1174150.900416</v>
      </c>
      <c r="E174" s="6" t="s">
        <v>67</v>
      </c>
    </row>
    <row r="175" s="2" customFormat="1" ht="15.75" spans="1:5">
      <c r="A175" s="59" t="s">
        <v>73</v>
      </c>
      <c r="B175" s="60" t="s">
        <v>16</v>
      </c>
      <c r="C175" s="60" t="s">
        <v>9</v>
      </c>
      <c r="D175" s="61">
        <v>471251.4268842</v>
      </c>
      <c r="E175" s="6"/>
    </row>
    <row r="176" spans="1:5">
      <c r="A176" s="38" t="s">
        <v>74</v>
      </c>
      <c r="B176" s="5" t="s">
        <v>75</v>
      </c>
      <c r="C176" s="5" t="s">
        <v>7</v>
      </c>
      <c r="D176" s="8">
        <v>516989.9360394</v>
      </c>
      <c r="E176" s="6"/>
    </row>
    <row r="177" spans="1:5">
      <c r="A177" s="38" t="s">
        <v>74</v>
      </c>
      <c r="B177" s="5" t="s">
        <v>75</v>
      </c>
      <c r="C177" s="5" t="s">
        <v>8</v>
      </c>
      <c r="D177" s="8">
        <v>319224.8372346</v>
      </c>
      <c r="E177" s="6"/>
    </row>
    <row r="178" spans="1:5">
      <c r="A178" s="38" t="s">
        <v>74</v>
      </c>
      <c r="B178" s="5" t="s">
        <v>75</v>
      </c>
      <c r="C178" s="5" t="s">
        <v>9</v>
      </c>
      <c r="D178" s="8">
        <v>0</v>
      </c>
      <c r="E178" s="6"/>
    </row>
    <row r="179" spans="1:5">
      <c r="A179" s="38" t="s">
        <v>76</v>
      </c>
      <c r="B179" s="38" t="s">
        <v>6</v>
      </c>
      <c r="C179" s="38" t="s">
        <v>8</v>
      </c>
      <c r="D179" s="48">
        <v>273822.477684</v>
      </c>
      <c r="E179" s="6" t="s">
        <v>67</v>
      </c>
    </row>
    <row r="180" spans="1:5">
      <c r="A180" s="59" t="s">
        <v>77</v>
      </c>
      <c r="B180" s="59" t="s">
        <v>13</v>
      </c>
      <c r="C180" s="59" t="s">
        <v>7</v>
      </c>
      <c r="D180" s="65">
        <v>659724.7486338</v>
      </c>
      <c r="E180" s="6" t="s">
        <v>67</v>
      </c>
    </row>
    <row r="181" spans="1:5">
      <c r="A181" s="59" t="s">
        <v>77</v>
      </c>
      <c r="B181" s="59" t="s">
        <v>13</v>
      </c>
      <c r="C181" s="59" t="s">
        <v>7</v>
      </c>
      <c r="D181" s="65">
        <v>145444.94972676</v>
      </c>
      <c r="E181" s="6" t="s">
        <v>67</v>
      </c>
    </row>
    <row r="182" spans="1:5">
      <c r="A182" s="59" t="s">
        <v>77</v>
      </c>
      <c r="B182" s="59" t="s">
        <v>13</v>
      </c>
      <c r="C182" s="59" t="s">
        <v>8</v>
      </c>
      <c r="D182" s="65">
        <v>609396.3741963</v>
      </c>
      <c r="E182" s="6" t="s">
        <v>67</v>
      </c>
    </row>
    <row r="183" spans="1:5">
      <c r="A183" s="59" t="s">
        <v>77</v>
      </c>
      <c r="B183" s="59" t="s">
        <v>13</v>
      </c>
      <c r="C183" s="59" t="s">
        <v>9</v>
      </c>
      <c r="D183" s="65">
        <v>130444.94972676</v>
      </c>
      <c r="E183" s="6" t="s">
        <v>67</v>
      </c>
    </row>
    <row r="184" spans="1:5">
      <c r="A184" s="38" t="s">
        <v>78</v>
      </c>
      <c r="B184" s="5" t="s">
        <v>35</v>
      </c>
      <c r="C184" s="5" t="s">
        <v>7</v>
      </c>
      <c r="D184" s="8">
        <v>0</v>
      </c>
      <c r="E184" s="6" t="s">
        <v>67</v>
      </c>
    </row>
    <row r="185" spans="1:5">
      <c r="A185" s="38" t="s">
        <v>78</v>
      </c>
      <c r="B185" s="5" t="s">
        <v>35</v>
      </c>
      <c r="C185" s="5" t="s">
        <v>8</v>
      </c>
      <c r="D185" s="8">
        <v>0</v>
      </c>
      <c r="E185" s="6" t="s">
        <v>67</v>
      </c>
    </row>
    <row r="186" spans="1:5">
      <c r="A186" s="38" t="s">
        <v>78</v>
      </c>
      <c r="B186" s="5" t="s">
        <v>35</v>
      </c>
      <c r="C186" s="5" t="s">
        <v>9</v>
      </c>
      <c r="D186" s="8">
        <v>205656.8498928</v>
      </c>
      <c r="E186" s="6" t="s">
        <v>67</v>
      </c>
    </row>
    <row r="187" spans="1:5">
      <c r="A187" s="59" t="s">
        <v>79</v>
      </c>
      <c r="B187" s="59" t="s">
        <v>35</v>
      </c>
      <c r="C187" s="59" t="s">
        <v>7</v>
      </c>
      <c r="D187" s="65">
        <v>1198377.1570968</v>
      </c>
      <c r="E187" s="6" t="s">
        <v>67</v>
      </c>
    </row>
    <row r="188" spans="1:5">
      <c r="A188" s="59" t="s">
        <v>79</v>
      </c>
      <c r="B188" s="59" t="s">
        <v>35</v>
      </c>
      <c r="C188" s="59" t="s">
        <v>7</v>
      </c>
      <c r="D188" s="65">
        <v>213229.5261828</v>
      </c>
      <c r="E188" s="6" t="s">
        <v>80</v>
      </c>
    </row>
    <row r="189" spans="1:5">
      <c r="A189" s="59" t="s">
        <v>79</v>
      </c>
      <c r="B189" s="59" t="s">
        <v>35</v>
      </c>
      <c r="C189" s="59" t="s">
        <v>8</v>
      </c>
      <c r="D189" s="65">
        <v>197485.1133078</v>
      </c>
      <c r="E189" s="6" t="s">
        <v>81</v>
      </c>
    </row>
    <row r="190" spans="1:5">
      <c r="A190" s="59" t="s">
        <v>79</v>
      </c>
      <c r="B190" s="59" t="s">
        <v>35</v>
      </c>
      <c r="C190" s="59" t="s">
        <v>8</v>
      </c>
      <c r="D190" s="65">
        <v>926063.866539</v>
      </c>
      <c r="E190" s="6" t="s">
        <v>82</v>
      </c>
    </row>
    <row r="191" spans="1:5">
      <c r="A191" s="59" t="s">
        <v>79</v>
      </c>
      <c r="B191" s="59" t="s">
        <v>35</v>
      </c>
      <c r="C191" s="59" t="s">
        <v>9</v>
      </c>
      <c r="D191" s="65">
        <v>0</v>
      </c>
      <c r="E191" s="6" t="s">
        <v>83</v>
      </c>
    </row>
    <row r="192" spans="1:5">
      <c r="A192" s="38" t="s">
        <v>84</v>
      </c>
      <c r="B192" s="5" t="s">
        <v>6</v>
      </c>
      <c r="C192" s="5" t="s">
        <v>7</v>
      </c>
      <c r="D192" s="8">
        <v>3659940.2515704</v>
      </c>
      <c r="E192" s="6"/>
    </row>
    <row r="193" spans="1:5">
      <c r="A193" s="38" t="s">
        <v>84</v>
      </c>
      <c r="B193" s="5" t="s">
        <v>6</v>
      </c>
      <c r="C193" s="5" t="s">
        <v>7</v>
      </c>
      <c r="D193" s="8">
        <v>274924.3036836</v>
      </c>
      <c r="E193" s="6"/>
    </row>
    <row r="194" spans="1:5">
      <c r="A194" s="38" t="s">
        <v>84</v>
      </c>
      <c r="B194" s="5" t="s">
        <v>6</v>
      </c>
      <c r="C194" s="5" t="s">
        <v>8</v>
      </c>
      <c r="D194" s="8">
        <v>255128.662458</v>
      </c>
      <c r="E194" s="6"/>
    </row>
    <row r="195" spans="1:5">
      <c r="A195" s="38" t="s">
        <v>84</v>
      </c>
      <c r="B195" s="5" t="s">
        <v>6</v>
      </c>
      <c r="C195" s="5" t="s">
        <v>8</v>
      </c>
      <c r="D195" s="8">
        <v>2914275.869496</v>
      </c>
      <c r="E195" s="6"/>
    </row>
    <row r="196" spans="1:5">
      <c r="A196" s="38" t="s">
        <v>84</v>
      </c>
      <c r="B196" s="5" t="s">
        <v>6</v>
      </c>
      <c r="C196" s="5" t="s">
        <v>9</v>
      </c>
      <c r="D196" s="8">
        <v>0</v>
      </c>
      <c r="E196" s="6"/>
    </row>
    <row r="197" spans="1:5">
      <c r="A197" s="38" t="s">
        <v>85</v>
      </c>
      <c r="B197" s="5" t="s">
        <v>6</v>
      </c>
      <c r="C197" s="5" t="s">
        <v>7</v>
      </c>
      <c r="D197" s="8">
        <v>10456972.147344</v>
      </c>
      <c r="E197" s="6"/>
    </row>
    <row r="198" spans="1:5">
      <c r="A198" s="38" t="s">
        <v>85</v>
      </c>
      <c r="B198" s="5" t="s">
        <v>6</v>
      </c>
      <c r="C198" s="5" t="s">
        <v>7</v>
      </c>
      <c r="D198" s="8">
        <v>824772.9110508</v>
      </c>
      <c r="E198" s="6" t="s">
        <v>67</v>
      </c>
    </row>
    <row r="199" spans="1:5">
      <c r="A199" s="38" t="s">
        <v>85</v>
      </c>
      <c r="B199" s="5" t="s">
        <v>6</v>
      </c>
      <c r="C199" s="5" t="s">
        <v>7</v>
      </c>
      <c r="D199" s="8">
        <v>261424.3036836</v>
      </c>
      <c r="E199" s="6"/>
    </row>
    <row r="200" spans="1:5">
      <c r="A200" s="38" t="s">
        <v>85</v>
      </c>
      <c r="B200" s="5" t="s">
        <v>6</v>
      </c>
      <c r="C200" s="5" t="s">
        <v>7</v>
      </c>
      <c r="D200" s="8">
        <v>330478.3036836</v>
      </c>
      <c r="E200" s="6" t="s">
        <v>67</v>
      </c>
    </row>
    <row r="201" spans="1:5">
      <c r="A201" s="38" t="s">
        <v>85</v>
      </c>
      <c r="B201" s="5" t="s">
        <v>6</v>
      </c>
      <c r="C201" s="5" t="s">
        <v>8</v>
      </c>
      <c r="D201" s="8">
        <v>276471.862458</v>
      </c>
      <c r="E201" s="6"/>
    </row>
    <row r="202" spans="1:5">
      <c r="A202" s="38" t="s">
        <v>85</v>
      </c>
      <c r="B202" s="5" t="s">
        <v>6</v>
      </c>
      <c r="C202" s="5" t="s">
        <v>8</v>
      </c>
      <c r="D202" s="8">
        <v>255128.662458</v>
      </c>
      <c r="E202" s="6"/>
    </row>
    <row r="203" spans="1:5">
      <c r="A203" s="38" t="s">
        <v>85</v>
      </c>
      <c r="B203" s="5" t="s">
        <v>6</v>
      </c>
      <c r="C203" s="5" t="s">
        <v>8</v>
      </c>
      <c r="D203" s="8">
        <v>510257.324916</v>
      </c>
      <c r="E203" s="6"/>
    </row>
    <row r="204" spans="1:5">
      <c r="A204" s="38" t="s">
        <v>85</v>
      </c>
      <c r="B204" s="5" t="s">
        <v>6</v>
      </c>
      <c r="C204" s="5" t="s">
        <v>8</v>
      </c>
      <c r="D204" s="8">
        <v>7528545.996198</v>
      </c>
      <c r="E204" s="6"/>
    </row>
    <row r="205" spans="1:5">
      <c r="A205" s="38" t="s">
        <v>85</v>
      </c>
      <c r="B205" s="5" t="s">
        <v>6</v>
      </c>
      <c r="C205" s="5" t="s">
        <v>9</v>
      </c>
      <c r="D205" s="8">
        <v>6862001.3842464</v>
      </c>
      <c r="E205" s="6" t="s">
        <v>67</v>
      </c>
    </row>
    <row r="206" spans="1:5">
      <c r="A206" s="59" t="s">
        <v>86</v>
      </c>
      <c r="B206" s="59" t="s">
        <v>13</v>
      </c>
      <c r="C206" s="59" t="s">
        <v>7</v>
      </c>
      <c r="D206" s="65">
        <v>637824.8785656</v>
      </c>
      <c r="E206" s="6" t="s">
        <v>67</v>
      </c>
    </row>
    <row r="207" spans="1:5">
      <c r="A207" s="59" t="s">
        <v>86</v>
      </c>
      <c r="B207" s="59" t="s">
        <v>13</v>
      </c>
      <c r="C207" s="59" t="s">
        <v>7</v>
      </c>
      <c r="D207" s="65">
        <v>141064.97571312</v>
      </c>
      <c r="E207" s="6"/>
    </row>
    <row r="208" spans="1:5">
      <c r="A208" s="59" t="s">
        <v>86</v>
      </c>
      <c r="B208" s="59" t="s">
        <v>13</v>
      </c>
      <c r="C208" s="59" t="s">
        <v>8</v>
      </c>
      <c r="D208" s="65">
        <v>588934.5603156</v>
      </c>
      <c r="E208" s="6"/>
    </row>
    <row r="209" spans="1:5">
      <c r="A209" s="59" t="s">
        <v>86</v>
      </c>
      <c r="B209" s="59" t="s">
        <v>13</v>
      </c>
      <c r="C209" s="59" t="s">
        <v>9</v>
      </c>
      <c r="D209" s="65">
        <v>126064.97571312</v>
      </c>
      <c r="E209" s="6" t="s">
        <v>67</v>
      </c>
    </row>
    <row r="210" spans="4:4">
      <c r="D210" s="57">
        <f>SUM(D2:D209)</f>
        <v>200174563.332247</v>
      </c>
    </row>
  </sheetData>
  <autoFilter ref="A1:D210">
    <sortState ref="A2:D210">
      <sortCondition ref="A1"/>
    </sortState>
    <extLst/>
  </autoFilter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0"/>
  <sheetViews>
    <sheetView zoomScale="80" zoomScaleNormal="80" workbookViewId="0">
      <pane ySplit="1" topLeftCell="A29" activePane="bottomLeft" state="frozen"/>
      <selection/>
      <selection pane="bottomLeft" activeCell="L47" sqref="L47"/>
    </sheetView>
  </sheetViews>
  <sheetFormatPr defaultColWidth="85.1428571428571" defaultRowHeight="15"/>
  <cols>
    <col min="1" max="1" width="35" customWidth="1"/>
    <col min="2" max="2" width="14.2857142857143" customWidth="1"/>
    <col min="3" max="3" width="18.8571428571429" customWidth="1"/>
    <col min="4" max="4" width="19.1428571428571" customWidth="1"/>
    <col min="5" max="5" width="22.7142857142857" customWidth="1"/>
    <col min="6" max="6" width="26.2857142857143" customWidth="1"/>
    <col min="7" max="7" width="11.8571428571429" customWidth="1"/>
    <col min="8" max="8" width="4.85714285714286" customWidth="1"/>
    <col min="9" max="9" width="13.8571428571429" customWidth="1"/>
    <col min="10" max="10" width="16.7142857142857" customWidth="1"/>
    <col min="11" max="11" width="8.42857142857143" style="4" customWidth="1"/>
    <col min="12" max="12" width="27.1428571428571" customWidth="1"/>
    <col min="13" max="13" width="10" customWidth="1"/>
    <col min="14" max="14" width="8.85714285714286" customWidth="1"/>
    <col min="15" max="16" width="9.71428571428571" customWidth="1"/>
    <col min="17" max="17" width="38.8571428571429" customWidth="1"/>
  </cols>
  <sheetData>
    <row r="1" ht="15.75" spans="1:12">
      <c r="A1" s="5" t="s">
        <v>0</v>
      </c>
      <c r="B1" s="5" t="s">
        <v>1</v>
      </c>
      <c r="C1" s="5" t="s">
        <v>2</v>
      </c>
      <c r="D1" s="6" t="s">
        <v>3</v>
      </c>
      <c r="E1" s="7" t="s">
        <v>87</v>
      </c>
      <c r="F1" s="7" t="s">
        <v>88</v>
      </c>
      <c r="G1" s="7" t="s">
        <v>89</v>
      </c>
      <c r="H1" s="7" t="s">
        <v>90</v>
      </c>
      <c r="I1" s="7" t="s">
        <v>91</v>
      </c>
      <c r="J1" s="7" t="s">
        <v>92</v>
      </c>
      <c r="K1" s="23" t="s">
        <v>93</v>
      </c>
      <c r="L1" s="14" t="s">
        <v>4</v>
      </c>
    </row>
    <row r="2" ht="15.75" spans="1:12">
      <c r="A2" s="5" t="s">
        <v>42</v>
      </c>
      <c r="B2" s="5" t="s">
        <v>11</v>
      </c>
      <c r="C2" s="5" t="s">
        <v>7</v>
      </c>
      <c r="D2" s="8">
        <f>J2</f>
        <v>517554.75528936</v>
      </c>
      <c r="E2" s="9" t="s">
        <v>94</v>
      </c>
      <c r="F2" s="10" t="s">
        <v>95</v>
      </c>
      <c r="G2" s="10" t="s">
        <v>96</v>
      </c>
      <c r="H2" s="11">
        <v>3</v>
      </c>
      <c r="I2" s="24">
        <v>172518.25176312</v>
      </c>
      <c r="J2" s="25">
        <f>I2*H2</f>
        <v>517554.75528936</v>
      </c>
      <c r="K2" s="14"/>
      <c r="L2" s="14"/>
    </row>
    <row r="3" ht="27" customHeight="1" spans="1:12">
      <c r="A3" s="5" t="s">
        <v>10</v>
      </c>
      <c r="B3" s="5" t="s">
        <v>11</v>
      </c>
      <c r="C3" s="12" t="s">
        <v>7</v>
      </c>
      <c r="D3" s="8">
        <f t="shared" ref="D3:D66" si="0">J3</f>
        <v>1380146.01410496</v>
      </c>
      <c r="E3" s="9" t="s">
        <v>94</v>
      </c>
      <c r="F3" s="10" t="s">
        <v>97</v>
      </c>
      <c r="G3" s="10" t="s">
        <v>96</v>
      </c>
      <c r="H3" s="11">
        <v>8</v>
      </c>
      <c r="I3" s="24">
        <v>172518.25176312</v>
      </c>
      <c r="J3" s="25">
        <f t="shared" ref="J3:J66" si="1">I3*H3</f>
        <v>1380146.01410496</v>
      </c>
      <c r="K3" s="14"/>
      <c r="L3" s="14"/>
    </row>
    <row r="4" ht="15.75" spans="1:12">
      <c r="A4" s="5" t="s">
        <v>10</v>
      </c>
      <c r="B4" s="5" t="s">
        <v>11</v>
      </c>
      <c r="C4" s="12" t="s">
        <v>7</v>
      </c>
      <c r="D4" s="8">
        <f t="shared" si="0"/>
        <v>186018.25176312</v>
      </c>
      <c r="E4" s="9" t="s">
        <v>98</v>
      </c>
      <c r="F4" s="10" t="s">
        <v>97</v>
      </c>
      <c r="G4" s="10" t="s">
        <v>96</v>
      </c>
      <c r="H4" s="11">
        <v>1</v>
      </c>
      <c r="I4" s="24">
        <v>186018.25176312</v>
      </c>
      <c r="J4" s="25">
        <f t="shared" si="1"/>
        <v>186018.25176312</v>
      </c>
      <c r="K4" s="14"/>
      <c r="L4" s="14"/>
    </row>
    <row r="5" ht="15.75" spans="1:12">
      <c r="A5" s="5" t="s">
        <v>69</v>
      </c>
      <c r="B5" s="5" t="s">
        <v>11</v>
      </c>
      <c r="C5" s="12" t="s">
        <v>7</v>
      </c>
      <c r="D5" s="8">
        <f t="shared" si="0"/>
        <v>1390347.156</v>
      </c>
      <c r="E5" s="9" t="s">
        <v>94</v>
      </c>
      <c r="F5" s="10" t="s">
        <v>99</v>
      </c>
      <c r="G5" s="10" t="s">
        <v>96</v>
      </c>
      <c r="H5" s="11">
        <v>11</v>
      </c>
      <c r="I5" s="24">
        <v>126395.196</v>
      </c>
      <c r="J5" s="25">
        <f t="shared" si="1"/>
        <v>1390347.156</v>
      </c>
      <c r="K5" s="14"/>
      <c r="L5" s="14"/>
    </row>
    <row r="6" ht="15.75" spans="1:12">
      <c r="A6" s="5" t="s">
        <v>34</v>
      </c>
      <c r="B6" s="5" t="s">
        <v>35</v>
      </c>
      <c r="C6" s="12" t="s">
        <v>7</v>
      </c>
      <c r="D6" s="8">
        <f t="shared" si="0"/>
        <v>1163498.0365026</v>
      </c>
      <c r="E6" s="9" t="s">
        <v>94</v>
      </c>
      <c r="F6" s="10" t="s">
        <v>100</v>
      </c>
      <c r="G6" s="10" t="s">
        <v>96</v>
      </c>
      <c r="H6" s="11">
        <v>5</v>
      </c>
      <c r="I6" s="24">
        <v>232699.60730052</v>
      </c>
      <c r="J6" s="25">
        <f t="shared" si="1"/>
        <v>1163498.0365026</v>
      </c>
      <c r="K6" s="14"/>
      <c r="L6" s="14"/>
    </row>
    <row r="7" ht="15.75" spans="1:12">
      <c r="A7" s="5" t="s">
        <v>36</v>
      </c>
      <c r="B7" s="5" t="s">
        <v>35</v>
      </c>
      <c r="C7" s="12" t="s">
        <v>7</v>
      </c>
      <c r="D7" s="8">
        <f t="shared" si="0"/>
        <v>698098.82190156</v>
      </c>
      <c r="E7" s="9" t="s">
        <v>94</v>
      </c>
      <c r="F7" s="10" t="s">
        <v>101</v>
      </c>
      <c r="G7" s="10" t="s">
        <v>96</v>
      </c>
      <c r="H7" s="11">
        <v>3</v>
      </c>
      <c r="I7" s="24">
        <v>232699.60730052</v>
      </c>
      <c r="J7" s="25">
        <f t="shared" si="1"/>
        <v>698098.82190156</v>
      </c>
      <c r="K7" s="14"/>
      <c r="L7" s="14"/>
    </row>
    <row r="8" ht="15.75" spans="1:12">
      <c r="A8" s="5" t="s">
        <v>37</v>
      </c>
      <c r="B8" s="5" t="s">
        <v>35</v>
      </c>
      <c r="C8" s="12" t="s">
        <v>7</v>
      </c>
      <c r="D8" s="8">
        <f t="shared" si="0"/>
        <v>698098.82190156</v>
      </c>
      <c r="E8" s="9" t="s">
        <v>94</v>
      </c>
      <c r="F8" s="10" t="s">
        <v>102</v>
      </c>
      <c r="G8" s="10" t="s">
        <v>96</v>
      </c>
      <c r="H8" s="11">
        <v>3</v>
      </c>
      <c r="I8" s="24">
        <v>232699.60730052</v>
      </c>
      <c r="J8" s="25">
        <f t="shared" si="1"/>
        <v>698098.82190156</v>
      </c>
      <c r="K8" s="14"/>
      <c r="L8" s="14"/>
    </row>
    <row r="9" ht="27" customHeight="1" spans="1:12">
      <c r="A9" s="5" t="s">
        <v>38</v>
      </c>
      <c r="B9" s="5" t="s">
        <v>35</v>
      </c>
      <c r="C9" s="12" t="s">
        <v>7</v>
      </c>
      <c r="D9" s="8">
        <f t="shared" si="0"/>
        <v>698098.82190156</v>
      </c>
      <c r="E9" s="9" t="s">
        <v>94</v>
      </c>
      <c r="F9" s="10" t="s">
        <v>103</v>
      </c>
      <c r="G9" s="10" t="s">
        <v>96</v>
      </c>
      <c r="H9" s="11">
        <v>3</v>
      </c>
      <c r="I9" s="24">
        <v>232699.60730052</v>
      </c>
      <c r="J9" s="25">
        <f t="shared" si="1"/>
        <v>698098.82190156</v>
      </c>
      <c r="K9" s="14"/>
      <c r="L9" s="14"/>
    </row>
    <row r="10" ht="15.75" spans="1:12">
      <c r="A10" s="5" t="s">
        <v>38</v>
      </c>
      <c r="B10" s="5" t="s">
        <v>35</v>
      </c>
      <c r="C10" s="12" t="s">
        <v>7</v>
      </c>
      <c r="D10" s="8">
        <f t="shared" si="0"/>
        <v>246199.60730052</v>
      </c>
      <c r="E10" s="9" t="s">
        <v>98</v>
      </c>
      <c r="F10" s="10" t="s">
        <v>103</v>
      </c>
      <c r="G10" s="10" t="s">
        <v>96</v>
      </c>
      <c r="H10" s="11">
        <v>1</v>
      </c>
      <c r="I10" s="24">
        <v>246199.60730052</v>
      </c>
      <c r="J10" s="25">
        <f t="shared" si="1"/>
        <v>246199.60730052</v>
      </c>
      <c r="K10" s="14"/>
      <c r="L10" s="14"/>
    </row>
    <row r="11" ht="15.75" spans="1:12">
      <c r="A11" s="5" t="s">
        <v>39</v>
      </c>
      <c r="B11" s="5" t="s">
        <v>35</v>
      </c>
      <c r="C11" s="12" t="s">
        <v>7</v>
      </c>
      <c r="D11" s="8">
        <f t="shared" si="0"/>
        <v>698098.82190156</v>
      </c>
      <c r="E11" s="9" t="s">
        <v>94</v>
      </c>
      <c r="F11" s="10" t="s">
        <v>104</v>
      </c>
      <c r="G11" s="10" t="s">
        <v>96</v>
      </c>
      <c r="H11" s="11">
        <v>3</v>
      </c>
      <c r="I11" s="24">
        <v>232699.60730052</v>
      </c>
      <c r="J11" s="25">
        <f t="shared" si="1"/>
        <v>698098.82190156</v>
      </c>
      <c r="K11" s="14"/>
      <c r="L11" s="14"/>
    </row>
    <row r="12" ht="15.75" spans="1:12">
      <c r="A12" s="13" t="s">
        <v>56</v>
      </c>
      <c r="B12" s="5" t="s">
        <v>35</v>
      </c>
      <c r="C12" s="12" t="s">
        <v>7</v>
      </c>
      <c r="D12" s="8">
        <f t="shared" si="0"/>
        <v>0</v>
      </c>
      <c r="E12" s="14"/>
      <c r="F12" s="14"/>
      <c r="G12" s="14"/>
      <c r="H12" s="14"/>
      <c r="I12" s="14"/>
      <c r="J12" s="25">
        <f t="shared" si="1"/>
        <v>0</v>
      </c>
      <c r="K12" s="14"/>
      <c r="L12" s="14" t="s">
        <v>14</v>
      </c>
    </row>
    <row r="13" ht="26.25" spans="1:12">
      <c r="A13" s="5" t="s">
        <v>57</v>
      </c>
      <c r="B13" s="5" t="s">
        <v>35</v>
      </c>
      <c r="C13" s="12" t="s">
        <v>7</v>
      </c>
      <c r="D13" s="8">
        <f t="shared" si="0"/>
        <v>803790.99102768</v>
      </c>
      <c r="E13" s="9" t="s">
        <v>94</v>
      </c>
      <c r="F13" s="10" t="s">
        <v>105</v>
      </c>
      <c r="G13" s="10" t="s">
        <v>96</v>
      </c>
      <c r="H13" s="11">
        <v>4</v>
      </c>
      <c r="I13" s="24">
        <v>200947.74775692</v>
      </c>
      <c r="J13" s="25">
        <f t="shared" si="1"/>
        <v>803790.99102768</v>
      </c>
      <c r="K13" s="14"/>
      <c r="L13" s="14"/>
    </row>
    <row r="14" ht="27" customHeight="1" spans="1:12">
      <c r="A14" s="5" t="s">
        <v>79</v>
      </c>
      <c r="B14" s="5" t="s">
        <v>35</v>
      </c>
      <c r="C14" s="12" t="s">
        <v>7</v>
      </c>
      <c r="D14" s="8">
        <f t="shared" si="0"/>
        <v>1198377.1570968</v>
      </c>
      <c r="E14" s="9" t="s">
        <v>94</v>
      </c>
      <c r="F14" s="10" t="s">
        <v>106</v>
      </c>
      <c r="G14" s="10" t="s">
        <v>96</v>
      </c>
      <c r="H14" s="11">
        <v>6</v>
      </c>
      <c r="I14" s="24">
        <v>199729.5261828</v>
      </c>
      <c r="J14" s="25">
        <f t="shared" si="1"/>
        <v>1198377.1570968</v>
      </c>
      <c r="K14" s="14"/>
      <c r="L14" s="14"/>
    </row>
    <row r="15" ht="15.75" spans="1:12">
      <c r="A15" s="5" t="s">
        <v>79</v>
      </c>
      <c r="B15" s="5" t="s">
        <v>35</v>
      </c>
      <c r="C15" s="12" t="s">
        <v>7</v>
      </c>
      <c r="D15" s="8">
        <f t="shared" si="0"/>
        <v>213229.5261828</v>
      </c>
      <c r="E15" s="9" t="s">
        <v>98</v>
      </c>
      <c r="F15" s="10" t="s">
        <v>106</v>
      </c>
      <c r="G15" s="10" t="s">
        <v>96</v>
      </c>
      <c r="H15" s="11">
        <v>1</v>
      </c>
      <c r="I15" s="24">
        <v>213229.5261828</v>
      </c>
      <c r="J15" s="25">
        <f t="shared" si="1"/>
        <v>213229.5261828</v>
      </c>
      <c r="K15" s="14"/>
      <c r="L15" s="14"/>
    </row>
    <row r="16" ht="15.75" spans="1:12">
      <c r="A16" s="5" t="s">
        <v>64</v>
      </c>
      <c r="B16" s="5" t="s">
        <v>35</v>
      </c>
      <c r="C16" s="12" t="s">
        <v>7</v>
      </c>
      <c r="D16" s="8">
        <f t="shared" si="0"/>
        <v>158419.92670488</v>
      </c>
      <c r="E16" s="9" t="s">
        <v>94</v>
      </c>
      <c r="F16" s="10" t="s">
        <v>107</v>
      </c>
      <c r="G16" s="10" t="s">
        <v>96</v>
      </c>
      <c r="H16" s="11">
        <v>1</v>
      </c>
      <c r="I16" s="24">
        <v>158419.92670488</v>
      </c>
      <c r="J16" s="25">
        <f t="shared" si="1"/>
        <v>158419.92670488</v>
      </c>
      <c r="K16" s="14"/>
      <c r="L16" s="14"/>
    </row>
    <row r="17" ht="15.75" spans="1:12">
      <c r="A17" s="13" t="s">
        <v>78</v>
      </c>
      <c r="B17" s="5" t="s">
        <v>35</v>
      </c>
      <c r="C17" s="12" t="s">
        <v>7</v>
      </c>
      <c r="D17" s="8">
        <f t="shared" si="0"/>
        <v>0</v>
      </c>
      <c r="E17" s="14"/>
      <c r="F17" s="14"/>
      <c r="G17" s="14"/>
      <c r="H17" s="14"/>
      <c r="I17" s="14"/>
      <c r="J17" s="25">
        <f t="shared" si="1"/>
        <v>0</v>
      </c>
      <c r="K17" s="14"/>
      <c r="L17" s="14" t="s">
        <v>14</v>
      </c>
    </row>
    <row r="18" ht="15.75" spans="1:12">
      <c r="A18" s="5" t="s">
        <v>12</v>
      </c>
      <c r="B18" s="5" t="s">
        <v>13</v>
      </c>
      <c r="C18" s="12" t="s">
        <v>7</v>
      </c>
      <c r="D18" s="8">
        <f t="shared" si="0"/>
        <v>1074106.23860064</v>
      </c>
      <c r="E18" s="9" t="s">
        <v>94</v>
      </c>
      <c r="F18" s="10" t="s">
        <v>108</v>
      </c>
      <c r="G18" s="10" t="s">
        <v>96</v>
      </c>
      <c r="H18" s="11">
        <v>8</v>
      </c>
      <c r="I18" s="24">
        <v>134263.27982508</v>
      </c>
      <c r="J18" s="25">
        <f t="shared" si="1"/>
        <v>1074106.23860064</v>
      </c>
      <c r="K18" s="14"/>
      <c r="L18" s="14"/>
    </row>
    <row r="19" ht="15.75" spans="1:12">
      <c r="A19" s="5" t="s">
        <v>12</v>
      </c>
      <c r="B19" s="5" t="s">
        <v>13</v>
      </c>
      <c r="C19" s="12" t="s">
        <v>7</v>
      </c>
      <c r="D19" s="8">
        <f t="shared" si="0"/>
        <v>147763.27982508</v>
      </c>
      <c r="E19" s="9" t="s">
        <v>98</v>
      </c>
      <c r="F19" s="10" t="s">
        <v>108</v>
      </c>
      <c r="G19" s="10" t="s">
        <v>96</v>
      </c>
      <c r="H19" s="11">
        <v>1</v>
      </c>
      <c r="I19" s="24">
        <v>147763.27982508</v>
      </c>
      <c r="J19" s="25">
        <f t="shared" si="1"/>
        <v>147763.27982508</v>
      </c>
      <c r="K19" s="14"/>
      <c r="L19" s="14"/>
    </row>
    <row r="20" ht="15.75" spans="1:12">
      <c r="A20" s="5" t="s">
        <v>31</v>
      </c>
      <c r="B20" s="5" t="s">
        <v>13</v>
      </c>
      <c r="C20" s="12" t="s">
        <v>7</v>
      </c>
      <c r="D20" s="8">
        <f t="shared" si="0"/>
        <v>349876.69105392</v>
      </c>
      <c r="E20" s="9" t="s">
        <v>94</v>
      </c>
      <c r="F20" s="10" t="s">
        <v>109</v>
      </c>
      <c r="G20" s="10" t="s">
        <v>96</v>
      </c>
      <c r="H20" s="11">
        <v>3</v>
      </c>
      <c r="I20" s="24">
        <v>116625.56368464</v>
      </c>
      <c r="J20" s="25">
        <f t="shared" si="1"/>
        <v>349876.69105392</v>
      </c>
      <c r="K20" s="14"/>
      <c r="L20" s="14"/>
    </row>
    <row r="21" ht="15.75" spans="1:12">
      <c r="A21" s="5" t="s">
        <v>54</v>
      </c>
      <c r="B21" s="5" t="s">
        <v>13</v>
      </c>
      <c r="C21" s="12" t="s">
        <v>7</v>
      </c>
      <c r="D21" s="8">
        <f t="shared" si="0"/>
        <v>711163.190448</v>
      </c>
      <c r="E21" s="9" t="s">
        <v>94</v>
      </c>
      <c r="F21" s="10" t="s">
        <v>110</v>
      </c>
      <c r="G21" s="10" t="s">
        <v>96</v>
      </c>
      <c r="H21" s="11">
        <v>6</v>
      </c>
      <c r="I21" s="24">
        <v>118527.198408</v>
      </c>
      <c r="J21" s="25">
        <f t="shared" si="1"/>
        <v>711163.190448</v>
      </c>
      <c r="K21" s="14"/>
      <c r="L21" s="14"/>
    </row>
    <row r="22" ht="15.75" spans="1:12">
      <c r="A22" s="5" t="s">
        <v>55</v>
      </c>
      <c r="B22" s="5" t="s">
        <v>13</v>
      </c>
      <c r="C22" s="12" t="s">
        <v>7</v>
      </c>
      <c r="D22" s="8">
        <f t="shared" si="0"/>
        <v>410987.88475812</v>
      </c>
      <c r="E22" s="9" t="s">
        <v>94</v>
      </c>
      <c r="F22" s="10" t="s">
        <v>111</v>
      </c>
      <c r="G22" s="10" t="s">
        <v>96</v>
      </c>
      <c r="H22" s="11">
        <v>3</v>
      </c>
      <c r="I22" s="24">
        <v>136995.96158604</v>
      </c>
      <c r="J22" s="25">
        <f t="shared" si="1"/>
        <v>410987.88475812</v>
      </c>
      <c r="K22" s="14"/>
      <c r="L22" s="14"/>
    </row>
    <row r="23" ht="15.75" spans="1:12">
      <c r="A23" s="13" t="s">
        <v>62</v>
      </c>
      <c r="B23" s="5" t="s">
        <v>13</v>
      </c>
      <c r="C23" s="12" t="s">
        <v>7</v>
      </c>
      <c r="D23" s="8">
        <f t="shared" si="0"/>
        <v>0</v>
      </c>
      <c r="E23" s="14"/>
      <c r="F23" s="14"/>
      <c r="G23" s="14"/>
      <c r="H23" s="14"/>
      <c r="I23" s="14"/>
      <c r="J23" s="25">
        <f t="shared" si="1"/>
        <v>0</v>
      </c>
      <c r="K23" s="14"/>
      <c r="L23" s="14" t="s">
        <v>14</v>
      </c>
    </row>
    <row r="24" ht="15.75" spans="1:12">
      <c r="A24" s="5" t="s">
        <v>68</v>
      </c>
      <c r="B24" s="5" t="s">
        <v>13</v>
      </c>
      <c r="C24" s="12" t="s">
        <v>7</v>
      </c>
      <c r="D24" s="8">
        <f t="shared" si="0"/>
        <v>646189.2788814</v>
      </c>
      <c r="E24" s="9" t="s">
        <v>94</v>
      </c>
      <c r="F24" s="10" t="s">
        <v>112</v>
      </c>
      <c r="G24" s="10" t="s">
        <v>96</v>
      </c>
      <c r="H24" s="11">
        <v>5</v>
      </c>
      <c r="I24" s="24">
        <v>129237.85577628</v>
      </c>
      <c r="J24" s="25">
        <f t="shared" si="1"/>
        <v>646189.2788814</v>
      </c>
      <c r="K24" s="14"/>
      <c r="L24" s="14"/>
    </row>
    <row r="25" ht="15.75" spans="1:12">
      <c r="A25" s="5" t="s">
        <v>68</v>
      </c>
      <c r="B25" s="5" t="s">
        <v>13</v>
      </c>
      <c r="C25" s="12" t="s">
        <v>7</v>
      </c>
      <c r="D25" s="8">
        <f t="shared" si="0"/>
        <v>142737.85577628</v>
      </c>
      <c r="E25" s="9" t="s">
        <v>98</v>
      </c>
      <c r="F25" s="10" t="s">
        <v>112</v>
      </c>
      <c r="G25" s="10" t="s">
        <v>96</v>
      </c>
      <c r="H25" s="11">
        <v>1</v>
      </c>
      <c r="I25" s="24">
        <v>142737.85577628</v>
      </c>
      <c r="J25" s="25">
        <f t="shared" si="1"/>
        <v>142737.85577628</v>
      </c>
      <c r="K25" s="14"/>
      <c r="L25" s="14"/>
    </row>
    <row r="26" ht="15.75" spans="1:12">
      <c r="A26" s="5" t="s">
        <v>77</v>
      </c>
      <c r="B26" s="5" t="s">
        <v>13</v>
      </c>
      <c r="C26" s="12" t="s">
        <v>7</v>
      </c>
      <c r="D26" s="8">
        <f t="shared" si="0"/>
        <v>659724.7486338</v>
      </c>
      <c r="E26" s="9" t="s">
        <v>94</v>
      </c>
      <c r="F26" s="10" t="s">
        <v>113</v>
      </c>
      <c r="G26" s="10" t="s">
        <v>96</v>
      </c>
      <c r="H26" s="11">
        <v>5</v>
      </c>
      <c r="I26" s="24">
        <v>131944.94972676</v>
      </c>
      <c r="J26" s="25">
        <f t="shared" si="1"/>
        <v>659724.7486338</v>
      </c>
      <c r="K26" s="14"/>
      <c r="L26" s="14"/>
    </row>
    <row r="27" ht="15.75" spans="1:12">
      <c r="A27" s="5" t="s">
        <v>77</v>
      </c>
      <c r="B27" s="5" t="s">
        <v>13</v>
      </c>
      <c r="C27" s="12" t="s">
        <v>7</v>
      </c>
      <c r="D27" s="8">
        <f t="shared" si="0"/>
        <v>145444.94972676</v>
      </c>
      <c r="E27" s="9" t="s">
        <v>98</v>
      </c>
      <c r="F27" s="10" t="s">
        <v>113</v>
      </c>
      <c r="G27" s="10" t="s">
        <v>96</v>
      </c>
      <c r="H27" s="11">
        <v>1</v>
      </c>
      <c r="I27" s="24">
        <v>145444.94972676</v>
      </c>
      <c r="J27" s="25">
        <f t="shared" si="1"/>
        <v>145444.94972676</v>
      </c>
      <c r="K27" s="14"/>
      <c r="L27" s="14"/>
    </row>
    <row r="28" ht="15.75" spans="1:12">
      <c r="A28" s="5" t="s">
        <v>86</v>
      </c>
      <c r="B28" s="5" t="s">
        <v>13</v>
      </c>
      <c r="C28" s="12" t="s">
        <v>7</v>
      </c>
      <c r="D28" s="8">
        <f t="shared" si="0"/>
        <v>637824.8785656</v>
      </c>
      <c r="E28" s="9" t="s">
        <v>94</v>
      </c>
      <c r="F28" s="10" t="s">
        <v>114</v>
      </c>
      <c r="G28" s="10" t="s">
        <v>96</v>
      </c>
      <c r="H28" s="11">
        <v>5</v>
      </c>
      <c r="I28" s="24">
        <v>127564.97571312</v>
      </c>
      <c r="J28" s="25">
        <f t="shared" si="1"/>
        <v>637824.8785656</v>
      </c>
      <c r="K28" s="14"/>
      <c r="L28" s="14"/>
    </row>
    <row r="29" ht="15.75" spans="1:12">
      <c r="A29" s="5" t="s">
        <v>86</v>
      </c>
      <c r="B29" s="5" t="s">
        <v>13</v>
      </c>
      <c r="C29" s="12" t="s">
        <v>7</v>
      </c>
      <c r="D29" s="8">
        <f t="shared" si="0"/>
        <v>141064.97571312</v>
      </c>
      <c r="E29" s="9" t="s">
        <v>98</v>
      </c>
      <c r="F29" s="10" t="s">
        <v>114</v>
      </c>
      <c r="G29" s="10" t="s">
        <v>96</v>
      </c>
      <c r="H29" s="11">
        <v>1</v>
      </c>
      <c r="I29" s="24">
        <v>141064.97571312</v>
      </c>
      <c r="J29" s="25">
        <f t="shared" si="1"/>
        <v>141064.97571312</v>
      </c>
      <c r="K29" s="14"/>
      <c r="L29" s="14"/>
    </row>
    <row r="30" ht="15.75" spans="1:12">
      <c r="A30" s="5" t="s">
        <v>28</v>
      </c>
      <c r="B30" s="5" t="s">
        <v>29</v>
      </c>
      <c r="C30" s="12" t="s">
        <v>7</v>
      </c>
      <c r="D30" s="8">
        <f t="shared" si="0"/>
        <v>374092.168311</v>
      </c>
      <c r="E30" s="9" t="s">
        <v>94</v>
      </c>
      <c r="F30" s="10" t="s">
        <v>115</v>
      </c>
      <c r="G30" s="10" t="s">
        <v>96</v>
      </c>
      <c r="H30" s="11">
        <v>3</v>
      </c>
      <c r="I30" s="24">
        <v>124697.389437</v>
      </c>
      <c r="J30" s="25">
        <f t="shared" si="1"/>
        <v>374092.168311</v>
      </c>
      <c r="K30" s="14"/>
      <c r="L30" s="14"/>
    </row>
    <row r="31" ht="15.75" spans="1:12">
      <c r="A31" s="5" t="s">
        <v>32</v>
      </c>
      <c r="B31" s="5" t="s">
        <v>29</v>
      </c>
      <c r="C31" s="12" t="s">
        <v>7</v>
      </c>
      <c r="D31" s="8">
        <f t="shared" si="0"/>
        <v>776278.15711308</v>
      </c>
      <c r="E31" s="9" t="s">
        <v>94</v>
      </c>
      <c r="F31" s="10" t="s">
        <v>116</v>
      </c>
      <c r="G31" s="10" t="s">
        <v>96</v>
      </c>
      <c r="H31" s="11">
        <v>3</v>
      </c>
      <c r="I31" s="24">
        <v>258759.38570436</v>
      </c>
      <c r="J31" s="25">
        <f t="shared" si="1"/>
        <v>776278.15711308</v>
      </c>
      <c r="K31" s="14"/>
      <c r="L31" s="14"/>
    </row>
    <row r="32" s="1" customFormat="1" ht="27" customHeight="1" spans="1:12">
      <c r="A32" s="15" t="s">
        <v>72</v>
      </c>
      <c r="B32" s="15" t="s">
        <v>29</v>
      </c>
      <c r="C32" s="16" t="s">
        <v>7</v>
      </c>
      <c r="D32" s="17">
        <f t="shared" si="0"/>
        <v>1815451.58350164</v>
      </c>
      <c r="E32" s="18" t="s">
        <v>94</v>
      </c>
      <c r="F32" s="19" t="s">
        <v>117</v>
      </c>
      <c r="G32" s="19" t="s">
        <v>96</v>
      </c>
      <c r="H32" s="20">
        <f>9-2</f>
        <v>7</v>
      </c>
      <c r="I32" s="26">
        <v>259350.22621452</v>
      </c>
      <c r="J32" s="26">
        <f t="shared" si="1"/>
        <v>1815451.58350164</v>
      </c>
      <c r="K32" s="27"/>
      <c r="L32" s="27" t="s">
        <v>23</v>
      </c>
    </row>
    <row r="33" s="1" customFormat="1" ht="15.75" spans="1:12">
      <c r="A33" s="15" t="s">
        <v>72</v>
      </c>
      <c r="B33" s="15" t="s">
        <v>29</v>
      </c>
      <c r="C33" s="16" t="s">
        <v>7</v>
      </c>
      <c r="D33" s="17">
        <f t="shared" si="0"/>
        <v>0</v>
      </c>
      <c r="E33" s="18" t="s">
        <v>98</v>
      </c>
      <c r="F33" s="19" t="s">
        <v>117</v>
      </c>
      <c r="G33" s="19" t="s">
        <v>96</v>
      </c>
      <c r="H33" s="20">
        <f>1-1</f>
        <v>0</v>
      </c>
      <c r="I33" s="26">
        <v>272850.22621452</v>
      </c>
      <c r="J33" s="26">
        <f t="shared" si="1"/>
        <v>0</v>
      </c>
      <c r="K33" s="27"/>
      <c r="L33" s="27" t="s">
        <v>24</v>
      </c>
    </row>
    <row r="34" ht="27" customHeight="1" spans="1:12">
      <c r="A34" s="5" t="s">
        <v>15</v>
      </c>
      <c r="B34" s="5" t="s">
        <v>16</v>
      </c>
      <c r="C34" s="12" t="s">
        <v>7</v>
      </c>
      <c r="D34" s="8">
        <f t="shared" si="0"/>
        <v>725555.774496</v>
      </c>
      <c r="E34" s="9" t="s">
        <v>94</v>
      </c>
      <c r="F34" s="10" t="s">
        <v>118</v>
      </c>
      <c r="G34" s="10" t="s">
        <v>96</v>
      </c>
      <c r="H34" s="11">
        <v>4</v>
      </c>
      <c r="I34" s="24">
        <v>181388.943624</v>
      </c>
      <c r="J34" s="25">
        <f t="shared" si="1"/>
        <v>725555.774496</v>
      </c>
      <c r="K34" s="14"/>
      <c r="L34" s="14"/>
    </row>
    <row r="35" ht="15.75" spans="1:12">
      <c r="A35" s="5" t="s">
        <v>15</v>
      </c>
      <c r="B35" s="5" t="s">
        <v>16</v>
      </c>
      <c r="C35" s="12" t="s">
        <v>7</v>
      </c>
      <c r="D35" s="8">
        <f t="shared" si="0"/>
        <v>194888.943624</v>
      </c>
      <c r="E35" s="9" t="s">
        <v>98</v>
      </c>
      <c r="F35" s="10" t="s">
        <v>118</v>
      </c>
      <c r="G35" s="10" t="s">
        <v>96</v>
      </c>
      <c r="H35" s="11">
        <v>1</v>
      </c>
      <c r="I35" s="24">
        <v>194888.943624</v>
      </c>
      <c r="J35" s="25">
        <f t="shared" si="1"/>
        <v>194888.943624</v>
      </c>
      <c r="K35" s="14"/>
      <c r="L35" s="14"/>
    </row>
    <row r="36" ht="27" customHeight="1" spans="1:12">
      <c r="A36" s="5" t="s">
        <v>73</v>
      </c>
      <c r="B36" s="5" t="s">
        <v>16</v>
      </c>
      <c r="C36" s="12" t="s">
        <v>7</v>
      </c>
      <c r="D36" s="8">
        <f t="shared" si="0"/>
        <v>1585837.77552</v>
      </c>
      <c r="E36" s="9" t="s">
        <v>94</v>
      </c>
      <c r="F36" s="10" t="s">
        <v>119</v>
      </c>
      <c r="G36" s="10" t="s">
        <v>96</v>
      </c>
      <c r="H36" s="11">
        <v>10</v>
      </c>
      <c r="I36" s="24">
        <v>158583.777552</v>
      </c>
      <c r="J36" s="25">
        <f t="shared" si="1"/>
        <v>1585837.77552</v>
      </c>
      <c r="K36" s="14"/>
      <c r="L36" s="14"/>
    </row>
    <row r="37" ht="15.75" spans="1:12">
      <c r="A37" s="5" t="s">
        <v>73</v>
      </c>
      <c r="B37" s="5" t="s">
        <v>16</v>
      </c>
      <c r="C37" s="12" t="s">
        <v>7</v>
      </c>
      <c r="D37" s="8">
        <f t="shared" si="0"/>
        <v>172083.777552</v>
      </c>
      <c r="E37" s="9" t="s">
        <v>98</v>
      </c>
      <c r="F37" s="10" t="s">
        <v>119</v>
      </c>
      <c r="G37" s="10" t="s">
        <v>96</v>
      </c>
      <c r="H37" s="11">
        <v>1</v>
      </c>
      <c r="I37" s="24">
        <v>172083.777552</v>
      </c>
      <c r="J37" s="25">
        <f t="shared" si="1"/>
        <v>172083.777552</v>
      </c>
      <c r="K37" s="14"/>
      <c r="L37" s="14"/>
    </row>
    <row r="38" ht="15.75" spans="1:12">
      <c r="A38" s="5" t="s">
        <v>74</v>
      </c>
      <c r="B38" s="5" t="s">
        <v>75</v>
      </c>
      <c r="C38" s="12" t="s">
        <v>7</v>
      </c>
      <c r="D38" s="8">
        <f t="shared" si="0"/>
        <v>516989.9360394</v>
      </c>
      <c r="E38" s="9" t="s">
        <v>94</v>
      </c>
      <c r="F38" s="10" t="s">
        <v>120</v>
      </c>
      <c r="G38" s="10" t="s">
        <v>96</v>
      </c>
      <c r="H38" s="11">
        <v>3</v>
      </c>
      <c r="I38" s="24">
        <v>172329.9786798</v>
      </c>
      <c r="J38" s="25">
        <f t="shared" si="1"/>
        <v>516989.9360394</v>
      </c>
      <c r="K38" s="14"/>
      <c r="L38" s="14"/>
    </row>
    <row r="39" ht="15.75" spans="1:12">
      <c r="A39" s="5" t="s">
        <v>43</v>
      </c>
      <c r="B39" s="5" t="s">
        <v>6</v>
      </c>
      <c r="C39" s="12" t="s">
        <v>7</v>
      </c>
      <c r="D39" s="8">
        <f t="shared" si="0"/>
        <v>2532886.921656</v>
      </c>
      <c r="E39" s="9" t="s">
        <v>94</v>
      </c>
      <c r="F39" s="10" t="s">
        <v>121</v>
      </c>
      <c r="G39" s="10" t="s">
        <v>96</v>
      </c>
      <c r="H39" s="11">
        <v>9</v>
      </c>
      <c r="I39" s="24">
        <v>281431.880184</v>
      </c>
      <c r="J39" s="25">
        <f t="shared" si="1"/>
        <v>2532886.921656</v>
      </c>
      <c r="K39" s="14"/>
      <c r="L39" s="14"/>
    </row>
    <row r="40" ht="15.75" spans="1:12">
      <c r="A40" s="5" t="s">
        <v>44</v>
      </c>
      <c r="B40" s="5" t="s">
        <v>6</v>
      </c>
      <c r="C40" s="12" t="s">
        <v>7</v>
      </c>
      <c r="D40" s="8">
        <f t="shared" si="0"/>
        <v>562863.760368</v>
      </c>
      <c r="E40" s="9" t="s">
        <v>94</v>
      </c>
      <c r="F40" s="10" t="s">
        <v>122</v>
      </c>
      <c r="G40" s="10" t="s">
        <v>96</v>
      </c>
      <c r="H40" s="11">
        <v>2</v>
      </c>
      <c r="I40" s="24">
        <v>281431.880184</v>
      </c>
      <c r="J40" s="25">
        <f t="shared" si="1"/>
        <v>562863.760368</v>
      </c>
      <c r="K40" s="14"/>
      <c r="L40" s="14"/>
    </row>
    <row r="41" ht="15.75" spans="1:12">
      <c r="A41" s="5" t="s">
        <v>45</v>
      </c>
      <c r="B41" s="5" t="s">
        <v>6</v>
      </c>
      <c r="C41" s="12" t="s">
        <v>7</v>
      </c>
      <c r="D41" s="8">
        <f t="shared" si="0"/>
        <v>844295.640552</v>
      </c>
      <c r="E41" s="9" t="s">
        <v>94</v>
      </c>
      <c r="F41" s="10" t="s">
        <v>122</v>
      </c>
      <c r="G41" s="10" t="s">
        <v>96</v>
      </c>
      <c r="H41" s="11">
        <v>3</v>
      </c>
      <c r="I41" s="24">
        <v>281431.880184</v>
      </c>
      <c r="J41" s="25">
        <f t="shared" si="1"/>
        <v>844295.640552</v>
      </c>
      <c r="K41" s="14"/>
      <c r="L41" s="14"/>
    </row>
    <row r="42" s="1" customFormat="1" ht="27" customHeight="1" spans="1:12">
      <c r="A42" s="15" t="s">
        <v>46</v>
      </c>
      <c r="B42" s="15" t="s">
        <v>6</v>
      </c>
      <c r="C42" s="16" t="s">
        <v>7</v>
      </c>
      <c r="D42" s="17">
        <f t="shared" si="0"/>
        <v>3377182.562208</v>
      </c>
      <c r="E42" s="18" t="s">
        <v>94</v>
      </c>
      <c r="F42" s="19" t="s">
        <v>123</v>
      </c>
      <c r="G42" s="19" t="s">
        <v>96</v>
      </c>
      <c r="H42" s="20">
        <v>12</v>
      </c>
      <c r="I42" s="26">
        <v>281431.880184</v>
      </c>
      <c r="J42" s="26">
        <f t="shared" si="1"/>
        <v>3377182.562208</v>
      </c>
      <c r="K42" s="27"/>
      <c r="L42" s="27" t="s">
        <v>30</v>
      </c>
    </row>
    <row r="43" ht="15.75" spans="1:12">
      <c r="A43" s="5" t="s">
        <v>46</v>
      </c>
      <c r="B43" s="5" t="s">
        <v>6</v>
      </c>
      <c r="C43" s="12" t="s">
        <v>7</v>
      </c>
      <c r="D43" s="8">
        <f t="shared" si="0"/>
        <v>294931.880184</v>
      </c>
      <c r="E43" s="9" t="s">
        <v>98</v>
      </c>
      <c r="F43" s="10" t="s">
        <v>123</v>
      </c>
      <c r="G43" s="10" t="s">
        <v>96</v>
      </c>
      <c r="H43" s="11">
        <v>1</v>
      </c>
      <c r="I43" s="24">
        <v>294931.880184</v>
      </c>
      <c r="J43" s="25">
        <f t="shared" si="1"/>
        <v>294931.880184</v>
      </c>
      <c r="K43" s="14"/>
      <c r="L43" s="14"/>
    </row>
    <row r="44" ht="15.75" spans="1:12">
      <c r="A44" s="5" t="s">
        <v>47</v>
      </c>
      <c r="B44" s="5" t="s">
        <v>6</v>
      </c>
      <c r="C44" s="12" t="s">
        <v>7</v>
      </c>
      <c r="D44" s="8">
        <f t="shared" si="0"/>
        <v>844295.640552</v>
      </c>
      <c r="E44" s="9" t="s">
        <v>94</v>
      </c>
      <c r="F44" s="21" t="s">
        <v>124</v>
      </c>
      <c r="G44" s="10" t="s">
        <v>96</v>
      </c>
      <c r="H44" s="11">
        <v>3</v>
      </c>
      <c r="I44" s="24">
        <v>281431.880184</v>
      </c>
      <c r="J44" s="25">
        <f t="shared" si="1"/>
        <v>844295.640552</v>
      </c>
      <c r="K44" s="14"/>
      <c r="L44" s="14"/>
    </row>
    <row r="45" ht="27" customHeight="1" spans="1:12">
      <c r="A45" s="5" t="s">
        <v>48</v>
      </c>
      <c r="B45" s="5" t="s">
        <v>6</v>
      </c>
      <c r="C45" s="12" t="s">
        <v>7</v>
      </c>
      <c r="D45" s="8">
        <f t="shared" si="0"/>
        <v>2814318.80184</v>
      </c>
      <c r="E45" s="9" t="s">
        <v>94</v>
      </c>
      <c r="F45" s="10" t="s">
        <v>125</v>
      </c>
      <c r="G45" s="10" t="s">
        <v>96</v>
      </c>
      <c r="H45" s="11">
        <v>10</v>
      </c>
      <c r="I45" s="24">
        <v>281431.880184</v>
      </c>
      <c r="J45" s="25">
        <f t="shared" si="1"/>
        <v>2814318.80184</v>
      </c>
      <c r="K45" s="14"/>
      <c r="L45" s="14"/>
    </row>
    <row r="46" ht="15.75" spans="1:12">
      <c r="A46" s="5" t="s">
        <v>48</v>
      </c>
      <c r="B46" s="5" t="s">
        <v>6</v>
      </c>
      <c r="C46" s="12" t="s">
        <v>7</v>
      </c>
      <c r="D46" s="8">
        <f t="shared" si="0"/>
        <v>294931.880184</v>
      </c>
      <c r="E46" s="9" t="s">
        <v>98</v>
      </c>
      <c r="F46" s="10" t="s">
        <v>125</v>
      </c>
      <c r="G46" s="10" t="s">
        <v>96</v>
      </c>
      <c r="H46" s="11">
        <v>1</v>
      </c>
      <c r="I46" s="24">
        <v>294931.880184</v>
      </c>
      <c r="J46" s="25">
        <f t="shared" si="1"/>
        <v>294931.880184</v>
      </c>
      <c r="K46" s="14"/>
      <c r="L46" s="14"/>
    </row>
    <row r="47" ht="27" customHeight="1" spans="1:12">
      <c r="A47" s="5" t="s">
        <v>49</v>
      </c>
      <c r="B47" s="5" t="s">
        <v>6</v>
      </c>
      <c r="C47" s="12" t="s">
        <v>7</v>
      </c>
      <c r="D47" s="8">
        <f t="shared" si="0"/>
        <v>12383002.728096</v>
      </c>
      <c r="E47" s="10" t="s">
        <v>94</v>
      </c>
      <c r="F47" s="10" t="s">
        <v>126</v>
      </c>
      <c r="G47" s="10" t="s">
        <v>96</v>
      </c>
      <c r="H47" s="11">
        <v>44</v>
      </c>
      <c r="I47" s="24">
        <v>281431.880184</v>
      </c>
      <c r="J47" s="25">
        <f t="shared" si="1"/>
        <v>12383002.728096</v>
      </c>
      <c r="K47" s="14"/>
      <c r="L47" s="14"/>
    </row>
    <row r="48" ht="15.75" spans="1:12">
      <c r="A48" s="5" t="s">
        <v>49</v>
      </c>
      <c r="B48" s="5" t="s">
        <v>6</v>
      </c>
      <c r="C48" s="12" t="s">
        <v>7</v>
      </c>
      <c r="D48" s="8">
        <f t="shared" si="0"/>
        <v>1474659.40092</v>
      </c>
      <c r="E48" s="9" t="s">
        <v>98</v>
      </c>
      <c r="F48" s="10" t="s">
        <v>126</v>
      </c>
      <c r="G48" s="10" t="s">
        <v>96</v>
      </c>
      <c r="H48" s="11">
        <v>5</v>
      </c>
      <c r="I48" s="24">
        <v>294931.880184</v>
      </c>
      <c r="J48" s="25">
        <f t="shared" si="1"/>
        <v>1474659.40092</v>
      </c>
      <c r="K48" s="14"/>
      <c r="L48" s="14"/>
    </row>
    <row r="49" ht="15.75" spans="1:12">
      <c r="A49" s="5" t="s">
        <v>49</v>
      </c>
      <c r="B49" s="5" t="s">
        <v>6</v>
      </c>
      <c r="C49" s="12" t="s">
        <v>7</v>
      </c>
      <c r="D49" s="8">
        <f t="shared" si="0"/>
        <v>281431.880184</v>
      </c>
      <c r="E49" s="9" t="s">
        <v>127</v>
      </c>
      <c r="F49" s="10" t="s">
        <v>126</v>
      </c>
      <c r="G49" s="10" t="s">
        <v>96</v>
      </c>
      <c r="H49" s="11">
        <v>1</v>
      </c>
      <c r="I49" s="24">
        <v>281431.880184</v>
      </c>
      <c r="J49" s="25">
        <f t="shared" si="1"/>
        <v>281431.880184</v>
      </c>
      <c r="K49" s="14"/>
      <c r="L49" s="14"/>
    </row>
    <row r="50" ht="15.75" spans="1:12">
      <c r="A50" s="5" t="s">
        <v>49</v>
      </c>
      <c r="B50" s="5" t="s">
        <v>6</v>
      </c>
      <c r="C50" s="12" t="s">
        <v>7</v>
      </c>
      <c r="D50" s="8">
        <f t="shared" si="0"/>
        <v>350485.880184</v>
      </c>
      <c r="E50" s="9" t="s">
        <v>128</v>
      </c>
      <c r="F50" s="10" t="s">
        <v>126</v>
      </c>
      <c r="G50" s="10" t="s">
        <v>96</v>
      </c>
      <c r="H50" s="11">
        <v>1</v>
      </c>
      <c r="I50" s="24">
        <v>350485.880184</v>
      </c>
      <c r="J50" s="25">
        <f t="shared" si="1"/>
        <v>350485.880184</v>
      </c>
      <c r="K50" s="14"/>
      <c r="L50" s="14"/>
    </row>
    <row r="51" ht="15.75" spans="1:12">
      <c r="A51" s="13" t="s">
        <v>53</v>
      </c>
      <c r="B51" s="5" t="s">
        <v>6</v>
      </c>
      <c r="C51" s="12" t="s">
        <v>7</v>
      </c>
      <c r="D51" s="8">
        <f t="shared" si="0"/>
        <v>0</v>
      </c>
      <c r="E51" s="14"/>
      <c r="F51" s="14"/>
      <c r="G51" s="14"/>
      <c r="H51" s="14"/>
      <c r="I51" s="14"/>
      <c r="J51" s="25">
        <f t="shared" si="1"/>
        <v>0</v>
      </c>
      <c r="K51" s="14"/>
      <c r="L51" s="14" t="s">
        <v>14</v>
      </c>
    </row>
    <row r="52" ht="27" customHeight="1" spans="1:12">
      <c r="A52" s="5" t="s">
        <v>58</v>
      </c>
      <c r="B52" s="5" t="s">
        <v>6</v>
      </c>
      <c r="C52" s="12" t="s">
        <v>7</v>
      </c>
      <c r="D52" s="8">
        <f t="shared" si="0"/>
        <v>2077122.249384</v>
      </c>
      <c r="E52" s="9" t="s">
        <v>94</v>
      </c>
      <c r="F52" s="10" t="s">
        <v>129</v>
      </c>
      <c r="G52" s="10" t="s">
        <v>96</v>
      </c>
      <c r="H52" s="11">
        <v>8</v>
      </c>
      <c r="I52" s="24">
        <v>259640.281173</v>
      </c>
      <c r="J52" s="25">
        <f t="shared" si="1"/>
        <v>2077122.249384</v>
      </c>
      <c r="K52" s="14"/>
      <c r="L52" s="14"/>
    </row>
    <row r="53" ht="15.75" spans="1:12">
      <c r="A53" s="5" t="s">
        <v>58</v>
      </c>
      <c r="B53" s="5" t="s">
        <v>6</v>
      </c>
      <c r="C53" s="12" t="s">
        <v>7</v>
      </c>
      <c r="D53" s="8">
        <f t="shared" si="0"/>
        <v>273140.281173</v>
      </c>
      <c r="E53" s="9" t="s">
        <v>98</v>
      </c>
      <c r="F53" s="10" t="s">
        <v>129</v>
      </c>
      <c r="G53" s="10" t="s">
        <v>96</v>
      </c>
      <c r="H53" s="11">
        <v>1</v>
      </c>
      <c r="I53" s="24">
        <v>273140.281173</v>
      </c>
      <c r="J53" s="25">
        <f t="shared" si="1"/>
        <v>273140.281173</v>
      </c>
      <c r="K53" s="14"/>
      <c r="L53" s="14"/>
    </row>
    <row r="54" ht="27" customHeight="1" spans="1:12">
      <c r="A54" s="5" t="s">
        <v>63</v>
      </c>
      <c r="B54" s="5" t="s">
        <v>6</v>
      </c>
      <c r="C54" s="12" t="s">
        <v>7</v>
      </c>
      <c r="D54" s="8">
        <f t="shared" si="0"/>
        <v>1865139.73522884</v>
      </c>
      <c r="E54" s="9" t="s">
        <v>94</v>
      </c>
      <c r="F54" s="10" t="s">
        <v>130</v>
      </c>
      <c r="G54" s="10" t="s">
        <v>96</v>
      </c>
      <c r="H54" s="11">
        <v>7</v>
      </c>
      <c r="I54" s="24">
        <v>266448.53360412</v>
      </c>
      <c r="J54" s="25">
        <f t="shared" si="1"/>
        <v>1865139.73522884</v>
      </c>
      <c r="K54" s="14"/>
      <c r="L54" s="14"/>
    </row>
    <row r="55" ht="15.75" spans="1:12">
      <c r="A55" s="5" t="s">
        <v>63</v>
      </c>
      <c r="B55" s="5" t="s">
        <v>6</v>
      </c>
      <c r="C55" s="12" t="s">
        <v>7</v>
      </c>
      <c r="D55" s="8">
        <f t="shared" si="0"/>
        <v>559897.06720824</v>
      </c>
      <c r="E55" s="9" t="s">
        <v>98</v>
      </c>
      <c r="F55" s="10" t="s">
        <v>130</v>
      </c>
      <c r="G55" s="10" t="s">
        <v>96</v>
      </c>
      <c r="H55" s="11">
        <v>2</v>
      </c>
      <c r="I55" s="24">
        <v>279948.53360412</v>
      </c>
      <c r="J55" s="25">
        <f t="shared" si="1"/>
        <v>559897.06720824</v>
      </c>
      <c r="K55" s="14"/>
      <c r="L55" s="14"/>
    </row>
    <row r="56" ht="27" customHeight="1" spans="1:12">
      <c r="A56" s="5" t="s">
        <v>84</v>
      </c>
      <c r="B56" s="5" t="s">
        <v>6</v>
      </c>
      <c r="C56" s="12" t="s">
        <v>7</v>
      </c>
      <c r="D56" s="8">
        <f t="shared" si="0"/>
        <v>3659940.2515704</v>
      </c>
      <c r="E56" s="9" t="s">
        <v>94</v>
      </c>
      <c r="F56" s="10" t="s">
        <v>131</v>
      </c>
      <c r="G56" s="10" t="s">
        <v>96</v>
      </c>
      <c r="H56" s="11">
        <v>14</v>
      </c>
      <c r="I56" s="24">
        <v>261424.3036836</v>
      </c>
      <c r="J56" s="25">
        <f t="shared" si="1"/>
        <v>3659940.2515704</v>
      </c>
      <c r="K56" s="14"/>
      <c r="L56" s="14"/>
    </row>
    <row r="57" ht="15.75" spans="1:12">
      <c r="A57" s="5" t="s">
        <v>84</v>
      </c>
      <c r="B57" s="5" t="s">
        <v>6</v>
      </c>
      <c r="C57" s="12" t="s">
        <v>7</v>
      </c>
      <c r="D57" s="8">
        <f t="shared" si="0"/>
        <v>274924.3036836</v>
      </c>
      <c r="E57" s="9" t="s">
        <v>98</v>
      </c>
      <c r="F57" s="10" t="s">
        <v>131</v>
      </c>
      <c r="G57" s="10" t="s">
        <v>96</v>
      </c>
      <c r="H57" s="11">
        <v>1</v>
      </c>
      <c r="I57" s="24">
        <v>274924.3036836</v>
      </c>
      <c r="J57" s="25">
        <f t="shared" si="1"/>
        <v>274924.3036836</v>
      </c>
      <c r="K57" s="14"/>
      <c r="L57" s="14"/>
    </row>
    <row r="58" ht="27" customHeight="1" spans="1:12">
      <c r="A58" s="5" t="s">
        <v>85</v>
      </c>
      <c r="B58" s="5" t="s">
        <v>6</v>
      </c>
      <c r="C58" s="12" t="s">
        <v>7</v>
      </c>
      <c r="D58" s="8">
        <f t="shared" si="0"/>
        <v>10456972.147344</v>
      </c>
      <c r="E58" s="9" t="s">
        <v>94</v>
      </c>
      <c r="F58" s="10" t="s">
        <v>132</v>
      </c>
      <c r="G58" s="10" t="s">
        <v>96</v>
      </c>
      <c r="H58" s="11">
        <v>40</v>
      </c>
      <c r="I58" s="24">
        <v>261424.3036836</v>
      </c>
      <c r="J58" s="25">
        <f t="shared" si="1"/>
        <v>10456972.147344</v>
      </c>
      <c r="K58" s="14"/>
      <c r="L58" s="14"/>
    </row>
    <row r="59" ht="15.75" spans="1:12">
      <c r="A59" s="5" t="s">
        <v>85</v>
      </c>
      <c r="B59" s="5" t="s">
        <v>6</v>
      </c>
      <c r="C59" s="12" t="s">
        <v>7</v>
      </c>
      <c r="D59" s="8">
        <f t="shared" si="0"/>
        <v>824772.9110508</v>
      </c>
      <c r="E59" s="9" t="s">
        <v>98</v>
      </c>
      <c r="F59" s="10" t="s">
        <v>132</v>
      </c>
      <c r="G59" s="10" t="s">
        <v>96</v>
      </c>
      <c r="H59" s="11">
        <v>3</v>
      </c>
      <c r="I59" s="24">
        <v>274924.3036836</v>
      </c>
      <c r="J59" s="25">
        <f t="shared" si="1"/>
        <v>824772.9110508</v>
      </c>
      <c r="K59" s="14"/>
      <c r="L59" s="14"/>
    </row>
    <row r="60" ht="15.75" spans="1:12">
      <c r="A60" s="5" t="s">
        <v>85</v>
      </c>
      <c r="B60" s="5" t="s">
        <v>6</v>
      </c>
      <c r="C60" s="12" t="s">
        <v>7</v>
      </c>
      <c r="D60" s="8">
        <f t="shared" si="0"/>
        <v>261424.3036836</v>
      </c>
      <c r="E60" s="9" t="s">
        <v>127</v>
      </c>
      <c r="F60" s="10" t="s">
        <v>132</v>
      </c>
      <c r="G60" s="10" t="s">
        <v>96</v>
      </c>
      <c r="H60" s="11">
        <v>1</v>
      </c>
      <c r="I60" s="24">
        <v>261424.3036836</v>
      </c>
      <c r="J60" s="25">
        <f t="shared" si="1"/>
        <v>261424.3036836</v>
      </c>
      <c r="K60" s="14"/>
      <c r="L60" s="14"/>
    </row>
    <row r="61" ht="15.75" spans="1:12">
      <c r="A61" s="5" t="s">
        <v>85</v>
      </c>
      <c r="B61" s="5" t="s">
        <v>6</v>
      </c>
      <c r="C61" s="12" t="s">
        <v>7</v>
      </c>
      <c r="D61" s="8">
        <f t="shared" si="0"/>
        <v>330478.3036836</v>
      </c>
      <c r="E61" s="9" t="s">
        <v>128</v>
      </c>
      <c r="F61" s="10" t="s">
        <v>132</v>
      </c>
      <c r="G61" s="10" t="s">
        <v>96</v>
      </c>
      <c r="H61" s="11">
        <v>1</v>
      </c>
      <c r="I61" s="24">
        <v>330478.3036836</v>
      </c>
      <c r="J61" s="25">
        <f t="shared" si="1"/>
        <v>330478.3036836</v>
      </c>
      <c r="K61" s="14"/>
      <c r="L61" s="14"/>
    </row>
    <row r="62" ht="15.75" spans="1:12">
      <c r="A62" s="5" t="s">
        <v>5</v>
      </c>
      <c r="B62" s="5" t="s">
        <v>6</v>
      </c>
      <c r="C62" s="12" t="s">
        <v>7</v>
      </c>
      <c r="D62" s="8">
        <f t="shared" si="0"/>
        <v>705352.04958924</v>
      </c>
      <c r="E62" s="9" t="s">
        <v>94</v>
      </c>
      <c r="F62" s="10" t="s">
        <v>133</v>
      </c>
      <c r="G62" s="10" t="s">
        <v>96</v>
      </c>
      <c r="H62" s="11">
        <v>3</v>
      </c>
      <c r="I62" s="24">
        <v>235117.34986308</v>
      </c>
      <c r="J62" s="25">
        <f t="shared" si="1"/>
        <v>705352.04958924</v>
      </c>
      <c r="K62" s="14"/>
      <c r="L62" s="14"/>
    </row>
    <row r="63" ht="27" customHeight="1" spans="1:12">
      <c r="A63" s="5" t="s">
        <v>17</v>
      </c>
      <c r="B63" s="5" t="s">
        <v>18</v>
      </c>
      <c r="C63" s="12" t="s">
        <v>7</v>
      </c>
      <c r="D63" s="8">
        <f t="shared" si="0"/>
        <v>645609.6</v>
      </c>
      <c r="E63" s="9" t="s">
        <v>94</v>
      </c>
      <c r="F63" s="10" t="s">
        <v>134</v>
      </c>
      <c r="G63" s="10" t="s">
        <v>96</v>
      </c>
      <c r="H63" s="22">
        <v>4</v>
      </c>
      <c r="I63" s="24">
        <v>161402.4</v>
      </c>
      <c r="J63" s="25">
        <f t="shared" si="1"/>
        <v>645609.6</v>
      </c>
      <c r="K63" s="14"/>
      <c r="L63" s="14"/>
    </row>
    <row r="64" ht="15.75" spans="1:12">
      <c r="A64" s="5" t="s">
        <v>17</v>
      </c>
      <c r="B64" s="5" t="s">
        <v>18</v>
      </c>
      <c r="C64" s="12" t="s">
        <v>7</v>
      </c>
      <c r="D64" s="8">
        <f t="shared" si="0"/>
        <v>174902.4</v>
      </c>
      <c r="E64" s="9" t="s">
        <v>98</v>
      </c>
      <c r="F64" s="10" t="s">
        <v>134</v>
      </c>
      <c r="G64" s="10" t="s">
        <v>96</v>
      </c>
      <c r="H64" s="11">
        <v>1</v>
      </c>
      <c r="I64" s="24">
        <v>174902.4</v>
      </c>
      <c r="J64" s="25">
        <f t="shared" si="1"/>
        <v>174902.4</v>
      </c>
      <c r="K64" s="14"/>
      <c r="L64" s="14"/>
    </row>
    <row r="65" ht="27" customHeight="1" spans="1:12">
      <c r="A65" s="5" t="s">
        <v>19</v>
      </c>
      <c r="B65" s="5" t="s">
        <v>18</v>
      </c>
      <c r="C65" s="12" t="s">
        <v>7</v>
      </c>
      <c r="D65" s="8">
        <f t="shared" si="0"/>
        <v>888820.236672</v>
      </c>
      <c r="E65" s="9" t="s">
        <v>94</v>
      </c>
      <c r="F65" s="10" t="s">
        <v>135</v>
      </c>
      <c r="G65" s="10" t="s">
        <v>96</v>
      </c>
      <c r="H65" s="11">
        <v>4</v>
      </c>
      <c r="I65" s="24">
        <v>222205.059168</v>
      </c>
      <c r="J65" s="25">
        <f t="shared" si="1"/>
        <v>888820.236672</v>
      </c>
      <c r="K65" s="14"/>
      <c r="L65" s="14"/>
    </row>
    <row r="66" ht="15.75" spans="1:12">
      <c r="A66" s="5" t="s">
        <v>19</v>
      </c>
      <c r="B66" s="5" t="s">
        <v>18</v>
      </c>
      <c r="C66" s="12" t="s">
        <v>7</v>
      </c>
      <c r="D66" s="8">
        <f t="shared" si="0"/>
        <v>235705.059168</v>
      </c>
      <c r="E66" s="9" t="s">
        <v>98</v>
      </c>
      <c r="F66" s="10" t="s">
        <v>135</v>
      </c>
      <c r="G66" s="10" t="s">
        <v>96</v>
      </c>
      <c r="H66" s="11">
        <v>1</v>
      </c>
      <c r="I66" s="24">
        <v>235705.059168</v>
      </c>
      <c r="J66" s="25">
        <f t="shared" si="1"/>
        <v>235705.059168</v>
      </c>
      <c r="K66" s="14"/>
      <c r="L66" s="14"/>
    </row>
    <row r="67" ht="27" customHeight="1" spans="1:12">
      <c r="A67" s="5" t="s">
        <v>20</v>
      </c>
      <c r="B67" s="5" t="s">
        <v>18</v>
      </c>
      <c r="C67" s="12" t="s">
        <v>7</v>
      </c>
      <c r="D67" s="8">
        <f t="shared" ref="D67:D77" si="2">J67</f>
        <v>1203128.28</v>
      </c>
      <c r="E67" s="9" t="s">
        <v>94</v>
      </c>
      <c r="F67" s="10" t="s">
        <v>136</v>
      </c>
      <c r="G67" s="10" t="s">
        <v>96</v>
      </c>
      <c r="H67" s="11">
        <v>6</v>
      </c>
      <c r="I67" s="24">
        <v>200521.38</v>
      </c>
      <c r="J67" s="25">
        <f t="shared" ref="J67:J77" si="3">I67*H67</f>
        <v>1203128.28</v>
      </c>
      <c r="K67" s="14"/>
      <c r="L67" s="14"/>
    </row>
    <row r="68" ht="15.75" spans="1:12">
      <c r="A68" s="5" t="s">
        <v>20</v>
      </c>
      <c r="B68" s="5" t="s">
        <v>18</v>
      </c>
      <c r="C68" s="12" t="s">
        <v>7</v>
      </c>
      <c r="D68" s="8">
        <f t="shared" si="2"/>
        <v>214021.38</v>
      </c>
      <c r="E68" s="9" t="s">
        <v>98</v>
      </c>
      <c r="F68" s="10" t="s">
        <v>136</v>
      </c>
      <c r="G68" s="10" t="s">
        <v>96</v>
      </c>
      <c r="H68" s="11">
        <v>1</v>
      </c>
      <c r="I68" s="24">
        <v>214021.38</v>
      </c>
      <c r="J68" s="25">
        <f t="shared" si="3"/>
        <v>214021.38</v>
      </c>
      <c r="K68" s="14"/>
      <c r="L68" s="14"/>
    </row>
    <row r="69" ht="27" customHeight="1" spans="1:12">
      <c r="A69" s="5" t="s">
        <v>33</v>
      </c>
      <c r="B69" s="5" t="s">
        <v>18</v>
      </c>
      <c r="C69" s="12" t="s">
        <v>7</v>
      </c>
      <c r="D69" s="8">
        <f t="shared" si="2"/>
        <v>1218266.811288</v>
      </c>
      <c r="E69" s="9" t="s">
        <v>94</v>
      </c>
      <c r="F69" s="10" t="s">
        <v>137</v>
      </c>
      <c r="G69" s="10" t="s">
        <v>96</v>
      </c>
      <c r="H69" s="11">
        <v>6</v>
      </c>
      <c r="I69" s="24">
        <v>203044.468548</v>
      </c>
      <c r="J69" s="25">
        <f t="shared" si="3"/>
        <v>1218266.811288</v>
      </c>
      <c r="K69" s="14"/>
      <c r="L69" s="14"/>
    </row>
    <row r="70" ht="15.75" spans="1:12">
      <c r="A70" s="5" t="s">
        <v>33</v>
      </c>
      <c r="B70" s="5" t="s">
        <v>18</v>
      </c>
      <c r="C70" s="12" t="s">
        <v>7</v>
      </c>
      <c r="D70" s="8">
        <f t="shared" si="2"/>
        <v>216544.468548</v>
      </c>
      <c r="E70" s="9" t="s">
        <v>98</v>
      </c>
      <c r="F70" s="10" t="s">
        <v>137</v>
      </c>
      <c r="G70" s="10" t="s">
        <v>96</v>
      </c>
      <c r="H70" s="11">
        <v>1</v>
      </c>
      <c r="I70" s="24">
        <v>216544.468548</v>
      </c>
      <c r="J70" s="25">
        <f t="shared" si="3"/>
        <v>216544.468548</v>
      </c>
      <c r="K70" s="14"/>
      <c r="L70" s="14"/>
    </row>
    <row r="71" ht="15.75" spans="1:12">
      <c r="A71" s="5" t="s">
        <v>66</v>
      </c>
      <c r="B71" s="5" t="s">
        <v>18</v>
      </c>
      <c r="C71" s="12" t="s">
        <v>7</v>
      </c>
      <c r="D71" s="8">
        <f t="shared" si="2"/>
        <v>601564.14</v>
      </c>
      <c r="E71" s="9" t="s">
        <v>94</v>
      </c>
      <c r="F71" s="10" t="s">
        <v>138</v>
      </c>
      <c r="G71" s="10" t="s">
        <v>96</v>
      </c>
      <c r="H71" s="11">
        <v>3</v>
      </c>
      <c r="I71" s="24">
        <v>200521.38</v>
      </c>
      <c r="J71" s="25">
        <f t="shared" si="3"/>
        <v>601564.14</v>
      </c>
      <c r="K71" s="14"/>
      <c r="L71" s="14"/>
    </row>
    <row r="72" ht="15.75" spans="1:12">
      <c r="A72" s="13" t="s">
        <v>40</v>
      </c>
      <c r="B72" s="5" t="s">
        <v>41</v>
      </c>
      <c r="C72" s="12" t="s">
        <v>7</v>
      </c>
      <c r="D72" s="8">
        <f t="shared" si="2"/>
        <v>0</v>
      </c>
      <c r="E72" s="14"/>
      <c r="F72" s="14"/>
      <c r="G72" s="14"/>
      <c r="H72" s="14"/>
      <c r="I72" s="14"/>
      <c r="J72" s="25">
        <f t="shared" si="3"/>
        <v>0</v>
      </c>
      <c r="K72" s="14"/>
      <c r="L72" s="14" t="s">
        <v>14</v>
      </c>
    </row>
    <row r="73" ht="27" customHeight="1" spans="1:12">
      <c r="A73" s="5" t="s">
        <v>21</v>
      </c>
      <c r="B73" s="5" t="s">
        <v>22</v>
      </c>
      <c r="C73" s="12" t="s">
        <v>7</v>
      </c>
      <c r="D73" s="8">
        <f t="shared" si="2"/>
        <v>1025566.88586</v>
      </c>
      <c r="E73" s="9" t="s">
        <v>94</v>
      </c>
      <c r="F73" s="10" t="s">
        <v>139</v>
      </c>
      <c r="G73" s="10" t="s">
        <v>96</v>
      </c>
      <c r="H73" s="11">
        <v>5</v>
      </c>
      <c r="I73" s="24">
        <v>205113.377172</v>
      </c>
      <c r="J73" s="25">
        <f t="shared" si="3"/>
        <v>1025566.88586</v>
      </c>
      <c r="K73" s="14"/>
      <c r="L73" s="14"/>
    </row>
    <row r="74" ht="15.75" spans="1:12">
      <c r="A74" s="5" t="s">
        <v>21</v>
      </c>
      <c r="B74" s="5" t="s">
        <v>22</v>
      </c>
      <c r="C74" s="12" t="s">
        <v>7</v>
      </c>
      <c r="D74" s="8">
        <f t="shared" si="2"/>
        <v>218613.377172</v>
      </c>
      <c r="E74" s="9" t="s">
        <v>98</v>
      </c>
      <c r="F74" s="10" t="s">
        <v>139</v>
      </c>
      <c r="G74" s="10" t="s">
        <v>96</v>
      </c>
      <c r="H74" s="11">
        <v>1</v>
      </c>
      <c r="I74" s="24">
        <v>218613.377172</v>
      </c>
      <c r="J74" s="25">
        <f t="shared" si="3"/>
        <v>218613.377172</v>
      </c>
      <c r="K74" s="14"/>
      <c r="L74" s="14"/>
    </row>
    <row r="75" ht="27" customHeight="1" spans="1:12">
      <c r="A75" s="5" t="s">
        <v>25</v>
      </c>
      <c r="B75" s="5" t="s">
        <v>26</v>
      </c>
      <c r="C75" s="12" t="s">
        <v>7</v>
      </c>
      <c r="D75" s="8">
        <f t="shared" si="2"/>
        <v>1250796.784464</v>
      </c>
      <c r="E75" s="9" t="s">
        <v>94</v>
      </c>
      <c r="F75" s="10" t="s">
        <v>140</v>
      </c>
      <c r="G75" s="10" t="s">
        <v>96</v>
      </c>
      <c r="H75" s="11">
        <v>6</v>
      </c>
      <c r="I75" s="24">
        <v>208466.130744</v>
      </c>
      <c r="J75" s="25">
        <f t="shared" si="3"/>
        <v>1250796.784464</v>
      </c>
      <c r="K75" s="14"/>
      <c r="L75" s="14"/>
    </row>
    <row r="76" ht="15.75" spans="1:12">
      <c r="A76" s="5" t="s">
        <v>25</v>
      </c>
      <c r="B76" s="5" t="s">
        <v>26</v>
      </c>
      <c r="C76" s="12" t="s">
        <v>7</v>
      </c>
      <c r="D76" s="8">
        <f t="shared" si="2"/>
        <v>221966.130744</v>
      </c>
      <c r="E76" s="9" t="s">
        <v>98</v>
      </c>
      <c r="F76" s="10" t="s">
        <v>140</v>
      </c>
      <c r="G76" s="10" t="s">
        <v>96</v>
      </c>
      <c r="H76" s="11">
        <v>1</v>
      </c>
      <c r="I76" s="24">
        <v>221966.130744</v>
      </c>
      <c r="J76" s="25">
        <f t="shared" si="3"/>
        <v>221966.130744</v>
      </c>
      <c r="K76" s="14"/>
      <c r="L76" s="14"/>
    </row>
    <row r="77" ht="15.75" spans="1:12">
      <c r="A77" s="5" t="s">
        <v>27</v>
      </c>
      <c r="B77" s="5" t="s">
        <v>26</v>
      </c>
      <c r="C77" s="5" t="s">
        <v>7</v>
      </c>
      <c r="D77" s="8">
        <f t="shared" si="2"/>
        <v>516658.355442246</v>
      </c>
      <c r="E77" s="9" t="s">
        <v>94</v>
      </c>
      <c r="F77" s="10" t="s">
        <v>141</v>
      </c>
      <c r="G77" s="10" t="s">
        <v>96</v>
      </c>
      <c r="H77" s="11">
        <v>3</v>
      </c>
      <c r="I77" s="24">
        <v>172219.451814082</v>
      </c>
      <c r="J77" s="25">
        <f t="shared" si="3"/>
        <v>516658.355442246</v>
      </c>
      <c r="K77" s="14"/>
      <c r="L77" s="14"/>
    </row>
    <row r="78" ht="15.75" spans="1:12">
      <c r="A78" s="5" t="s">
        <v>5</v>
      </c>
      <c r="B78" s="5" t="s">
        <v>6</v>
      </c>
      <c r="C78" s="5" t="s">
        <v>8</v>
      </c>
      <c r="D78" s="8">
        <f t="shared" ref="D78:D111" si="4">J78</f>
        <v>218276.85357558</v>
      </c>
      <c r="E78" s="28" t="s">
        <v>142</v>
      </c>
      <c r="F78" s="29" t="s">
        <v>143</v>
      </c>
      <c r="G78" s="29" t="s">
        <v>144</v>
      </c>
      <c r="H78" s="30">
        <v>1</v>
      </c>
      <c r="I78" s="41">
        <v>218276.85357558</v>
      </c>
      <c r="J78" s="25">
        <f t="shared" ref="J78:J111" si="5">I78*H78</f>
        <v>218276.85357558</v>
      </c>
      <c r="K78" s="14"/>
      <c r="L78" s="14"/>
    </row>
    <row r="79" ht="27" customHeight="1" spans="1:12">
      <c r="A79" s="5" t="s">
        <v>10</v>
      </c>
      <c r="B79" s="5" t="s">
        <v>11</v>
      </c>
      <c r="C79" s="12" t="s">
        <v>8</v>
      </c>
      <c r="D79" s="8">
        <f t="shared" si="4"/>
        <v>958729.97242872</v>
      </c>
      <c r="E79" s="28" t="s">
        <v>142</v>
      </c>
      <c r="F79" s="29" t="s">
        <v>145</v>
      </c>
      <c r="G79" s="29" t="s">
        <v>144</v>
      </c>
      <c r="H79" s="30">
        <v>6</v>
      </c>
      <c r="I79" s="41">
        <v>159788.32873812</v>
      </c>
      <c r="J79" s="25">
        <f t="shared" si="5"/>
        <v>958729.97242872</v>
      </c>
      <c r="K79" s="14"/>
      <c r="L79" s="14"/>
    </row>
    <row r="80" customFormat="1" ht="15.75" spans="1:12">
      <c r="A80" s="5" t="s">
        <v>12</v>
      </c>
      <c r="B80" s="5" t="s">
        <v>13</v>
      </c>
      <c r="C80" s="12" t="s">
        <v>8</v>
      </c>
      <c r="D80" s="8">
        <f t="shared" si="4"/>
        <v>136317.71166258</v>
      </c>
      <c r="E80" s="28" t="s">
        <v>146</v>
      </c>
      <c r="F80" s="29" t="s">
        <v>147</v>
      </c>
      <c r="G80" s="29" t="s">
        <v>144</v>
      </c>
      <c r="H80" s="30">
        <v>1</v>
      </c>
      <c r="I80" s="41">
        <v>136317.71166258</v>
      </c>
      <c r="J80" s="25">
        <f t="shared" si="5"/>
        <v>136317.71166258</v>
      </c>
      <c r="K80" s="14"/>
      <c r="L80" s="14"/>
    </row>
    <row r="81" ht="27" customHeight="1" spans="1:12">
      <c r="A81" s="5" t="s">
        <v>12</v>
      </c>
      <c r="B81" s="5" t="s">
        <v>13</v>
      </c>
      <c r="C81" s="12" t="s">
        <v>8</v>
      </c>
      <c r="D81" s="8">
        <f t="shared" si="4"/>
        <v>496181.48665032</v>
      </c>
      <c r="E81" s="28" t="s">
        <v>142</v>
      </c>
      <c r="F81" s="29" t="s">
        <v>147</v>
      </c>
      <c r="G81" s="29" t="s">
        <v>144</v>
      </c>
      <c r="H81" s="30">
        <v>4</v>
      </c>
      <c r="I81" s="41">
        <v>124045.37166258</v>
      </c>
      <c r="J81" s="25">
        <f t="shared" si="5"/>
        <v>496181.48665032</v>
      </c>
      <c r="K81" s="14"/>
      <c r="L81" s="14"/>
    </row>
    <row r="82" customFormat="1" ht="15.75" spans="1:12">
      <c r="A82" s="5" t="s">
        <v>15</v>
      </c>
      <c r="B82" s="5" t="s">
        <v>16</v>
      </c>
      <c r="C82" s="12" t="s">
        <v>8</v>
      </c>
      <c r="D82" s="8">
        <f t="shared" si="4"/>
        <v>504229.578372</v>
      </c>
      <c r="E82" s="28" t="s">
        <v>142</v>
      </c>
      <c r="F82" s="29" t="s">
        <v>148</v>
      </c>
      <c r="G82" s="29" t="s">
        <v>144</v>
      </c>
      <c r="H82" s="30">
        <v>3</v>
      </c>
      <c r="I82" s="41">
        <v>168076.526124</v>
      </c>
      <c r="J82" s="25">
        <f t="shared" si="5"/>
        <v>504229.578372</v>
      </c>
      <c r="K82" s="14"/>
      <c r="L82" s="14"/>
    </row>
    <row r="83" ht="15.75" spans="1:12">
      <c r="A83" s="5" t="s">
        <v>17</v>
      </c>
      <c r="B83" s="5" t="s">
        <v>18</v>
      </c>
      <c r="C83" s="12" t="s">
        <v>8</v>
      </c>
      <c r="D83" s="8">
        <f t="shared" si="4"/>
        <v>448207.2</v>
      </c>
      <c r="E83" s="28" t="s">
        <v>142</v>
      </c>
      <c r="F83" s="29" t="s">
        <v>149</v>
      </c>
      <c r="G83" s="29" t="s">
        <v>144</v>
      </c>
      <c r="H83" s="30">
        <v>3</v>
      </c>
      <c r="I83" s="41">
        <v>149402.4</v>
      </c>
      <c r="J83" s="25">
        <f t="shared" si="5"/>
        <v>448207.2</v>
      </c>
      <c r="K83" s="14"/>
      <c r="L83" s="14"/>
    </row>
    <row r="84" ht="15.75" spans="1:12">
      <c r="A84" s="5" t="s">
        <v>19</v>
      </c>
      <c r="B84" s="5" t="s">
        <v>18</v>
      </c>
      <c r="C84" s="12" t="s">
        <v>8</v>
      </c>
      <c r="D84" s="8">
        <f t="shared" si="4"/>
        <v>618637.347504</v>
      </c>
      <c r="E84" s="28" t="s">
        <v>142</v>
      </c>
      <c r="F84" s="29" t="s">
        <v>150</v>
      </c>
      <c r="G84" s="29" t="s">
        <v>144</v>
      </c>
      <c r="H84" s="30">
        <v>3</v>
      </c>
      <c r="I84" s="41">
        <v>206212.449168</v>
      </c>
      <c r="J84" s="25">
        <f t="shared" si="5"/>
        <v>618637.347504</v>
      </c>
      <c r="K84" s="14"/>
      <c r="L84" s="14"/>
    </row>
    <row r="85" ht="15.75" spans="1:12">
      <c r="A85" s="5" t="s">
        <v>20</v>
      </c>
      <c r="B85" s="5" t="s">
        <v>18</v>
      </c>
      <c r="C85" s="12" t="s">
        <v>8</v>
      </c>
      <c r="D85" s="8">
        <f t="shared" si="4"/>
        <v>743810.52</v>
      </c>
      <c r="E85" s="28" t="s">
        <v>142</v>
      </c>
      <c r="F85" s="29" t="s">
        <v>151</v>
      </c>
      <c r="G85" s="29" t="s">
        <v>144</v>
      </c>
      <c r="H85" s="30">
        <v>4</v>
      </c>
      <c r="I85" s="41">
        <v>185952.63</v>
      </c>
      <c r="J85" s="25">
        <f t="shared" si="5"/>
        <v>743810.52</v>
      </c>
      <c r="K85" s="14"/>
      <c r="L85" s="14"/>
    </row>
    <row r="86" ht="27" customHeight="1" spans="1:12">
      <c r="A86" s="5" t="s">
        <v>21</v>
      </c>
      <c r="B86" s="5" t="s">
        <v>22</v>
      </c>
      <c r="C86" s="12" t="s">
        <v>8</v>
      </c>
      <c r="D86" s="8">
        <f t="shared" si="4"/>
        <v>570729.280266</v>
      </c>
      <c r="E86" s="28" t="s">
        <v>142</v>
      </c>
      <c r="F86" s="29" t="s">
        <v>152</v>
      </c>
      <c r="G86" s="29" t="s">
        <v>144</v>
      </c>
      <c r="H86" s="30">
        <v>3</v>
      </c>
      <c r="I86" s="41">
        <v>190243.093422</v>
      </c>
      <c r="J86" s="25">
        <f t="shared" si="5"/>
        <v>570729.280266</v>
      </c>
      <c r="K86" s="14"/>
      <c r="L86" s="14"/>
    </row>
    <row r="87" customFormat="1" ht="15.75" spans="1:12">
      <c r="A87" s="5" t="s">
        <v>25</v>
      </c>
      <c r="B87" s="5" t="s">
        <v>26</v>
      </c>
      <c r="C87" s="12" t="s">
        <v>8</v>
      </c>
      <c r="D87" s="8">
        <f t="shared" si="4"/>
        <v>1160254.129464</v>
      </c>
      <c r="E87" s="28" t="s">
        <v>142</v>
      </c>
      <c r="F87" s="29" t="s">
        <v>153</v>
      </c>
      <c r="G87" s="29" t="s">
        <v>144</v>
      </c>
      <c r="H87" s="30">
        <v>6</v>
      </c>
      <c r="I87" s="41">
        <v>193375.688244</v>
      </c>
      <c r="J87" s="25">
        <f t="shared" si="5"/>
        <v>1160254.129464</v>
      </c>
      <c r="K87" s="14"/>
      <c r="L87" s="14"/>
    </row>
    <row r="88" ht="15.75" spans="1:12">
      <c r="A88" s="5" t="s">
        <v>27</v>
      </c>
      <c r="B88" s="5" t="s">
        <v>26</v>
      </c>
      <c r="C88" s="12" t="s">
        <v>8</v>
      </c>
      <c r="D88" s="8">
        <f t="shared" si="4"/>
        <v>159509.152212</v>
      </c>
      <c r="E88" s="28" t="s">
        <v>142</v>
      </c>
      <c r="F88" s="29" t="s">
        <v>154</v>
      </c>
      <c r="G88" s="29" t="s">
        <v>144</v>
      </c>
      <c r="H88" s="30">
        <v>1</v>
      </c>
      <c r="I88" s="41">
        <v>159509.152212</v>
      </c>
      <c r="J88" s="25">
        <f t="shared" si="5"/>
        <v>159509.152212</v>
      </c>
      <c r="K88" s="14"/>
      <c r="L88" s="14"/>
    </row>
    <row r="89" ht="15.75" spans="1:12">
      <c r="A89" s="5" t="s">
        <v>28</v>
      </c>
      <c r="B89" s="5" t="s">
        <v>29</v>
      </c>
      <c r="C89" s="12" t="s">
        <v>8</v>
      </c>
      <c r="D89" s="8">
        <f t="shared" si="4"/>
        <v>115107.61266</v>
      </c>
      <c r="E89" s="28" t="s">
        <v>142</v>
      </c>
      <c r="F89" s="29" t="s">
        <v>155</v>
      </c>
      <c r="G89" s="29" t="s">
        <v>144</v>
      </c>
      <c r="H89" s="30">
        <v>1</v>
      </c>
      <c r="I89" s="41">
        <v>115107.61266</v>
      </c>
      <c r="J89" s="25">
        <f t="shared" si="5"/>
        <v>115107.61266</v>
      </c>
      <c r="K89" s="14"/>
      <c r="L89" s="14"/>
    </row>
    <row r="90" ht="15.75" spans="1:12">
      <c r="A90" s="5" t="s">
        <v>31</v>
      </c>
      <c r="B90" s="5" t="s">
        <v>13</v>
      </c>
      <c r="C90" s="12" t="s">
        <v>8</v>
      </c>
      <c r="D90" s="8">
        <f t="shared" si="4"/>
        <v>107565.832866</v>
      </c>
      <c r="E90" s="28" t="s">
        <v>142</v>
      </c>
      <c r="F90" s="29" t="s">
        <v>156</v>
      </c>
      <c r="G90" s="29" t="s">
        <v>144</v>
      </c>
      <c r="H90" s="30">
        <v>1</v>
      </c>
      <c r="I90" s="41">
        <v>107565.832866</v>
      </c>
      <c r="J90" s="25">
        <f t="shared" si="5"/>
        <v>107565.832866</v>
      </c>
      <c r="K90" s="14"/>
      <c r="L90" s="14"/>
    </row>
    <row r="91" ht="15.75" spans="1:12">
      <c r="A91" s="5" t="s">
        <v>32</v>
      </c>
      <c r="B91" s="5" t="s">
        <v>29</v>
      </c>
      <c r="C91" s="12" t="s">
        <v>8</v>
      </c>
      <c r="D91" s="8">
        <f t="shared" si="4"/>
        <v>240366.424746</v>
      </c>
      <c r="E91" s="28" t="s">
        <v>142</v>
      </c>
      <c r="F91" s="29" t="s">
        <v>157</v>
      </c>
      <c r="G91" s="29" t="s">
        <v>144</v>
      </c>
      <c r="H91" s="30">
        <v>1</v>
      </c>
      <c r="I91" s="41">
        <v>240366.424746</v>
      </c>
      <c r="J91" s="25">
        <f t="shared" si="5"/>
        <v>240366.424746</v>
      </c>
      <c r="K91" s="14"/>
      <c r="L91" s="14"/>
    </row>
    <row r="92" ht="15.75" spans="1:12">
      <c r="A92" s="5" t="s">
        <v>33</v>
      </c>
      <c r="B92" s="5" t="s">
        <v>18</v>
      </c>
      <c r="C92" s="12" t="s">
        <v>8</v>
      </c>
      <c r="D92" s="8">
        <f t="shared" si="4"/>
        <v>941550.19899</v>
      </c>
      <c r="E92" s="28" t="s">
        <v>142</v>
      </c>
      <c r="F92" s="29" t="s">
        <v>158</v>
      </c>
      <c r="G92" s="29" t="s">
        <v>144</v>
      </c>
      <c r="H92" s="30">
        <v>5</v>
      </c>
      <c r="I92" s="41">
        <v>188310.039798</v>
      </c>
      <c r="J92" s="25">
        <f t="shared" si="5"/>
        <v>941550.19899</v>
      </c>
      <c r="K92" s="14"/>
      <c r="L92" s="14"/>
    </row>
    <row r="93" ht="27" customHeight="1" spans="1:12">
      <c r="A93" s="5" t="s">
        <v>34</v>
      </c>
      <c r="B93" s="5" t="s">
        <v>35</v>
      </c>
      <c r="C93" s="12" t="s">
        <v>8</v>
      </c>
      <c r="D93" s="8">
        <f t="shared" si="4"/>
        <v>432035.74442604</v>
      </c>
      <c r="E93" s="28" t="s">
        <v>142</v>
      </c>
      <c r="F93" s="29" t="s">
        <v>159</v>
      </c>
      <c r="G93" s="29" t="s">
        <v>144</v>
      </c>
      <c r="H93" s="30">
        <v>2</v>
      </c>
      <c r="I93" s="41">
        <v>216017.87221302</v>
      </c>
      <c r="J93" s="25">
        <f t="shared" si="5"/>
        <v>432035.74442604</v>
      </c>
      <c r="K93" s="14"/>
      <c r="L93" s="14"/>
    </row>
    <row r="94" customFormat="1" ht="15.75" spans="1:12">
      <c r="A94" s="5" t="s">
        <v>36</v>
      </c>
      <c r="B94" s="5" t="s">
        <v>35</v>
      </c>
      <c r="C94" s="12" t="s">
        <v>8</v>
      </c>
      <c r="D94" s="8">
        <f t="shared" si="4"/>
        <v>216017.87221302</v>
      </c>
      <c r="E94" s="28" t="s">
        <v>142</v>
      </c>
      <c r="F94" s="29" t="s">
        <v>160</v>
      </c>
      <c r="G94" s="29" t="s">
        <v>144</v>
      </c>
      <c r="H94" s="30">
        <v>1</v>
      </c>
      <c r="I94" s="41">
        <v>216017.87221302</v>
      </c>
      <c r="J94" s="25">
        <f t="shared" si="5"/>
        <v>216017.87221302</v>
      </c>
      <c r="K94" s="14"/>
      <c r="L94" s="14"/>
    </row>
    <row r="95" ht="15.75" spans="1:12">
      <c r="A95" s="5" t="s">
        <v>37</v>
      </c>
      <c r="B95" s="5" t="s">
        <v>35</v>
      </c>
      <c r="C95" s="12" t="s">
        <v>8</v>
      </c>
      <c r="D95" s="8">
        <f t="shared" si="4"/>
        <v>216017.87221302</v>
      </c>
      <c r="E95" s="28" t="s">
        <v>142</v>
      </c>
      <c r="F95" s="29" t="s">
        <v>161</v>
      </c>
      <c r="G95" s="29" t="s">
        <v>144</v>
      </c>
      <c r="H95" s="30">
        <v>1</v>
      </c>
      <c r="I95" s="41">
        <v>216017.87221302</v>
      </c>
      <c r="J95" s="25">
        <f t="shared" si="5"/>
        <v>216017.87221302</v>
      </c>
      <c r="K95" s="14"/>
      <c r="L95" s="14"/>
    </row>
    <row r="96" customFormat="1" ht="15.75" spans="1:12">
      <c r="A96" s="5" t="s">
        <v>38</v>
      </c>
      <c r="B96" s="5" t="s">
        <v>35</v>
      </c>
      <c r="C96" s="12" t="s">
        <v>8</v>
      </c>
      <c r="D96" s="8">
        <f t="shared" si="4"/>
        <v>228290.21221302</v>
      </c>
      <c r="E96" s="28" t="s">
        <v>162</v>
      </c>
      <c r="F96" s="29" t="s">
        <v>163</v>
      </c>
      <c r="G96" s="29" t="s">
        <v>144</v>
      </c>
      <c r="H96" s="30">
        <v>1</v>
      </c>
      <c r="I96" s="41">
        <v>228290.21221302</v>
      </c>
      <c r="J96" s="25">
        <f t="shared" si="5"/>
        <v>228290.21221302</v>
      </c>
      <c r="K96" s="14"/>
      <c r="L96" s="14"/>
    </row>
    <row r="97" ht="15.75" spans="1:12">
      <c r="A97" s="5" t="s">
        <v>38</v>
      </c>
      <c r="B97" s="5" t="s">
        <v>35</v>
      </c>
      <c r="C97" s="12" t="s">
        <v>8</v>
      </c>
      <c r="D97" s="8">
        <f t="shared" si="4"/>
        <v>432035.74442604</v>
      </c>
      <c r="E97" s="28" t="s">
        <v>142</v>
      </c>
      <c r="F97" s="29" t="s">
        <v>163</v>
      </c>
      <c r="G97" s="29" t="s">
        <v>144</v>
      </c>
      <c r="H97" s="30">
        <v>2</v>
      </c>
      <c r="I97" s="41">
        <v>216017.87221302</v>
      </c>
      <c r="J97" s="25">
        <f t="shared" si="5"/>
        <v>432035.74442604</v>
      </c>
      <c r="K97" s="14"/>
      <c r="L97" s="14"/>
    </row>
    <row r="98" ht="15.75" spans="1:12">
      <c r="A98" s="5" t="s">
        <v>39</v>
      </c>
      <c r="B98" s="5" t="s">
        <v>35</v>
      </c>
      <c r="C98" s="12" t="s">
        <v>8</v>
      </c>
      <c r="D98" s="8">
        <f t="shared" si="4"/>
        <v>432035.74442604</v>
      </c>
      <c r="E98" s="28" t="s">
        <v>142</v>
      </c>
      <c r="F98" s="29" t="s">
        <v>164</v>
      </c>
      <c r="G98" s="29" t="s">
        <v>144</v>
      </c>
      <c r="H98" s="30">
        <v>2</v>
      </c>
      <c r="I98" s="41">
        <v>216017.87221302</v>
      </c>
      <c r="J98" s="25">
        <f t="shared" si="5"/>
        <v>432035.74442604</v>
      </c>
      <c r="K98" s="14"/>
      <c r="L98" s="14"/>
    </row>
    <row r="99" customFormat="1" ht="15.75" spans="1:12">
      <c r="A99" s="5" t="s">
        <v>40</v>
      </c>
      <c r="B99" s="5" t="s">
        <v>41</v>
      </c>
      <c r="C99" s="12" t="s">
        <v>8</v>
      </c>
      <c r="D99" s="8">
        <f t="shared" si="4"/>
        <v>146333.034408</v>
      </c>
      <c r="E99" s="28" t="s">
        <v>142</v>
      </c>
      <c r="F99" s="29" t="s">
        <v>165</v>
      </c>
      <c r="G99" s="29" t="s">
        <v>144</v>
      </c>
      <c r="H99" s="30">
        <v>1</v>
      </c>
      <c r="I99" s="41">
        <v>146333.034408</v>
      </c>
      <c r="J99" s="25">
        <f t="shared" si="5"/>
        <v>146333.034408</v>
      </c>
      <c r="K99" s="14"/>
      <c r="L99" s="14"/>
    </row>
    <row r="100" ht="15.75" spans="1:12">
      <c r="A100" s="5" t="s">
        <v>42</v>
      </c>
      <c r="B100" s="5" t="s">
        <v>11</v>
      </c>
      <c r="C100" s="12" t="s">
        <v>8</v>
      </c>
      <c r="D100" s="8">
        <f t="shared" si="4"/>
        <v>172060.66873812</v>
      </c>
      <c r="E100" s="28" t="s">
        <v>162</v>
      </c>
      <c r="F100" s="29" t="s">
        <v>166</v>
      </c>
      <c r="G100" s="29" t="s">
        <v>144</v>
      </c>
      <c r="H100" s="30">
        <v>1</v>
      </c>
      <c r="I100" s="41">
        <v>172060.66873812</v>
      </c>
      <c r="J100" s="25">
        <f t="shared" si="5"/>
        <v>172060.66873812</v>
      </c>
      <c r="K100" s="14"/>
      <c r="L100" s="14"/>
    </row>
    <row r="101" s="2" customFormat="1" ht="15.75" spans="1:12">
      <c r="A101" s="5" t="s">
        <v>42</v>
      </c>
      <c r="B101" s="5" t="s">
        <v>11</v>
      </c>
      <c r="C101" s="12" t="s">
        <v>8</v>
      </c>
      <c r="D101" s="8">
        <f t="shared" si="4"/>
        <v>479364.98621436</v>
      </c>
      <c r="E101" s="28" t="s">
        <v>142</v>
      </c>
      <c r="F101" s="29" t="s">
        <v>166</v>
      </c>
      <c r="G101" s="29" t="s">
        <v>144</v>
      </c>
      <c r="H101" s="30">
        <v>3</v>
      </c>
      <c r="I101" s="41">
        <v>159788.32873812</v>
      </c>
      <c r="J101" s="25">
        <f t="shared" si="5"/>
        <v>479364.98621436</v>
      </c>
      <c r="K101" s="42"/>
      <c r="L101" s="42"/>
    </row>
    <row r="102" ht="15.75" spans="1:12">
      <c r="A102" s="5" t="s">
        <v>43</v>
      </c>
      <c r="B102" s="5" t="s">
        <v>6</v>
      </c>
      <c r="C102" s="12" t="s">
        <v>8</v>
      </c>
      <c r="D102" s="8">
        <f t="shared" si="4"/>
        <v>1046200.550736</v>
      </c>
      <c r="E102" s="28" t="s">
        <v>142</v>
      </c>
      <c r="F102" s="29" t="s">
        <v>167</v>
      </c>
      <c r="G102" s="29" t="s">
        <v>144</v>
      </c>
      <c r="H102" s="30">
        <v>4</v>
      </c>
      <c r="I102" s="41">
        <v>261550.137684</v>
      </c>
      <c r="J102" s="25">
        <f t="shared" si="5"/>
        <v>1046200.550736</v>
      </c>
      <c r="K102" s="14"/>
      <c r="L102" s="14"/>
    </row>
    <row r="103" ht="15.75" spans="1:12">
      <c r="A103" s="5" t="s">
        <v>44</v>
      </c>
      <c r="B103" s="5" t="s">
        <v>6</v>
      </c>
      <c r="C103" s="12" t="s">
        <v>8</v>
      </c>
      <c r="D103" s="8">
        <f t="shared" si="4"/>
        <v>261550.137684</v>
      </c>
      <c r="E103" s="28" t="s">
        <v>142</v>
      </c>
      <c r="F103" s="29" t="s">
        <v>168</v>
      </c>
      <c r="G103" s="29" t="s">
        <v>144</v>
      </c>
      <c r="H103" s="30">
        <v>1</v>
      </c>
      <c r="I103" s="41">
        <v>261550.137684</v>
      </c>
      <c r="J103" s="25">
        <f t="shared" si="5"/>
        <v>261550.137684</v>
      </c>
      <c r="K103" s="14"/>
      <c r="L103" s="14"/>
    </row>
    <row r="104" ht="15.75" spans="1:12">
      <c r="A104" s="5" t="s">
        <v>45</v>
      </c>
      <c r="B104" s="5" t="s">
        <v>6</v>
      </c>
      <c r="C104" s="12" t="s">
        <v>8</v>
      </c>
      <c r="D104" s="8">
        <f t="shared" si="4"/>
        <v>523100.275368</v>
      </c>
      <c r="E104" s="28" t="s">
        <v>142</v>
      </c>
      <c r="F104" s="29" t="s">
        <v>169</v>
      </c>
      <c r="G104" s="29" t="s">
        <v>144</v>
      </c>
      <c r="H104" s="30">
        <v>2</v>
      </c>
      <c r="I104" s="41">
        <v>261550.137684</v>
      </c>
      <c r="J104" s="25">
        <f t="shared" si="5"/>
        <v>523100.275368</v>
      </c>
      <c r="K104" s="14"/>
      <c r="L104" s="14"/>
    </row>
    <row r="105" s="1" customFormat="1" ht="15.75" spans="1:12">
      <c r="A105" s="15" t="s">
        <v>46</v>
      </c>
      <c r="B105" s="15" t="s">
        <v>6</v>
      </c>
      <c r="C105" s="16" t="s">
        <v>8</v>
      </c>
      <c r="D105" s="17">
        <f t="shared" si="4"/>
        <v>0</v>
      </c>
      <c r="E105" s="31" t="s">
        <v>146</v>
      </c>
      <c r="F105" s="31" t="s">
        <v>170</v>
      </c>
      <c r="G105" s="31" t="s">
        <v>144</v>
      </c>
      <c r="H105" s="32">
        <f>1-1</f>
        <v>0</v>
      </c>
      <c r="I105" s="43">
        <v>273822.477684</v>
      </c>
      <c r="J105" s="26">
        <f t="shared" si="5"/>
        <v>0</v>
      </c>
      <c r="K105" s="27"/>
      <c r="L105" s="27" t="s">
        <v>50</v>
      </c>
    </row>
    <row r="106" ht="15.75" spans="1:12">
      <c r="A106" s="5" t="s">
        <v>46</v>
      </c>
      <c r="B106" s="5" t="s">
        <v>6</v>
      </c>
      <c r="C106" s="12" t="s">
        <v>8</v>
      </c>
      <c r="D106" s="8">
        <f t="shared" si="4"/>
        <v>273822.477684</v>
      </c>
      <c r="E106" s="28" t="s">
        <v>162</v>
      </c>
      <c r="F106" s="29" t="s">
        <v>170</v>
      </c>
      <c r="G106" s="29" t="s">
        <v>144</v>
      </c>
      <c r="H106" s="30">
        <v>1</v>
      </c>
      <c r="I106" s="41">
        <v>273822.477684</v>
      </c>
      <c r="J106" s="25">
        <f t="shared" si="5"/>
        <v>273822.477684</v>
      </c>
      <c r="K106" s="14"/>
      <c r="L106" s="14"/>
    </row>
    <row r="107" s="1" customFormat="1" ht="27" customHeight="1" spans="1:12">
      <c r="A107" s="15" t="s">
        <v>46</v>
      </c>
      <c r="B107" s="15" t="s">
        <v>6</v>
      </c>
      <c r="C107" s="16" t="s">
        <v>8</v>
      </c>
      <c r="D107" s="17">
        <f t="shared" si="4"/>
        <v>1830850.963788</v>
      </c>
      <c r="E107" s="31" t="s">
        <v>142</v>
      </c>
      <c r="F107" s="31" t="s">
        <v>170</v>
      </c>
      <c r="G107" s="31" t="s">
        <v>144</v>
      </c>
      <c r="H107" s="32">
        <f>16-9</f>
        <v>7</v>
      </c>
      <c r="I107" s="43">
        <v>261550.137684</v>
      </c>
      <c r="J107" s="26">
        <f t="shared" si="5"/>
        <v>1830850.963788</v>
      </c>
      <c r="K107" s="27"/>
      <c r="L107" s="27" t="s">
        <v>51</v>
      </c>
    </row>
    <row r="108" s="3" customFormat="1" ht="27" customHeight="1" spans="1:12">
      <c r="A108" s="33" t="s">
        <v>70</v>
      </c>
      <c r="B108" s="33" t="s">
        <v>6</v>
      </c>
      <c r="C108" s="34" t="s">
        <v>8</v>
      </c>
      <c r="D108" s="35">
        <f t="shared" si="4"/>
        <v>261550.137684</v>
      </c>
      <c r="E108" s="36" t="s">
        <v>142</v>
      </c>
      <c r="F108" s="36" t="s">
        <v>171</v>
      </c>
      <c r="G108" s="36" t="s">
        <v>144</v>
      </c>
      <c r="H108" s="37">
        <v>1</v>
      </c>
      <c r="I108" s="44">
        <v>261550.137684</v>
      </c>
      <c r="J108" s="45">
        <f t="shared" ref="J108:J109" si="6">I108*H108</f>
        <v>261550.137684</v>
      </c>
      <c r="K108" s="46"/>
      <c r="L108" s="46" t="s">
        <v>52</v>
      </c>
    </row>
    <row r="109" s="3" customFormat="1" ht="27" customHeight="1" spans="1:12">
      <c r="A109" s="33" t="s">
        <v>71</v>
      </c>
      <c r="B109" s="33" t="s">
        <v>6</v>
      </c>
      <c r="C109" s="34" t="s">
        <v>8</v>
      </c>
      <c r="D109" s="35">
        <f t="shared" si="4"/>
        <v>523100.275368</v>
      </c>
      <c r="E109" s="36" t="s">
        <v>142</v>
      </c>
      <c r="F109" s="36" t="s">
        <v>172</v>
      </c>
      <c r="G109" s="36" t="s">
        <v>144</v>
      </c>
      <c r="H109" s="37">
        <v>2</v>
      </c>
      <c r="I109" s="44">
        <v>261550.137684</v>
      </c>
      <c r="J109" s="45">
        <f t="shared" si="6"/>
        <v>523100.275368</v>
      </c>
      <c r="K109" s="46"/>
      <c r="L109" s="46" t="s">
        <v>52</v>
      </c>
    </row>
    <row r="110" customFormat="1" ht="15.75" spans="1:12">
      <c r="A110" s="5" t="s">
        <v>47</v>
      </c>
      <c r="B110" s="5" t="s">
        <v>6</v>
      </c>
      <c r="C110" s="12" t="s">
        <v>8</v>
      </c>
      <c r="D110" s="8">
        <f t="shared" si="4"/>
        <v>523100.275368</v>
      </c>
      <c r="E110" s="28" t="s">
        <v>142</v>
      </c>
      <c r="F110" s="29" t="s">
        <v>173</v>
      </c>
      <c r="G110" s="29" t="s">
        <v>144</v>
      </c>
      <c r="H110" s="30">
        <v>2</v>
      </c>
      <c r="I110" s="41">
        <v>261550.137684</v>
      </c>
      <c r="J110" s="25">
        <f t="shared" si="5"/>
        <v>523100.275368</v>
      </c>
      <c r="K110" s="14"/>
      <c r="L110" s="14"/>
    </row>
    <row r="111" ht="15.75" spans="1:12">
      <c r="A111" s="5" t="s">
        <v>48</v>
      </c>
      <c r="B111" s="5" t="s">
        <v>6</v>
      </c>
      <c r="C111" s="12" t="s">
        <v>8</v>
      </c>
      <c r="D111" s="8">
        <f t="shared" si="4"/>
        <v>273822.477684</v>
      </c>
      <c r="E111" s="28" t="s">
        <v>162</v>
      </c>
      <c r="F111" s="29" t="s">
        <v>174</v>
      </c>
      <c r="G111" s="29" t="s">
        <v>144</v>
      </c>
      <c r="H111" s="30">
        <v>1</v>
      </c>
      <c r="I111" s="41">
        <v>273822.477684</v>
      </c>
      <c r="J111" s="25">
        <f t="shared" si="5"/>
        <v>273822.477684</v>
      </c>
      <c r="K111" s="14"/>
      <c r="L111" s="14"/>
    </row>
    <row r="112" ht="27" customHeight="1" spans="1:12">
      <c r="A112" s="5" t="s">
        <v>48</v>
      </c>
      <c r="B112" s="5" t="s">
        <v>6</v>
      </c>
      <c r="C112" s="12" t="s">
        <v>8</v>
      </c>
      <c r="D112" s="8">
        <f t="shared" ref="D112:D143" si="7">J112</f>
        <v>3923252.06526</v>
      </c>
      <c r="E112" s="28" t="s">
        <v>142</v>
      </c>
      <c r="F112" s="29" t="s">
        <v>175</v>
      </c>
      <c r="G112" s="29" t="s">
        <v>144</v>
      </c>
      <c r="H112" s="30">
        <v>15</v>
      </c>
      <c r="I112" s="41">
        <v>261550.137684</v>
      </c>
      <c r="J112" s="25">
        <f t="shared" ref="J112:J143" si="8">I112*H112</f>
        <v>3923252.06526</v>
      </c>
      <c r="K112" s="14"/>
      <c r="L112" s="14"/>
    </row>
    <row r="113" customFormat="1" ht="15.75" spans="1:12">
      <c r="A113" s="5" t="s">
        <v>49</v>
      </c>
      <c r="B113" s="5" t="s">
        <v>6</v>
      </c>
      <c r="C113" s="12" t="s">
        <v>8</v>
      </c>
      <c r="D113" s="8">
        <f t="shared" si="7"/>
        <v>501661.137684</v>
      </c>
      <c r="E113" s="28" t="s">
        <v>176</v>
      </c>
      <c r="F113" s="29" t="s">
        <v>177</v>
      </c>
      <c r="G113" s="29" t="s">
        <v>144</v>
      </c>
      <c r="H113" s="30">
        <v>1</v>
      </c>
      <c r="I113" s="41">
        <v>501661.137684</v>
      </c>
      <c r="J113" s="25">
        <f t="shared" si="8"/>
        <v>501661.137684</v>
      </c>
      <c r="K113" s="14"/>
      <c r="L113" s="14"/>
    </row>
    <row r="114" ht="15.75" spans="1:12">
      <c r="A114" s="5" t="s">
        <v>49</v>
      </c>
      <c r="B114" s="5" t="s">
        <v>6</v>
      </c>
      <c r="C114" s="12" t="s">
        <v>8</v>
      </c>
      <c r="D114" s="8">
        <f t="shared" si="7"/>
        <v>547644.955368</v>
      </c>
      <c r="E114" s="28" t="s">
        <v>146</v>
      </c>
      <c r="F114" s="29" t="s">
        <v>177</v>
      </c>
      <c r="G114" s="29" t="s">
        <v>144</v>
      </c>
      <c r="H114" s="30">
        <v>2</v>
      </c>
      <c r="I114" s="41">
        <v>273822.477684</v>
      </c>
      <c r="J114" s="25">
        <f t="shared" si="8"/>
        <v>547644.955368</v>
      </c>
      <c r="K114" s="14"/>
      <c r="L114" s="14"/>
    </row>
    <row r="115" ht="15.75" spans="1:12">
      <c r="A115" s="5" t="s">
        <v>49</v>
      </c>
      <c r="B115" s="5" t="s">
        <v>6</v>
      </c>
      <c r="C115" s="12" t="s">
        <v>8</v>
      </c>
      <c r="D115" s="8">
        <f t="shared" si="7"/>
        <v>821467.433052</v>
      </c>
      <c r="E115" s="28" t="s">
        <v>162</v>
      </c>
      <c r="F115" s="29" t="s">
        <v>177</v>
      </c>
      <c r="G115" s="29" t="s">
        <v>144</v>
      </c>
      <c r="H115" s="30">
        <v>3</v>
      </c>
      <c r="I115" s="41">
        <v>273822.477684</v>
      </c>
      <c r="J115" s="25">
        <f t="shared" si="8"/>
        <v>821467.433052</v>
      </c>
      <c r="K115" s="14"/>
      <c r="L115" s="14"/>
    </row>
    <row r="116" ht="15.75" spans="1:12">
      <c r="A116" s="5" t="s">
        <v>49</v>
      </c>
      <c r="B116" s="5" t="s">
        <v>6</v>
      </c>
      <c r="C116" s="12" t="s">
        <v>8</v>
      </c>
      <c r="D116" s="8">
        <f t="shared" si="7"/>
        <v>13862157.297252</v>
      </c>
      <c r="E116" s="28" t="s">
        <v>142</v>
      </c>
      <c r="F116" s="29" t="s">
        <v>177</v>
      </c>
      <c r="G116" s="29" t="s">
        <v>144</v>
      </c>
      <c r="H116" s="30">
        <v>53</v>
      </c>
      <c r="I116" s="41">
        <v>261550.137684</v>
      </c>
      <c r="J116" s="25">
        <f t="shared" si="8"/>
        <v>13862157.297252</v>
      </c>
      <c r="K116" s="14"/>
      <c r="L116" s="14"/>
    </row>
    <row r="117" ht="15.75" spans="1:12">
      <c r="A117" s="5" t="s">
        <v>53</v>
      </c>
      <c r="B117" s="5" t="s">
        <v>6</v>
      </c>
      <c r="C117" s="12" t="s">
        <v>8</v>
      </c>
      <c r="D117" s="8">
        <f t="shared" si="7"/>
        <v>261550.137684</v>
      </c>
      <c r="E117" s="28" t="s">
        <v>142</v>
      </c>
      <c r="F117" s="29" t="s">
        <v>178</v>
      </c>
      <c r="G117" s="29" t="s">
        <v>144</v>
      </c>
      <c r="H117" s="30">
        <v>1</v>
      </c>
      <c r="I117" s="41">
        <v>261550.137684</v>
      </c>
      <c r="J117" s="25">
        <f t="shared" si="8"/>
        <v>261550.137684</v>
      </c>
      <c r="K117" s="14"/>
      <c r="L117" s="14"/>
    </row>
    <row r="118" ht="15.75" spans="1:12">
      <c r="A118" s="5" t="s">
        <v>54</v>
      </c>
      <c r="B118" s="5" t="s">
        <v>13</v>
      </c>
      <c r="C118" s="12" t="s">
        <v>8</v>
      </c>
      <c r="D118" s="8">
        <f t="shared" si="7"/>
        <v>121614.940908</v>
      </c>
      <c r="E118" s="28" t="s">
        <v>162</v>
      </c>
      <c r="F118" s="29" t="s">
        <v>179</v>
      </c>
      <c r="G118" s="29" t="s">
        <v>144</v>
      </c>
      <c r="H118" s="30">
        <v>1</v>
      </c>
      <c r="I118" s="41">
        <v>121614.940908</v>
      </c>
      <c r="J118" s="25">
        <f t="shared" si="8"/>
        <v>121614.940908</v>
      </c>
      <c r="K118" s="14"/>
      <c r="L118" s="14"/>
    </row>
    <row r="119" ht="15.75" spans="1:12">
      <c r="A119" s="5" t="s">
        <v>54</v>
      </c>
      <c r="B119" s="5" t="s">
        <v>13</v>
      </c>
      <c r="C119" s="12" t="s">
        <v>8</v>
      </c>
      <c r="D119" s="8">
        <f t="shared" si="7"/>
        <v>546713.00454</v>
      </c>
      <c r="E119" s="28" t="s">
        <v>142</v>
      </c>
      <c r="F119" s="29" t="s">
        <v>179</v>
      </c>
      <c r="G119" s="29" t="s">
        <v>144</v>
      </c>
      <c r="H119" s="30">
        <v>5</v>
      </c>
      <c r="I119" s="41">
        <v>109342.600908</v>
      </c>
      <c r="J119" s="25">
        <f t="shared" si="8"/>
        <v>546713.00454</v>
      </c>
      <c r="K119" s="14"/>
      <c r="L119" s="14"/>
    </row>
    <row r="120" ht="27" customHeight="1" spans="1:12">
      <c r="A120" s="5" t="s">
        <v>55</v>
      </c>
      <c r="B120" s="5" t="s">
        <v>13</v>
      </c>
      <c r="C120" s="12" t="s">
        <v>8</v>
      </c>
      <c r="D120" s="8">
        <f t="shared" si="7"/>
        <v>242525.62344708</v>
      </c>
      <c r="E120" s="28" t="s">
        <v>142</v>
      </c>
      <c r="F120" s="29" t="s">
        <v>111</v>
      </c>
      <c r="G120" s="29" t="s">
        <v>144</v>
      </c>
      <c r="H120" s="30">
        <v>2</v>
      </c>
      <c r="I120" s="41">
        <v>121262.81172354</v>
      </c>
      <c r="J120" s="25">
        <f t="shared" si="8"/>
        <v>242525.62344708</v>
      </c>
      <c r="K120" s="14"/>
      <c r="L120" s="14"/>
    </row>
    <row r="121" customFormat="1" ht="15.75" spans="1:12">
      <c r="A121" s="5" t="s">
        <v>56</v>
      </c>
      <c r="B121" s="5" t="s">
        <v>35</v>
      </c>
      <c r="C121" s="12" t="s">
        <v>8</v>
      </c>
      <c r="D121" s="8">
        <f t="shared" si="7"/>
        <v>186351.00029442</v>
      </c>
      <c r="E121" s="28" t="s">
        <v>142</v>
      </c>
      <c r="F121" s="29" t="s">
        <v>180</v>
      </c>
      <c r="G121" s="29" t="s">
        <v>144</v>
      </c>
      <c r="H121" s="30">
        <v>1</v>
      </c>
      <c r="I121" s="41">
        <v>186351.00029442</v>
      </c>
      <c r="J121" s="25">
        <f t="shared" si="8"/>
        <v>186351.00029442</v>
      </c>
      <c r="K121" s="14"/>
      <c r="L121" s="14"/>
    </row>
    <row r="122" customFormat="1" ht="26.25" spans="1:12">
      <c r="A122" s="5" t="s">
        <v>57</v>
      </c>
      <c r="B122" s="5" t="s">
        <v>35</v>
      </c>
      <c r="C122" s="12" t="s">
        <v>8</v>
      </c>
      <c r="D122" s="8">
        <f t="shared" si="7"/>
        <v>186351.00029442</v>
      </c>
      <c r="E122" s="28" t="s">
        <v>142</v>
      </c>
      <c r="F122" s="29" t="s">
        <v>181</v>
      </c>
      <c r="G122" s="29" t="s">
        <v>144</v>
      </c>
      <c r="H122" s="30">
        <v>1</v>
      </c>
      <c r="I122" s="41">
        <v>186351.00029442</v>
      </c>
      <c r="J122" s="25">
        <f t="shared" si="8"/>
        <v>186351.00029442</v>
      </c>
      <c r="K122" s="14"/>
      <c r="L122" s="14"/>
    </row>
    <row r="123" ht="15.75" spans="1:12">
      <c r="A123" s="5" t="s">
        <v>58</v>
      </c>
      <c r="B123" s="5" t="s">
        <v>6</v>
      </c>
      <c r="C123" s="12" t="s">
        <v>8</v>
      </c>
      <c r="D123" s="8">
        <f t="shared" si="7"/>
        <v>253461.8252355</v>
      </c>
      <c r="E123" s="28" t="s">
        <v>162</v>
      </c>
      <c r="F123" s="29" t="s">
        <v>182</v>
      </c>
      <c r="G123" s="29" t="s">
        <v>144</v>
      </c>
      <c r="H123" s="30">
        <v>1</v>
      </c>
      <c r="I123" s="41">
        <v>253461.8252355</v>
      </c>
      <c r="J123" s="25">
        <f t="shared" si="8"/>
        <v>253461.8252355</v>
      </c>
      <c r="K123" s="14"/>
      <c r="L123" s="14"/>
    </row>
    <row r="124" ht="27" customHeight="1" spans="1:12">
      <c r="A124" s="5" t="s">
        <v>58</v>
      </c>
      <c r="B124" s="5" t="s">
        <v>6</v>
      </c>
      <c r="C124" s="12" t="s">
        <v>8</v>
      </c>
      <c r="D124" s="8">
        <f t="shared" si="7"/>
        <v>1447136.911413</v>
      </c>
      <c r="E124" s="28" t="s">
        <v>142</v>
      </c>
      <c r="F124" s="29" t="s">
        <v>182</v>
      </c>
      <c r="G124" s="29" t="s">
        <v>144</v>
      </c>
      <c r="H124" s="30">
        <v>6</v>
      </c>
      <c r="I124" s="41">
        <v>241189.4852355</v>
      </c>
      <c r="J124" s="25">
        <f t="shared" si="8"/>
        <v>1447136.911413</v>
      </c>
      <c r="K124" s="14"/>
      <c r="L124" s="14"/>
    </row>
    <row r="125" customFormat="1" ht="15.75" spans="1:12">
      <c r="A125" s="38" t="s">
        <v>62</v>
      </c>
      <c r="B125" s="38" t="s">
        <v>13</v>
      </c>
      <c r="C125" s="39" t="s">
        <v>8</v>
      </c>
      <c r="D125" s="8">
        <f t="shared" si="7"/>
        <v>115227.62654076</v>
      </c>
      <c r="E125" s="29" t="s">
        <v>142</v>
      </c>
      <c r="F125" s="29" t="s">
        <v>183</v>
      </c>
      <c r="G125" s="29" t="s">
        <v>144</v>
      </c>
      <c r="H125" s="40">
        <v>1</v>
      </c>
      <c r="I125" s="47">
        <v>115227.62654076</v>
      </c>
      <c r="J125" s="25">
        <f t="shared" si="8"/>
        <v>115227.62654076</v>
      </c>
      <c r="K125" s="14"/>
      <c r="L125" s="14"/>
    </row>
    <row r="126" ht="27" customHeight="1" spans="1:12">
      <c r="A126" s="5" t="s">
        <v>63</v>
      </c>
      <c r="B126" s="5" t="s">
        <v>6</v>
      </c>
      <c r="C126" s="12" t="s">
        <v>8</v>
      </c>
      <c r="D126" s="8">
        <f t="shared" si="7"/>
        <v>262761.1348446</v>
      </c>
      <c r="E126" s="28" t="s">
        <v>146</v>
      </c>
      <c r="F126" s="29" t="s">
        <v>184</v>
      </c>
      <c r="G126" s="29" t="s">
        <v>144</v>
      </c>
      <c r="H126" s="30">
        <v>1</v>
      </c>
      <c r="I126" s="41">
        <v>262761.1348446</v>
      </c>
      <c r="J126" s="25">
        <f t="shared" si="8"/>
        <v>262761.1348446</v>
      </c>
      <c r="K126" s="14"/>
      <c r="L126" s="14"/>
    </row>
    <row r="127" customFormat="1" ht="15.75" spans="1:12">
      <c r="A127" s="5" t="s">
        <v>63</v>
      </c>
      <c r="B127" s="5" t="s">
        <v>6</v>
      </c>
      <c r="C127" s="12" t="s">
        <v>8</v>
      </c>
      <c r="D127" s="8">
        <f t="shared" si="7"/>
        <v>262761.1348446</v>
      </c>
      <c r="E127" s="28" t="s">
        <v>162</v>
      </c>
      <c r="F127" s="29" t="s">
        <v>184</v>
      </c>
      <c r="G127" s="29" t="s">
        <v>144</v>
      </c>
      <c r="H127" s="30">
        <v>1</v>
      </c>
      <c r="I127" s="41">
        <v>262761.1348446</v>
      </c>
      <c r="J127" s="25">
        <f t="shared" si="8"/>
        <v>262761.1348446</v>
      </c>
      <c r="K127" s="14"/>
      <c r="L127" s="14"/>
    </row>
    <row r="128" customFormat="1" ht="15.75" spans="1:12">
      <c r="A128" s="5" t="s">
        <v>63</v>
      </c>
      <c r="B128" s="5" t="s">
        <v>6</v>
      </c>
      <c r="C128" s="12" t="s">
        <v>8</v>
      </c>
      <c r="D128" s="8">
        <f t="shared" si="7"/>
        <v>1502932.7690676</v>
      </c>
      <c r="E128" s="28" t="s">
        <v>142</v>
      </c>
      <c r="F128" s="29" t="s">
        <v>184</v>
      </c>
      <c r="G128" s="29" t="s">
        <v>144</v>
      </c>
      <c r="H128" s="30">
        <v>6</v>
      </c>
      <c r="I128" s="41">
        <v>250488.7948446</v>
      </c>
      <c r="J128" s="25">
        <f t="shared" si="8"/>
        <v>1502932.7690676</v>
      </c>
      <c r="K128" s="14"/>
      <c r="L128" s="14"/>
    </row>
    <row r="129" customFormat="1" ht="15.75" spans="1:12">
      <c r="A129" s="5" t="s">
        <v>64</v>
      </c>
      <c r="B129" s="5" t="s">
        <v>35</v>
      </c>
      <c r="C129" s="12" t="s">
        <v>8</v>
      </c>
      <c r="D129" s="8">
        <f t="shared" si="7"/>
        <v>147103.897434</v>
      </c>
      <c r="E129" s="28" t="s">
        <v>142</v>
      </c>
      <c r="F129" s="29" t="s">
        <v>185</v>
      </c>
      <c r="G129" s="29" t="s">
        <v>144</v>
      </c>
      <c r="H129" s="30">
        <v>1</v>
      </c>
      <c r="I129" s="41">
        <v>147103.897434</v>
      </c>
      <c r="J129" s="25">
        <f t="shared" si="8"/>
        <v>147103.897434</v>
      </c>
      <c r="K129" s="14"/>
      <c r="L129" s="14"/>
    </row>
    <row r="130" ht="15.75" spans="1:12">
      <c r="A130" s="5" t="s">
        <v>65</v>
      </c>
      <c r="B130" s="5" t="s">
        <v>65</v>
      </c>
      <c r="C130" s="12" t="s">
        <v>8</v>
      </c>
      <c r="D130" s="8">
        <f t="shared" si="7"/>
        <v>583469.73</v>
      </c>
      <c r="E130" s="28" t="s">
        <v>142</v>
      </c>
      <c r="F130" s="29" t="s">
        <v>186</v>
      </c>
      <c r="G130" s="29" t="s">
        <v>144</v>
      </c>
      <c r="H130" s="30">
        <v>5</v>
      </c>
      <c r="I130" s="41">
        <v>116693.946</v>
      </c>
      <c r="J130" s="25">
        <f t="shared" si="8"/>
        <v>583469.73</v>
      </c>
      <c r="K130" s="14"/>
      <c r="L130" s="14"/>
    </row>
    <row r="131" ht="27" customHeight="1" spans="1:12">
      <c r="A131" s="13" t="s">
        <v>66</v>
      </c>
      <c r="B131" s="5" t="s">
        <v>18</v>
      </c>
      <c r="C131" s="12" t="s">
        <v>8</v>
      </c>
      <c r="D131" s="8">
        <f t="shared" si="7"/>
        <v>0</v>
      </c>
      <c r="E131" s="14"/>
      <c r="F131" s="14"/>
      <c r="G131" s="14"/>
      <c r="H131" s="14"/>
      <c r="I131" s="14"/>
      <c r="J131" s="25">
        <f t="shared" si="8"/>
        <v>0</v>
      </c>
      <c r="K131" s="14"/>
      <c r="L131" s="14" t="s">
        <v>59</v>
      </c>
    </row>
    <row r="132" customFormat="1" ht="15.75" spans="1:12">
      <c r="A132" s="5" t="s">
        <v>68</v>
      </c>
      <c r="B132" s="5" t="s">
        <v>13</v>
      </c>
      <c r="C132" s="12" t="s">
        <v>8</v>
      </c>
      <c r="D132" s="8">
        <f t="shared" si="7"/>
        <v>477399.76945512</v>
      </c>
      <c r="E132" s="28" t="s">
        <v>142</v>
      </c>
      <c r="F132" s="29" t="s">
        <v>187</v>
      </c>
      <c r="G132" s="29" t="s">
        <v>144</v>
      </c>
      <c r="H132" s="30">
        <v>4</v>
      </c>
      <c r="I132" s="41">
        <v>119349.94236378</v>
      </c>
      <c r="J132" s="25">
        <f t="shared" si="8"/>
        <v>477399.76945512</v>
      </c>
      <c r="K132" s="14"/>
      <c r="L132" s="14"/>
    </row>
    <row r="133" ht="27" customHeight="1" spans="1:12">
      <c r="A133" s="5" t="s">
        <v>69</v>
      </c>
      <c r="B133" s="5" t="s">
        <v>11</v>
      </c>
      <c r="C133" s="12" t="s">
        <v>8</v>
      </c>
      <c r="D133" s="8">
        <f t="shared" si="7"/>
        <v>128966.286</v>
      </c>
      <c r="E133" s="28" t="s">
        <v>146</v>
      </c>
      <c r="F133" s="29" t="s">
        <v>186</v>
      </c>
      <c r="G133" s="29" t="s">
        <v>144</v>
      </c>
      <c r="H133" s="30">
        <v>1</v>
      </c>
      <c r="I133" s="41">
        <v>128966.286</v>
      </c>
      <c r="J133" s="25">
        <f t="shared" si="8"/>
        <v>128966.286</v>
      </c>
      <c r="K133" s="14"/>
      <c r="L133" s="14"/>
    </row>
    <row r="134" customFormat="1" ht="15.75" spans="1:12">
      <c r="A134" s="5" t="s">
        <v>69</v>
      </c>
      <c r="B134" s="5" t="s">
        <v>11</v>
      </c>
      <c r="C134" s="12" t="s">
        <v>8</v>
      </c>
      <c r="D134" s="8">
        <f t="shared" si="7"/>
        <v>128966.286</v>
      </c>
      <c r="E134" s="28" t="s">
        <v>162</v>
      </c>
      <c r="F134" s="29" t="s">
        <v>186</v>
      </c>
      <c r="G134" s="29" t="s">
        <v>144</v>
      </c>
      <c r="H134" s="30">
        <v>1</v>
      </c>
      <c r="I134" s="41">
        <v>128966.286</v>
      </c>
      <c r="J134" s="25">
        <f t="shared" si="8"/>
        <v>128966.286</v>
      </c>
      <c r="K134" s="14"/>
      <c r="L134" s="14"/>
    </row>
    <row r="135" s="1" customFormat="1" ht="15.75" spans="1:12">
      <c r="A135" s="15" t="s">
        <v>72</v>
      </c>
      <c r="B135" s="15" t="s">
        <v>29</v>
      </c>
      <c r="C135" s="16" t="s">
        <v>8</v>
      </c>
      <c r="D135" s="17">
        <f t="shared" si="7"/>
        <v>0</v>
      </c>
      <c r="E135" s="31" t="s">
        <v>146</v>
      </c>
      <c r="F135" s="31" t="s">
        <v>188</v>
      </c>
      <c r="G135" s="31" t="s">
        <v>144</v>
      </c>
      <c r="H135" s="32">
        <f>1-1</f>
        <v>0</v>
      </c>
      <c r="I135" s="43">
        <v>253190.81675202</v>
      </c>
      <c r="J135" s="26">
        <f t="shared" si="8"/>
        <v>0</v>
      </c>
      <c r="K135" s="27"/>
      <c r="L135" s="27" t="s">
        <v>60</v>
      </c>
    </row>
    <row r="136" s="1" customFormat="1" ht="27" customHeight="1" spans="1:12">
      <c r="A136" s="15" t="s">
        <v>72</v>
      </c>
      <c r="B136" s="15" t="s">
        <v>29</v>
      </c>
      <c r="C136" s="16" t="s">
        <v>8</v>
      </c>
      <c r="D136" s="17">
        <f t="shared" si="7"/>
        <v>0</v>
      </c>
      <c r="E136" s="31" t="s">
        <v>142</v>
      </c>
      <c r="F136" s="31" t="s">
        <v>188</v>
      </c>
      <c r="G136" s="31" t="s">
        <v>144</v>
      </c>
      <c r="H136" s="32">
        <f>4-4</f>
        <v>0</v>
      </c>
      <c r="I136" s="43">
        <v>240918.47675202</v>
      </c>
      <c r="J136" s="26">
        <f t="shared" si="8"/>
        <v>0</v>
      </c>
      <c r="K136" s="27"/>
      <c r="L136" s="27" t="s">
        <v>61</v>
      </c>
    </row>
    <row r="137" customFormat="1" ht="15.75" spans="1:12">
      <c r="A137" s="5" t="s">
        <v>73</v>
      </c>
      <c r="B137" s="5" t="s">
        <v>16</v>
      </c>
      <c r="C137" s="12" t="s">
        <v>8</v>
      </c>
      <c r="D137" s="8">
        <f t="shared" si="7"/>
        <v>159041.202552</v>
      </c>
      <c r="E137" s="28" t="s">
        <v>162</v>
      </c>
      <c r="F137" s="29" t="s">
        <v>189</v>
      </c>
      <c r="G137" s="29" t="s">
        <v>144</v>
      </c>
      <c r="H137" s="30">
        <v>1</v>
      </c>
      <c r="I137" s="41">
        <v>159041.202552</v>
      </c>
      <c r="J137" s="25">
        <f t="shared" si="8"/>
        <v>159041.202552</v>
      </c>
      <c r="K137" s="14"/>
      <c r="L137" s="14"/>
    </row>
    <row r="138" ht="27" customHeight="1" spans="1:12">
      <c r="A138" s="5" t="s">
        <v>73</v>
      </c>
      <c r="B138" s="5" t="s">
        <v>16</v>
      </c>
      <c r="C138" s="12" t="s">
        <v>8</v>
      </c>
      <c r="D138" s="8">
        <f t="shared" si="7"/>
        <v>1174150.900416</v>
      </c>
      <c r="E138" s="28" t="s">
        <v>142</v>
      </c>
      <c r="F138" s="29" t="s">
        <v>189</v>
      </c>
      <c r="G138" s="29" t="s">
        <v>144</v>
      </c>
      <c r="H138" s="30">
        <v>8</v>
      </c>
      <c r="I138" s="41">
        <v>146768.862552</v>
      </c>
      <c r="J138" s="25">
        <f t="shared" si="8"/>
        <v>1174150.900416</v>
      </c>
      <c r="K138" s="14"/>
      <c r="L138" s="14"/>
    </row>
    <row r="139" customFormat="1" ht="15.75" spans="1:12">
      <c r="A139" s="5" t="s">
        <v>74</v>
      </c>
      <c r="B139" s="5" t="s">
        <v>75</v>
      </c>
      <c r="C139" s="12" t="s">
        <v>8</v>
      </c>
      <c r="D139" s="8">
        <f t="shared" si="7"/>
        <v>319224.8372346</v>
      </c>
      <c r="E139" s="28" t="s">
        <v>142</v>
      </c>
      <c r="F139" s="29" t="s">
        <v>190</v>
      </c>
      <c r="G139" s="29" t="s">
        <v>144</v>
      </c>
      <c r="H139" s="30">
        <v>2</v>
      </c>
      <c r="I139" s="41">
        <v>159612.4186173</v>
      </c>
      <c r="J139" s="25">
        <f t="shared" si="8"/>
        <v>319224.8372346</v>
      </c>
      <c r="K139" s="14"/>
      <c r="L139" s="14"/>
    </row>
    <row r="140" customFormat="1" ht="15.75" spans="1:12">
      <c r="A140" s="38" t="s">
        <v>76</v>
      </c>
      <c r="B140" s="38" t="s">
        <v>6</v>
      </c>
      <c r="C140" s="39" t="s">
        <v>8</v>
      </c>
      <c r="D140" s="48">
        <f t="shared" si="7"/>
        <v>273822.477684</v>
      </c>
      <c r="E140" s="29" t="s">
        <v>142</v>
      </c>
      <c r="F140" s="29" t="s">
        <v>191</v>
      </c>
      <c r="G140" s="29" t="s">
        <v>144</v>
      </c>
      <c r="H140" s="40">
        <v>1</v>
      </c>
      <c r="I140" s="47">
        <v>273822.477684</v>
      </c>
      <c r="J140" s="25">
        <f t="shared" si="8"/>
        <v>273822.477684</v>
      </c>
      <c r="K140" s="14"/>
      <c r="L140" s="14"/>
    </row>
    <row r="141" customFormat="1" ht="15.75" spans="1:12">
      <c r="A141" s="5" t="s">
        <v>77</v>
      </c>
      <c r="B141" s="5" t="s">
        <v>13</v>
      </c>
      <c r="C141" s="12" t="s">
        <v>8</v>
      </c>
      <c r="D141" s="8">
        <f t="shared" si="7"/>
        <v>609396.3741963</v>
      </c>
      <c r="E141" s="28" t="s">
        <v>142</v>
      </c>
      <c r="F141" s="29" t="s">
        <v>192</v>
      </c>
      <c r="G141" s="29" t="s">
        <v>144</v>
      </c>
      <c r="H141" s="30">
        <v>5</v>
      </c>
      <c r="I141" s="41">
        <v>121879.27483926</v>
      </c>
      <c r="J141" s="25">
        <f t="shared" si="8"/>
        <v>609396.3741963</v>
      </c>
      <c r="K141" s="14"/>
      <c r="L141" s="14"/>
    </row>
    <row r="142" s="2" customFormat="1" ht="15.75" spans="1:12">
      <c r="A142" s="13" t="s">
        <v>78</v>
      </c>
      <c r="B142" s="5" t="s">
        <v>35</v>
      </c>
      <c r="C142" s="12" t="s">
        <v>8</v>
      </c>
      <c r="D142" s="8">
        <f t="shared" si="7"/>
        <v>0</v>
      </c>
      <c r="E142" s="14"/>
      <c r="F142" s="14"/>
      <c r="G142" s="14"/>
      <c r="H142" s="14"/>
      <c r="I142" s="14"/>
      <c r="J142" s="25">
        <f t="shared" si="8"/>
        <v>0</v>
      </c>
      <c r="K142" s="42"/>
      <c r="L142" s="42" t="s">
        <v>59</v>
      </c>
    </row>
    <row r="143" ht="15.75" spans="1:12">
      <c r="A143" s="5" t="s">
        <v>79</v>
      </c>
      <c r="B143" s="5" t="s">
        <v>35</v>
      </c>
      <c r="C143" s="12" t="s">
        <v>8</v>
      </c>
      <c r="D143" s="8">
        <f t="shared" si="7"/>
        <v>197485.1133078</v>
      </c>
      <c r="E143" s="28" t="s">
        <v>162</v>
      </c>
      <c r="F143" s="29" t="s">
        <v>193</v>
      </c>
      <c r="G143" s="29" t="s">
        <v>144</v>
      </c>
      <c r="H143" s="30">
        <v>1</v>
      </c>
      <c r="I143" s="41">
        <v>197485.1133078</v>
      </c>
      <c r="J143" s="25">
        <f t="shared" si="8"/>
        <v>197485.1133078</v>
      </c>
      <c r="K143" s="14"/>
      <c r="L143" s="14"/>
    </row>
    <row r="144" ht="15.75" spans="1:12">
      <c r="A144" s="5" t="s">
        <v>79</v>
      </c>
      <c r="B144" s="5" t="s">
        <v>35</v>
      </c>
      <c r="C144" s="12" t="s">
        <v>8</v>
      </c>
      <c r="D144" s="8">
        <f t="shared" ref="D144:D151" si="9">J144</f>
        <v>926063.866539</v>
      </c>
      <c r="E144" s="28" t="s">
        <v>142</v>
      </c>
      <c r="F144" s="29" t="s">
        <v>194</v>
      </c>
      <c r="G144" s="29" t="s">
        <v>144</v>
      </c>
      <c r="H144" s="30">
        <v>5</v>
      </c>
      <c r="I144" s="41">
        <v>185212.7733078</v>
      </c>
      <c r="J144" s="25">
        <f t="shared" ref="J144:J151" si="10">I144*H144</f>
        <v>926063.866539</v>
      </c>
      <c r="K144" s="14"/>
      <c r="L144" s="14"/>
    </row>
    <row r="145" ht="15.75" spans="1:12">
      <c r="A145" s="5" t="s">
        <v>84</v>
      </c>
      <c r="B145" s="5" t="s">
        <v>6</v>
      </c>
      <c r="C145" s="12" t="s">
        <v>8</v>
      </c>
      <c r="D145" s="8">
        <f t="shared" si="9"/>
        <v>255128.662458</v>
      </c>
      <c r="E145" s="28" t="s">
        <v>162</v>
      </c>
      <c r="F145" s="29" t="s">
        <v>195</v>
      </c>
      <c r="G145" s="29" t="s">
        <v>144</v>
      </c>
      <c r="H145" s="30">
        <v>1</v>
      </c>
      <c r="I145" s="41">
        <v>255128.662458</v>
      </c>
      <c r="J145" s="25">
        <f t="shared" si="10"/>
        <v>255128.662458</v>
      </c>
      <c r="K145" s="14"/>
      <c r="L145" s="14"/>
    </row>
    <row r="146" ht="15.75" spans="1:12">
      <c r="A146" s="5" t="s">
        <v>84</v>
      </c>
      <c r="B146" s="5" t="s">
        <v>6</v>
      </c>
      <c r="C146" s="12" t="s">
        <v>8</v>
      </c>
      <c r="D146" s="8">
        <f t="shared" si="9"/>
        <v>2914275.869496</v>
      </c>
      <c r="E146" s="28" t="s">
        <v>142</v>
      </c>
      <c r="F146" s="29" t="s">
        <v>195</v>
      </c>
      <c r="G146" s="29" t="s">
        <v>144</v>
      </c>
      <c r="H146" s="30">
        <v>12</v>
      </c>
      <c r="I146" s="41">
        <v>242856.322458</v>
      </c>
      <c r="J146" s="25">
        <f t="shared" si="10"/>
        <v>2914275.869496</v>
      </c>
      <c r="K146" s="14"/>
      <c r="L146" s="14"/>
    </row>
    <row r="147" ht="15.75" spans="1:12">
      <c r="A147" s="5" t="s">
        <v>85</v>
      </c>
      <c r="B147" s="5" t="s">
        <v>6</v>
      </c>
      <c r="C147" s="12" t="s">
        <v>8</v>
      </c>
      <c r="D147" s="8">
        <f t="shared" si="9"/>
        <v>276471.862458</v>
      </c>
      <c r="E147" s="28" t="s">
        <v>196</v>
      </c>
      <c r="F147" s="29" t="s">
        <v>197</v>
      </c>
      <c r="G147" s="29" t="s">
        <v>144</v>
      </c>
      <c r="H147" s="30">
        <v>1</v>
      </c>
      <c r="I147" s="41">
        <v>276471.862458</v>
      </c>
      <c r="J147" s="25">
        <f t="shared" si="10"/>
        <v>276471.862458</v>
      </c>
      <c r="K147" s="14"/>
      <c r="L147" s="14"/>
    </row>
    <row r="148" ht="15.75" spans="1:12">
      <c r="A148" s="5" t="s">
        <v>85</v>
      </c>
      <c r="B148" s="5" t="s">
        <v>6</v>
      </c>
      <c r="C148" s="12" t="s">
        <v>8</v>
      </c>
      <c r="D148" s="8">
        <f t="shared" si="9"/>
        <v>255128.662458</v>
      </c>
      <c r="E148" s="28" t="s">
        <v>146</v>
      </c>
      <c r="F148" s="29" t="s">
        <v>197</v>
      </c>
      <c r="G148" s="29" t="s">
        <v>144</v>
      </c>
      <c r="H148" s="30">
        <v>1</v>
      </c>
      <c r="I148" s="41">
        <v>255128.662458</v>
      </c>
      <c r="J148" s="25">
        <f t="shared" si="10"/>
        <v>255128.662458</v>
      </c>
      <c r="K148" s="14"/>
      <c r="L148" s="14"/>
    </row>
    <row r="149" ht="15.75" spans="1:12">
      <c r="A149" s="5" t="s">
        <v>85</v>
      </c>
      <c r="B149" s="5" t="s">
        <v>6</v>
      </c>
      <c r="C149" s="12" t="s">
        <v>8</v>
      </c>
      <c r="D149" s="8">
        <f t="shared" si="9"/>
        <v>510257.324916</v>
      </c>
      <c r="E149" s="28" t="s">
        <v>162</v>
      </c>
      <c r="F149" s="29" t="s">
        <v>197</v>
      </c>
      <c r="G149" s="29" t="s">
        <v>144</v>
      </c>
      <c r="H149" s="30">
        <v>2</v>
      </c>
      <c r="I149" s="41">
        <v>255128.662458</v>
      </c>
      <c r="J149" s="25">
        <f t="shared" si="10"/>
        <v>510257.324916</v>
      </c>
      <c r="K149" s="14"/>
      <c r="L149" s="14"/>
    </row>
    <row r="150" ht="15.75" spans="1:12">
      <c r="A150" s="5" t="s">
        <v>85</v>
      </c>
      <c r="B150" s="5" t="s">
        <v>6</v>
      </c>
      <c r="C150" s="12" t="s">
        <v>8</v>
      </c>
      <c r="D150" s="8">
        <f t="shared" si="9"/>
        <v>7528545.996198</v>
      </c>
      <c r="E150" s="28" t="s">
        <v>142</v>
      </c>
      <c r="F150" s="29" t="s">
        <v>197</v>
      </c>
      <c r="G150" s="29" t="s">
        <v>144</v>
      </c>
      <c r="H150" s="30">
        <v>31</v>
      </c>
      <c r="I150" s="41">
        <v>242856.322458</v>
      </c>
      <c r="J150" s="25">
        <f t="shared" si="10"/>
        <v>7528545.996198</v>
      </c>
      <c r="K150" s="14"/>
      <c r="L150" s="14"/>
    </row>
    <row r="151" ht="15.75" spans="1:12">
      <c r="A151" s="5" t="s">
        <v>86</v>
      </c>
      <c r="B151" s="5" t="s">
        <v>13</v>
      </c>
      <c r="C151" s="12" t="s">
        <v>8</v>
      </c>
      <c r="D151" s="8">
        <f t="shared" si="9"/>
        <v>588934.5603156</v>
      </c>
      <c r="E151" s="28" t="s">
        <v>142</v>
      </c>
      <c r="F151" s="29" t="s">
        <v>198</v>
      </c>
      <c r="G151" s="29" t="s">
        <v>144</v>
      </c>
      <c r="H151" s="30">
        <v>5</v>
      </c>
      <c r="I151" s="41">
        <v>117786.91206312</v>
      </c>
      <c r="J151" s="25">
        <f t="shared" si="10"/>
        <v>588934.5603156</v>
      </c>
      <c r="K151" s="14" t="s">
        <v>199</v>
      </c>
      <c r="L151" s="14"/>
    </row>
    <row r="152" ht="15.75" spans="1:17">
      <c r="A152" s="5" t="s">
        <v>42</v>
      </c>
      <c r="B152" s="5" t="s">
        <v>11</v>
      </c>
      <c r="C152" s="5" t="s">
        <v>9</v>
      </c>
      <c r="D152" s="8">
        <f t="shared" ref="D152:D195" si="11">J152</f>
        <v>513054.75528936</v>
      </c>
      <c r="E152" s="49" t="s">
        <v>200</v>
      </c>
      <c r="F152" s="49" t="s">
        <v>166</v>
      </c>
      <c r="G152" s="50" t="s">
        <v>201</v>
      </c>
      <c r="H152" s="30">
        <v>3</v>
      </c>
      <c r="I152" s="53">
        <v>171018.25176312</v>
      </c>
      <c r="J152" s="25">
        <f t="shared" ref="J152:J195" si="12">I152*H152</f>
        <v>513054.75528936</v>
      </c>
      <c r="K152" s="23"/>
      <c r="L152" s="14"/>
      <c r="N152" s="14"/>
      <c r="O152" s="14"/>
      <c r="P152" s="14"/>
      <c r="Q152" s="14"/>
    </row>
    <row r="153" ht="15.75" spans="1:17">
      <c r="A153" s="13" t="s">
        <v>10</v>
      </c>
      <c r="B153" s="5" t="s">
        <v>11</v>
      </c>
      <c r="C153" s="5" t="s">
        <v>9</v>
      </c>
      <c r="D153" s="8">
        <f t="shared" si="11"/>
        <v>0</v>
      </c>
      <c r="E153" s="14"/>
      <c r="F153" s="14"/>
      <c r="G153" s="14"/>
      <c r="H153" s="14"/>
      <c r="I153" s="14"/>
      <c r="J153" s="25">
        <f t="shared" si="12"/>
        <v>0</v>
      </c>
      <c r="K153" s="23"/>
      <c r="L153" s="14" t="s">
        <v>67</v>
      </c>
      <c r="N153" s="14"/>
      <c r="O153" s="14"/>
      <c r="P153" s="14"/>
      <c r="Q153" s="14"/>
    </row>
    <row r="154" ht="15.75" spans="1:17">
      <c r="A154" s="5" t="s">
        <v>69</v>
      </c>
      <c r="B154" s="5" t="s">
        <v>11</v>
      </c>
      <c r="C154" s="5" t="s">
        <v>9</v>
      </c>
      <c r="D154" s="8">
        <f t="shared" si="11"/>
        <v>163208.2050852</v>
      </c>
      <c r="E154" s="49" t="s">
        <v>202</v>
      </c>
      <c r="F154" s="49" t="s">
        <v>203</v>
      </c>
      <c r="G154" s="50" t="s">
        <v>201</v>
      </c>
      <c r="H154" s="30">
        <v>1</v>
      </c>
      <c r="I154" s="53">
        <v>163208.2050852</v>
      </c>
      <c r="J154" s="25">
        <f t="shared" si="12"/>
        <v>163208.2050852</v>
      </c>
      <c r="K154" s="23">
        <v>1</v>
      </c>
      <c r="L154" s="14"/>
      <c r="N154" s="14"/>
      <c r="O154" s="14"/>
      <c r="P154" s="14"/>
      <c r="Q154" s="14"/>
    </row>
    <row r="155" ht="15.75" spans="1:12">
      <c r="A155" s="13" t="s">
        <v>34</v>
      </c>
      <c r="B155" s="5" t="s">
        <v>35</v>
      </c>
      <c r="C155" s="5" t="s">
        <v>9</v>
      </c>
      <c r="D155" s="8">
        <f t="shared" si="11"/>
        <v>0</v>
      </c>
      <c r="E155" s="14"/>
      <c r="F155" s="14"/>
      <c r="G155" s="14"/>
      <c r="H155" s="14"/>
      <c r="I155" s="14"/>
      <c r="J155" s="25">
        <f t="shared" si="12"/>
        <v>0</v>
      </c>
      <c r="K155" s="23"/>
      <c r="L155" s="14" t="s">
        <v>67</v>
      </c>
    </row>
    <row r="156" ht="15.75" spans="1:12">
      <c r="A156" s="13" t="s">
        <v>36</v>
      </c>
      <c r="B156" s="5" t="s">
        <v>35</v>
      </c>
      <c r="C156" s="5" t="s">
        <v>9</v>
      </c>
      <c r="D156" s="8">
        <f t="shared" si="11"/>
        <v>0</v>
      </c>
      <c r="E156" s="14"/>
      <c r="F156" s="14"/>
      <c r="G156" s="14"/>
      <c r="H156" s="14"/>
      <c r="I156" s="14"/>
      <c r="J156" s="25">
        <f t="shared" si="12"/>
        <v>0</v>
      </c>
      <c r="K156" s="23"/>
      <c r="L156" s="14" t="s">
        <v>67</v>
      </c>
    </row>
    <row r="157" ht="15.75" spans="1:12">
      <c r="A157" s="13" t="s">
        <v>37</v>
      </c>
      <c r="B157" s="5" t="s">
        <v>35</v>
      </c>
      <c r="C157" s="5" t="s">
        <v>9</v>
      </c>
      <c r="D157" s="8">
        <f t="shared" si="11"/>
        <v>0</v>
      </c>
      <c r="E157" s="14"/>
      <c r="F157" s="14"/>
      <c r="G157" s="14"/>
      <c r="H157" s="14"/>
      <c r="I157" s="14"/>
      <c r="J157" s="25">
        <f t="shared" si="12"/>
        <v>0</v>
      </c>
      <c r="K157" s="23"/>
      <c r="L157" s="14" t="s">
        <v>67</v>
      </c>
    </row>
    <row r="158" ht="15.75" spans="1:12">
      <c r="A158" s="13" t="s">
        <v>38</v>
      </c>
      <c r="B158" s="5" t="s">
        <v>35</v>
      </c>
      <c r="C158" s="5" t="s">
        <v>9</v>
      </c>
      <c r="D158" s="8">
        <f t="shared" si="11"/>
        <v>0</v>
      </c>
      <c r="E158" s="14"/>
      <c r="F158" s="14"/>
      <c r="G158" s="14"/>
      <c r="H158" s="14"/>
      <c r="I158" s="14"/>
      <c r="J158" s="25">
        <f t="shared" si="12"/>
        <v>0</v>
      </c>
      <c r="K158" s="23"/>
      <c r="L158" s="14" t="s">
        <v>67</v>
      </c>
    </row>
    <row r="159" ht="15.75" spans="1:12">
      <c r="A159" s="5" t="s">
        <v>39</v>
      </c>
      <c r="B159" s="5" t="s">
        <v>35</v>
      </c>
      <c r="C159" s="5" t="s">
        <v>9</v>
      </c>
      <c r="D159" s="8">
        <f t="shared" si="11"/>
        <v>2543195.5266852</v>
      </c>
      <c r="E159" s="49" t="s">
        <v>202</v>
      </c>
      <c r="F159" s="49" t="s">
        <v>204</v>
      </c>
      <c r="G159" s="50" t="s">
        <v>201</v>
      </c>
      <c r="H159" s="30">
        <v>10</v>
      </c>
      <c r="I159" s="53">
        <v>254319.55266852</v>
      </c>
      <c r="J159" s="25">
        <f t="shared" si="12"/>
        <v>2543195.5266852</v>
      </c>
      <c r="K159" s="23">
        <v>10</v>
      </c>
      <c r="L159" s="14"/>
    </row>
    <row r="160" ht="15.75" spans="1:12">
      <c r="A160" s="13" t="s">
        <v>56</v>
      </c>
      <c r="B160" s="5" t="s">
        <v>35</v>
      </c>
      <c r="C160" s="5" t="s">
        <v>9</v>
      </c>
      <c r="D160" s="8">
        <f t="shared" si="11"/>
        <v>0</v>
      </c>
      <c r="E160" s="14"/>
      <c r="F160" s="14"/>
      <c r="G160" s="14"/>
      <c r="H160" s="14"/>
      <c r="I160" s="14"/>
      <c r="J160" s="25">
        <f t="shared" si="12"/>
        <v>0</v>
      </c>
      <c r="K160" s="23"/>
      <c r="L160" s="14" t="s">
        <v>67</v>
      </c>
    </row>
    <row r="161" ht="26.25" spans="1:12">
      <c r="A161" s="13" t="s">
        <v>57</v>
      </c>
      <c r="B161" s="5" t="s">
        <v>35</v>
      </c>
      <c r="C161" s="5" t="s">
        <v>9</v>
      </c>
      <c r="D161" s="8">
        <f t="shared" si="11"/>
        <v>0</v>
      </c>
      <c r="E161" s="14"/>
      <c r="F161" s="14"/>
      <c r="G161" s="14"/>
      <c r="H161" s="14"/>
      <c r="I161" s="14"/>
      <c r="J161" s="25">
        <f t="shared" si="12"/>
        <v>0</v>
      </c>
      <c r="K161" s="23"/>
      <c r="L161" s="14" t="s">
        <v>67</v>
      </c>
    </row>
    <row r="162" ht="15.75" spans="1:12">
      <c r="A162" s="13" t="s">
        <v>79</v>
      </c>
      <c r="B162" s="5" t="s">
        <v>35</v>
      </c>
      <c r="C162" s="5" t="s">
        <v>9</v>
      </c>
      <c r="D162" s="8">
        <f t="shared" si="11"/>
        <v>0</v>
      </c>
      <c r="E162" s="14"/>
      <c r="F162" s="14"/>
      <c r="G162" s="14"/>
      <c r="H162" s="14"/>
      <c r="I162" s="14"/>
      <c r="J162" s="25">
        <f t="shared" si="12"/>
        <v>0</v>
      </c>
      <c r="K162" s="23"/>
      <c r="L162" s="14" t="s">
        <v>67</v>
      </c>
    </row>
    <row r="163" ht="15.75" spans="1:12">
      <c r="A163" s="13" t="s">
        <v>64</v>
      </c>
      <c r="B163" s="5" t="s">
        <v>35</v>
      </c>
      <c r="C163" s="5" t="s">
        <v>9</v>
      </c>
      <c r="D163" s="8">
        <f t="shared" si="11"/>
        <v>0</v>
      </c>
      <c r="E163" s="14"/>
      <c r="F163" s="14"/>
      <c r="G163" s="14"/>
      <c r="H163" s="14"/>
      <c r="I163" s="14"/>
      <c r="J163" s="25">
        <f t="shared" si="12"/>
        <v>0</v>
      </c>
      <c r="K163" s="23"/>
      <c r="L163" s="14" t="s">
        <v>67</v>
      </c>
    </row>
    <row r="164" ht="15.75" spans="1:12">
      <c r="A164" s="5" t="s">
        <v>78</v>
      </c>
      <c r="B164" s="5" t="s">
        <v>35</v>
      </c>
      <c r="C164" s="5" t="s">
        <v>9</v>
      </c>
      <c r="D164" s="8">
        <f t="shared" si="11"/>
        <v>205656.8498928</v>
      </c>
      <c r="E164" s="49" t="s">
        <v>202</v>
      </c>
      <c r="F164" s="49" t="s">
        <v>205</v>
      </c>
      <c r="G164" s="50" t="s">
        <v>201</v>
      </c>
      <c r="H164" s="30">
        <v>1</v>
      </c>
      <c r="I164" s="53">
        <v>205656.8498928</v>
      </c>
      <c r="J164" s="25">
        <f t="shared" si="12"/>
        <v>205656.8498928</v>
      </c>
      <c r="K164" s="23">
        <v>1</v>
      </c>
      <c r="L164" s="14"/>
    </row>
    <row r="165" s="2" customFormat="1" ht="15.75" spans="1:12">
      <c r="A165" s="38" t="s">
        <v>12</v>
      </c>
      <c r="B165" s="38" t="s">
        <v>13</v>
      </c>
      <c r="C165" s="38" t="s">
        <v>9</v>
      </c>
      <c r="D165" s="48">
        <f t="shared" si="11"/>
        <v>132763.27982508</v>
      </c>
      <c r="E165" s="51" t="s">
        <v>200</v>
      </c>
      <c r="F165" s="51" t="s">
        <v>206</v>
      </c>
      <c r="G165" s="52" t="s">
        <v>201</v>
      </c>
      <c r="H165" s="40">
        <v>1</v>
      </c>
      <c r="I165" s="54">
        <v>132763.27982508</v>
      </c>
      <c r="J165" s="25">
        <f t="shared" si="12"/>
        <v>132763.27982508</v>
      </c>
      <c r="K165" s="55"/>
      <c r="L165" s="42"/>
    </row>
    <row r="166" ht="15.75" spans="1:12">
      <c r="A166" s="13" t="s">
        <v>31</v>
      </c>
      <c r="B166" s="5" t="s">
        <v>13</v>
      </c>
      <c r="C166" s="5" t="s">
        <v>9</v>
      </c>
      <c r="D166" s="8">
        <f t="shared" si="11"/>
        <v>0</v>
      </c>
      <c r="E166" s="14"/>
      <c r="F166" s="14"/>
      <c r="G166" s="14"/>
      <c r="H166" s="14"/>
      <c r="I166" s="14"/>
      <c r="J166" s="25">
        <f t="shared" si="12"/>
        <v>0</v>
      </c>
      <c r="K166" s="23"/>
      <c r="L166" s="14" t="s">
        <v>67</v>
      </c>
    </row>
    <row r="167" ht="15.75" spans="1:12">
      <c r="A167" s="5" t="s">
        <v>54</v>
      </c>
      <c r="B167" s="5" t="s">
        <v>13</v>
      </c>
      <c r="C167" s="5" t="s">
        <v>9</v>
      </c>
      <c r="D167" s="8">
        <f t="shared" si="11"/>
        <v>128729.941092</v>
      </c>
      <c r="E167" s="49" t="s">
        <v>202</v>
      </c>
      <c r="F167" s="49" t="s">
        <v>207</v>
      </c>
      <c r="G167" s="50" t="s">
        <v>201</v>
      </c>
      <c r="H167" s="30">
        <v>1</v>
      </c>
      <c r="I167" s="53">
        <v>128729.941092</v>
      </c>
      <c r="J167" s="25">
        <f t="shared" si="12"/>
        <v>128729.941092</v>
      </c>
      <c r="K167" s="23">
        <v>1</v>
      </c>
      <c r="L167" s="14"/>
    </row>
    <row r="168" ht="15.75" spans="1:12">
      <c r="A168" s="13" t="s">
        <v>55</v>
      </c>
      <c r="B168" s="5" t="s">
        <v>13</v>
      </c>
      <c r="C168" s="5" t="s">
        <v>9</v>
      </c>
      <c r="D168" s="8">
        <f t="shared" si="11"/>
        <v>0</v>
      </c>
      <c r="E168" s="14"/>
      <c r="F168" s="14"/>
      <c r="G168" s="14"/>
      <c r="H168" s="14"/>
      <c r="I168" s="14"/>
      <c r="J168" s="25">
        <f t="shared" si="12"/>
        <v>0</v>
      </c>
      <c r="K168" s="23"/>
      <c r="L168" s="14" t="s">
        <v>67</v>
      </c>
    </row>
    <row r="169" ht="15.75" spans="1:12">
      <c r="A169" s="5" t="s">
        <v>62</v>
      </c>
      <c r="B169" s="5" t="s">
        <v>13</v>
      </c>
      <c r="C169" s="5" t="s">
        <v>9</v>
      </c>
      <c r="D169" s="8">
        <f t="shared" si="11"/>
        <v>135658.41043176</v>
      </c>
      <c r="E169" s="49" t="s">
        <v>202</v>
      </c>
      <c r="F169" s="49" t="s">
        <v>183</v>
      </c>
      <c r="G169" s="50" t="s">
        <v>201</v>
      </c>
      <c r="H169" s="30">
        <v>1</v>
      </c>
      <c r="I169" s="53">
        <v>135658.41043176</v>
      </c>
      <c r="J169" s="25">
        <f t="shared" si="12"/>
        <v>135658.41043176</v>
      </c>
      <c r="K169" s="23">
        <v>1</v>
      </c>
      <c r="L169" s="14"/>
    </row>
    <row r="170" ht="15.75" spans="1:12">
      <c r="A170" s="5" t="s">
        <v>68</v>
      </c>
      <c r="B170" s="5" t="s">
        <v>13</v>
      </c>
      <c r="C170" s="5" t="s">
        <v>9</v>
      </c>
      <c r="D170" s="8">
        <f t="shared" si="11"/>
        <v>127737.85577628</v>
      </c>
      <c r="E170" s="49" t="s">
        <v>200</v>
      </c>
      <c r="F170" s="49" t="s">
        <v>187</v>
      </c>
      <c r="G170" s="50" t="s">
        <v>201</v>
      </c>
      <c r="H170" s="30">
        <v>1</v>
      </c>
      <c r="I170" s="53">
        <v>127737.85577628</v>
      </c>
      <c r="J170" s="25">
        <f t="shared" si="12"/>
        <v>127737.85577628</v>
      </c>
      <c r="K170" s="23">
        <v>1</v>
      </c>
      <c r="L170" s="14"/>
    </row>
    <row r="171" ht="15.75" spans="1:12">
      <c r="A171" s="5" t="s">
        <v>77</v>
      </c>
      <c r="B171" s="5" t="s">
        <v>13</v>
      </c>
      <c r="C171" s="5" t="s">
        <v>9</v>
      </c>
      <c r="D171" s="8">
        <f t="shared" si="11"/>
        <v>130444.94972676</v>
      </c>
      <c r="E171" s="49" t="s">
        <v>200</v>
      </c>
      <c r="F171" s="49" t="s">
        <v>192</v>
      </c>
      <c r="G171" s="50" t="s">
        <v>201</v>
      </c>
      <c r="H171" s="30">
        <v>1</v>
      </c>
      <c r="I171" s="53">
        <v>130444.94972676</v>
      </c>
      <c r="J171" s="25">
        <f t="shared" si="12"/>
        <v>130444.94972676</v>
      </c>
      <c r="K171" s="23">
        <v>1</v>
      </c>
      <c r="L171" s="14"/>
    </row>
    <row r="172" ht="15.75" spans="1:12">
      <c r="A172" s="5" t="s">
        <v>86</v>
      </c>
      <c r="B172" s="5" t="s">
        <v>13</v>
      </c>
      <c r="C172" s="5" t="s">
        <v>9</v>
      </c>
      <c r="D172" s="8">
        <f t="shared" si="11"/>
        <v>126064.97571312</v>
      </c>
      <c r="E172" s="49" t="s">
        <v>200</v>
      </c>
      <c r="F172" s="49" t="s">
        <v>198</v>
      </c>
      <c r="G172" s="50" t="s">
        <v>201</v>
      </c>
      <c r="H172" s="30">
        <v>1</v>
      </c>
      <c r="I172" s="53">
        <v>126064.97571312</v>
      </c>
      <c r="J172" s="25">
        <f t="shared" si="12"/>
        <v>126064.97571312</v>
      </c>
      <c r="K172" s="23">
        <v>1</v>
      </c>
      <c r="L172" s="14"/>
    </row>
    <row r="173" ht="15.75" spans="1:12">
      <c r="A173" s="13" t="s">
        <v>28</v>
      </c>
      <c r="B173" s="5" t="s">
        <v>29</v>
      </c>
      <c r="C173" s="5" t="s">
        <v>9</v>
      </c>
      <c r="D173" s="8">
        <f t="shared" si="11"/>
        <v>0</v>
      </c>
      <c r="E173" s="14"/>
      <c r="F173" s="14"/>
      <c r="G173" s="14"/>
      <c r="H173" s="14"/>
      <c r="I173" s="14"/>
      <c r="J173" s="25">
        <f t="shared" si="12"/>
        <v>0</v>
      </c>
      <c r="K173" s="23"/>
      <c r="L173" s="14" t="s">
        <v>67</v>
      </c>
    </row>
    <row r="174" ht="15.75" spans="1:12">
      <c r="A174" s="13" t="s">
        <v>32</v>
      </c>
      <c r="B174" s="5" t="s">
        <v>29</v>
      </c>
      <c r="C174" s="5" t="s">
        <v>9</v>
      </c>
      <c r="D174" s="8">
        <f t="shared" si="11"/>
        <v>0</v>
      </c>
      <c r="E174" s="14"/>
      <c r="F174" s="14"/>
      <c r="G174" s="14"/>
      <c r="H174" s="14"/>
      <c r="I174" s="14"/>
      <c r="J174" s="25">
        <f t="shared" si="12"/>
        <v>0</v>
      </c>
      <c r="K174" s="23"/>
      <c r="L174" s="14" t="s">
        <v>67</v>
      </c>
    </row>
    <row r="175" s="2" customFormat="1" ht="15.75" spans="1:12">
      <c r="A175" s="38" t="s">
        <v>72</v>
      </c>
      <c r="B175" s="38" t="s">
        <v>29</v>
      </c>
      <c r="C175" s="38" t="s">
        <v>9</v>
      </c>
      <c r="D175" s="48">
        <f t="shared" ref="D175" si="13">J175</f>
        <v>284285.17676652</v>
      </c>
      <c r="E175" s="51" t="s">
        <v>202</v>
      </c>
      <c r="F175" s="51" t="s">
        <v>208</v>
      </c>
      <c r="G175" s="52" t="s">
        <v>201</v>
      </c>
      <c r="H175" s="40">
        <v>1</v>
      </c>
      <c r="I175" s="54">
        <v>284285.17676652</v>
      </c>
      <c r="J175" s="25">
        <f t="shared" ref="J175" si="14">I175*H175</f>
        <v>284285.17676652</v>
      </c>
      <c r="K175" s="55">
        <v>1</v>
      </c>
      <c r="L175" s="42"/>
    </row>
    <row r="176" ht="15.75" spans="1:12">
      <c r="A176" s="5" t="s">
        <v>15</v>
      </c>
      <c r="B176" s="5" t="s">
        <v>16</v>
      </c>
      <c r="C176" s="5" t="s">
        <v>9</v>
      </c>
      <c r="D176" s="8">
        <f t="shared" si="11"/>
        <v>359777.887248</v>
      </c>
      <c r="E176" s="49" t="s">
        <v>200</v>
      </c>
      <c r="F176" s="49" t="s">
        <v>209</v>
      </c>
      <c r="G176" s="50" t="s">
        <v>201</v>
      </c>
      <c r="H176" s="30">
        <v>2</v>
      </c>
      <c r="I176" s="53">
        <v>179888.943624</v>
      </c>
      <c r="J176" s="25">
        <f t="shared" si="12"/>
        <v>359777.887248</v>
      </c>
      <c r="K176" s="23">
        <v>1</v>
      </c>
      <c r="L176" s="14"/>
    </row>
    <row r="177" ht="15.75" spans="1:12">
      <c r="A177" s="5" t="s">
        <v>73</v>
      </c>
      <c r="B177" s="5" t="s">
        <v>16</v>
      </c>
      <c r="C177" s="5" t="s">
        <v>9</v>
      </c>
      <c r="D177" s="8">
        <f t="shared" si="11"/>
        <v>471251.4268842</v>
      </c>
      <c r="E177" s="49" t="s">
        <v>200</v>
      </c>
      <c r="F177" s="50" t="s">
        <v>189</v>
      </c>
      <c r="G177" s="50" t="s">
        <v>201</v>
      </c>
      <c r="H177" s="30">
        <v>3</v>
      </c>
      <c r="I177" s="53">
        <v>157083.8089614</v>
      </c>
      <c r="J177" s="25">
        <f t="shared" si="12"/>
        <v>471251.4268842</v>
      </c>
      <c r="K177" s="23">
        <v>3</v>
      </c>
      <c r="L177" s="14"/>
    </row>
    <row r="178" ht="15.75" spans="1:12">
      <c r="A178" s="5" t="s">
        <v>65</v>
      </c>
      <c r="B178" s="5" t="s">
        <v>65</v>
      </c>
      <c r="C178" s="5" t="s">
        <v>9</v>
      </c>
      <c r="D178" s="8">
        <f t="shared" si="11"/>
        <v>124895.196</v>
      </c>
      <c r="E178" s="49" t="s">
        <v>200</v>
      </c>
      <c r="F178" s="49" t="s">
        <v>186</v>
      </c>
      <c r="G178" s="50" t="s">
        <v>201</v>
      </c>
      <c r="H178" s="30">
        <v>1</v>
      </c>
      <c r="I178" s="53">
        <v>124895.196</v>
      </c>
      <c r="J178" s="25">
        <f t="shared" si="12"/>
        <v>124895.196</v>
      </c>
      <c r="K178" s="23">
        <v>1</v>
      </c>
      <c r="L178" s="14"/>
    </row>
    <row r="179" ht="15.75" spans="1:12">
      <c r="A179" s="13" t="s">
        <v>74</v>
      </c>
      <c r="B179" s="5" t="s">
        <v>75</v>
      </c>
      <c r="C179" s="5" t="s">
        <v>9</v>
      </c>
      <c r="D179" s="8">
        <f t="shared" si="11"/>
        <v>0</v>
      </c>
      <c r="E179" s="14"/>
      <c r="F179" s="14"/>
      <c r="G179" s="14"/>
      <c r="H179" s="14"/>
      <c r="I179" s="14"/>
      <c r="J179" s="25">
        <f t="shared" si="12"/>
        <v>0</v>
      </c>
      <c r="K179" s="23"/>
      <c r="L179" s="14" t="s">
        <v>67</v>
      </c>
    </row>
    <row r="180" ht="15.75" spans="1:12">
      <c r="A180" s="13" t="s">
        <v>43</v>
      </c>
      <c r="B180" s="5" t="s">
        <v>6</v>
      </c>
      <c r="C180" s="5" t="s">
        <v>9</v>
      </c>
      <c r="D180" s="8">
        <f t="shared" si="11"/>
        <v>0</v>
      </c>
      <c r="E180" s="14"/>
      <c r="F180" s="14"/>
      <c r="G180" s="14"/>
      <c r="H180" s="14"/>
      <c r="I180" s="14"/>
      <c r="J180" s="25">
        <f t="shared" si="12"/>
        <v>0</v>
      </c>
      <c r="K180" s="23"/>
      <c r="L180" s="14" t="s">
        <v>67</v>
      </c>
    </row>
    <row r="181" ht="15.75" spans="1:12">
      <c r="A181" s="13" t="s">
        <v>44</v>
      </c>
      <c r="B181" s="5" t="s">
        <v>6</v>
      </c>
      <c r="C181" s="5" t="s">
        <v>9</v>
      </c>
      <c r="D181" s="8">
        <f t="shared" si="11"/>
        <v>0</v>
      </c>
      <c r="E181" s="14"/>
      <c r="F181" s="14"/>
      <c r="G181" s="14"/>
      <c r="H181" s="14"/>
      <c r="I181" s="14"/>
      <c r="J181" s="25">
        <f t="shared" si="12"/>
        <v>0</v>
      </c>
      <c r="K181" s="23">
        <v>2</v>
      </c>
      <c r="L181" s="14" t="s">
        <v>67</v>
      </c>
    </row>
    <row r="182" ht="15.75" spans="1:12">
      <c r="A182" s="13" t="s">
        <v>45</v>
      </c>
      <c r="B182" s="5" t="s">
        <v>6</v>
      </c>
      <c r="C182" s="5" t="s">
        <v>9</v>
      </c>
      <c r="D182" s="8">
        <f t="shared" si="11"/>
        <v>0</v>
      </c>
      <c r="E182" s="49" t="s">
        <v>202</v>
      </c>
      <c r="F182" s="14" t="s">
        <v>210</v>
      </c>
      <c r="G182" s="14" t="s">
        <v>201</v>
      </c>
      <c r="H182" s="14"/>
      <c r="I182" s="14"/>
      <c r="J182" s="25">
        <f t="shared" si="12"/>
        <v>0</v>
      </c>
      <c r="K182" s="23">
        <v>25</v>
      </c>
      <c r="L182" s="14" t="s">
        <v>67</v>
      </c>
    </row>
    <row r="183" customFormat="1" ht="15.75" spans="1:12">
      <c r="A183" s="13" t="s">
        <v>45</v>
      </c>
      <c r="B183" s="5" t="s">
        <v>6</v>
      </c>
      <c r="C183" s="5" t="s">
        <v>9</v>
      </c>
      <c r="D183" s="8">
        <f t="shared" si="11"/>
        <v>0</v>
      </c>
      <c r="E183" s="49" t="s">
        <v>200</v>
      </c>
      <c r="F183" s="14" t="s">
        <v>210</v>
      </c>
      <c r="G183" s="14" t="s">
        <v>201</v>
      </c>
      <c r="H183" s="14"/>
      <c r="I183" s="14"/>
      <c r="J183" s="25">
        <f t="shared" si="12"/>
        <v>0</v>
      </c>
      <c r="K183" s="23">
        <v>1</v>
      </c>
      <c r="L183" s="14" t="s">
        <v>67</v>
      </c>
    </row>
    <row r="184" ht="15.75" spans="1:12">
      <c r="A184" s="13" t="s">
        <v>46</v>
      </c>
      <c r="B184" s="5" t="s">
        <v>6</v>
      </c>
      <c r="C184" s="5" t="s">
        <v>9</v>
      </c>
      <c r="D184" s="8">
        <f t="shared" si="11"/>
        <v>0</v>
      </c>
      <c r="E184" s="14"/>
      <c r="F184" s="14"/>
      <c r="G184" s="14"/>
      <c r="H184" s="14"/>
      <c r="I184" s="14"/>
      <c r="J184" s="25">
        <f t="shared" si="12"/>
        <v>0</v>
      </c>
      <c r="K184" s="23"/>
      <c r="L184" s="14" t="s">
        <v>67</v>
      </c>
    </row>
    <row r="185" ht="15.75" spans="1:12">
      <c r="A185" s="13" t="s">
        <v>47</v>
      </c>
      <c r="B185" s="5" t="s">
        <v>6</v>
      </c>
      <c r="C185" s="5" t="s">
        <v>9</v>
      </c>
      <c r="D185" s="8">
        <f t="shared" si="11"/>
        <v>0</v>
      </c>
      <c r="E185" s="14"/>
      <c r="F185" s="14"/>
      <c r="G185" s="14"/>
      <c r="H185" s="14"/>
      <c r="I185" s="14"/>
      <c r="J185" s="25">
        <f t="shared" si="12"/>
        <v>0</v>
      </c>
      <c r="K185" s="23"/>
      <c r="L185" s="14" t="s">
        <v>67</v>
      </c>
    </row>
    <row r="186" customFormat="1" ht="15.75" spans="1:12">
      <c r="A186" s="13" t="s">
        <v>48</v>
      </c>
      <c r="B186" s="5" t="s">
        <v>6</v>
      </c>
      <c r="C186" s="5" t="s">
        <v>9</v>
      </c>
      <c r="D186" s="8">
        <f t="shared" si="11"/>
        <v>0</v>
      </c>
      <c r="E186" s="49" t="s">
        <v>200</v>
      </c>
      <c r="F186" s="14" t="s">
        <v>125</v>
      </c>
      <c r="G186" s="50" t="s">
        <v>201</v>
      </c>
      <c r="H186" s="14"/>
      <c r="I186" s="14"/>
      <c r="J186" s="25">
        <f t="shared" si="12"/>
        <v>0</v>
      </c>
      <c r="K186" s="23">
        <v>4</v>
      </c>
      <c r="L186" s="14" t="s">
        <v>67</v>
      </c>
    </row>
    <row r="187" ht="15.75" spans="1:12">
      <c r="A187" s="13" t="s">
        <v>48</v>
      </c>
      <c r="B187" s="5" t="s">
        <v>6</v>
      </c>
      <c r="C187" s="5" t="s">
        <v>9</v>
      </c>
      <c r="D187" s="8">
        <f t="shared" si="11"/>
        <v>0</v>
      </c>
      <c r="E187" s="49" t="s">
        <v>202</v>
      </c>
      <c r="F187" s="49" t="s">
        <v>125</v>
      </c>
      <c r="G187" s="50" t="s">
        <v>201</v>
      </c>
      <c r="H187" s="14"/>
      <c r="I187" s="14"/>
      <c r="J187" s="25">
        <f t="shared" si="12"/>
        <v>0</v>
      </c>
      <c r="K187" s="23">
        <v>3</v>
      </c>
      <c r="L187" s="14" t="s">
        <v>67</v>
      </c>
    </row>
    <row r="188" ht="15.75" spans="1:13">
      <c r="A188" s="5" t="s">
        <v>49</v>
      </c>
      <c r="B188" s="5" t="s">
        <v>6</v>
      </c>
      <c r="C188" s="5" t="s">
        <v>9</v>
      </c>
      <c r="D188" s="8">
        <f t="shared" si="11"/>
        <v>19707205.095936</v>
      </c>
      <c r="E188" s="49" t="s">
        <v>202</v>
      </c>
      <c r="F188" s="49" t="s">
        <v>211</v>
      </c>
      <c r="G188" s="50" t="s">
        <v>201</v>
      </c>
      <c r="H188" s="30">
        <v>64</v>
      </c>
      <c r="I188" s="53">
        <v>307925.079624</v>
      </c>
      <c r="J188" s="25">
        <f t="shared" si="12"/>
        <v>19707205.095936</v>
      </c>
      <c r="K188" s="23">
        <v>42</v>
      </c>
      <c r="L188" s="14" t="s">
        <v>80</v>
      </c>
      <c r="M188">
        <f>H188-K188</f>
        <v>22</v>
      </c>
    </row>
    <row r="189" customFormat="1" ht="15.75" spans="1:13">
      <c r="A189" s="5" t="s">
        <v>49</v>
      </c>
      <c r="B189" s="5" t="s">
        <v>6</v>
      </c>
      <c r="C189" s="5" t="s">
        <v>9</v>
      </c>
      <c r="D189" s="8">
        <f t="shared" si="11"/>
        <v>8397956.40552</v>
      </c>
      <c r="E189" s="49" t="s">
        <v>200</v>
      </c>
      <c r="F189" s="49" t="s">
        <v>211</v>
      </c>
      <c r="G189" s="50" t="s">
        <v>201</v>
      </c>
      <c r="H189" s="30">
        <v>30</v>
      </c>
      <c r="I189" s="53">
        <v>279931.880184</v>
      </c>
      <c r="J189" s="25">
        <f t="shared" si="12"/>
        <v>8397956.40552</v>
      </c>
      <c r="K189" s="23">
        <v>17</v>
      </c>
      <c r="L189" s="14" t="s">
        <v>81</v>
      </c>
      <c r="M189">
        <f t="shared" ref="M189:M191" si="15">H189-K189</f>
        <v>13</v>
      </c>
    </row>
    <row r="190" customFormat="1" ht="15.75" spans="1:13">
      <c r="A190" s="5" t="s">
        <v>49</v>
      </c>
      <c r="B190" s="5" t="s">
        <v>6</v>
      </c>
      <c r="C190" s="5" t="s">
        <v>9</v>
      </c>
      <c r="D190" s="8">
        <f t="shared" si="11"/>
        <v>5318705.723496</v>
      </c>
      <c r="E190" s="49" t="s">
        <v>212</v>
      </c>
      <c r="F190" s="49" t="s">
        <v>211</v>
      </c>
      <c r="G190" s="50" t="s">
        <v>201</v>
      </c>
      <c r="H190" s="30">
        <v>19</v>
      </c>
      <c r="I190" s="53">
        <v>279931.880184</v>
      </c>
      <c r="J190" s="25">
        <f t="shared" si="12"/>
        <v>5318705.723496</v>
      </c>
      <c r="K190" s="23">
        <v>21</v>
      </c>
      <c r="L190" s="14" t="s">
        <v>82</v>
      </c>
      <c r="M190">
        <f t="shared" si="15"/>
        <v>-2</v>
      </c>
    </row>
    <row r="191" customFormat="1" ht="15.75" spans="1:13">
      <c r="A191" s="5" t="s">
        <v>49</v>
      </c>
      <c r="B191" s="5" t="s">
        <v>6</v>
      </c>
      <c r="C191" s="5" t="s">
        <v>9</v>
      </c>
      <c r="D191" s="8">
        <f t="shared" si="11"/>
        <v>5038774.18596</v>
      </c>
      <c r="E191" s="49" t="s">
        <v>202</v>
      </c>
      <c r="F191" s="50" t="s">
        <v>213</v>
      </c>
      <c r="G191" s="50" t="s">
        <v>201</v>
      </c>
      <c r="H191" s="30">
        <v>15</v>
      </c>
      <c r="I191" s="53">
        <v>335918.279064</v>
      </c>
      <c r="J191" s="25">
        <f t="shared" si="12"/>
        <v>5038774.18596</v>
      </c>
      <c r="K191" s="23">
        <v>15</v>
      </c>
      <c r="L191" s="14" t="s">
        <v>83</v>
      </c>
      <c r="M191">
        <f t="shared" si="15"/>
        <v>0</v>
      </c>
    </row>
    <row r="192" ht="15.75" spans="1:12">
      <c r="A192" s="5" t="s">
        <v>53</v>
      </c>
      <c r="B192" s="5" t="s">
        <v>6</v>
      </c>
      <c r="C192" s="5" t="s">
        <v>9</v>
      </c>
      <c r="D192" s="8">
        <f t="shared" si="11"/>
        <v>923775.238872</v>
      </c>
      <c r="E192" s="49" t="s">
        <v>202</v>
      </c>
      <c r="F192" s="50" t="s">
        <v>214</v>
      </c>
      <c r="G192" s="50" t="s">
        <v>201</v>
      </c>
      <c r="H192" s="30">
        <v>3</v>
      </c>
      <c r="I192" s="53">
        <v>307925.079624</v>
      </c>
      <c r="J192" s="25">
        <f t="shared" si="12"/>
        <v>923775.238872</v>
      </c>
      <c r="K192" s="23"/>
      <c r="L192" s="14"/>
    </row>
    <row r="193" ht="15.75" spans="1:12">
      <c r="A193" s="5" t="s">
        <v>58</v>
      </c>
      <c r="B193" s="5" t="s">
        <v>6</v>
      </c>
      <c r="C193" s="5" t="s">
        <v>9</v>
      </c>
      <c r="D193" s="8">
        <f t="shared" si="11"/>
        <v>8518628.89323</v>
      </c>
      <c r="E193" s="49" t="s">
        <v>202</v>
      </c>
      <c r="F193" s="49" t="s">
        <v>215</v>
      </c>
      <c r="G193" s="50" t="s">
        <v>201</v>
      </c>
      <c r="H193" s="30">
        <v>30</v>
      </c>
      <c r="I193" s="53">
        <v>283954.296441</v>
      </c>
      <c r="J193" s="25">
        <f t="shared" si="12"/>
        <v>8518628.89323</v>
      </c>
      <c r="K193" s="23">
        <v>28</v>
      </c>
      <c r="L193" s="14"/>
    </row>
    <row r="194" customFormat="1" ht="15.75" spans="1:12">
      <c r="A194" s="5" t="s">
        <v>58</v>
      </c>
      <c r="B194" s="5" t="s">
        <v>6</v>
      </c>
      <c r="C194" s="5" t="s">
        <v>9</v>
      </c>
      <c r="D194" s="8">
        <f t="shared" si="11"/>
        <v>516280.562346</v>
      </c>
      <c r="E194" s="49" t="s">
        <v>200</v>
      </c>
      <c r="F194" s="56" t="s">
        <v>215</v>
      </c>
      <c r="G194" s="50" t="s">
        <v>201</v>
      </c>
      <c r="H194" s="30">
        <v>2</v>
      </c>
      <c r="I194" s="58">
        <v>258140.281173</v>
      </c>
      <c r="J194" s="25">
        <f t="shared" si="12"/>
        <v>516280.562346</v>
      </c>
      <c r="K194" s="23"/>
      <c r="L194" s="14"/>
    </row>
    <row r="195" ht="15.75" spans="1:12">
      <c r="A195" s="5" t="s">
        <v>63</v>
      </c>
      <c r="B195" s="5" t="s">
        <v>6</v>
      </c>
      <c r="C195" s="5" t="s">
        <v>9</v>
      </c>
      <c r="D195" s="8">
        <f t="shared" si="11"/>
        <v>291443.39044812</v>
      </c>
      <c r="E195" s="49" t="s">
        <v>202</v>
      </c>
      <c r="F195" s="49" t="s">
        <v>216</v>
      </c>
      <c r="G195" s="50" t="s">
        <v>201</v>
      </c>
      <c r="H195" s="30">
        <v>1</v>
      </c>
      <c r="I195" s="53">
        <v>291443.39044812</v>
      </c>
      <c r="J195" s="25">
        <f t="shared" si="12"/>
        <v>291443.39044812</v>
      </c>
      <c r="K195" s="23">
        <v>1</v>
      </c>
      <c r="L195" s="14"/>
    </row>
    <row r="196" customFormat="1" ht="15.75" spans="1:12">
      <c r="A196" s="5" t="s">
        <v>63</v>
      </c>
      <c r="B196" s="5" t="s">
        <v>6</v>
      </c>
      <c r="C196" s="5" t="s">
        <v>9</v>
      </c>
      <c r="D196" s="8">
        <f t="shared" ref="D196:D209" si="16">J196</f>
        <v>1059794.13441648</v>
      </c>
      <c r="E196" s="49" t="s">
        <v>200</v>
      </c>
      <c r="F196" s="49" t="s">
        <v>216</v>
      </c>
      <c r="G196" s="50" t="s">
        <v>201</v>
      </c>
      <c r="H196" s="30">
        <v>4</v>
      </c>
      <c r="I196" s="53">
        <v>264948.53360412</v>
      </c>
      <c r="J196" s="25">
        <f t="shared" ref="J196:J209" si="17">I196*H196</f>
        <v>1059794.13441648</v>
      </c>
      <c r="K196" s="23">
        <v>3</v>
      </c>
      <c r="L196" s="14"/>
    </row>
    <row r="197" customFormat="1" ht="15.75" spans="1:12">
      <c r="A197" s="5" t="s">
        <v>63</v>
      </c>
      <c r="B197" s="5" t="s">
        <v>6</v>
      </c>
      <c r="C197" s="5" t="s">
        <v>9</v>
      </c>
      <c r="D197" s="8">
        <f t="shared" si="16"/>
        <v>264948.53360412</v>
      </c>
      <c r="E197" s="49" t="s">
        <v>212</v>
      </c>
      <c r="F197" s="49" t="s">
        <v>216</v>
      </c>
      <c r="G197" s="50" t="s">
        <v>201</v>
      </c>
      <c r="H197" s="30">
        <v>1</v>
      </c>
      <c r="I197" s="53">
        <v>264948.53360412</v>
      </c>
      <c r="J197" s="25">
        <f t="shared" si="17"/>
        <v>264948.53360412</v>
      </c>
      <c r="K197" s="23">
        <v>1</v>
      </c>
      <c r="L197" s="14"/>
    </row>
    <row r="198" ht="15.75" spans="1:12">
      <c r="A198" s="13" t="s">
        <v>84</v>
      </c>
      <c r="B198" s="5" t="s">
        <v>6</v>
      </c>
      <c r="C198" s="5" t="s">
        <v>9</v>
      </c>
      <c r="D198" s="8">
        <f t="shared" si="16"/>
        <v>0</v>
      </c>
      <c r="E198" s="14"/>
      <c r="F198" s="14"/>
      <c r="G198" s="14"/>
      <c r="H198" s="14"/>
      <c r="I198" s="14"/>
      <c r="J198" s="25">
        <f t="shared" si="17"/>
        <v>0</v>
      </c>
      <c r="K198" s="23"/>
      <c r="L198" s="14" t="s">
        <v>67</v>
      </c>
    </row>
    <row r="199" ht="15.75" spans="1:12">
      <c r="A199" s="5" t="s">
        <v>85</v>
      </c>
      <c r="B199" s="5" t="s">
        <v>6</v>
      </c>
      <c r="C199" s="5" t="s">
        <v>9</v>
      </c>
      <c r="D199" s="8">
        <f t="shared" si="16"/>
        <v>6862001.3842464</v>
      </c>
      <c r="E199" s="49" t="s">
        <v>202</v>
      </c>
      <c r="F199" s="49" t="s">
        <v>217</v>
      </c>
      <c r="G199" s="50" t="s">
        <v>201</v>
      </c>
      <c r="H199" s="30">
        <v>24</v>
      </c>
      <c r="I199" s="53">
        <v>285916.7243436</v>
      </c>
      <c r="J199" s="25">
        <f t="shared" si="17"/>
        <v>6862001.3842464</v>
      </c>
      <c r="K199" s="23">
        <v>25</v>
      </c>
      <c r="L199" s="14"/>
    </row>
    <row r="200" ht="15.75" spans="1:12">
      <c r="A200" s="13" t="s">
        <v>5</v>
      </c>
      <c r="B200" s="5" t="s">
        <v>6</v>
      </c>
      <c r="C200" s="5" t="s">
        <v>9</v>
      </c>
      <c r="D200" s="8">
        <f t="shared" si="16"/>
        <v>0</v>
      </c>
      <c r="E200" s="14"/>
      <c r="F200" s="14"/>
      <c r="G200" s="14"/>
      <c r="H200" s="14"/>
      <c r="I200" s="14"/>
      <c r="J200" s="25">
        <f t="shared" si="17"/>
        <v>0</v>
      </c>
      <c r="K200" s="23"/>
      <c r="L200" s="14" t="s">
        <v>67</v>
      </c>
    </row>
    <row r="201" ht="15.75" spans="1:12">
      <c r="A201" s="5" t="s">
        <v>17</v>
      </c>
      <c r="B201" s="5" t="s">
        <v>18</v>
      </c>
      <c r="C201" s="5" t="s">
        <v>9</v>
      </c>
      <c r="D201" s="8">
        <f t="shared" si="16"/>
        <v>319804.8</v>
      </c>
      <c r="E201" s="49" t="s">
        <v>200</v>
      </c>
      <c r="F201" s="49" t="s">
        <v>218</v>
      </c>
      <c r="G201" s="50" t="s">
        <v>201</v>
      </c>
      <c r="H201" s="30">
        <v>2</v>
      </c>
      <c r="I201" s="53">
        <v>159902.4</v>
      </c>
      <c r="J201" s="25">
        <f t="shared" si="17"/>
        <v>319804.8</v>
      </c>
      <c r="K201" s="23">
        <v>1</v>
      </c>
      <c r="L201" s="14"/>
    </row>
    <row r="202" ht="15.75" spans="1:12">
      <c r="A202" s="5" t="s">
        <v>19</v>
      </c>
      <c r="B202" s="5" t="s">
        <v>18</v>
      </c>
      <c r="C202" s="5" t="s">
        <v>9</v>
      </c>
      <c r="D202" s="8">
        <f t="shared" si="16"/>
        <v>441410.118336</v>
      </c>
      <c r="E202" s="49" t="s">
        <v>200</v>
      </c>
      <c r="F202" s="49" t="s">
        <v>219</v>
      </c>
      <c r="G202" s="50" t="s">
        <v>201</v>
      </c>
      <c r="H202" s="30">
        <v>2</v>
      </c>
      <c r="I202" s="53">
        <v>220705.059168</v>
      </c>
      <c r="J202" s="25">
        <f t="shared" si="17"/>
        <v>441410.118336</v>
      </c>
      <c r="K202" s="23">
        <v>1</v>
      </c>
      <c r="L202" s="14"/>
    </row>
    <row r="203" ht="15.75" spans="1:12">
      <c r="A203" s="5" t="s">
        <v>20</v>
      </c>
      <c r="B203" s="5" t="s">
        <v>18</v>
      </c>
      <c r="C203" s="5" t="s">
        <v>9</v>
      </c>
      <c r="D203" s="8">
        <f t="shared" si="16"/>
        <v>398042.76</v>
      </c>
      <c r="E203" s="49" t="s">
        <v>200</v>
      </c>
      <c r="F203" s="49" t="s">
        <v>220</v>
      </c>
      <c r="G203" s="50" t="s">
        <v>201</v>
      </c>
      <c r="H203" s="30">
        <v>2</v>
      </c>
      <c r="I203" s="53">
        <v>199021.38</v>
      </c>
      <c r="J203" s="25">
        <f t="shared" si="17"/>
        <v>398042.76</v>
      </c>
      <c r="K203" s="23">
        <v>2</v>
      </c>
      <c r="L203" s="14"/>
    </row>
    <row r="204" ht="15.75" spans="1:12">
      <c r="A204" s="5" t="s">
        <v>33</v>
      </c>
      <c r="B204" s="5" t="s">
        <v>18</v>
      </c>
      <c r="C204" s="5" t="s">
        <v>9</v>
      </c>
      <c r="D204" s="8">
        <f t="shared" si="16"/>
        <v>403088.937096</v>
      </c>
      <c r="E204" s="49" t="s">
        <v>200</v>
      </c>
      <c r="F204" s="49" t="s">
        <v>221</v>
      </c>
      <c r="G204" s="50" t="s">
        <v>201</v>
      </c>
      <c r="H204" s="30">
        <v>2</v>
      </c>
      <c r="I204" s="53">
        <v>201544.468548</v>
      </c>
      <c r="J204" s="25">
        <f t="shared" si="17"/>
        <v>403088.937096</v>
      </c>
      <c r="K204" s="23">
        <v>2</v>
      </c>
      <c r="L204" s="14"/>
    </row>
    <row r="205" ht="15.75" spans="1:12">
      <c r="A205" s="13" t="s">
        <v>66</v>
      </c>
      <c r="B205" s="5" t="s">
        <v>18</v>
      </c>
      <c r="C205" s="5" t="s">
        <v>9</v>
      </c>
      <c r="D205" s="8">
        <f t="shared" si="16"/>
        <v>0</v>
      </c>
      <c r="E205" s="14"/>
      <c r="F205" s="14"/>
      <c r="G205" s="14"/>
      <c r="H205" s="14"/>
      <c r="I205" s="14"/>
      <c r="J205" s="25">
        <f t="shared" si="17"/>
        <v>0</v>
      </c>
      <c r="K205" s="23"/>
      <c r="L205" s="14" t="s">
        <v>67</v>
      </c>
    </row>
    <row r="206" ht="15.75" spans="1:12">
      <c r="A206" s="13" t="s">
        <v>40</v>
      </c>
      <c r="B206" s="5" t="s">
        <v>41</v>
      </c>
      <c r="C206" s="5" t="s">
        <v>9</v>
      </c>
      <c r="D206" s="8">
        <f t="shared" si="16"/>
        <v>0</v>
      </c>
      <c r="E206" s="14"/>
      <c r="F206" s="14"/>
      <c r="G206" s="14"/>
      <c r="H206" s="14"/>
      <c r="I206" s="14"/>
      <c r="J206" s="25">
        <f t="shared" si="17"/>
        <v>0</v>
      </c>
      <c r="K206" s="23"/>
      <c r="L206" s="14" t="s">
        <v>67</v>
      </c>
    </row>
    <row r="207" ht="15.75" spans="1:12">
      <c r="A207" s="5" t="s">
        <v>21</v>
      </c>
      <c r="B207" s="5" t="s">
        <v>22</v>
      </c>
      <c r="C207" s="5" t="s">
        <v>9</v>
      </c>
      <c r="D207" s="8">
        <f t="shared" si="16"/>
        <v>407226.754344</v>
      </c>
      <c r="E207" s="49" t="s">
        <v>200</v>
      </c>
      <c r="F207" s="49" t="s">
        <v>222</v>
      </c>
      <c r="G207" s="50" t="s">
        <v>201</v>
      </c>
      <c r="H207" s="30">
        <v>2</v>
      </c>
      <c r="I207" s="53">
        <v>203613.377172</v>
      </c>
      <c r="J207" s="25">
        <f t="shared" si="17"/>
        <v>407226.754344</v>
      </c>
      <c r="K207" s="23">
        <v>2</v>
      </c>
      <c r="L207" s="14"/>
    </row>
    <row r="208" ht="15.75" spans="1:12">
      <c r="A208" s="5" t="s">
        <v>25</v>
      </c>
      <c r="B208" s="5" t="s">
        <v>26</v>
      </c>
      <c r="C208" s="5" t="s">
        <v>9</v>
      </c>
      <c r="D208" s="8">
        <f t="shared" si="16"/>
        <v>413932.261488</v>
      </c>
      <c r="E208" s="49" t="s">
        <v>200</v>
      </c>
      <c r="F208" s="49" t="s">
        <v>223</v>
      </c>
      <c r="G208" s="50" t="s">
        <v>201</v>
      </c>
      <c r="H208" s="30">
        <v>2</v>
      </c>
      <c r="I208" s="53">
        <v>206966.130744</v>
      </c>
      <c r="J208" s="25">
        <f t="shared" si="17"/>
        <v>413932.261488</v>
      </c>
      <c r="K208" s="23">
        <v>2</v>
      </c>
      <c r="L208" s="14"/>
    </row>
    <row r="209" ht="15.75" spans="1:12">
      <c r="A209" s="13" t="s">
        <v>27</v>
      </c>
      <c r="B209" s="5" t="s">
        <v>26</v>
      </c>
      <c r="C209" s="5" t="s">
        <v>9</v>
      </c>
      <c r="D209" s="8">
        <f t="shared" si="16"/>
        <v>0</v>
      </c>
      <c r="E209" s="14"/>
      <c r="F209" s="14"/>
      <c r="G209" s="14"/>
      <c r="H209" s="14"/>
      <c r="I209" s="53"/>
      <c r="J209" s="25">
        <f t="shared" si="17"/>
        <v>0</v>
      </c>
      <c r="K209" s="23"/>
      <c r="L209" s="14" t="s">
        <v>67</v>
      </c>
    </row>
    <row r="210" spans="4:10">
      <c r="D210" s="57">
        <f>SUM(D2:D209)</f>
        <v>200174563.332247</v>
      </c>
      <c r="H210">
        <f>SUBTOTAL(9,H2:H209)</f>
        <v>840</v>
      </c>
      <c r="I210" s="53">
        <f t="shared" ref="I210:J210" si="18">SUBTOTAL(9,I2:I209)</f>
        <v>37052515.973973</v>
      </c>
      <c r="J210" s="25">
        <f t="shared" si="18"/>
        <v>200174563.332247</v>
      </c>
    </row>
  </sheetData>
  <autoFilter ref="A1:J209">
    <sortState ref="A1:J209">
      <sortCondition ref="A1:A211"/>
    </sortState>
    <extLst/>
  </autoFilter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MATRIX SLA</vt:lpstr>
      <vt:lpstr>MASTER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 SAPUTRA</dc:creator>
  <cp:lastModifiedBy>asus</cp:lastModifiedBy>
  <dcterms:created xsi:type="dcterms:W3CDTF">2023-06-14T06:32:00Z</dcterms:created>
  <dcterms:modified xsi:type="dcterms:W3CDTF">2023-08-10T04:51:15Z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86EB48E3848A4B0DA6B9C643A8FED93C</vt:lpwstr>
  </property>
  <property fmtid="{D5CDD505-2E9C-101B-9397-08002B2CF9AE}" pid="3" name="KSOProductBuildVer">
    <vt:lpwstr>2057-11.2.0.11537</vt:lpwstr>
  </property>
</Properties>
</file>