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https://d.docs.live.net/6a33d6fc8939e574/Desktop/Python Practice/"/>
    </mc:Choice>
  </mc:AlternateContent>
  <xr:revisionPtr revIDLastSave="281" documentId="8_{710F89F6-2CFD-4150-B34C-CD5E63D63850}" xr6:coauthVersionLast="47" xr6:coauthVersionMax="47" xr10:uidLastSave="{ED6B1EF5-9200-4948-AD69-580368C2496D}"/>
  <bookViews>
    <workbookView xWindow="-120" yWindow="-120" windowWidth="29040" windowHeight="15720" activeTab="1" xr2:uid="{9C2904F4-A24A-41F0-9F19-F82CC1299A58}"/>
  </bookViews>
  <sheets>
    <sheet name="demean" sheetId="1" r:id="rId1"/>
    <sheet name="sumsq"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7" i="2" l="1" a="1"/>
  <c r="B17" i="2" s="1"/>
  <c r="B18" i="2" a="1"/>
  <c r="B18" i="2" s="1"/>
  <c r="B19" i="2" a="1"/>
  <c r="B19" i="2" s="1"/>
  <c r="B20" i="2" a="1"/>
  <c r="B20" i="2" s="1"/>
  <c r="B16" i="2" a="1"/>
  <c r="B16" i="2" s="1"/>
  <c r="B13" i="2" a="1"/>
  <c r="B13" i="2" s="1"/>
  <c r="B12" i="2" a="1"/>
  <c r="B12" i="2" s="1"/>
  <c r="B11" i="2" a="1"/>
  <c r="B11" i="2" s="1"/>
  <c r="B10" i="2" a="1"/>
  <c r="B10" i="2" s="1"/>
  <c r="B9" i="2" a="1"/>
  <c r="B9" i="2" s="1"/>
  <c r="B3" i="2" a="1"/>
  <c r="B3" i="2" s="1"/>
  <c r="B4" i="2" a="1"/>
  <c r="B4" i="2" s="1"/>
  <c r="B5" i="2" a="1"/>
  <c r="B5" i="2" s="1"/>
  <c r="B6" i="2" a="1"/>
  <c r="B6" i="2" s="1"/>
  <c r="B2" i="2" a="1"/>
  <c r="B2" i="2" s="1"/>
  <c r="R33" i="1"/>
  <c r="Q33" i="1"/>
  <c r="P33" i="1"/>
  <c r="O33" i="1"/>
  <c r="N33" i="1"/>
  <c r="R28" i="1"/>
  <c r="Q28" i="1"/>
  <c r="P28" i="1"/>
  <c r="O28" i="1"/>
  <c r="N28" i="1"/>
  <c r="R23" i="1"/>
  <c r="P23" i="1"/>
  <c r="O23" i="1"/>
  <c r="N23" i="1"/>
  <c r="Q23" i="1"/>
  <c r="X51" i="1"/>
  <c r="W51" i="1"/>
  <c r="V51" i="1"/>
  <c r="U51" i="1"/>
  <c r="T51" i="1"/>
  <c r="X50" i="1"/>
  <c r="W50" i="1"/>
  <c r="V50" i="1"/>
  <c r="U50" i="1"/>
  <c r="T50" i="1"/>
  <c r="X49" i="1"/>
  <c r="W49" i="1"/>
  <c r="V49" i="1"/>
  <c r="U49" i="1"/>
  <c r="T49" i="1"/>
  <c r="X48" i="1"/>
  <c r="W48" i="1"/>
  <c r="V48" i="1"/>
  <c r="U48" i="1"/>
  <c r="T48" i="1"/>
  <c r="X46" i="1"/>
  <c r="W46" i="1"/>
  <c r="V46" i="1"/>
  <c r="U46" i="1"/>
  <c r="T46" i="1"/>
  <c r="X45" i="1"/>
  <c r="W45" i="1"/>
  <c r="V45" i="1"/>
  <c r="U45" i="1"/>
  <c r="T45" i="1"/>
  <c r="X44" i="1"/>
  <c r="W44" i="1"/>
  <c r="V44" i="1"/>
  <c r="U44" i="1"/>
  <c r="T44" i="1"/>
  <c r="X43" i="1"/>
  <c r="W43" i="1"/>
  <c r="V43" i="1"/>
  <c r="U43" i="1"/>
  <c r="T43" i="1"/>
  <c r="X41" i="1"/>
  <c r="W41" i="1"/>
  <c r="V41" i="1"/>
  <c r="U41" i="1"/>
  <c r="T41" i="1"/>
  <c r="X40" i="1"/>
  <c r="W40" i="1"/>
  <c r="V40" i="1"/>
  <c r="U40" i="1"/>
  <c r="T40" i="1"/>
  <c r="X39" i="1"/>
  <c r="W39" i="1"/>
  <c r="V39" i="1"/>
  <c r="U39" i="1"/>
  <c r="T39" i="1"/>
  <c r="X38" i="1"/>
  <c r="W38" i="1"/>
  <c r="V38" i="1"/>
  <c r="U38" i="1"/>
  <c r="T38" i="1"/>
  <c r="L47" i="1"/>
  <c r="K47" i="1"/>
  <c r="J47" i="1"/>
  <c r="I47" i="1"/>
  <c r="H47" i="1"/>
  <c r="L46" i="1"/>
  <c r="K46" i="1"/>
  <c r="J46" i="1"/>
  <c r="I46" i="1"/>
  <c r="H46" i="1"/>
  <c r="L45" i="1"/>
  <c r="K45" i="1"/>
  <c r="J45" i="1"/>
  <c r="I45" i="1"/>
  <c r="H45" i="1"/>
  <c r="L44" i="1"/>
  <c r="K44" i="1"/>
  <c r="J44" i="1"/>
  <c r="I44" i="1"/>
  <c r="H44" i="1"/>
  <c r="L42" i="1"/>
  <c r="K42" i="1"/>
  <c r="J42" i="1"/>
  <c r="I42" i="1"/>
  <c r="H42" i="1"/>
  <c r="L41" i="1"/>
  <c r="K41" i="1"/>
  <c r="J41" i="1"/>
  <c r="I41" i="1"/>
  <c r="H41" i="1"/>
  <c r="L40" i="1"/>
  <c r="K40" i="1"/>
  <c r="J40" i="1"/>
  <c r="I40" i="1"/>
  <c r="H40" i="1"/>
  <c r="L39" i="1"/>
  <c r="K39" i="1"/>
  <c r="J39" i="1"/>
  <c r="I39" i="1"/>
  <c r="H39" i="1"/>
  <c r="L37" i="1"/>
  <c r="K37" i="1"/>
  <c r="J37" i="1"/>
  <c r="I37" i="1"/>
  <c r="H37" i="1"/>
  <c r="L36" i="1"/>
  <c r="K36" i="1"/>
  <c r="J36" i="1"/>
  <c r="I36" i="1"/>
  <c r="H36" i="1"/>
  <c r="L35" i="1"/>
  <c r="K35" i="1"/>
  <c r="J35" i="1"/>
  <c r="I35" i="1"/>
  <c r="H35" i="1"/>
  <c r="L34" i="1"/>
  <c r="K34" i="1"/>
  <c r="J34" i="1"/>
  <c r="I34" i="1"/>
  <c r="H34" i="1"/>
  <c r="B47" i="1" a="1"/>
  <c r="B47" i="1" s="1"/>
  <c r="B46" i="1" a="1"/>
  <c r="B46" i="1" s="1"/>
  <c r="B45" i="1" a="1"/>
  <c r="B45" i="1" s="1"/>
  <c r="B44" i="1" a="1"/>
  <c r="B44" i="1" s="1"/>
  <c r="B42" i="1" a="1"/>
  <c r="B42" i="1" s="1"/>
  <c r="B41" i="1" a="1"/>
  <c r="B41" i="1" s="1"/>
  <c r="B40" i="1" a="1"/>
  <c r="B40" i="1" s="1"/>
  <c r="B39" i="1" a="1"/>
  <c r="B39" i="1" s="1"/>
  <c r="B37" i="1" a="1"/>
  <c r="B37" i="1" s="1"/>
  <c r="B36" i="1" a="1"/>
  <c r="B36" i="1" s="1"/>
  <c r="B35" i="1" a="1"/>
  <c r="B35" i="1" s="1"/>
  <c r="B34" i="1" a="1"/>
  <c r="B34" i="1" s="1"/>
  <c r="T33" i="1" a="1"/>
  <c r="T33" i="1" s="1"/>
  <c r="T28" i="1" a="1"/>
  <c r="T28" i="1" s="1"/>
  <c r="T23" i="1" a="1"/>
  <c r="T23" i="1" s="1"/>
  <c r="AE20" i="1"/>
  <c r="AD20" i="1"/>
  <c r="AC20" i="1"/>
  <c r="AB20" i="1"/>
  <c r="AE19" i="1"/>
  <c r="AD19" i="1"/>
  <c r="AC19" i="1"/>
  <c r="AB19" i="1"/>
  <c r="AE18" i="1"/>
  <c r="AD18" i="1"/>
  <c r="AC18" i="1"/>
  <c r="J31" i="1"/>
  <c r="I31" i="1"/>
  <c r="H31" i="1"/>
  <c r="K30" i="1"/>
  <c r="J30" i="1"/>
  <c r="B31" i="1" a="1"/>
  <c r="B31" i="1" s="1"/>
  <c r="B30" i="1" a="1"/>
  <c r="B30" i="1" s="1"/>
  <c r="H30" i="1" s="1"/>
  <c r="B29" i="1" a="1"/>
  <c r="B29" i="1" s="1"/>
  <c r="H29" i="1" s="1"/>
  <c r="I23" i="1"/>
  <c r="J23" i="1"/>
  <c r="K23" i="1"/>
  <c r="L23" i="1"/>
  <c r="I24" i="1"/>
  <c r="J24" i="1"/>
  <c r="K24" i="1"/>
  <c r="L24" i="1"/>
  <c r="L25" i="1"/>
  <c r="I26" i="1"/>
  <c r="J26" i="1"/>
  <c r="K26" i="1"/>
  <c r="L26" i="1"/>
  <c r="H26" i="1"/>
  <c r="N10" i="1" s="1"/>
  <c r="H25" i="1"/>
  <c r="H24" i="1"/>
  <c r="H23" i="1"/>
  <c r="B26" i="1" a="1"/>
  <c r="B26" i="1" s="1"/>
  <c r="B25" i="1" a="1"/>
  <c r="B25" i="1" s="1"/>
  <c r="B24" i="1" a="1"/>
  <c r="B24" i="1" s="1"/>
  <c r="B23" i="1" a="1"/>
  <c r="B23" i="1" s="1"/>
  <c r="K20" i="1"/>
  <c r="J20" i="1"/>
  <c r="I20" i="1"/>
  <c r="L19" i="1"/>
  <c r="K19" i="1"/>
  <c r="J19" i="1"/>
  <c r="I19" i="1"/>
  <c r="B20" i="1" a="1"/>
  <c r="B20" i="1" s="1"/>
  <c r="H20" i="1" s="1"/>
  <c r="B19" i="1" a="1"/>
  <c r="B19" i="1" s="1"/>
  <c r="H19" i="1" s="1"/>
  <c r="B18" i="1" a="1"/>
  <c r="B18" i="1" s="1"/>
  <c r="H18" i="1" s="1"/>
  <c r="T2" i="1"/>
  <c r="H15" i="1"/>
  <c r="L14" i="1"/>
  <c r="H12" i="1"/>
  <c r="L10" i="1"/>
  <c r="K10" i="1"/>
  <c r="L7" i="1"/>
  <c r="B15" i="1" a="1"/>
  <c r="B15" i="1" s="1"/>
  <c r="B14" i="1" a="1"/>
  <c r="B14" i="1" s="1"/>
  <c r="H14" i="1" s="1"/>
  <c r="B13" i="1" a="1"/>
  <c r="B13" i="1" s="1"/>
  <c r="H13" i="1" s="1"/>
  <c r="B12" i="1" a="1"/>
  <c r="B12" i="1" s="1"/>
  <c r="B10" i="1" a="1"/>
  <c r="B10" i="1" s="1"/>
  <c r="H10" i="1" s="1"/>
  <c r="B9" i="1" a="1"/>
  <c r="B9" i="1" s="1"/>
  <c r="H9" i="1" s="1"/>
  <c r="B8" i="1" a="1"/>
  <c r="B8" i="1" s="1"/>
  <c r="H8" i="1" s="1"/>
  <c r="B7" i="1" a="1"/>
  <c r="B7" i="1" s="1"/>
  <c r="H7" i="1" s="1"/>
  <c r="B5" i="1" a="1"/>
  <c r="B5" i="1" s="1"/>
  <c r="H5" i="1" s="1"/>
  <c r="N5" i="1" s="1"/>
  <c r="B4" i="1" a="1"/>
  <c r="B4" i="1" s="1"/>
  <c r="H4" i="1" s="1"/>
  <c r="B3" i="1" a="1"/>
  <c r="B3" i="1" s="1"/>
  <c r="H3" i="1" s="1"/>
  <c r="B2" i="1" a="1"/>
  <c r="B2" i="1" s="1"/>
  <c r="H2" i="1" s="1"/>
  <c r="N2" i="1" s="1"/>
  <c r="T7" i="1" l="1"/>
  <c r="N3" i="1"/>
  <c r="N8" i="1" s="1"/>
  <c r="N4" i="1"/>
  <c r="T12" i="1"/>
  <c r="N9" i="1"/>
  <c r="N7" i="1"/>
  <c r="I12" i="1"/>
  <c r="J12" i="1"/>
  <c r="V12" i="1" s="1"/>
  <c r="K12" i="1"/>
  <c r="K31" i="1"/>
  <c r="K13" i="1"/>
  <c r="L13" i="1"/>
  <c r="L20" i="1"/>
  <c r="I18" i="1"/>
  <c r="K25" i="1"/>
  <c r="K29" i="1"/>
  <c r="I29" i="1"/>
  <c r="J29" i="1"/>
  <c r="I8" i="1"/>
  <c r="Z8" i="1" s="1"/>
  <c r="I14" i="1"/>
  <c r="Z14" i="1" s="1"/>
  <c r="J18" i="1"/>
  <c r="I10" i="1"/>
  <c r="Z10" i="1" s="1"/>
  <c r="J14" i="1"/>
  <c r="K18" i="1"/>
  <c r="J25" i="1"/>
  <c r="J10" i="1"/>
  <c r="K14" i="1"/>
  <c r="L18" i="1"/>
  <c r="I25" i="1"/>
  <c r="I30" i="1"/>
  <c r="J4" i="1"/>
  <c r="P4" i="1" s="1"/>
  <c r="K2" i="1"/>
  <c r="J8" i="1"/>
  <c r="L2" i="1"/>
  <c r="I5" i="1"/>
  <c r="K8" i="1"/>
  <c r="L8" i="1"/>
  <c r="X7" i="1" s="1"/>
  <c r="I3" i="1"/>
  <c r="K3" i="1"/>
  <c r="J9" i="1"/>
  <c r="Z9" i="1" s="1"/>
  <c r="L12" i="1"/>
  <c r="X12" i="1" s="1"/>
  <c r="I15" i="1"/>
  <c r="Z15" i="1" s="1"/>
  <c r="K5" i="1"/>
  <c r="Q5" i="1" s="1"/>
  <c r="Q10" i="1" s="1"/>
  <c r="L3" i="1"/>
  <c r="R3" i="1" s="1"/>
  <c r="R8" i="1" s="1"/>
  <c r="I7" i="1"/>
  <c r="K9" i="1"/>
  <c r="J15" i="1"/>
  <c r="J3" i="1"/>
  <c r="L5" i="1"/>
  <c r="J7" i="1"/>
  <c r="L9" i="1"/>
  <c r="I13" i="1"/>
  <c r="Z13" i="1" s="1"/>
  <c r="K15" i="1"/>
  <c r="I2" i="1"/>
  <c r="K4" i="1"/>
  <c r="J2" i="1"/>
  <c r="L4" i="1"/>
  <c r="R4" i="1" s="1"/>
  <c r="R9" i="1" s="1"/>
  <c r="J5" i="1"/>
  <c r="P5" i="1" s="1"/>
  <c r="P10" i="1" s="1"/>
  <c r="I9" i="1"/>
  <c r="I4" i="1"/>
  <c r="K7" i="1"/>
  <c r="J13" i="1"/>
  <c r="L15" i="1"/>
  <c r="X2" i="1" l="1"/>
  <c r="R2" i="1"/>
  <c r="R7" i="1" s="1"/>
  <c r="U7" i="1"/>
  <c r="Z7" i="1"/>
  <c r="AB7" i="1" s="1" a="1"/>
  <c r="AB7" i="1" s="1"/>
  <c r="P2" i="1"/>
  <c r="P7" i="1" s="1"/>
  <c r="V2" i="1"/>
  <c r="Q2" i="1"/>
  <c r="Q7" i="1" s="1"/>
  <c r="W2" i="1"/>
  <c r="Q9" i="1"/>
  <c r="V7" i="1"/>
  <c r="W7" i="1"/>
  <c r="W12" i="1"/>
  <c r="Q4" i="1"/>
  <c r="O2" i="1"/>
  <c r="O7" i="1" s="1"/>
  <c r="U2" i="1"/>
  <c r="Z2" i="1"/>
  <c r="U12" i="1"/>
  <c r="Q3" i="1"/>
  <c r="Q8" i="1" s="1"/>
  <c r="Z12" i="1"/>
  <c r="AB12" i="1" s="1" a="1"/>
  <c r="AB12" i="1" s="1"/>
  <c r="Z3" i="1"/>
  <c r="O3" i="1"/>
  <c r="O8" i="1" s="1"/>
  <c r="R5" i="1"/>
  <c r="R10" i="1" s="1"/>
  <c r="P9" i="1"/>
  <c r="O4" i="1"/>
  <c r="O9" i="1" s="1"/>
  <c r="Z4" i="1"/>
  <c r="P3" i="1"/>
  <c r="P8" i="1" s="1"/>
  <c r="O5" i="1"/>
  <c r="O10" i="1" s="1"/>
  <c r="Z5" i="1"/>
  <c r="AB2" i="1" l="1" a="1"/>
  <c r="AB2" i="1" s="1"/>
  <c r="AB14" i="1" s="1" a="1"/>
  <c r="T14" i="1" a="1"/>
  <c r="T14" i="1" l="1"/>
  <c r="T18" i="1" s="1"/>
  <c r="T19" i="1"/>
  <c r="W19" i="1"/>
  <c r="V19" i="1"/>
  <c r="V20" i="1"/>
  <c r="T20" i="1"/>
  <c r="X19" i="1"/>
  <c r="U20" i="1"/>
  <c r="W20" i="1"/>
  <c r="U19" i="1"/>
  <c r="U18" i="1"/>
  <c r="V18" i="1"/>
  <c r="X18" i="1"/>
  <c r="X20" i="1"/>
  <c r="W18" i="1"/>
  <c r="AB14" i="1"/>
  <c r="AB1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<sst xmlns="http://schemas.openxmlformats.org/spreadsheetml/2006/main" count="90" uniqueCount="83">
  <si>
    <t>[[[-1.42382504  1.26372846 -0.87066174 -0.25917323 -0.07534331]</t>
  </si>
  <si>
    <t xml:space="preserve">  [-0.74088465 -1.3677927   0.6488928   0.36105811 -1.95286306]</t>
  </si>
  <si>
    <t xml:space="preserve">  [ 2.34740965  0.96849691 -0.75938718  0.90219827 -0.46695317]</t>
  </si>
  <si>
    <t xml:space="preserve">  [-0.06068952  0.78884434 -1.25666813  0.57585751  1.39897899]]</t>
  </si>
  <si>
    <t xml:space="preserve"> [[ 1.32229806 -0.29969852  0.90291934 -1.62158273 -0.15818926]</t>
  </si>
  <si>
    <t xml:space="preserve">  [ 0.44948393 -1.34360107 -0.08168759  1.72473993  2.61815943]</t>
  </si>
  <si>
    <t xml:space="preserve">  [ 0.77736134  0.8286332  -0.95898831 -1.20938829 -1.41229201]</t>
  </si>
  <si>
    <t xml:space="preserve">  [ 0.54154683  0.7519394  -0.65876032 -1.22867499  0.25755777]]</t>
  </si>
  <si>
    <t xml:space="preserve"> [[ 0.31290292 -0.13081169  1.26998312 -0.09296246 -0.06615089]</t>
  </si>
  <si>
    <t xml:space="preserve">  [-1.10821447  0.13595685  1.34707776  0.06114402  0.0709146 ]</t>
  </si>
  <si>
    <t xml:space="preserve">  [ 0.43365454  0.27748366  0.53025239  0.53672097  0.61835001]</t>
  </si>
  <si>
    <t xml:space="preserve">  [-0.79501746  0.30003095 -1.60270159  0.26679883 -1.26162378]]]</t>
  </si>
  <si>
    <t>By axis = 0</t>
  </si>
  <si>
    <t>By axis = 1</t>
  </si>
  <si>
    <t>By axis = 2</t>
  </si>
  <si>
    <t>[[ 0.03050261  0.41331925 -0.55945606  0.39498517 -0.27404514]</t>
  </si>
  <si>
    <t xml:space="preserve"> [ 0.77267254 -0.01568175 -0.19912922 -0.58372652  0.32630898]</t>
  </si>
  <si>
    <t xml:space="preserve"> [-0.28916862  0.14566494  0.38615292  0.19292534 -0.15962751]]</t>
  </si>
  <si>
    <t>means =  .. (using axis = 1)</t>
  </si>
  <si>
    <t>[[ 0.07045865  0.27773942  0.43408024 -0.65790614 -0.09989449]</t>
  </si>
  <si>
    <t xml:space="preserve"> [-0.4665384  -0.85847897  0.63809433  0.71564736  0.24540365]</t>
  </si>
  <si>
    <t xml:space="preserve"> [ 1.18614185  0.69153792 -0.39604104  0.07651032 -0.42029839]</t>
  </si>
  <si>
    <t xml:space="preserve"> [-0.10472005  0.6136049  -1.17271001 -0.12867288  0.13163766]]</t>
  </si>
  <si>
    <t>arr</t>
  </si>
  <si>
    <t>means =  .. (using axis = 0)</t>
  </si>
  <si>
    <t>[[-0.27305497 -0.6103179   0.5983529   0.28926464]</t>
  </si>
  <si>
    <t xml:space="preserve"> [ 0.02914938  0.67341893 -0.39493481 -0.06727826]</t>
  </si>
  <si>
    <t xml:space="preserve"> [ 0.2585922   0.10137575  0.47929231 -0.61850261]]</t>
  </si>
  <si>
    <t>means =  .. (using axis = 2)</t>
  </si>
  <si>
    <t>demean by axis = 1</t>
  </si>
  <si>
    <t>[[[-1.45432765  0.85040921 -0.31120568 -0.6541584   0.19870183]</t>
  </si>
  <si>
    <t xml:space="preserve">  [-0.77138726 -1.78111195  1.20834886 -0.03392705 -1.67881793]</t>
  </si>
  <si>
    <t xml:space="preserve">  [ 2.31690704  0.55517765 -0.19993112  0.50721311 -0.19290804]</t>
  </si>
  <si>
    <t xml:space="preserve">  [-0.09119213  0.37552509 -0.69721207  0.18087235  1.67302413]]</t>
  </si>
  <si>
    <t xml:space="preserve"> [[ 0.54962552 -0.28401677  1.10204856 -1.03785622 -0.48449824]</t>
  </si>
  <si>
    <t xml:space="preserve">  [-0.32318861 -1.32791932  0.11744163  2.30846645  2.29185045]</t>
  </si>
  <si>
    <t xml:space="preserve">  [ 0.0046888   0.84431494 -0.75985909 -0.62566177 -1.73860099]</t>
  </si>
  <si>
    <t xml:space="preserve">  [-0.23112571  0.76762114 -0.4596311  -0.64494847 -0.06875121]]</t>
  </si>
  <si>
    <t xml:space="preserve"> [[ 0.60207154 -0.27647663  0.8838302  -0.2858878   0.09347662]</t>
  </si>
  <si>
    <t xml:space="preserve">  [-0.81904585 -0.00970809  0.96092484 -0.13178132  0.23054211]</t>
  </si>
  <si>
    <t xml:space="preserve">  [ 0.72282315  0.13181872  0.14409947  0.34379563  0.77797753]</t>
  </si>
  <si>
    <t xml:space="preserve">  [-0.50584884  0.154366   -1.98885451  0.07387349 -1.10199627]]]</t>
  </si>
  <si>
    <t>demean = .. (using axis = 1)</t>
  </si>
  <si>
    <t>check</t>
  </si>
  <si>
    <t>X</t>
  </si>
  <si>
    <t>broadcast_1 = X[:, np.newaxis, :]</t>
  </si>
  <si>
    <t>broadcast_2 = X[np.newaxis, :, :]</t>
  </si>
  <si>
    <t>[[0.97669977 0.38019574]</t>
  </si>
  <si>
    <t xml:space="preserve"> [0.92324623 0.26169242]</t>
  </si>
  <si>
    <t xml:space="preserve"> [0.31909706 0.11809123]</t>
  </si>
  <si>
    <t xml:space="preserve"> [0.24176629 0.31853393]</t>
  </si>
  <si>
    <t xml:space="preserve"> [0.96407925 0.2636498 ]]</t>
  </si>
  <si>
    <t xml:space="preserve"> [[0.31909706 0.11809123]]</t>
  </si>
  <si>
    <t xml:space="preserve"> [[0.24176629 0.31853393]]</t>
  </si>
  <si>
    <t xml:space="preserve"> [[0.96407925 0.2636498 ]]]</t>
  </si>
  <si>
    <t xml:space="preserve">  [0.92324623 0.26169242]</t>
  </si>
  <si>
    <t xml:space="preserve">  [0.31909706 0.11809123]</t>
  </si>
  <si>
    <t xml:space="preserve">  [0.24176629 0.31853393]</t>
  </si>
  <si>
    <t>(5, 1, 2)</t>
  </si>
  <si>
    <t>(1, 5, 2)</t>
  </si>
  <si>
    <t>(5, 2)</t>
  </si>
  <si>
    <t>--&gt; (5, 5, 2)?</t>
  </si>
  <si>
    <t>--&gt;</t>
  </si>
  <si>
    <r>
      <t>[</t>
    </r>
    <r>
      <rPr>
        <sz val="11"/>
        <color rgb="FF7030A0"/>
        <rFont val="Aptos Narrow"/>
        <family val="2"/>
        <scheme val="minor"/>
      </rPr>
      <t>[[0.97669977 0.38019574]</t>
    </r>
  </si>
  <si>
    <r>
      <t xml:space="preserve">  </t>
    </r>
    <r>
      <rPr>
        <sz val="11"/>
        <color rgb="FF7030A0"/>
        <rFont val="Aptos Narrow"/>
        <family val="2"/>
        <scheme val="minor"/>
      </rPr>
      <t>[0.96407925 0.2636498 ]]</t>
    </r>
    <r>
      <rPr>
        <sz val="11"/>
        <color theme="1"/>
        <rFont val="Aptos Narrow"/>
        <family val="2"/>
        <scheme val="minor"/>
      </rPr>
      <t>]</t>
    </r>
  </si>
  <si>
    <r>
      <t>[[</t>
    </r>
    <r>
      <rPr>
        <sz val="11"/>
        <color theme="5" tint="-0.249977111117893"/>
        <rFont val="Aptos Narrow"/>
        <family val="2"/>
        <scheme val="minor"/>
      </rPr>
      <t>[0.97669977 0.38019574]</t>
    </r>
    <r>
      <rPr>
        <sz val="11"/>
        <color theme="1"/>
        <rFont val="Aptos Narrow"/>
        <family val="2"/>
        <scheme val="minor"/>
      </rPr>
      <t>]</t>
    </r>
  </si>
  <si>
    <r>
      <t xml:space="preserve"> [</t>
    </r>
    <r>
      <rPr>
        <sz val="11"/>
        <color theme="3" tint="0.249977111117893"/>
        <rFont val="Aptos Narrow"/>
        <family val="2"/>
        <scheme val="minor"/>
      </rPr>
      <t>[0.92324623 0.26169242]</t>
    </r>
    <r>
      <rPr>
        <sz val="11"/>
        <color theme="1"/>
        <rFont val="Aptos Narrow"/>
        <family val="2"/>
        <scheme val="minor"/>
      </rPr>
      <t>]</t>
    </r>
  </si>
  <si>
    <r>
      <t xml:space="preserve">[
  </t>
    </r>
    <r>
      <rPr>
        <sz val="11"/>
        <color rgb="FF7030A0"/>
        <rFont val="Aptos Narrow"/>
        <family val="2"/>
        <scheme val="minor"/>
      </rPr>
      <t xml:space="preserve"> [ [0.97669977 0.38019574] , [0.92324623 0.26169242] , [0.31909706 0.11809123] , [0.24176629 0.31853393] , [0.96407925 0.2636498 ] ]</t>
    </r>
    <r>
      <rPr>
        <sz val="11"/>
        <color theme="1"/>
        <rFont val="Aptos Narrow"/>
        <family val="2"/>
        <scheme val="minor"/>
      </rPr>
      <t xml:space="preserve"> ,
</t>
    </r>
    <r>
      <rPr>
        <sz val="11"/>
        <color rgb="FF7030A0"/>
        <rFont val="Aptos Narrow"/>
        <family val="2"/>
        <scheme val="minor"/>
      </rPr>
      <t xml:space="preserve">   [ [0.97669977 0.38019574] , [0.92324623 0.26169242] , [0.31909706 0.11809123] , [0.24176629 0.31853393] , [0.96407925 0.2636498 ] ] ,</t>
    </r>
    <r>
      <rPr>
        <sz val="11"/>
        <color theme="1"/>
        <rFont val="Aptos Narrow"/>
        <family val="2"/>
        <scheme val="minor"/>
      </rPr>
      <t xml:space="preserve">
   [ [0.97669977 0.38019574] , [0.92324623 0.26169242] , [0.31909706 0.11809123] , [0.24176629 0.31853393] , [0.96407925 0.2636498 ] ] ,
   [ [0.97669977 0.38019574] , [0.92324623 0.26169242] , [0.31909706 0.11809123] , [0.24176629 0.31853393] , [0.96407925 0.2636498 ] ] ,
   [ [0.97669977 0.38019574] , [0.92324623 0.26169242] , [0.31909706 0.11809123] , [0.24176629 0.31853393] , [0.96407925 0.2636498 ] ] ,
]</t>
    </r>
  </si>
  <si>
    <r>
      <t xml:space="preserve">[ 
   [ </t>
    </r>
    <r>
      <rPr>
        <sz val="11"/>
        <color theme="5" tint="-0.249977111117893"/>
        <rFont val="Aptos Narrow"/>
        <family val="2"/>
        <scheme val="minor"/>
      </rPr>
      <t>[0.97669977 0.38019574] , [0.97669977 0.38019574] , [0.97669977 0.38019574] , [0.97669977 0.38019574] , [0.97669977 0.38019574]</t>
    </r>
    <r>
      <rPr>
        <sz val="11"/>
        <color theme="1"/>
        <rFont val="Aptos Narrow"/>
        <family val="2"/>
        <scheme val="minor"/>
      </rPr>
      <t xml:space="preserve"> ] , 
   [ </t>
    </r>
    <r>
      <rPr>
        <sz val="11"/>
        <color theme="3" tint="0.249977111117893"/>
        <rFont val="Aptos Narrow"/>
        <family val="2"/>
        <scheme val="minor"/>
      </rPr>
      <t>[0.92324623 0.26169242] , [0.92324623 0.26169242] , [0.92324623 0.26169242] , [0.92324623 0.26169242] , [0.92324623 0.26169242]</t>
    </r>
    <r>
      <rPr>
        <sz val="11"/>
        <color theme="1"/>
        <rFont val="Aptos Narrow"/>
        <family val="2"/>
        <scheme val="minor"/>
      </rPr>
      <t xml:space="preserve"> ] ,
</t>
    </r>
    <r>
      <rPr>
        <sz val="11"/>
        <color theme="6" tint="0.39997558519241921"/>
        <rFont val="Aptos Narrow"/>
        <family val="2"/>
        <scheme val="minor"/>
      </rPr>
      <t xml:space="preserve">   [ [0.31909706 0.11809123] , [0.31909706 0.11809123] , [0.31909706 0.11809123] , [0.31909706 0.11809123] , [0.31909706 0.11809123] ], </t>
    </r>
    <r>
      <rPr>
        <sz val="11"/>
        <color theme="1"/>
        <rFont val="Aptos Narrow"/>
        <family val="2"/>
        <scheme val="minor"/>
      </rPr>
      <t xml:space="preserve">
</t>
    </r>
    <r>
      <rPr>
        <sz val="11"/>
        <color theme="7" tint="0.39997558519241921"/>
        <rFont val="Aptos Narrow"/>
        <family val="2"/>
        <scheme val="minor"/>
      </rPr>
      <t xml:space="preserve">   [ [0.24176629 0.31853393] , [0.24176629 0.31853393] , [0.24176629 0.31853393] , [0.24176629 0.31853393] , [0.24176629 0.31853393] ],
</t>
    </r>
    <r>
      <rPr>
        <sz val="11"/>
        <color theme="8" tint="0.39997558519241921"/>
        <rFont val="Aptos Narrow"/>
        <family val="2"/>
        <scheme val="minor"/>
      </rPr>
      <t xml:space="preserve">   [ [0.96407925 0.2636498  ] , [0.96407925 0.2636498  ] , [0.96407925 0.2636498  ] , [0.96407925 0.2636498  ] , [0.96407925 0.2636498  ] ]</t>
    </r>
    <r>
      <rPr>
        <sz val="11"/>
        <color theme="1"/>
        <rFont val="Aptos Narrow"/>
        <family val="2"/>
        <scheme val="minor"/>
      </rPr>
      <t xml:space="preserve">
]</t>
    </r>
  </si>
  <si>
    <t>::::: Notice that every (x,y) point at the axis = 1 level is repeated 'NumPoints' times to fill out axis = 1</t>
  </si>
  <si>
    <r>
      <t>::::: Notice that every group at the axis = 0 level (</t>
    </r>
    <r>
      <rPr>
        <b/>
        <i/>
        <sz val="11"/>
        <color theme="1"/>
        <rFont val="Aptos Narrow"/>
        <family val="2"/>
        <scheme val="minor"/>
      </rPr>
      <t xml:space="preserve"> group of (x,y) points </t>
    </r>
    <r>
      <rPr>
        <b/>
        <sz val="11"/>
        <color theme="1"/>
        <rFont val="Aptos Narrow"/>
        <family val="2"/>
        <scheme val="minor"/>
      </rPr>
      <t>) is repeated 'NumPoints' times to fill out axis = 0</t>
    </r>
  </si>
  <si>
    <t>axis = 1 needs to be multiplied by 5</t>
  </si>
  <si>
    <t>axis = 0 needs to be multiplied by 5</t>
  </si>
  <si>
    <t>what has been achieved from these two broadcasts? (when they are subtracted from each other, the broadcast will occur</t>
  </si>
  <si>
    <t>broadcast_1 - broadcast_2</t>
  </si>
  <si>
    <t>[
  [ [ 0.00000000 0.00000000] , [ 0.05345353  0.11850331] , [ 0.65760271  0.2621045 ] ,   [ 0.73493347  0.06166181] , [ 0.01262052  0.11654593] ] ,
  [ [-0.05345353 -0.11850331] , [ 0.00000000 0.00000000] , [ 0.60414918  0.14360119] ,[ 0.68147994 -0.0568415 ]  , [-0.04083301 -0.00195738] ] ,
  [ [-0.65760271 -0.2621045 ] , [-0.60414918 -0.14360119] , [ 0.00000000 0.00000000] ,[ 0.07733077 -0.2004427 ] ,  [-0.64498219 -0.14555857] ],
  [ [-0.73493347 -0.06166181] , [-0.68147994  0.0568415 ], [-0.07733077  0.2004427 ] , [ 0.00000000 0.00000000] ,   [-0.72231295  0.05488412] ],
  [ [-0.01262052 -0.11654593] , [ 0.04083301  0.00195738] , [ 0.64498219  0.14555857],[ 0.72231295 -0.05488412] , [ 0.00000000 0.00000000] ]
]</t>
  </si>
  <si>
    <t>shape = (5,5)</t>
  </si>
  <si>
    <t>get sum of squared diff</t>
  </si>
  <si>
    <r>
      <t xml:space="preserve">[
  [ </t>
    </r>
    <r>
      <rPr>
        <sz val="11"/>
        <color theme="6" tint="0.39997558519241921"/>
        <rFont val="Aptos Narrow"/>
        <family val="2"/>
        <scheme val="minor"/>
      </rPr>
      <t>[ 0.00000000 0.00000000] --&gt; scalar 0^2 + 0^2</t>
    </r>
    <r>
      <rPr>
        <sz val="11"/>
        <color theme="1"/>
        <rFont val="Aptos Narrow"/>
        <family val="2"/>
        <scheme val="minor"/>
      </rPr>
      <t xml:space="preserve"> , [ 0.05345353  0.11850331] , [ 0.65760271  0.2621045 ] ,   [ 0.73493347  0.06166181] , [ 0.01262052  0.11654593] ] ,
  [ [-0.05345353 -0.11850331] , [ 0.00000000 0.00000000] , [ 0.60414918  0.14360119] ,[ 0.68147994 -0.0568415 ]  , [-0.04083301 -0.00195738] ] ,
  [ [-0.65760271 -0.2621045 ] , [-0.60414918 -0.14360119] , [ 0.00000000 0.00000000] ,[ 0.07733077 -0.2004427 ] ,  [-0.64498219 -0.14555857] ],
  [ [-0.73493347 -0.06166181] , [-0.68147994  0.0568415 ], [-0.07733077  0.2004427 ] , [ 0.00000000 0.00000000] ,   [-0.72231295  0.05488412] ],
  [ [-0.01262052 -0.11654593] , [ 0.04083301  0.00195738] , [ 0.64498219  0.14555857],[ 0.72231295 -0.05488412] , [ 0.00000000 0.00000000] ]
]</t>
    </r>
  </si>
  <si>
    <t>dist_sq = (differences ** 2).sum(-1)</t>
  </si>
  <si>
    <t>[[0 4 1 2 3]
 [1 4 0 2 3]
 [2 3 1 4 0]
 [3 2 1 4 0]
 [4 1 0 2 3]]</t>
  </si>
  <si>
    <t>nearest = np.argsort(dist_sq, axis=1)</t>
  </si>
  <si>
    <t>::::: Remember that dist_sq is (5,5) with the inner most axis collapsed into a scalar value. axis=1 now refers to the new innermost axis
See that at start of each row (i.e. axis = 1), the numbers go 0, 1, 2, 3, 4. This is because the smallest square difference is along the diagonal, with each point having lowest distance squared with itself. Orders by index of smallest square diff for each row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</si>
</sst>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Aptos Narrow"/>
      <family val="2"/>
      <scheme val="minor"/>
    </font>
    <font>
      <b/>
      <sz val="11"/>
      <color theme="1"/>
      <name val="Aptos Narrow"/>
      <family val="2"/>
      <scheme val="minor"/>
    </font>
    <font>
      <sz val="11"/>
      <color rgb="FFFF0000"/>
      <name val="Aptos Narrow"/>
      <family val="2"/>
      <scheme val="minor"/>
    </font>
    <font>
      <b/>
      <sz val="11"/>
      <color rgb="FFFF0000"/>
      <name val="Consolas"/>
      <family val="3"/>
    </font>
    <font>
      <b/>
      <sz val="11"/>
      <color rgb="FFFF0000"/>
      <name val="Aptos Narrow"/>
      <family val="2"/>
      <scheme val="minor"/>
    </font>
    <font>
      <sz val="11"/>
      <color rgb="FF002060"/>
      <name val="Aptos Narrow"/>
      <family val="2"/>
      <scheme val="minor"/>
    </font>
    <font>
      <sz val="11"/>
      <color rgb="FF7030A0"/>
      <name val="Aptos Narrow"/>
      <family val="2"/>
      <scheme val="minor"/>
    </font>
    <font>
      <sz val="11"/>
      <color theme="5" tint="-0.249977111117893"/>
      <name val="Aptos Narrow"/>
      <family val="2"/>
      <scheme val="minor"/>
    </font>
    <font>
      <sz val="11"/>
      <color theme="3" tint="0.249977111117893"/>
      <name val="Aptos Narrow"/>
      <family val="2"/>
      <scheme val="minor"/>
    </font>
    <font>
      <sz val="11"/>
      <color theme="8" tint="0.39997558519241921"/>
      <name val="Aptos Narrow"/>
      <family val="2"/>
      <scheme val="minor"/>
    </font>
    <font>
      <sz val="11"/>
      <color theme="6" tint="0.39997558519241921"/>
      <name val="Aptos Narrow"/>
      <family val="2"/>
      <scheme val="minor"/>
    </font>
    <font>
      <sz val="11"/>
      <color theme="7" tint="0.39997558519241921"/>
      <name val="Aptos Narrow"/>
      <family val="2"/>
      <scheme val="minor"/>
    </font>
    <font>
      <b/>
      <i/>
      <sz val="11"/>
      <color theme="1"/>
      <name val="Aptos Narrow"/>
      <family val="2"/>
      <scheme val="minor"/>
    </font>
    <font>
      <sz val="10"/>
      <color theme="1"/>
      <name val="Arial Unicode MS"/>
    </font>
    <font>
      <sz val="8"/>
      <name val="Consolas"/>
      <family val="3"/>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8">
    <xf numFmtId="0" fontId="0" fillId="0" borderId="0" xfId="0"/>
    <xf numFmtId="0" fontId="1" fillId="0" borderId="0" xfId="0" applyFont="1"/>
    <xf numFmtId="0" fontId="0" fillId="0" borderId="0" xfId="0" applyAlignment="1">
      <alignment wrapText="1"/>
    </xf>
    <xf numFmtId="0" fontId="1" fillId="0" borderId="1" xfId="0" applyFont="1" applyBorder="1"/>
    <xf numFmtId="0" fontId="0" fillId="0" borderId="1" xfId="0" applyBorder="1"/>
    <xf numFmtId="0" fontId="3" fillId="0" borderId="0" xfId="0" applyFont="1" applyAlignment="1">
      <alignment vertical="center"/>
    </xf>
    <xf numFmtId="0" fontId="4" fillId="0" borderId="0" xfId="0" applyFont="1"/>
    <xf numFmtId="0" fontId="2" fillId="0" borderId="0" xfId="0" applyFont="1"/>
    <xf numFmtId="0" fontId="5" fillId="0" borderId="0" xfId="0" applyFont="1"/>
    <xf numFmtId="0" fontId="0" fillId="0" borderId="0" xfId="0" quotePrefix="1"/>
    <xf numFmtId="0" fontId="6" fillId="0" borderId="0" xfId="0" applyFont="1"/>
    <xf numFmtId="0" fontId="10" fillId="0" borderId="0" xfId="0" applyFont="1"/>
    <xf numFmtId="0" fontId="11" fillId="0" borderId="0" xfId="0" applyFont="1"/>
    <xf numFmtId="0" fontId="9" fillId="0" borderId="0" xfId="0" applyFont="1"/>
    <xf numFmtId="0" fontId="1" fillId="0" borderId="0" xfId="0" applyFont="1" applyAlignment="1">
      <alignment wrapText="1"/>
    </xf>
    <xf numFmtId="0" fontId="4" fillId="0" borderId="0" xfId="0" applyFont="1" applyAlignment="1">
      <alignment wrapText="1"/>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912710-7F3A-4CE7-A024-71D86BD79771}">
  <dimension ref="A1:AE51"/>
  <sheetViews>
    <sheetView workbookViewId="0">
      <selection activeCell="T14" sqref="T14"/>
    </sheetView>
  </sheetViews>
  <sheetFormatPr defaultRowHeight="15"/>
  <cols>
    <col min="1" max="1" width="58.28515625" bestFit="1" customWidth="1"/>
  </cols>
  <sheetData>
    <row r="1" spans="1:31">
      <c r="A1" s="1" t="s">
        <v>23</v>
      </c>
      <c r="N1" s="1" t="s">
        <v>12</v>
      </c>
      <c r="T1" s="1" t="s">
        <v>13</v>
      </c>
      <c r="Z1" s="1" t="s">
        <v>14</v>
      </c>
    </row>
    <row r="2" spans="1:31">
      <c r="A2" t="s">
        <v>0</v>
      </c>
      <c r="B2" t="str" cm="1">
        <f t="array" ref="B2:F2">_xlfn.TEXTSPLIT( TRIM(SUBSTITUTE( SUBSTITUTE( SUBSTITUTE(TRIM(A2), "[",""), "]", "")," ", " "))," ")</f>
        <v>-1.42382504</v>
      </c>
      <c r="C2" t="str">
        <v>1.26372846</v>
      </c>
      <c r="D2" t="str">
        <v>-0.87066174</v>
      </c>
      <c r="E2" t="str">
        <v>-0.25917323</v>
      </c>
      <c r="F2" t="str">
        <v>-0.07534331</v>
      </c>
      <c r="H2">
        <f>_xlfn.NUMBERVALUE(B2)</f>
        <v>-1.4238250400000001</v>
      </c>
      <c r="I2">
        <f t="shared" ref="I2:I5" si="0">_xlfn.NUMBERVALUE(C2)</f>
        <v>1.2637284600000001</v>
      </c>
      <c r="J2">
        <f t="shared" ref="J2:J5" si="1">_xlfn.NUMBERVALUE(D2)</f>
        <v>-0.87066173999999996</v>
      </c>
      <c r="K2">
        <f t="shared" ref="K2:K5" si="2">_xlfn.NUMBERVALUE(E2)</f>
        <v>-0.25917322999999998</v>
      </c>
      <c r="L2">
        <f t="shared" ref="L2:L5" si="3">_xlfn.NUMBERVALUE(F2)</f>
        <v>-7.5343309999999997E-2</v>
      </c>
      <c r="N2">
        <f>AVERAGE(H2,H7,H12)</f>
        <v>7.0458646666666638E-2</v>
      </c>
      <c r="O2">
        <f t="shared" ref="O2:R2" si="4">AVERAGE(I2,I7,I12)</f>
        <v>0.27773941666666668</v>
      </c>
      <c r="P2">
        <f t="shared" si="4"/>
        <v>0.43408023999999995</v>
      </c>
      <c r="Q2">
        <f t="shared" si="4"/>
        <v>-0.65790614000000003</v>
      </c>
      <c r="R2">
        <f t="shared" si="4"/>
        <v>-9.9894486666666671E-2</v>
      </c>
      <c r="T2">
        <f>AVERAGE(H2:H5)</f>
        <v>3.0502609999999972E-2</v>
      </c>
      <c r="U2">
        <f>AVERAGE(I2:I5)</f>
        <v>0.41331925250000001</v>
      </c>
      <c r="V2">
        <f>AVERAGE(J2:J5)</f>
        <v>-0.55945606250000002</v>
      </c>
      <c r="W2">
        <f>AVERAGE(K2:K5)</f>
        <v>0.39498516500000003</v>
      </c>
      <c r="X2">
        <f>AVERAGE(L2:L5)</f>
        <v>-0.27404513749999998</v>
      </c>
      <c r="Z2">
        <f>AVERAGE(H2:L2)</f>
        <v>-0.27305497200000001</v>
      </c>
      <c r="AB2" cm="1">
        <f t="array" ref="AB2:AE2">TRANSPOSE(Z2:Z5)</f>
        <v>-0.27305497200000001</v>
      </c>
      <c r="AC2">
        <v>-0.61031790000000008</v>
      </c>
      <c r="AD2">
        <v>0.59835289599999997</v>
      </c>
      <c r="AE2">
        <v>0.28926463800000002</v>
      </c>
    </row>
    <row r="3" spans="1:31">
      <c r="A3" t="s">
        <v>1</v>
      </c>
      <c r="B3" t="str" cm="1">
        <f t="array" ref="B3:F3">_xlfn.TEXTSPLIT( TRIM(SUBSTITUTE( SUBSTITUTE( SUBSTITUTE(TRIM(A3), "[",""), "]", "")," ", " "))," ")</f>
        <v>-0.74088465</v>
      </c>
      <c r="C3" t="str">
        <v>-1.3677927</v>
      </c>
      <c r="D3" t="str">
        <v>0.6488928</v>
      </c>
      <c r="E3" t="str">
        <v>0.36105811</v>
      </c>
      <c r="F3" t="str">
        <v>-1.95286306</v>
      </c>
      <c r="H3">
        <f t="shared" ref="H3:H5" si="5">_xlfn.NUMBERVALUE(B3)</f>
        <v>-0.74088465000000003</v>
      </c>
      <c r="I3">
        <f t="shared" si="0"/>
        <v>-1.3677927000000001</v>
      </c>
      <c r="J3">
        <f t="shared" si="1"/>
        <v>0.64889280000000005</v>
      </c>
      <c r="K3">
        <f t="shared" si="2"/>
        <v>0.36105810999999999</v>
      </c>
      <c r="L3">
        <f t="shared" si="3"/>
        <v>-1.9528630600000001</v>
      </c>
      <c r="N3">
        <f t="shared" ref="N3:R3" si="6">AVERAGE(H3,H8,H13)</f>
        <v>-0.46653839666666669</v>
      </c>
      <c r="O3">
        <f t="shared" si="6"/>
        <v>-0.85847897333333334</v>
      </c>
      <c r="P3">
        <f t="shared" si="6"/>
        <v>0.63809432333333327</v>
      </c>
      <c r="Q3">
        <f t="shared" si="6"/>
        <v>0.71564735333333329</v>
      </c>
      <c r="R3">
        <f t="shared" si="6"/>
        <v>0.24540365666666664</v>
      </c>
      <c r="Z3">
        <f>AVERAGE(H3:L3)</f>
        <v>-0.61031790000000008</v>
      </c>
    </row>
    <row r="4" spans="1:31">
      <c r="A4" t="s">
        <v>2</v>
      </c>
      <c r="B4" t="str" cm="1">
        <f t="array" ref="B4:F4">_xlfn.TEXTSPLIT( TRIM(SUBSTITUTE( SUBSTITUTE( SUBSTITUTE(TRIM(A4), "[",""), "]", "")," ", " "))," ")</f>
        <v>2.34740965</v>
      </c>
      <c r="C4" t="str">
        <v>0.96849691</v>
      </c>
      <c r="D4" t="str">
        <v>-0.75938718</v>
      </c>
      <c r="E4" t="str">
        <v>0.90219827</v>
      </c>
      <c r="F4" t="str">
        <v>-0.46695317</v>
      </c>
      <c r="H4">
        <f t="shared" si="5"/>
        <v>2.3474096499999999</v>
      </c>
      <c r="I4">
        <f t="shared" si="0"/>
        <v>0.96849691000000004</v>
      </c>
      <c r="J4">
        <f t="shared" si="1"/>
        <v>-0.75938718000000005</v>
      </c>
      <c r="K4">
        <f t="shared" si="2"/>
        <v>0.90219826999999997</v>
      </c>
      <c r="L4">
        <f t="shared" si="3"/>
        <v>-0.46695316999999997</v>
      </c>
      <c r="N4">
        <f t="shared" ref="N4:R4" si="7">AVERAGE(H4,H9,H14)</f>
        <v>1.1861418433333333</v>
      </c>
      <c r="O4">
        <f t="shared" si="7"/>
        <v>0.6915379233333333</v>
      </c>
      <c r="P4">
        <f t="shared" si="7"/>
        <v>-0.39604103333333335</v>
      </c>
      <c r="Q4">
        <f t="shared" si="7"/>
        <v>7.6510316666666675E-2</v>
      </c>
      <c r="R4">
        <f t="shared" si="7"/>
        <v>-0.42029838999999997</v>
      </c>
      <c r="Z4">
        <f>AVERAGE(H4:L4)</f>
        <v>0.59835289599999997</v>
      </c>
    </row>
    <row r="5" spans="1:31">
      <c r="A5" t="s">
        <v>3</v>
      </c>
      <c r="B5" t="str" cm="1">
        <f t="array" ref="B5:F5">_xlfn.TEXTSPLIT( TRIM(SUBSTITUTE( SUBSTITUTE( SUBSTITUTE(TRIM(A5), "[",""), "]", "")," ", " "))," ")</f>
        <v>-0.06068952</v>
      </c>
      <c r="C5" t="str">
        <v>0.78884434</v>
      </c>
      <c r="D5" t="str">
        <v>-1.25666813</v>
      </c>
      <c r="E5" t="str">
        <v>0.57585751</v>
      </c>
      <c r="F5" t="str">
        <v>1.39897899</v>
      </c>
      <c r="H5">
        <f t="shared" si="5"/>
        <v>-6.0689519999999997E-2</v>
      </c>
      <c r="I5">
        <f t="shared" si="0"/>
        <v>0.78884434000000003</v>
      </c>
      <c r="J5">
        <f t="shared" si="1"/>
        <v>-1.25666813</v>
      </c>
      <c r="K5">
        <f t="shared" si="2"/>
        <v>0.57585750999999996</v>
      </c>
      <c r="L5">
        <f t="shared" si="3"/>
        <v>1.39897899</v>
      </c>
      <c r="N5">
        <f t="shared" ref="N5:R5" si="8">AVERAGE(H5,H10,H15)</f>
        <v>-0.10472004999999997</v>
      </c>
      <c r="O5">
        <f t="shared" si="8"/>
        <v>0.61360489666666673</v>
      </c>
      <c r="P5">
        <f t="shared" si="8"/>
        <v>-1.1727100133333332</v>
      </c>
      <c r="Q5">
        <f t="shared" si="8"/>
        <v>-0.12867288333333335</v>
      </c>
      <c r="R5">
        <f t="shared" si="8"/>
        <v>0.13163765999999999</v>
      </c>
      <c r="Z5">
        <f>AVERAGE(H5:L5)</f>
        <v>0.28926463800000002</v>
      </c>
    </row>
    <row r="7" spans="1:31">
      <c r="A7" t="s">
        <v>4</v>
      </c>
      <c r="B7" t="str" cm="1">
        <f t="array" ref="B7:F7">_xlfn.TEXTSPLIT( TRIM(SUBSTITUTE( SUBSTITUTE( SUBSTITUTE(TRIM(A7), "[",""), "]", "")," ", " "))," ")</f>
        <v>1.32229806</v>
      </c>
      <c r="C7" t="str">
        <v>-0.29969852</v>
      </c>
      <c r="D7" t="str">
        <v>0.90291934</v>
      </c>
      <c r="E7" t="str">
        <v>-1.62158273</v>
      </c>
      <c r="F7" t="str">
        <v>-0.15818926</v>
      </c>
      <c r="H7">
        <f>_xlfn.NUMBERVALUE(B7)</f>
        <v>1.3222980600000001</v>
      </c>
      <c r="I7">
        <f t="shared" ref="I7:I10" si="9">_xlfn.NUMBERVALUE(C7)</f>
        <v>-0.29969852000000002</v>
      </c>
      <c r="J7">
        <f t="shared" ref="J7:J10" si="10">_xlfn.NUMBERVALUE(D7)</f>
        <v>0.90291933999999996</v>
      </c>
      <c r="K7">
        <f t="shared" ref="K7:K10" si="11">_xlfn.NUMBERVALUE(E7)</f>
        <v>-1.6215827300000001</v>
      </c>
      <c r="L7">
        <f t="shared" ref="L7:L10" si="12">_xlfn.NUMBERVALUE(F7)</f>
        <v>-0.15818926</v>
      </c>
      <c r="N7" t="b">
        <f>ROUND(H23, 5) = ROUND(N2, 5)</f>
        <v>1</v>
      </c>
      <c r="O7" t="b">
        <f t="shared" ref="O7:R7" si="13">ROUND(I23, 5) = ROUND(O2, 5)</f>
        <v>1</v>
      </c>
      <c r="P7" t="b">
        <f t="shared" si="13"/>
        <v>1</v>
      </c>
      <c r="Q7" t="b">
        <f t="shared" si="13"/>
        <v>1</v>
      </c>
      <c r="R7" t="b">
        <f t="shared" si="13"/>
        <v>1</v>
      </c>
      <c r="T7">
        <f>AVERAGE(H7:H10)</f>
        <v>0.77267254000000007</v>
      </c>
      <c r="U7">
        <f>AVERAGE(I7:I10)</f>
        <v>-1.5681747500000009E-2</v>
      </c>
      <c r="V7">
        <f>AVERAGE(J7:J10)</f>
        <v>-0.19912922</v>
      </c>
      <c r="W7">
        <f>AVERAGE(K7:K10)</f>
        <v>-0.58372652000000003</v>
      </c>
      <c r="X7">
        <f>AVERAGE(L7:L10)</f>
        <v>0.32630898250000001</v>
      </c>
      <c r="Z7">
        <f>AVERAGE(H7:L7)</f>
        <v>2.9149377999999993E-2</v>
      </c>
      <c r="AB7" cm="1">
        <f t="array" ref="AB7:AE7">TRANSPOSE(Z7:Z10)</f>
        <v>2.9149377999999993E-2</v>
      </c>
      <c r="AC7">
        <v>0.67341892599999986</v>
      </c>
      <c r="AD7">
        <v>-0.39493481399999997</v>
      </c>
      <c r="AE7">
        <v>-6.7278261999999978E-2</v>
      </c>
    </row>
    <row r="8" spans="1:31">
      <c r="A8" t="s">
        <v>5</v>
      </c>
      <c r="B8" t="str" cm="1">
        <f t="array" ref="B8:F8">_xlfn.TEXTSPLIT( TRIM(SUBSTITUTE( SUBSTITUTE( SUBSTITUTE(TRIM(A8), "[",""), "]", "")," ", " "))," ")</f>
        <v>0.44948393</v>
      </c>
      <c r="C8" t="str">
        <v>-1.34360107</v>
      </c>
      <c r="D8" t="str">
        <v>-0.08168759</v>
      </c>
      <c r="E8" t="str">
        <v>1.72473993</v>
      </c>
      <c r="F8" t="str">
        <v>2.61815943</v>
      </c>
      <c r="H8">
        <f t="shared" ref="H8:H10" si="14">_xlfn.NUMBERVALUE(B8)</f>
        <v>0.44948392999999998</v>
      </c>
      <c r="I8">
        <f t="shared" si="9"/>
        <v>-1.3436010700000001</v>
      </c>
      <c r="J8">
        <f t="shared" si="10"/>
        <v>-8.1687590000000004E-2</v>
      </c>
      <c r="K8">
        <f t="shared" si="11"/>
        <v>1.7247399299999999</v>
      </c>
      <c r="L8">
        <f t="shared" si="12"/>
        <v>2.61815943</v>
      </c>
      <c r="N8" t="b">
        <f t="shared" ref="N8:R8" si="15">ROUND(H24, 5) = ROUND(N3, 5)</f>
        <v>1</v>
      </c>
      <c r="O8" t="b">
        <f t="shared" si="15"/>
        <v>1</v>
      </c>
      <c r="P8" t="b">
        <f t="shared" si="15"/>
        <v>1</v>
      </c>
      <c r="Q8" t="b">
        <f t="shared" si="15"/>
        <v>1</v>
      </c>
      <c r="R8" t="b">
        <f t="shared" si="15"/>
        <v>1</v>
      </c>
      <c r="Z8">
        <f>AVERAGE(H8:L8)</f>
        <v>0.67341892599999986</v>
      </c>
    </row>
    <row r="9" spans="1:31">
      <c r="A9" t="s">
        <v>6</v>
      </c>
      <c r="B9" t="str" cm="1">
        <f t="array" ref="B9:F9">_xlfn.TEXTSPLIT( TRIM(SUBSTITUTE( SUBSTITUTE( SUBSTITUTE(TRIM(A9), "[",""), "]", "")," ", " "))," ")</f>
        <v>0.77736134</v>
      </c>
      <c r="C9" t="str">
        <v>0.8286332</v>
      </c>
      <c r="D9" t="str">
        <v>-0.95898831</v>
      </c>
      <c r="E9" t="str">
        <v>-1.20938829</v>
      </c>
      <c r="F9" t="str">
        <v>-1.41229201</v>
      </c>
      <c r="H9">
        <f t="shared" si="14"/>
        <v>0.77736134000000001</v>
      </c>
      <c r="I9">
        <f t="shared" si="9"/>
        <v>0.82863319999999996</v>
      </c>
      <c r="J9">
        <f t="shared" si="10"/>
        <v>-0.95898830999999995</v>
      </c>
      <c r="K9">
        <f t="shared" si="11"/>
        <v>-1.2093882899999999</v>
      </c>
      <c r="L9">
        <f t="shared" si="12"/>
        <v>-1.41229201</v>
      </c>
      <c r="N9" t="b">
        <f t="shared" ref="N9:R9" si="16">ROUND(H25, 5) = ROUND(N4, 5)</f>
        <v>1</v>
      </c>
      <c r="O9" t="b">
        <f t="shared" si="16"/>
        <v>1</v>
      </c>
      <c r="P9" t="b">
        <f t="shared" si="16"/>
        <v>1</v>
      </c>
      <c r="Q9" t="b">
        <f t="shared" si="16"/>
        <v>1</v>
      </c>
      <c r="R9" t="b">
        <f t="shared" si="16"/>
        <v>1</v>
      </c>
      <c r="Z9">
        <f>AVERAGE(H9:L9)</f>
        <v>-0.39493481399999997</v>
      </c>
    </row>
    <row r="10" spans="1:31">
      <c r="A10" t="s">
        <v>7</v>
      </c>
      <c r="B10" t="str" cm="1">
        <f t="array" ref="B10:F10">_xlfn.TEXTSPLIT( TRIM(SUBSTITUTE( SUBSTITUTE( SUBSTITUTE(TRIM(A10), "[",""), "]", "")," ", " "))," ")</f>
        <v>0.54154683</v>
      </c>
      <c r="C10" t="str">
        <v>0.7519394</v>
      </c>
      <c r="D10" t="str">
        <v>-0.65876032</v>
      </c>
      <c r="E10" t="str">
        <v>-1.22867499</v>
      </c>
      <c r="F10" t="str">
        <v>0.25755777</v>
      </c>
      <c r="H10">
        <f t="shared" si="14"/>
        <v>0.54154683000000003</v>
      </c>
      <c r="I10">
        <f t="shared" si="9"/>
        <v>0.75193940000000004</v>
      </c>
      <c r="J10">
        <f t="shared" si="10"/>
        <v>-0.65876031999999995</v>
      </c>
      <c r="K10">
        <f t="shared" si="11"/>
        <v>-1.22867499</v>
      </c>
      <c r="L10">
        <f t="shared" si="12"/>
        <v>0.25755777000000002</v>
      </c>
      <c r="N10" t="b">
        <f t="shared" ref="N10:R10" si="17">ROUND(H26, 5) = ROUND(N5, 5)</f>
        <v>1</v>
      </c>
      <c r="O10" t="b">
        <f t="shared" si="17"/>
        <v>1</v>
      </c>
      <c r="P10" t="b">
        <f t="shared" si="17"/>
        <v>1</v>
      </c>
      <c r="Q10" t="b">
        <f t="shared" si="17"/>
        <v>1</v>
      </c>
      <c r="R10" t="b">
        <f t="shared" si="17"/>
        <v>1</v>
      </c>
      <c r="Z10">
        <f>AVERAGE(H10:L10)</f>
        <v>-6.7278261999999978E-2</v>
      </c>
    </row>
    <row r="12" spans="1:31">
      <c r="A12" t="s">
        <v>8</v>
      </c>
      <c r="B12" t="str" cm="1">
        <f t="array" ref="B12:F12">_xlfn.TEXTSPLIT( TRIM(SUBSTITUTE( SUBSTITUTE( SUBSTITUTE(TRIM(A12), "[",""), "]", "")," ", " "))," ")</f>
        <v>0.31290292</v>
      </c>
      <c r="C12" t="str">
        <v>-0.13081169</v>
      </c>
      <c r="D12" t="str">
        <v>1.26998312</v>
      </c>
      <c r="E12" t="str">
        <v>-0.09296246</v>
      </c>
      <c r="F12" t="str">
        <v>-0.06615089</v>
      </c>
      <c r="H12">
        <f>_xlfn.NUMBERVALUE(B12)</f>
        <v>0.31290291999999997</v>
      </c>
      <c r="I12">
        <f t="shared" ref="I12:I15" si="18">_xlfn.NUMBERVALUE(C12)</f>
        <v>-0.13081169000000001</v>
      </c>
      <c r="J12">
        <f t="shared" ref="J12:J15" si="19">_xlfn.NUMBERVALUE(D12)</f>
        <v>1.26998312</v>
      </c>
      <c r="K12">
        <f t="shared" ref="K12:K15" si="20">_xlfn.NUMBERVALUE(E12)</f>
        <v>-9.2962459999999997E-2</v>
      </c>
      <c r="L12">
        <f t="shared" ref="L12:L15" si="21">_xlfn.NUMBERVALUE(F12)</f>
        <v>-6.6150890000000004E-2</v>
      </c>
      <c r="T12">
        <f>AVERAGE(H12:H15)</f>
        <v>-0.2891686175</v>
      </c>
      <c r="U12">
        <f>AVERAGE(I12:I15)</f>
        <v>0.14566494250000001</v>
      </c>
      <c r="V12">
        <f>AVERAGE(J12:J15)</f>
        <v>0.38615291999999996</v>
      </c>
      <c r="W12">
        <f>AVERAGE(K12:K15)</f>
        <v>0.19292534</v>
      </c>
      <c r="X12">
        <f>AVERAGE(L12:L15)</f>
        <v>-0.15962751500000003</v>
      </c>
      <c r="Z12">
        <f>AVERAGE(H12:L12)</f>
        <v>0.25859219999999994</v>
      </c>
      <c r="AB12" cm="1">
        <f t="array" ref="AB12:AE12">TRANSPOSE(Z12:Z15)</f>
        <v>0.25859219999999994</v>
      </c>
      <c r="AC12">
        <v>0.10137575199999997</v>
      </c>
      <c r="AD12">
        <v>0.479292314</v>
      </c>
      <c r="AE12">
        <v>-0.61850260999999995</v>
      </c>
    </row>
    <row r="13" spans="1:31">
      <c r="A13" t="s">
        <v>9</v>
      </c>
      <c r="B13" t="str" cm="1">
        <f t="array" ref="B13:F13">_xlfn.TEXTSPLIT( TRIM(SUBSTITUTE( SUBSTITUTE( SUBSTITUTE(TRIM(A13), "[",""), "]", "")," ", " "))," ")</f>
        <v>-1.10821447</v>
      </c>
      <c r="C13" t="str">
        <v>0.13595685</v>
      </c>
      <c r="D13" t="str">
        <v>1.34707776</v>
      </c>
      <c r="E13" t="str">
        <v>0.06114402</v>
      </c>
      <c r="F13" t="str">
        <v>0.0709146</v>
      </c>
      <c r="H13">
        <f t="shared" ref="H13:H15" si="22">_xlfn.NUMBERVALUE(B13)</f>
        <v>-1.1082144700000001</v>
      </c>
      <c r="I13">
        <f t="shared" si="18"/>
        <v>0.13595684999999999</v>
      </c>
      <c r="J13">
        <f t="shared" si="19"/>
        <v>1.3470777599999999</v>
      </c>
      <c r="K13">
        <f t="shared" si="20"/>
        <v>6.114402E-2</v>
      </c>
      <c r="L13">
        <f t="shared" si="21"/>
        <v>7.0914599999999994E-2</v>
      </c>
      <c r="Z13">
        <f>AVERAGE(H13:L13)</f>
        <v>0.10137575199999997</v>
      </c>
    </row>
    <row r="14" spans="1:31">
      <c r="A14" t="s">
        <v>10</v>
      </c>
      <c r="B14" t="str" cm="1">
        <f t="array" ref="B14:F14">_xlfn.TEXTSPLIT( TRIM(SUBSTITUTE( SUBSTITUTE( SUBSTITUTE(TRIM(A14), "[",""), "]", "")," ", " "))," ")</f>
        <v>0.43365454</v>
      </c>
      <c r="C14" t="str">
        <v>0.27748366</v>
      </c>
      <c r="D14" t="str">
        <v>0.53025239</v>
      </c>
      <c r="E14" t="str">
        <v>0.53672097</v>
      </c>
      <c r="F14" t="str">
        <v>0.61835001</v>
      </c>
      <c r="H14">
        <f t="shared" si="22"/>
        <v>0.43365453999999998</v>
      </c>
      <c r="I14">
        <f t="shared" si="18"/>
        <v>0.27748366000000002</v>
      </c>
      <c r="J14">
        <f t="shared" si="19"/>
        <v>0.53025239000000002</v>
      </c>
      <c r="K14">
        <f t="shared" si="20"/>
        <v>0.53672096999999996</v>
      </c>
      <c r="L14">
        <f t="shared" si="21"/>
        <v>0.61835001000000001</v>
      </c>
      <c r="T14" cm="1">
        <f t="array" ref="T14:X16">_xlfn.VSTACK(T2:X2,T7:X7,T12:X12)</f>
        <v>3.0502609999999972E-2</v>
      </c>
      <c r="U14">
        <v>0.41331925250000001</v>
      </c>
      <c r="V14">
        <v>-0.55945606250000002</v>
      </c>
      <c r="W14">
        <v>0.39498516500000003</v>
      </c>
      <c r="X14">
        <v>-0.27404513749999998</v>
      </c>
      <c r="Z14">
        <f>AVERAGE(H14:L14)</f>
        <v>0.479292314</v>
      </c>
      <c r="AB14" cm="1">
        <f t="array" ref="AB14:AE16">_xlfn.VSTACK(_xlfn.ANCHORARRAY(AB2),_xlfn.ANCHORARRAY(AB7),_xlfn.ANCHORARRAY(AB12))</f>
        <v>-0.27305497200000001</v>
      </c>
      <c r="AC14">
        <v>-0.61031790000000008</v>
      </c>
      <c r="AD14">
        <v>0.59835289599999997</v>
      </c>
      <c r="AE14">
        <v>0.28926463800000002</v>
      </c>
    </row>
    <row r="15" spans="1:31">
      <c r="A15" t="s">
        <v>11</v>
      </c>
      <c r="B15" t="str" cm="1">
        <f t="array" ref="B15:F15">_xlfn.TEXTSPLIT( TRIM(SUBSTITUTE( SUBSTITUTE( SUBSTITUTE(TRIM(A15), "[",""), "]", "")," ", " "))," ")</f>
        <v>-0.79501746</v>
      </c>
      <c r="C15" t="str">
        <v>0.30003095</v>
      </c>
      <c r="D15" t="str">
        <v>-1.60270159</v>
      </c>
      <c r="E15" t="str">
        <v>0.26679883</v>
      </c>
      <c r="F15" t="str">
        <v>-1.26162378</v>
      </c>
      <c r="H15">
        <f t="shared" si="22"/>
        <v>-0.79501745999999995</v>
      </c>
      <c r="I15">
        <f t="shared" si="18"/>
        <v>0.30003095000000002</v>
      </c>
      <c r="J15">
        <f t="shared" si="19"/>
        <v>-1.6027015899999999</v>
      </c>
      <c r="K15">
        <f t="shared" si="20"/>
        <v>0.26679882999999999</v>
      </c>
      <c r="L15">
        <f t="shared" si="21"/>
        <v>-1.2616237800000001</v>
      </c>
      <c r="T15">
        <v>0.77267254000000007</v>
      </c>
      <c r="U15">
        <v>-1.5681747500000009E-2</v>
      </c>
      <c r="V15">
        <v>-0.19912922</v>
      </c>
      <c r="W15">
        <v>-0.58372652000000003</v>
      </c>
      <c r="X15">
        <v>0.32630898250000001</v>
      </c>
      <c r="Z15">
        <f>AVERAGE(H15:L15)</f>
        <v>-0.61850260999999995</v>
      </c>
      <c r="AB15">
        <v>2.9149377999999993E-2</v>
      </c>
      <c r="AC15">
        <v>0.67341892599999986</v>
      </c>
      <c r="AD15">
        <v>-0.39493481399999997</v>
      </c>
      <c r="AE15">
        <v>-6.7278261999999978E-2</v>
      </c>
    </row>
    <row r="16" spans="1:31">
      <c r="T16">
        <v>-0.2891686175</v>
      </c>
      <c r="U16">
        <v>0.14566494250000001</v>
      </c>
      <c r="V16">
        <v>0.38615291999999996</v>
      </c>
      <c r="W16">
        <v>0.19292534</v>
      </c>
      <c r="X16">
        <v>-0.15962751500000003</v>
      </c>
      <c r="AB16">
        <v>0.25859219999999994</v>
      </c>
      <c r="AC16">
        <v>0.10137575199999997</v>
      </c>
      <c r="AD16">
        <v>0.479292314</v>
      </c>
      <c r="AE16">
        <v>-0.61850260999999995</v>
      </c>
    </row>
    <row r="17" spans="1:31">
      <c r="A17" s="1" t="s">
        <v>18</v>
      </c>
    </row>
    <row r="18" spans="1:31">
      <c r="A18" s="2" t="s">
        <v>15</v>
      </c>
      <c r="B18" t="str" cm="1">
        <f t="array" ref="B18:F18">_xlfn.TEXTSPLIT( TRIM(SUBSTITUTE( SUBSTITUTE( SUBSTITUTE(TRIM(A18), "[",""), "]", "")," ", " "))," ")</f>
        <v>0.03050261</v>
      </c>
      <c r="C18" t="str">
        <v>0.41331925</v>
      </c>
      <c r="D18" t="str">
        <v>-0.55945606</v>
      </c>
      <c r="E18" t="str">
        <v>0.39498517</v>
      </c>
      <c r="F18" t="str">
        <v>-0.27404514</v>
      </c>
      <c r="H18">
        <f>_xlfn.NUMBERVALUE(B18)</f>
        <v>3.0502609999999999E-2</v>
      </c>
      <c r="I18">
        <f t="shared" ref="I18:I20" si="23">_xlfn.NUMBERVALUE(C18)</f>
        <v>0.41331925000000003</v>
      </c>
      <c r="J18">
        <f t="shared" ref="J18:J20" si="24">_xlfn.NUMBERVALUE(D18)</f>
        <v>-0.55945606000000003</v>
      </c>
      <c r="K18">
        <f t="shared" ref="K18:K20" si="25">_xlfn.NUMBERVALUE(E18)</f>
        <v>0.39498517</v>
      </c>
      <c r="L18">
        <f t="shared" ref="L18:L20" si="26">_xlfn.NUMBERVALUE(F18)</f>
        <v>-0.27404514000000002</v>
      </c>
      <c r="T18" t="b">
        <f>ROUND(H18, 5) = ROUND(T14, 5)</f>
        <v>1</v>
      </c>
      <c r="U18" t="b">
        <f t="shared" ref="U18:X18" si="27">ROUND(I18, 5) = ROUND(U14, 5)</f>
        <v>1</v>
      </c>
      <c r="V18" t="b">
        <f t="shared" si="27"/>
        <v>1</v>
      </c>
      <c r="W18" t="b">
        <f t="shared" si="27"/>
        <v>1</v>
      </c>
      <c r="X18" t="b">
        <f t="shared" si="27"/>
        <v>1</v>
      </c>
      <c r="AB18" t="b">
        <f>ROUND(H29, 5) = ROUND(AB14, 5)</f>
        <v>1</v>
      </c>
      <c r="AC18" t="b">
        <f t="shared" ref="AC18:AE18" si="28">ROUND(I29, 5) = ROUND(AC14, 5)</f>
        <v>1</v>
      </c>
      <c r="AD18" t="b">
        <f t="shared" si="28"/>
        <v>1</v>
      </c>
      <c r="AE18" t="b">
        <f t="shared" si="28"/>
        <v>1</v>
      </c>
    </row>
    <row r="19" spans="1:31">
      <c r="A19" t="s">
        <v>16</v>
      </c>
      <c r="B19" t="str" cm="1">
        <f t="array" ref="B19:F19">_xlfn.TEXTSPLIT( TRIM(SUBSTITUTE( SUBSTITUTE( SUBSTITUTE(TRIM(A19), "[",""), "]", "")," ", " "))," ")</f>
        <v>0.77267254</v>
      </c>
      <c r="C19" t="str">
        <v>-0.01568175</v>
      </c>
      <c r="D19" t="str">
        <v>-0.19912922</v>
      </c>
      <c r="E19" t="str">
        <v>-0.58372652</v>
      </c>
      <c r="F19" t="str">
        <v>0.32630898</v>
      </c>
      <c r="H19">
        <f t="shared" ref="H19:H20" si="29">_xlfn.NUMBERVALUE(B19)</f>
        <v>0.77267253999999996</v>
      </c>
      <c r="I19">
        <f t="shared" si="23"/>
        <v>-1.5681750000000001E-2</v>
      </c>
      <c r="J19">
        <f t="shared" si="24"/>
        <v>-0.19912922</v>
      </c>
      <c r="K19">
        <f t="shared" si="25"/>
        <v>-0.58372652000000003</v>
      </c>
      <c r="L19">
        <f t="shared" si="26"/>
        <v>0.32630898000000003</v>
      </c>
      <c r="T19" t="b">
        <f t="shared" ref="T19:T20" si="30">ROUND(H19, 5) = ROUND(T15, 5)</f>
        <v>1</v>
      </c>
      <c r="U19" t="b">
        <f t="shared" ref="U19:U20" si="31">ROUND(I19, 5) = ROUND(U15, 5)</f>
        <v>1</v>
      </c>
      <c r="V19" t="b">
        <f t="shared" ref="V19:V20" si="32">ROUND(J19, 5) = ROUND(V15, 5)</f>
        <v>1</v>
      </c>
      <c r="W19" t="b">
        <f t="shared" ref="W19:W20" si="33">ROUND(K19, 5) = ROUND(W15, 5)</f>
        <v>1</v>
      </c>
      <c r="X19" t="b">
        <f t="shared" ref="X19:X20" si="34">ROUND(L19, 5) = ROUND(X15, 5)</f>
        <v>1</v>
      </c>
      <c r="AB19" t="b">
        <f t="shared" ref="AB19:AE19" si="35">ROUND(H30, 5) = ROUND(AB15, 5)</f>
        <v>1</v>
      </c>
      <c r="AC19" t="b">
        <f t="shared" si="35"/>
        <v>1</v>
      </c>
      <c r="AD19" t="b">
        <f t="shared" si="35"/>
        <v>1</v>
      </c>
      <c r="AE19" t="b">
        <f t="shared" si="35"/>
        <v>1</v>
      </c>
    </row>
    <row r="20" spans="1:31">
      <c r="A20" t="s">
        <v>17</v>
      </c>
      <c r="B20" t="str" cm="1">
        <f t="array" ref="B20:F20">_xlfn.TEXTSPLIT( TRIM(SUBSTITUTE( SUBSTITUTE( SUBSTITUTE(TRIM(A20), "[",""), "]", "")," ", " "))," ")</f>
        <v>-0.28916862</v>
      </c>
      <c r="C20" t="str">
        <v>0.14566494</v>
      </c>
      <c r="D20" t="str">
        <v>0.38615292</v>
      </c>
      <c r="E20" t="str">
        <v>0.19292534</v>
      </c>
      <c r="F20" t="str">
        <v>-0.15962751</v>
      </c>
      <c r="H20">
        <f t="shared" si="29"/>
        <v>-0.28916861999999999</v>
      </c>
      <c r="I20">
        <f t="shared" si="23"/>
        <v>0.14566493999999999</v>
      </c>
      <c r="J20">
        <f t="shared" si="24"/>
        <v>0.38615292000000001</v>
      </c>
      <c r="K20">
        <f t="shared" si="25"/>
        <v>0.19292534</v>
      </c>
      <c r="L20">
        <f t="shared" si="26"/>
        <v>-0.15962751</v>
      </c>
      <c r="T20" t="b">
        <f t="shared" si="30"/>
        <v>1</v>
      </c>
      <c r="U20" t="b">
        <f t="shared" si="31"/>
        <v>1</v>
      </c>
      <c r="V20" t="b">
        <f t="shared" si="32"/>
        <v>1</v>
      </c>
      <c r="W20" t="b">
        <f t="shared" si="33"/>
        <v>1</v>
      </c>
      <c r="X20" t="b">
        <f t="shared" si="34"/>
        <v>1</v>
      </c>
      <c r="AB20" t="b">
        <f t="shared" ref="AB20:AE20" si="36">ROUND(H31, 5) = ROUND(AB16, 5)</f>
        <v>1</v>
      </c>
      <c r="AC20" t="b">
        <f t="shared" si="36"/>
        <v>1</v>
      </c>
      <c r="AD20" t="b">
        <f t="shared" si="36"/>
        <v>1</v>
      </c>
      <c r="AE20" t="b">
        <f t="shared" si="36"/>
        <v>1</v>
      </c>
    </row>
    <row r="22" spans="1:31">
      <c r="A22" s="1" t="s">
        <v>24</v>
      </c>
      <c r="N22" s="3" t="s">
        <v>29</v>
      </c>
      <c r="O22" s="4"/>
      <c r="P22" s="4" t="s">
        <v>43</v>
      </c>
      <c r="Q22" s="4"/>
      <c r="R22" s="4"/>
      <c r="S22" s="4"/>
      <c r="T22" s="3" t="s">
        <v>29</v>
      </c>
      <c r="U22" s="4"/>
      <c r="V22" s="4"/>
      <c r="W22" s="4"/>
      <c r="X22" s="4"/>
    </row>
    <row r="23" spans="1:31">
      <c r="A23" t="s">
        <v>19</v>
      </c>
      <c r="B23" t="str" cm="1">
        <f t="array" ref="B23:F23">_xlfn.TEXTSPLIT( TRIM(SUBSTITUTE( SUBSTITUTE( SUBSTITUTE(TRIM(A23), "[",""), "]", "")," ", " "))," ")</f>
        <v>0.07045865</v>
      </c>
      <c r="C23" t="str">
        <v>0.27773942</v>
      </c>
      <c r="D23" t="str">
        <v>0.43408024</v>
      </c>
      <c r="E23" t="str">
        <v>-0.65790614</v>
      </c>
      <c r="F23" t="str">
        <v>-0.09989449</v>
      </c>
      <c r="H23">
        <f>_xlfn.NUMBERVALUE(B23)</f>
        <v>7.0458649999999998E-2</v>
      </c>
      <c r="I23">
        <f t="shared" ref="I23:L26" si="37">_xlfn.NUMBERVALUE(C23)</f>
        <v>0.27773942000000001</v>
      </c>
      <c r="J23">
        <f t="shared" si="37"/>
        <v>0.43408024000000001</v>
      </c>
      <c r="K23">
        <f t="shared" si="37"/>
        <v>-0.65790614000000003</v>
      </c>
      <c r="L23">
        <f t="shared" si="37"/>
        <v>-9.9894490000000002E-2</v>
      </c>
      <c r="N23">
        <f t="shared" ref="N23:P23" si="38">ROUND( AVERAGE(T23:T26), 10)</f>
        <v>0</v>
      </c>
      <c r="O23">
        <f t="shared" si="38"/>
        <v>0</v>
      </c>
      <c r="P23">
        <f t="shared" si="38"/>
        <v>0</v>
      </c>
      <c r="Q23">
        <f>ROUND( AVERAGE(W23:W26), 10)</f>
        <v>0</v>
      </c>
      <c r="R23">
        <f t="shared" ref="R23" si="39">ROUND( AVERAGE(X23:X26), 10)</f>
        <v>0</v>
      </c>
      <c r="T23" cm="1">
        <f t="array" ref="T23:X26">H2:L5-T2:X2</f>
        <v>-1.45432765</v>
      </c>
      <c r="U23">
        <v>0.85040920750000004</v>
      </c>
      <c r="V23">
        <v>-0.31120567749999994</v>
      </c>
      <c r="W23">
        <v>-0.65415839500000006</v>
      </c>
      <c r="X23">
        <v>0.19870182749999998</v>
      </c>
    </row>
    <row r="24" spans="1:31">
      <c r="A24" t="s">
        <v>20</v>
      </c>
      <c r="B24" t="str" cm="1">
        <f t="array" ref="B24:F24">_xlfn.TEXTSPLIT( TRIM(SUBSTITUTE( SUBSTITUTE( SUBSTITUTE(TRIM(A24), "[",""), "]", "")," ", " "))," ")</f>
        <v>-0.4665384</v>
      </c>
      <c r="C24" t="str">
        <v>-0.85847897</v>
      </c>
      <c r="D24" t="str">
        <v>0.63809433</v>
      </c>
      <c r="E24" t="str">
        <v>0.71564736</v>
      </c>
      <c r="F24" t="str">
        <v>0.24540365</v>
      </c>
      <c r="H24">
        <f t="shared" ref="H24:H26" si="40">_xlfn.NUMBERVALUE(B24)</f>
        <v>-0.46653840000000002</v>
      </c>
      <c r="I24">
        <f t="shared" si="37"/>
        <v>-0.85847896999999995</v>
      </c>
      <c r="J24">
        <f t="shared" si="37"/>
        <v>0.63809433000000004</v>
      </c>
      <c r="K24">
        <f t="shared" si="37"/>
        <v>0.71564735999999995</v>
      </c>
      <c r="L24">
        <f t="shared" si="37"/>
        <v>0.24540365</v>
      </c>
      <c r="T24">
        <v>-0.77138726000000002</v>
      </c>
      <c r="U24">
        <v>-1.7811119525000001</v>
      </c>
      <c r="V24">
        <v>1.2083488625000001</v>
      </c>
      <c r="W24">
        <v>-3.3927055000000039E-2</v>
      </c>
      <c r="X24">
        <v>-1.6788179225000002</v>
      </c>
    </row>
    <row r="25" spans="1:31">
      <c r="A25" t="s">
        <v>21</v>
      </c>
      <c r="B25" t="str" cm="1">
        <f t="array" ref="B25:F25">_xlfn.TEXTSPLIT( TRIM(SUBSTITUTE( SUBSTITUTE( SUBSTITUTE(TRIM(A25), "[",""), "]", "")," ", " "))," ")</f>
        <v>1.18614185</v>
      </c>
      <c r="C25" t="str">
        <v>0.69153792</v>
      </c>
      <c r="D25" t="str">
        <v>-0.39604104</v>
      </c>
      <c r="E25" t="str">
        <v>0.07651032</v>
      </c>
      <c r="F25" t="str">
        <v>-0.42029839</v>
      </c>
      <c r="H25">
        <f t="shared" si="40"/>
        <v>1.1861418500000001</v>
      </c>
      <c r="I25">
        <f t="shared" si="37"/>
        <v>0.69153792000000003</v>
      </c>
      <c r="J25">
        <f t="shared" si="37"/>
        <v>-0.39604104000000001</v>
      </c>
      <c r="K25">
        <f t="shared" si="37"/>
        <v>7.6510320000000007E-2</v>
      </c>
      <c r="L25">
        <f t="shared" si="37"/>
        <v>-0.42029839000000002</v>
      </c>
      <c r="T25">
        <v>2.3169070399999998</v>
      </c>
      <c r="U25">
        <v>0.55517765750000003</v>
      </c>
      <c r="V25">
        <v>-0.19993111750000003</v>
      </c>
      <c r="W25">
        <v>0.50721310499999994</v>
      </c>
      <c r="X25">
        <v>-0.19290803249999999</v>
      </c>
    </row>
    <row r="26" spans="1:31">
      <c r="A26" t="s">
        <v>22</v>
      </c>
      <c r="B26" t="str" cm="1">
        <f t="array" ref="B26:F26">_xlfn.TEXTSPLIT( TRIM(SUBSTITUTE( SUBSTITUTE( SUBSTITUTE(TRIM(A26), "[",""), "]", "")," ", " "))," ")</f>
        <v>-0.10472005</v>
      </c>
      <c r="C26" t="str">
        <v>0.6136049</v>
      </c>
      <c r="D26" t="str">
        <v>-1.17271001</v>
      </c>
      <c r="E26" t="str">
        <v>-0.12867288</v>
      </c>
      <c r="F26" t="str">
        <v>0.13163766</v>
      </c>
      <c r="H26">
        <f t="shared" si="40"/>
        <v>-0.10472005</v>
      </c>
      <c r="I26">
        <f t="shared" si="37"/>
        <v>0.61360490000000001</v>
      </c>
      <c r="J26">
        <f t="shared" si="37"/>
        <v>-1.1727100100000001</v>
      </c>
      <c r="K26">
        <f t="shared" si="37"/>
        <v>-0.12867287999999999</v>
      </c>
      <c r="L26">
        <f t="shared" si="37"/>
        <v>0.13163765999999999</v>
      </c>
      <c r="T26">
        <v>-9.1192129999999968E-2</v>
      </c>
      <c r="U26">
        <v>0.37552508750000002</v>
      </c>
      <c r="V26">
        <v>-0.69721206749999998</v>
      </c>
      <c r="W26">
        <v>0.18087234499999993</v>
      </c>
      <c r="X26">
        <v>1.6730241275</v>
      </c>
    </row>
    <row r="28" spans="1:31">
      <c r="A28" s="1" t="s">
        <v>28</v>
      </c>
      <c r="N28">
        <f t="shared" ref="N28" si="41">ROUND( AVERAGE(T28:T31), 10)</f>
        <v>0</v>
      </c>
      <c r="O28">
        <f t="shared" ref="O28" si="42">ROUND( AVERAGE(U28:U31), 10)</f>
        <v>0</v>
      </c>
      <c r="P28">
        <f t="shared" ref="P28" si="43">ROUND( AVERAGE(V28:V31), 10)</f>
        <v>0</v>
      </c>
      <c r="Q28">
        <f>ROUND( AVERAGE(W28:W31), 10)</f>
        <v>0</v>
      </c>
      <c r="R28">
        <f t="shared" ref="R28" si="44">ROUND( AVERAGE(X28:X31), 10)</f>
        <v>0</v>
      </c>
      <c r="T28" cm="1">
        <f t="array" ref="T28:X31">H7:L10-T7:X7</f>
        <v>0.54962551999999998</v>
      </c>
      <c r="U28">
        <v>-0.28401677250000001</v>
      </c>
      <c r="V28">
        <v>1.1020485600000001</v>
      </c>
      <c r="W28">
        <v>-1.0378562100000002</v>
      </c>
      <c r="X28">
        <v>-0.48449824250000001</v>
      </c>
    </row>
    <row r="29" spans="1:31">
      <c r="A29" t="s">
        <v>25</v>
      </c>
      <c r="B29" t="str" cm="1">
        <f t="array" ref="B29:E29">_xlfn.TEXTSPLIT( TRIM(SUBSTITUTE( SUBSTITUTE( SUBSTITUTE(TRIM(A29), "[",""), "]", "")," ", " "))," ")</f>
        <v>-0.27305497</v>
      </c>
      <c r="C29" t="str">
        <v>-0.6103179</v>
      </c>
      <c r="D29" t="str">
        <v>0.5983529</v>
      </c>
      <c r="E29" t="str">
        <v>0.28926464</v>
      </c>
      <c r="H29">
        <f>_xlfn.NUMBERVALUE(B29)</f>
        <v>-0.27305497000000001</v>
      </c>
      <c r="I29">
        <f t="shared" ref="I29:I31" si="45">_xlfn.NUMBERVALUE(C29)</f>
        <v>-0.61031789999999997</v>
      </c>
      <c r="J29">
        <f t="shared" ref="J29:J31" si="46">_xlfn.NUMBERVALUE(D29)</f>
        <v>0.59835289999999997</v>
      </c>
      <c r="K29">
        <f t="shared" ref="K29:K31" si="47">_xlfn.NUMBERVALUE(E29)</f>
        <v>0.28926464000000002</v>
      </c>
      <c r="T29">
        <v>-0.3231886100000001</v>
      </c>
      <c r="U29">
        <v>-1.3279193225000001</v>
      </c>
      <c r="V29">
        <v>0.11744162999999999</v>
      </c>
      <c r="W29">
        <v>2.3084664500000001</v>
      </c>
      <c r="X29">
        <v>2.2918504474999999</v>
      </c>
    </row>
    <row r="30" spans="1:31">
      <c r="A30" t="s">
        <v>26</v>
      </c>
      <c r="B30" t="str" cm="1">
        <f t="array" ref="B30:E30">_xlfn.TEXTSPLIT( TRIM(SUBSTITUTE( SUBSTITUTE( SUBSTITUTE(TRIM(A30), "[",""), "]", "")," ", " "))," ")</f>
        <v>0.02914938</v>
      </c>
      <c r="C30" t="str">
        <v>0.67341893</v>
      </c>
      <c r="D30" t="str">
        <v>-0.39493481</v>
      </c>
      <c r="E30" t="str">
        <v>-0.06727826</v>
      </c>
      <c r="H30">
        <f t="shared" ref="H30:H31" si="48">_xlfn.NUMBERVALUE(B30)</f>
        <v>2.9149379999999999E-2</v>
      </c>
      <c r="I30">
        <f t="shared" si="45"/>
        <v>0.67341892999999997</v>
      </c>
      <c r="J30">
        <f t="shared" si="46"/>
        <v>-0.39493481000000003</v>
      </c>
      <c r="K30">
        <f t="shared" si="47"/>
        <v>-6.7278260000000006E-2</v>
      </c>
      <c r="T30">
        <v>4.6887999999999375E-3</v>
      </c>
      <c r="U30">
        <v>0.84431494750000002</v>
      </c>
      <c r="V30">
        <v>-0.75985908999999996</v>
      </c>
      <c r="W30">
        <v>-0.62566176999999989</v>
      </c>
      <c r="X30">
        <v>-1.7386009925000001</v>
      </c>
    </row>
    <row r="31" spans="1:31">
      <c r="A31" t="s">
        <v>27</v>
      </c>
      <c r="B31" t="str" cm="1">
        <f t="array" ref="B31:E31">_xlfn.TEXTSPLIT( TRIM(SUBSTITUTE( SUBSTITUTE( SUBSTITUTE(TRIM(A31), "[",""), "]", "")," ", " "))," ")</f>
        <v>0.2585922</v>
      </c>
      <c r="C31" t="str">
        <v>0.10137575</v>
      </c>
      <c r="D31" t="str">
        <v>0.47929231</v>
      </c>
      <c r="E31" t="str">
        <v>-0.61850261</v>
      </c>
      <c r="H31">
        <f t="shared" si="48"/>
        <v>0.25859219999999999</v>
      </c>
      <c r="I31">
        <f t="shared" si="45"/>
        <v>0.10137575</v>
      </c>
      <c r="J31">
        <f t="shared" si="46"/>
        <v>0.47929231</v>
      </c>
      <c r="K31">
        <f t="shared" si="47"/>
        <v>-0.61850260999999995</v>
      </c>
      <c r="T31">
        <v>-0.23112571000000004</v>
      </c>
      <c r="U31">
        <v>0.7676211475000001</v>
      </c>
      <c r="V31">
        <v>-0.45963109999999996</v>
      </c>
      <c r="W31">
        <v>-0.64494847</v>
      </c>
      <c r="X31">
        <v>-6.8751212499999992E-2</v>
      </c>
    </row>
    <row r="33" spans="1:24">
      <c r="A33" s="1" t="s">
        <v>42</v>
      </c>
      <c r="N33">
        <f t="shared" ref="N33" si="49">ROUND( AVERAGE(T33:T36), 10)</f>
        <v>0</v>
      </c>
      <c r="O33">
        <f t="shared" ref="O33" si="50">ROUND( AVERAGE(U33:U36), 10)</f>
        <v>0</v>
      </c>
      <c r="P33">
        <f t="shared" ref="P33" si="51">ROUND( AVERAGE(V33:V36), 10)</f>
        <v>0</v>
      </c>
      <c r="Q33">
        <f>ROUND( AVERAGE(W33:W36), 10)</f>
        <v>0</v>
      </c>
      <c r="R33">
        <f t="shared" ref="R33" si="52">ROUND( AVERAGE(X33:X36), 10)</f>
        <v>0</v>
      </c>
      <c r="T33" cm="1">
        <f t="array" ref="T33:X36">H12:L15-T12:X12</f>
        <v>0.60207153749999998</v>
      </c>
      <c r="U33">
        <v>-0.27647663249999999</v>
      </c>
      <c r="V33">
        <v>0.88383020000000001</v>
      </c>
      <c r="W33">
        <v>-0.28588780000000003</v>
      </c>
      <c r="X33">
        <v>9.3476625000000022E-2</v>
      </c>
    </row>
    <row r="34" spans="1:24">
      <c r="A34" t="s">
        <v>30</v>
      </c>
      <c r="B34" t="str" cm="1">
        <f t="array" ref="B34:F34">_xlfn.TEXTSPLIT( TRIM(SUBSTITUTE( SUBSTITUTE( SUBSTITUTE(TRIM(A34), "[",""), "]", "")," ", " "))," ")</f>
        <v>-1.45432765</v>
      </c>
      <c r="C34" t="str">
        <v>0.85040921</v>
      </c>
      <c r="D34" t="str">
        <v>-0.31120568</v>
      </c>
      <c r="E34" t="str">
        <v>-0.6541584</v>
      </c>
      <c r="F34" t="str">
        <v>0.19870183</v>
      </c>
      <c r="H34">
        <f>_xlfn.NUMBERVALUE(B34)</f>
        <v>-1.45432765</v>
      </c>
      <c r="I34">
        <f t="shared" ref="I34:I37" si="53">_xlfn.NUMBERVALUE(C34)</f>
        <v>0.85040921000000003</v>
      </c>
      <c r="J34">
        <f t="shared" ref="J34:J37" si="54">_xlfn.NUMBERVALUE(D34)</f>
        <v>-0.31120567999999998</v>
      </c>
      <c r="K34">
        <f t="shared" ref="K34:K37" si="55">_xlfn.NUMBERVALUE(E34)</f>
        <v>-0.65415840000000003</v>
      </c>
      <c r="L34">
        <f t="shared" ref="L34:L37" si="56">_xlfn.NUMBERVALUE(F34)</f>
        <v>0.19870183</v>
      </c>
      <c r="T34">
        <v>-0.81904585250000006</v>
      </c>
      <c r="U34">
        <v>-9.7080925000000151E-3</v>
      </c>
      <c r="V34">
        <v>0.96092483999999989</v>
      </c>
      <c r="W34">
        <v>-0.13178132000000001</v>
      </c>
      <c r="X34">
        <v>0.23054211500000002</v>
      </c>
    </row>
    <row r="35" spans="1:24">
      <c r="A35" t="s">
        <v>31</v>
      </c>
      <c r="B35" t="str" cm="1">
        <f t="array" ref="B35:F35">_xlfn.TEXTSPLIT( TRIM(SUBSTITUTE( SUBSTITUTE( SUBSTITUTE(TRIM(A35), "[",""), "]", "")," ", " "))," ")</f>
        <v>-0.77138726</v>
      </c>
      <c r="C35" t="str">
        <v>-1.78111195</v>
      </c>
      <c r="D35" t="str">
        <v>1.20834886</v>
      </c>
      <c r="E35" t="str">
        <v>-0.03392705</v>
      </c>
      <c r="F35" t="str">
        <v>-1.67881793</v>
      </c>
      <c r="H35">
        <f t="shared" ref="H35:H37" si="57">_xlfn.NUMBERVALUE(B35)</f>
        <v>-0.77138726000000002</v>
      </c>
      <c r="I35">
        <f t="shared" si="53"/>
        <v>-1.7811119500000001</v>
      </c>
      <c r="J35">
        <f t="shared" si="54"/>
        <v>1.2083488600000001</v>
      </c>
      <c r="K35">
        <f t="shared" si="55"/>
        <v>-3.392705E-2</v>
      </c>
      <c r="L35">
        <f t="shared" si="56"/>
        <v>-1.6788179299999999</v>
      </c>
      <c r="T35">
        <v>0.72282315749999992</v>
      </c>
      <c r="U35">
        <v>0.13181871750000002</v>
      </c>
      <c r="V35">
        <v>0.14409947000000006</v>
      </c>
      <c r="W35">
        <v>0.34379562999999996</v>
      </c>
      <c r="X35">
        <v>0.77797752500000006</v>
      </c>
    </row>
    <row r="36" spans="1:24">
      <c r="A36" t="s">
        <v>32</v>
      </c>
      <c r="B36" t="str" cm="1">
        <f t="array" ref="B36:F36">_xlfn.TEXTSPLIT( TRIM(SUBSTITUTE( SUBSTITUTE( SUBSTITUTE(TRIM(A36), "[",""), "]", "")," ", " "))," ")</f>
        <v>2.31690704</v>
      </c>
      <c r="C36" t="str">
        <v>0.55517765</v>
      </c>
      <c r="D36" t="str">
        <v>-0.19993112</v>
      </c>
      <c r="E36" t="str">
        <v>0.50721311</v>
      </c>
      <c r="F36" t="str">
        <v>-0.19290804</v>
      </c>
      <c r="H36">
        <f t="shared" si="57"/>
        <v>2.3169070399999998</v>
      </c>
      <c r="I36">
        <f t="shared" si="53"/>
        <v>0.55517764999999997</v>
      </c>
      <c r="J36">
        <f t="shared" si="54"/>
        <v>-0.19993111999999999</v>
      </c>
      <c r="K36">
        <f t="shared" si="55"/>
        <v>0.50721311000000002</v>
      </c>
      <c r="L36">
        <f t="shared" si="56"/>
        <v>-0.19290804</v>
      </c>
      <c r="T36">
        <v>-0.50584884249999995</v>
      </c>
      <c r="U36">
        <v>0.15436600750000001</v>
      </c>
      <c r="V36">
        <v>-1.9888545099999999</v>
      </c>
      <c r="W36">
        <v>7.3873489999999986E-2</v>
      </c>
      <c r="X36">
        <v>-1.1019962650000001</v>
      </c>
    </row>
    <row r="37" spans="1:24">
      <c r="A37" t="s">
        <v>33</v>
      </c>
      <c r="B37" t="str" cm="1">
        <f t="array" ref="B37:F37">_xlfn.TEXTSPLIT( TRIM(SUBSTITUTE( SUBSTITUTE( SUBSTITUTE(TRIM(A37), "[",""), "]", "")," ", " "))," ")</f>
        <v>-0.09119213</v>
      </c>
      <c r="C37" t="str">
        <v>0.37552509</v>
      </c>
      <c r="D37" t="str">
        <v>-0.69721207</v>
      </c>
      <c r="E37" t="str">
        <v>0.18087235</v>
      </c>
      <c r="F37" t="str">
        <v>1.67302413</v>
      </c>
      <c r="H37">
        <f t="shared" si="57"/>
        <v>-9.1192129999999996E-2</v>
      </c>
      <c r="I37">
        <f t="shared" si="53"/>
        <v>0.37552509000000001</v>
      </c>
      <c r="J37">
        <f t="shared" si="54"/>
        <v>-0.69721206999999996</v>
      </c>
      <c r="K37">
        <f t="shared" si="55"/>
        <v>0.18087234999999999</v>
      </c>
      <c r="L37">
        <f t="shared" si="56"/>
        <v>1.6730241299999999</v>
      </c>
    </row>
    <row r="38" spans="1:24">
      <c r="T38" t="b">
        <f>ROUND(H34, 5) = ROUND(T23, 5)</f>
        <v>1</v>
      </c>
      <c r="U38" t="b">
        <f t="shared" ref="U38:X38" si="58">ROUND(I34, 5) = ROUND(U23, 5)</f>
        <v>1</v>
      </c>
      <c r="V38" t="b">
        <f t="shared" si="58"/>
        <v>1</v>
      </c>
      <c r="W38" t="b">
        <f t="shared" si="58"/>
        <v>1</v>
      </c>
      <c r="X38" t="b">
        <f t="shared" si="58"/>
        <v>1</v>
      </c>
    </row>
    <row r="39" spans="1:24">
      <c r="A39" t="s">
        <v>34</v>
      </c>
      <c r="B39" t="str" cm="1">
        <f t="array" ref="B39:F39">_xlfn.TEXTSPLIT( TRIM(SUBSTITUTE( SUBSTITUTE( SUBSTITUTE(TRIM(A39), "[",""), "]", "")," ", " "))," ")</f>
        <v>0.54962552</v>
      </c>
      <c r="C39" t="str">
        <v>-0.28401677</v>
      </c>
      <c r="D39" t="str">
        <v>1.10204856</v>
      </c>
      <c r="E39" t="str">
        <v>-1.03785622</v>
      </c>
      <c r="F39" t="str">
        <v>-0.48449824</v>
      </c>
      <c r="H39">
        <f>_xlfn.NUMBERVALUE(B39)</f>
        <v>0.54962551999999998</v>
      </c>
      <c r="I39">
        <f t="shared" ref="I39:I42" si="59">_xlfn.NUMBERVALUE(C39)</f>
        <v>-0.28401676999999997</v>
      </c>
      <c r="J39">
        <f t="shared" ref="J39:J42" si="60">_xlfn.NUMBERVALUE(D39)</f>
        <v>1.1020485600000001</v>
      </c>
      <c r="K39">
        <f t="shared" ref="K39:K42" si="61">_xlfn.NUMBERVALUE(E39)</f>
        <v>-1.0378562200000001</v>
      </c>
      <c r="L39">
        <f t="shared" ref="L39:L42" si="62">_xlfn.NUMBERVALUE(F39)</f>
        <v>-0.48449824000000002</v>
      </c>
      <c r="T39" t="b">
        <f t="shared" ref="T39:X39" si="63">ROUND(H35, 5) = ROUND(T24, 5)</f>
        <v>1</v>
      </c>
      <c r="U39" t="b">
        <f t="shared" si="63"/>
        <v>1</v>
      </c>
      <c r="V39" t="b">
        <f t="shared" si="63"/>
        <v>1</v>
      </c>
      <c r="W39" t="b">
        <f t="shared" si="63"/>
        <v>1</v>
      </c>
      <c r="X39" t="b">
        <f t="shared" si="63"/>
        <v>1</v>
      </c>
    </row>
    <row r="40" spans="1:24">
      <c r="A40" t="s">
        <v>35</v>
      </c>
      <c r="B40" t="str" cm="1">
        <f t="array" ref="B40:F40">_xlfn.TEXTSPLIT( TRIM(SUBSTITUTE( SUBSTITUTE( SUBSTITUTE(TRIM(A40), "[",""), "]", "")," ", " "))," ")</f>
        <v>-0.32318861</v>
      </c>
      <c r="C40" t="str">
        <v>-1.32791932</v>
      </c>
      <c r="D40" t="str">
        <v>0.11744163</v>
      </c>
      <c r="E40" t="str">
        <v>2.30846645</v>
      </c>
      <c r="F40" t="str">
        <v>2.29185045</v>
      </c>
      <c r="H40">
        <f t="shared" ref="H40:H42" si="64">_xlfn.NUMBERVALUE(B40)</f>
        <v>-0.32318860999999999</v>
      </c>
      <c r="I40">
        <f t="shared" si="59"/>
        <v>-1.3279193199999999</v>
      </c>
      <c r="J40">
        <f t="shared" si="60"/>
        <v>0.11744163000000001</v>
      </c>
      <c r="K40">
        <f t="shared" si="61"/>
        <v>2.3084664500000001</v>
      </c>
      <c r="L40">
        <f t="shared" si="62"/>
        <v>2.2918504500000001</v>
      </c>
      <c r="T40" t="b">
        <f t="shared" ref="T40:X40" si="65">ROUND(H36, 5) = ROUND(T25, 5)</f>
        <v>1</v>
      </c>
      <c r="U40" t="b">
        <f t="shared" si="65"/>
        <v>1</v>
      </c>
      <c r="V40" t="b">
        <f t="shared" si="65"/>
        <v>1</v>
      </c>
      <c r="W40" t="b">
        <f t="shared" si="65"/>
        <v>1</v>
      </c>
      <c r="X40" t="b">
        <f t="shared" si="65"/>
        <v>1</v>
      </c>
    </row>
    <row r="41" spans="1:24">
      <c r="A41" t="s">
        <v>36</v>
      </c>
      <c r="B41" t="str" cm="1">
        <f t="array" ref="B41:F41">_xlfn.TEXTSPLIT( TRIM(SUBSTITUTE( SUBSTITUTE( SUBSTITUTE(TRIM(A41), "[",""), "]", "")," ", " "))," ")</f>
        <v>0.0046888</v>
      </c>
      <c r="C41" t="str">
        <v>0.84431494</v>
      </c>
      <c r="D41" t="str">
        <v>-0.75985909</v>
      </c>
      <c r="E41" t="str">
        <v>-0.62566177</v>
      </c>
      <c r="F41" t="str">
        <v>-1.73860099</v>
      </c>
      <c r="H41">
        <f t="shared" si="64"/>
        <v>4.6887999999999999E-3</v>
      </c>
      <c r="I41">
        <f t="shared" si="59"/>
        <v>0.84431493999999996</v>
      </c>
      <c r="J41">
        <f t="shared" si="60"/>
        <v>-0.75985908999999996</v>
      </c>
      <c r="K41">
        <f t="shared" si="61"/>
        <v>-0.62566177000000001</v>
      </c>
      <c r="L41">
        <f t="shared" si="62"/>
        <v>-1.7386009899999999</v>
      </c>
      <c r="T41" t="b">
        <f t="shared" ref="T41:X41" si="66">ROUND(H37, 5) = ROUND(T26, 5)</f>
        <v>1</v>
      </c>
      <c r="U41" t="b">
        <f t="shared" si="66"/>
        <v>1</v>
      </c>
      <c r="V41" t="b">
        <f t="shared" si="66"/>
        <v>1</v>
      </c>
      <c r="W41" t="b">
        <f t="shared" si="66"/>
        <v>1</v>
      </c>
      <c r="X41" t="b">
        <f t="shared" si="66"/>
        <v>1</v>
      </c>
    </row>
    <row r="42" spans="1:24">
      <c r="A42" t="s">
        <v>37</v>
      </c>
      <c r="B42" t="str" cm="1">
        <f t="array" ref="B42:F42">_xlfn.TEXTSPLIT( TRIM(SUBSTITUTE( SUBSTITUTE( SUBSTITUTE(TRIM(A42), "[",""), "]", "")," ", " "))," ")</f>
        <v>-0.23112571</v>
      </c>
      <c r="C42" t="str">
        <v>0.76762114</v>
      </c>
      <c r="D42" t="str">
        <v>-0.4596311</v>
      </c>
      <c r="E42" t="str">
        <v>-0.64494847</v>
      </c>
      <c r="F42" t="str">
        <v>-0.06875121</v>
      </c>
      <c r="H42">
        <f t="shared" si="64"/>
        <v>-0.23112571000000001</v>
      </c>
      <c r="I42">
        <f t="shared" si="59"/>
        <v>0.76762114000000004</v>
      </c>
      <c r="J42">
        <f t="shared" si="60"/>
        <v>-0.45963110000000001</v>
      </c>
      <c r="K42">
        <f t="shared" si="61"/>
        <v>-0.64494847</v>
      </c>
      <c r="L42">
        <f t="shared" si="62"/>
        <v>-6.8751209999999993E-2</v>
      </c>
    </row>
    <row r="43" spans="1:24">
      <c r="T43" t="b">
        <f>ROUND(H39, 5) = ROUND(T28, 5)</f>
        <v>1</v>
      </c>
      <c r="U43" t="b">
        <f t="shared" ref="U43:U46" si="67">ROUND(I39, 5) = ROUND(U28, 5)</f>
        <v>1</v>
      </c>
      <c r="V43" t="b">
        <f t="shared" ref="V43:V46" si="68">ROUND(J39, 5) = ROUND(V28, 5)</f>
        <v>1</v>
      </c>
      <c r="W43" t="b">
        <f t="shared" ref="W43:W46" si="69">ROUND(K39, 5) = ROUND(W28, 5)</f>
        <v>1</v>
      </c>
      <c r="X43" t="b">
        <f t="shared" ref="X43:X46" si="70">ROUND(L39, 5) = ROUND(X28, 5)</f>
        <v>1</v>
      </c>
    </row>
    <row r="44" spans="1:24">
      <c r="A44" t="s">
        <v>38</v>
      </c>
      <c r="B44" t="str" cm="1">
        <f t="array" ref="B44:F44">_xlfn.TEXTSPLIT( TRIM(SUBSTITUTE( SUBSTITUTE( SUBSTITUTE(TRIM(A44), "[",""), "]", "")," ", " "))," ")</f>
        <v>0.60207154</v>
      </c>
      <c r="C44" t="str">
        <v>-0.27647663</v>
      </c>
      <c r="D44" t="str">
        <v>0.8838302</v>
      </c>
      <c r="E44" t="str">
        <v>-0.2858878</v>
      </c>
      <c r="F44" t="str">
        <v>0.09347662</v>
      </c>
      <c r="H44">
        <f>_xlfn.NUMBERVALUE(B44)</f>
        <v>0.60207153999999996</v>
      </c>
      <c r="I44">
        <f t="shared" ref="I44:I47" si="71">_xlfn.NUMBERVALUE(C44)</f>
        <v>-0.27647663</v>
      </c>
      <c r="J44">
        <f t="shared" ref="J44:J47" si="72">_xlfn.NUMBERVALUE(D44)</f>
        <v>0.88383020000000001</v>
      </c>
      <c r="K44">
        <f t="shared" ref="K44:K47" si="73">_xlfn.NUMBERVALUE(E44)</f>
        <v>-0.28588780000000003</v>
      </c>
      <c r="L44">
        <f t="shared" ref="L44:L47" si="74">_xlfn.NUMBERVALUE(F44)</f>
        <v>9.3476619999999996E-2</v>
      </c>
      <c r="T44" t="b">
        <f t="shared" ref="T44:T46" si="75">ROUND(H40, 5) = ROUND(T29, 5)</f>
        <v>1</v>
      </c>
      <c r="U44" t="b">
        <f t="shared" si="67"/>
        <v>1</v>
      </c>
      <c r="V44" t="b">
        <f t="shared" si="68"/>
        <v>1</v>
      </c>
      <c r="W44" t="b">
        <f t="shared" si="69"/>
        <v>1</v>
      </c>
      <c r="X44" t="b">
        <f t="shared" si="70"/>
        <v>1</v>
      </c>
    </row>
    <row r="45" spans="1:24">
      <c r="A45" t="s">
        <v>39</v>
      </c>
      <c r="B45" t="str" cm="1">
        <f t="array" ref="B45:F45">_xlfn.TEXTSPLIT( TRIM(SUBSTITUTE( SUBSTITUTE( SUBSTITUTE(TRIM(A45), "[",""), "]", "")," ", " "))," ")</f>
        <v>-0.81904585</v>
      </c>
      <c r="C45" t="str">
        <v>-0.00970809</v>
      </c>
      <c r="D45" t="str">
        <v>0.96092484</v>
      </c>
      <c r="E45" t="str">
        <v>-0.13178132</v>
      </c>
      <c r="F45" t="str">
        <v>0.23054211</v>
      </c>
      <c r="H45">
        <f t="shared" ref="H45:H47" si="76">_xlfn.NUMBERVALUE(B45)</f>
        <v>-0.81904584999999996</v>
      </c>
      <c r="I45">
        <f t="shared" si="71"/>
        <v>-9.7080900000000008E-3</v>
      </c>
      <c r="J45">
        <f t="shared" si="72"/>
        <v>0.96092484</v>
      </c>
      <c r="K45">
        <f t="shared" si="73"/>
        <v>-0.13178132000000001</v>
      </c>
      <c r="L45">
        <f t="shared" si="74"/>
        <v>0.23054210999999999</v>
      </c>
      <c r="T45" t="b">
        <f t="shared" si="75"/>
        <v>1</v>
      </c>
      <c r="U45" t="b">
        <f t="shared" si="67"/>
        <v>1</v>
      </c>
      <c r="V45" t="b">
        <f t="shared" si="68"/>
        <v>1</v>
      </c>
      <c r="W45" t="b">
        <f t="shared" si="69"/>
        <v>1</v>
      </c>
      <c r="X45" t="b">
        <f t="shared" si="70"/>
        <v>1</v>
      </c>
    </row>
    <row r="46" spans="1:24">
      <c r="A46" t="s">
        <v>40</v>
      </c>
      <c r="B46" t="str" cm="1">
        <f t="array" ref="B46:F46">_xlfn.TEXTSPLIT( TRIM(SUBSTITUTE( SUBSTITUTE( SUBSTITUTE(TRIM(A46), "[",""), "]", "")," ", " "))," ")</f>
        <v>0.72282315</v>
      </c>
      <c r="C46" t="str">
        <v>0.13181872</v>
      </c>
      <c r="D46" t="str">
        <v>0.14409947</v>
      </c>
      <c r="E46" t="str">
        <v>0.34379563</v>
      </c>
      <c r="F46" t="str">
        <v>0.77797753</v>
      </c>
      <c r="H46">
        <f t="shared" si="76"/>
        <v>0.72282314999999997</v>
      </c>
      <c r="I46">
        <f t="shared" si="71"/>
        <v>0.13181872</v>
      </c>
      <c r="J46">
        <f t="shared" si="72"/>
        <v>0.14409947000000001</v>
      </c>
      <c r="K46">
        <f t="shared" si="73"/>
        <v>0.34379563000000002</v>
      </c>
      <c r="L46">
        <f t="shared" si="74"/>
        <v>0.77797753000000003</v>
      </c>
      <c r="T46" t="b">
        <f t="shared" si="75"/>
        <v>1</v>
      </c>
      <c r="U46" t="b">
        <f t="shared" si="67"/>
        <v>1</v>
      </c>
      <c r="V46" t="b">
        <f t="shared" si="68"/>
        <v>1</v>
      </c>
      <c r="W46" t="b">
        <f t="shared" si="69"/>
        <v>1</v>
      </c>
      <c r="X46" t="b">
        <f t="shared" si="70"/>
        <v>1</v>
      </c>
    </row>
    <row r="47" spans="1:24">
      <c r="A47" t="s">
        <v>41</v>
      </c>
      <c r="B47" t="str" cm="1">
        <f t="array" ref="B47:F47">_xlfn.TEXTSPLIT( TRIM(SUBSTITUTE( SUBSTITUTE( SUBSTITUTE(TRIM(A47), "[",""), "]", "")," ", " "))," ")</f>
        <v>-0.50584884</v>
      </c>
      <c r="C47" t="str">
        <v>0.154366</v>
      </c>
      <c r="D47" t="str">
        <v>-1.98885451</v>
      </c>
      <c r="E47" t="str">
        <v>0.07387349</v>
      </c>
      <c r="F47" t="str">
        <v>-1.10199627</v>
      </c>
      <c r="H47">
        <f t="shared" si="76"/>
        <v>-0.50584883999999997</v>
      </c>
      <c r="I47">
        <f t="shared" si="71"/>
        <v>0.154366</v>
      </c>
      <c r="J47">
        <f t="shared" si="72"/>
        <v>-1.9888545099999999</v>
      </c>
      <c r="K47">
        <f t="shared" si="73"/>
        <v>7.387349E-2</v>
      </c>
      <c r="L47">
        <f t="shared" si="74"/>
        <v>-1.1019962699999999</v>
      </c>
    </row>
    <row r="48" spans="1:24">
      <c r="T48" t="b">
        <f>ROUND(H44, 5) = ROUND(T33, 5)</f>
        <v>1</v>
      </c>
      <c r="U48" t="b">
        <f t="shared" ref="U48:U51" si="77">ROUND(I44, 5) = ROUND(U33, 5)</f>
        <v>1</v>
      </c>
      <c r="V48" t="b">
        <f t="shared" ref="V48:V51" si="78">ROUND(J44, 5) = ROUND(V33, 5)</f>
        <v>1</v>
      </c>
      <c r="W48" t="b">
        <f t="shared" ref="W48:W51" si="79">ROUND(K44, 5) = ROUND(W33, 5)</f>
        <v>1</v>
      </c>
      <c r="X48" t="b">
        <f t="shared" ref="X48:X51" si="80">ROUND(L44, 5) = ROUND(X33, 5)</f>
        <v>1</v>
      </c>
    </row>
    <row r="49" spans="20:24">
      <c r="T49" t="b">
        <f t="shared" ref="T49:T51" si="81">ROUND(H45, 5) = ROUND(T34, 5)</f>
        <v>1</v>
      </c>
      <c r="U49" t="b">
        <f t="shared" si="77"/>
        <v>1</v>
      </c>
      <c r="V49" t="b">
        <f t="shared" si="78"/>
        <v>1</v>
      </c>
      <c r="W49" t="b">
        <f t="shared" si="79"/>
        <v>1</v>
      </c>
      <c r="X49" t="b">
        <f t="shared" si="80"/>
        <v>1</v>
      </c>
    </row>
    <row r="50" spans="20:24">
      <c r="T50" t="b">
        <f t="shared" si="81"/>
        <v>1</v>
      </c>
      <c r="U50" t="b">
        <f t="shared" si="77"/>
        <v>1</v>
      </c>
      <c r="V50" t="b">
        <f t="shared" si="78"/>
        <v>1</v>
      </c>
      <c r="W50" t="b">
        <f t="shared" si="79"/>
        <v>1</v>
      </c>
      <c r="X50" t="b">
        <f t="shared" si="80"/>
        <v>1</v>
      </c>
    </row>
    <row r="51" spans="20:24">
      <c r="T51" t="b">
        <f t="shared" si="81"/>
        <v>1</v>
      </c>
      <c r="U51" t="b">
        <f t="shared" si="77"/>
        <v>1</v>
      </c>
      <c r="V51" t="b">
        <f t="shared" si="78"/>
        <v>1</v>
      </c>
      <c r="W51" t="b">
        <f t="shared" si="79"/>
        <v>1</v>
      </c>
      <c r="X51" t="b">
        <f t="shared" si="80"/>
        <v>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95112-508A-441D-BC85-D407B574A459}">
  <dimension ref="A1:F33"/>
  <sheetViews>
    <sheetView tabSelected="1" topLeftCell="A25" workbookViewId="0">
      <selection activeCell="F35" sqref="F35"/>
    </sheetView>
  </sheetViews>
  <sheetFormatPr defaultRowHeight="15"/>
  <cols>
    <col min="1" max="1" width="45.28515625" customWidth="1"/>
    <col min="6" max="6" width="142.7109375" customWidth="1"/>
  </cols>
  <sheetData>
    <row r="1" spans="1:5">
      <c r="A1" s="6" t="s">
        <v>44</v>
      </c>
      <c r="B1" s="8" t="s">
        <v>60</v>
      </c>
    </row>
    <row r="2" spans="1:5">
      <c r="A2" t="s">
        <v>47</v>
      </c>
      <c r="B2" t="str" cm="1">
        <f t="array" ref="B2:C2">_xlfn.TEXTSPLIT( TRIM(SUBSTITUTE( SUBSTITUTE( SUBSTITUTE(TRIM(A2), "[",""), "]", "")," ", " "))," ")</f>
        <v>0.97669977</v>
      </c>
      <c r="C2" t="str">
        <v>0.38019574</v>
      </c>
    </row>
    <row r="3" spans="1:5">
      <c r="A3" t="s">
        <v>48</v>
      </c>
      <c r="B3" t="str" cm="1">
        <f t="array" ref="B3:C3">_xlfn.TEXTSPLIT( TRIM(SUBSTITUTE( SUBSTITUTE( SUBSTITUTE(TRIM(A3), "[",""), "]", "")," ", " "))," ")</f>
        <v>0.92324623</v>
      </c>
      <c r="C3" t="str">
        <v>0.26169242</v>
      </c>
    </row>
    <row r="4" spans="1:5">
      <c r="A4" t="s">
        <v>49</v>
      </c>
      <c r="B4" t="str" cm="1">
        <f t="array" ref="B4:C4">_xlfn.TEXTSPLIT( TRIM(SUBSTITUTE( SUBSTITUTE( SUBSTITUTE(TRIM(A4), "[",""), "]", "")," ", " "))," ")</f>
        <v>0.31909706</v>
      </c>
      <c r="C4" t="str">
        <v>0.11809123</v>
      </c>
    </row>
    <row r="5" spans="1:5">
      <c r="A5" t="s">
        <v>50</v>
      </c>
      <c r="B5" t="str" cm="1">
        <f t="array" ref="B5:C5">_xlfn.TEXTSPLIT( TRIM(SUBSTITUTE( SUBSTITUTE( SUBSTITUTE(TRIM(A5), "[",""), "]", "")," ", " "))," ")</f>
        <v>0.24176629</v>
      </c>
      <c r="C5" t="str">
        <v>0.31853393</v>
      </c>
    </row>
    <row r="6" spans="1:5">
      <c r="A6" t="s">
        <v>51</v>
      </c>
      <c r="B6" t="str" cm="1">
        <f t="array" ref="B6:C6">_xlfn.TEXTSPLIT( TRIM(SUBSTITUTE( SUBSTITUTE( SUBSTITUTE(TRIM(A6), "[",""), "]", "")," ", " "))," ")</f>
        <v>0.96407925</v>
      </c>
      <c r="C6" t="str">
        <v>0.2636498</v>
      </c>
    </row>
    <row r="8" spans="1:5">
      <c r="A8" s="5" t="s">
        <v>45</v>
      </c>
      <c r="B8" s="8" t="s">
        <v>58</v>
      </c>
      <c r="E8" s="9"/>
    </row>
    <row r="9" spans="1:5">
      <c r="A9" t="s">
        <v>65</v>
      </c>
      <c r="B9" t="str" cm="1">
        <f t="array" ref="B9:C9">_xlfn.TEXTSPLIT( TRIM(SUBSTITUTE( SUBSTITUTE( SUBSTITUTE(TRIM(A9), "[",""), "]", "")," ", " "))," ")</f>
        <v>0.97669977</v>
      </c>
      <c r="C9" t="str">
        <v>0.38019574</v>
      </c>
    </row>
    <row r="10" spans="1:5">
      <c r="A10" t="s">
        <v>66</v>
      </c>
      <c r="B10" t="str" cm="1">
        <f t="array" ref="B10:C10">_xlfn.TEXTSPLIT( TRIM(SUBSTITUTE( SUBSTITUTE( SUBSTITUTE(TRIM(A10), "[",""), "]", "")," ", " "))," ")</f>
        <v>0.92324623</v>
      </c>
      <c r="C10" t="str">
        <v>0.26169242</v>
      </c>
    </row>
    <row r="11" spans="1:5">
      <c r="A11" s="11" t="s">
        <v>52</v>
      </c>
      <c r="B11" t="str" cm="1">
        <f t="array" ref="B11:C11">_xlfn.TEXTSPLIT( TRIM(SUBSTITUTE( SUBSTITUTE( SUBSTITUTE(TRIM(A11), "[",""), "]", "")," ", " "))," ")</f>
        <v>0.31909706</v>
      </c>
      <c r="C11" t="str">
        <v>0.11809123</v>
      </c>
    </row>
    <row r="12" spans="1:5">
      <c r="A12" s="12" t="s">
        <v>53</v>
      </c>
      <c r="B12" t="str" cm="1">
        <f t="array" ref="B12:C12">_xlfn.TEXTSPLIT( TRIM(SUBSTITUTE( SUBSTITUTE( SUBSTITUTE(TRIM(A12), "[",""), "]", "")," ", " "))," ")</f>
        <v>0.24176629</v>
      </c>
      <c r="C12" t="str">
        <v>0.31853393</v>
      </c>
    </row>
    <row r="13" spans="1:5">
      <c r="A13" s="13" t="s">
        <v>54</v>
      </c>
      <c r="B13" t="str" cm="1">
        <f t="array" ref="B13:C13">_xlfn.TEXTSPLIT( TRIM(SUBSTITUTE( SUBSTITUTE( SUBSTITUTE(TRIM(A13), "[",""), "]", "")," ", " "))," ")</f>
        <v>0.96407925</v>
      </c>
      <c r="C13" t="str">
        <v>0.2636498</v>
      </c>
    </row>
    <row r="15" spans="1:5">
      <c r="A15" s="5" t="s">
        <v>46</v>
      </c>
      <c r="B15" s="8" t="s">
        <v>59</v>
      </c>
    </row>
    <row r="16" spans="1:5">
      <c r="A16" t="s">
        <v>63</v>
      </c>
      <c r="B16" t="str" cm="1">
        <f t="array" ref="B16:C16">_xlfn.TEXTSPLIT( TRIM(SUBSTITUTE( SUBSTITUTE( SUBSTITUTE(TRIM(A16), "[",""), "]", "")," ", " "))," ")</f>
        <v>0.97669977</v>
      </c>
      <c r="C16" t="str">
        <v>0.38019574</v>
      </c>
    </row>
    <row r="17" spans="1:6">
      <c r="A17" s="10" t="s">
        <v>55</v>
      </c>
      <c r="B17" t="str" cm="1">
        <f t="array" ref="B17:C17">_xlfn.TEXTSPLIT( TRIM(SUBSTITUTE( SUBSTITUTE( SUBSTITUTE(TRIM(A17), "[",""), "]", "")," ", " "))," ")</f>
        <v>0.92324623</v>
      </c>
      <c r="C17" t="str">
        <v>0.26169242</v>
      </c>
    </row>
    <row r="18" spans="1:6">
      <c r="A18" s="10" t="s">
        <v>56</v>
      </c>
      <c r="B18" t="str" cm="1">
        <f t="array" ref="B18:C18">_xlfn.TEXTSPLIT( TRIM(SUBSTITUTE( SUBSTITUTE( SUBSTITUTE(TRIM(A18), "[",""), "]", "")," ", " "))," ")</f>
        <v>0.31909706</v>
      </c>
      <c r="C18" t="str">
        <v>0.11809123</v>
      </c>
    </row>
    <row r="19" spans="1:6">
      <c r="A19" s="10" t="s">
        <v>57</v>
      </c>
      <c r="B19" t="str" cm="1">
        <f t="array" ref="B19:C19">_xlfn.TEXTSPLIT( TRIM(SUBSTITUTE( SUBSTITUTE( SUBSTITUTE(TRIM(A19), "[",""), "]", "")," ", " "))," ")</f>
        <v>0.24176629</v>
      </c>
      <c r="C19" t="str">
        <v>0.31853393</v>
      </c>
    </row>
    <row r="20" spans="1:6">
      <c r="A20" t="s">
        <v>64</v>
      </c>
      <c r="B20" t="str" cm="1">
        <f t="array" ref="B20:C20">_xlfn.TEXTSPLIT( TRIM(SUBSTITUTE( SUBSTITUTE( SUBSTITUTE(TRIM(A20), "[",""), "]", "")," ", " "))," ")</f>
        <v>0.96407925</v>
      </c>
      <c r="C20" t="str">
        <v>0.2636498</v>
      </c>
    </row>
    <row r="21" spans="1:6">
      <c r="F21" s="1" t="s">
        <v>69</v>
      </c>
    </row>
    <row r="22" spans="1:6" ht="105">
      <c r="A22" s="5" t="s">
        <v>45</v>
      </c>
      <c r="B22" s="8" t="s">
        <v>58</v>
      </c>
      <c r="C22" s="9" t="s">
        <v>61</v>
      </c>
      <c r="E22" s="9" t="s">
        <v>62</v>
      </c>
      <c r="F22" s="2" t="s">
        <v>68</v>
      </c>
    </row>
    <row r="23" spans="1:6">
      <c r="A23" s="5"/>
      <c r="B23" s="8" t="s">
        <v>71</v>
      </c>
      <c r="C23" s="9"/>
      <c r="E23" s="9"/>
      <c r="F23" s="2"/>
    </row>
    <row r="24" spans="1:6" ht="22.5" customHeight="1">
      <c r="F24" s="1" t="s">
        <v>70</v>
      </c>
    </row>
    <row r="25" spans="1:6" ht="105">
      <c r="A25" s="5" t="s">
        <v>46</v>
      </c>
      <c r="B25" s="8" t="s">
        <v>59</v>
      </c>
      <c r="C25" s="9" t="s">
        <v>61</v>
      </c>
      <c r="E25" s="9" t="s">
        <v>62</v>
      </c>
      <c r="F25" s="2" t="s">
        <v>67</v>
      </c>
    </row>
    <row r="26" spans="1:6">
      <c r="B26" s="8" t="s">
        <v>72</v>
      </c>
    </row>
    <row r="28" spans="1:6" ht="103.5" customHeight="1">
      <c r="A28" s="15" t="s">
        <v>73</v>
      </c>
      <c r="B28" s="8" t="s">
        <v>74</v>
      </c>
      <c r="F28" s="2" t="s">
        <v>75</v>
      </c>
    </row>
    <row r="30" spans="1:6" ht="105">
      <c r="A30" s="7" t="s">
        <v>77</v>
      </c>
      <c r="B30" s="16" t="s">
        <v>79</v>
      </c>
      <c r="F30" s="2" t="s">
        <v>78</v>
      </c>
    </row>
    <row r="31" spans="1:6">
      <c r="B31" t="s">
        <v>76</v>
      </c>
    </row>
    <row r="32" spans="1:6" ht="45">
      <c r="F32" s="14" t="s">
        <v>82</v>
      </c>
    </row>
    <row r="33" spans="2:6" ht="75">
      <c r="B33" s="17" t="s">
        <v>81</v>
      </c>
      <c r="F33" s="2"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demean</vt:lpstr>
      <vt:lpstr>sumsq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Edwin Zhu</dc:creator>
  <cp:lastModifiedBy>Edwin Zhu</cp:lastModifiedBy>
  <dcterms:created xsi:type="dcterms:W3CDTF">2024-07-19T06:47:19Z</dcterms:created>
  <dcterms:modified xsi:type="dcterms:W3CDTF">2024-07-19T08:36:16Z</dcterms:modified>
</cp:coreProperties>
</file>