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SICONV\2014\"/>
    </mc:Choice>
  </mc:AlternateContent>
  <bookViews>
    <workbookView xWindow="0" yWindow="0" windowWidth="20490" windowHeight="7755" activeTab="2"/>
  </bookViews>
  <sheets>
    <sheet name="PAS NAC" sheetId="11" r:id="rId1"/>
    <sheet name="PAS INTER" sheetId="12" r:id="rId2"/>
    <sheet name="HOTEL NACIONAL &amp; ALIM" sheetId="9" r:id="rId3"/>
    <sheet name="HOTEL INTER &amp; ALIM" sheetId="10" r:id="rId4"/>
    <sheet name="TRANSPORTE - NAC" sheetId="6" r:id="rId5"/>
    <sheet name="SEGURO VIAGEM" sheetId="7" r:id="rId6"/>
    <sheet name="TRANSPORTE - INTER" sheetId="13" r:id="rId7"/>
  </sheets>
  <calcPr calcId="152511"/>
</workbook>
</file>

<file path=xl/calcChain.xml><?xml version="1.0" encoding="utf-8"?>
<calcChain xmlns="http://schemas.openxmlformats.org/spreadsheetml/2006/main">
  <c r="J69" i="9" l="1"/>
  <c r="I69" i="9"/>
  <c r="H69" i="9"/>
  <c r="G69" i="9"/>
  <c r="F69" i="9"/>
  <c r="J67" i="9"/>
  <c r="I67" i="9"/>
  <c r="H67" i="9"/>
  <c r="G67" i="9"/>
  <c r="F67" i="9"/>
  <c r="E27" i="11"/>
  <c r="F27" i="11"/>
  <c r="G27" i="11"/>
  <c r="H27" i="11"/>
  <c r="I27" i="11"/>
  <c r="I140" i="11"/>
  <c r="H140" i="11"/>
  <c r="G140" i="11"/>
  <c r="F140" i="11"/>
  <c r="E140" i="11"/>
  <c r="E32" i="11"/>
  <c r="F32" i="11"/>
  <c r="G32" i="11"/>
  <c r="H32" i="11"/>
  <c r="I32" i="11"/>
  <c r="E123" i="11" l="1"/>
  <c r="F123" i="11"/>
  <c r="G123" i="11"/>
  <c r="H123" i="11"/>
  <c r="I123" i="11"/>
  <c r="E124" i="11"/>
  <c r="F124" i="11"/>
  <c r="G124" i="11"/>
  <c r="H124" i="11"/>
  <c r="I124" i="11"/>
  <c r="J61" i="9" l="1"/>
  <c r="I61" i="9"/>
  <c r="H61" i="9"/>
  <c r="G61" i="9"/>
  <c r="F61" i="9"/>
  <c r="J59" i="9"/>
  <c r="I59" i="9"/>
  <c r="H59" i="9"/>
  <c r="G59" i="9"/>
  <c r="F59" i="9"/>
  <c r="K57" i="9"/>
  <c r="J57" i="9"/>
  <c r="I57" i="9"/>
  <c r="H57" i="9"/>
  <c r="G57" i="9"/>
  <c r="F57" i="9"/>
  <c r="J55" i="9"/>
  <c r="I55" i="9"/>
  <c r="H55" i="9"/>
  <c r="G55" i="9"/>
  <c r="F55" i="9"/>
  <c r="E7" i="7" l="1"/>
  <c r="F7" i="7"/>
  <c r="G7" i="7"/>
  <c r="H7" i="7"/>
  <c r="I7" i="7"/>
  <c r="E8" i="7"/>
  <c r="F8" i="7"/>
  <c r="G8" i="7"/>
  <c r="H8" i="7"/>
  <c r="I8" i="7"/>
  <c r="E9" i="7"/>
  <c r="F9" i="7"/>
  <c r="G9" i="7"/>
  <c r="H9" i="7"/>
  <c r="I9" i="7"/>
  <c r="E10" i="7"/>
  <c r="F10" i="7"/>
  <c r="G10" i="7"/>
  <c r="H10" i="7"/>
  <c r="I10" i="7"/>
  <c r="E11" i="7"/>
  <c r="F11" i="7"/>
  <c r="G11" i="7"/>
  <c r="H11" i="7"/>
  <c r="I11" i="7"/>
  <c r="E12" i="7"/>
  <c r="F12" i="7"/>
  <c r="G12" i="7"/>
  <c r="H12" i="7"/>
  <c r="I12" i="7"/>
  <c r="E13" i="7"/>
  <c r="F13" i="7"/>
  <c r="G13" i="7"/>
  <c r="H13" i="7"/>
  <c r="I13" i="7"/>
  <c r="E14" i="7"/>
  <c r="F14" i="7"/>
  <c r="G14" i="7"/>
  <c r="H14" i="7"/>
  <c r="I14" i="7"/>
  <c r="E15" i="7"/>
  <c r="F15" i="7"/>
  <c r="G15" i="7"/>
  <c r="H15" i="7"/>
  <c r="I15" i="7"/>
  <c r="E16" i="7"/>
  <c r="F16" i="7"/>
  <c r="G16" i="7"/>
  <c r="H16" i="7"/>
  <c r="I16" i="7"/>
  <c r="E17" i="7"/>
  <c r="F17" i="7"/>
  <c r="G17" i="7"/>
  <c r="H17" i="7"/>
  <c r="I17" i="7"/>
  <c r="E18" i="7"/>
  <c r="F18" i="7"/>
  <c r="G18" i="7"/>
  <c r="H18" i="7"/>
  <c r="I18" i="7"/>
  <c r="E19" i="7"/>
  <c r="F19" i="7"/>
  <c r="G19" i="7"/>
  <c r="H19" i="7"/>
  <c r="I19" i="7"/>
  <c r="E20" i="7"/>
  <c r="F20" i="7"/>
  <c r="G20" i="7"/>
  <c r="H20" i="7"/>
  <c r="I20" i="7"/>
  <c r="E21" i="7"/>
  <c r="F21" i="7"/>
  <c r="G21" i="7"/>
  <c r="H21" i="7"/>
  <c r="I21" i="7"/>
  <c r="E22" i="7"/>
  <c r="F22" i="7"/>
  <c r="G22" i="7"/>
  <c r="H22" i="7"/>
  <c r="I22" i="7"/>
  <c r="E23" i="7"/>
  <c r="F23" i="7"/>
  <c r="G23" i="7"/>
  <c r="H23" i="7"/>
  <c r="I23" i="7"/>
  <c r="E24" i="7"/>
  <c r="F24" i="7"/>
  <c r="G24" i="7"/>
  <c r="H24" i="7"/>
  <c r="I24" i="7"/>
  <c r="E25" i="7"/>
  <c r="F25" i="7"/>
  <c r="G25" i="7"/>
  <c r="H25" i="7"/>
  <c r="I25" i="7"/>
  <c r="E26" i="7"/>
  <c r="F26" i="7"/>
  <c r="G26" i="7"/>
  <c r="H26" i="7"/>
  <c r="I26" i="7"/>
  <c r="E27" i="7"/>
  <c r="F27" i="7"/>
  <c r="G27" i="7"/>
  <c r="H27" i="7"/>
  <c r="I27" i="7"/>
  <c r="E28" i="7"/>
  <c r="F28" i="7"/>
  <c r="G28" i="7"/>
  <c r="H28" i="7"/>
  <c r="I28" i="7"/>
  <c r="E29" i="7"/>
  <c r="F29" i="7"/>
  <c r="G29" i="7"/>
  <c r="H29" i="7"/>
  <c r="I29" i="7"/>
  <c r="E30" i="7"/>
  <c r="F30" i="7"/>
  <c r="G30" i="7"/>
  <c r="H30" i="7"/>
  <c r="I30" i="7"/>
  <c r="E31" i="7"/>
  <c r="F31" i="7"/>
  <c r="G31" i="7"/>
  <c r="H31" i="7"/>
  <c r="I31" i="7"/>
  <c r="E32" i="7"/>
  <c r="F32" i="7"/>
  <c r="G32" i="7"/>
  <c r="H32" i="7"/>
  <c r="I32" i="7"/>
  <c r="E33" i="7"/>
  <c r="F33" i="7"/>
  <c r="G33" i="7"/>
  <c r="H33" i="7"/>
  <c r="I33" i="7"/>
  <c r="E34" i="7"/>
  <c r="F34" i="7"/>
  <c r="G34" i="7"/>
  <c r="H34" i="7"/>
  <c r="I34" i="7"/>
  <c r="E35" i="7"/>
  <c r="F35" i="7"/>
  <c r="G35" i="7"/>
  <c r="H35" i="7"/>
  <c r="I35" i="7"/>
  <c r="E36" i="7"/>
  <c r="F36" i="7"/>
  <c r="G36" i="7"/>
  <c r="H36" i="7"/>
  <c r="I36" i="7"/>
  <c r="E37" i="7"/>
  <c r="F37" i="7"/>
  <c r="G37" i="7"/>
  <c r="H37" i="7"/>
  <c r="I37" i="7"/>
  <c r="E38" i="7"/>
  <c r="F38" i="7"/>
  <c r="G38" i="7"/>
  <c r="H38" i="7"/>
  <c r="I38" i="7"/>
  <c r="E39" i="7"/>
  <c r="F39" i="7"/>
  <c r="G39" i="7"/>
  <c r="H39" i="7"/>
  <c r="I39" i="7"/>
  <c r="E40" i="7"/>
  <c r="F40" i="7"/>
  <c r="G40" i="7"/>
  <c r="H40" i="7"/>
  <c r="I40" i="7"/>
  <c r="E41" i="7"/>
  <c r="F41" i="7"/>
  <c r="G41" i="7"/>
  <c r="H41" i="7"/>
  <c r="I41" i="7"/>
  <c r="E42" i="7"/>
  <c r="F42" i="7"/>
  <c r="G42" i="7"/>
  <c r="H42" i="7"/>
  <c r="I42" i="7"/>
  <c r="E43" i="7"/>
  <c r="F43" i="7"/>
  <c r="G43" i="7"/>
  <c r="H43" i="7"/>
  <c r="I43" i="7"/>
  <c r="E44" i="7"/>
  <c r="F44" i="7"/>
  <c r="G44" i="7"/>
  <c r="H44" i="7"/>
  <c r="I44" i="7"/>
  <c r="E45" i="7"/>
  <c r="F45" i="7"/>
  <c r="G45" i="7"/>
  <c r="H45" i="7"/>
  <c r="I45" i="7"/>
  <c r="E46" i="7"/>
  <c r="F46" i="7"/>
  <c r="G46" i="7"/>
  <c r="H46" i="7"/>
  <c r="I46" i="7"/>
  <c r="E47" i="7"/>
  <c r="F47" i="7"/>
  <c r="G47" i="7"/>
  <c r="H47" i="7"/>
  <c r="I47" i="7"/>
  <c r="E48" i="7"/>
  <c r="F48" i="7"/>
  <c r="G48" i="7"/>
  <c r="H48" i="7"/>
  <c r="I48" i="7"/>
  <c r="E49" i="7"/>
  <c r="F49" i="7"/>
  <c r="G49" i="7"/>
  <c r="H49" i="7"/>
  <c r="I49" i="7"/>
  <c r="E50" i="7"/>
  <c r="F50" i="7"/>
  <c r="G50" i="7"/>
  <c r="H50" i="7"/>
  <c r="I50" i="7"/>
  <c r="E51" i="7"/>
  <c r="F51" i="7"/>
  <c r="G51" i="7"/>
  <c r="H51" i="7"/>
  <c r="I51" i="7"/>
  <c r="E52" i="7"/>
  <c r="F52" i="7"/>
  <c r="G52" i="7"/>
  <c r="H52" i="7"/>
  <c r="I52" i="7"/>
  <c r="E53" i="7"/>
  <c r="F53" i="7"/>
  <c r="G53" i="7"/>
  <c r="H53" i="7"/>
  <c r="I53" i="7"/>
  <c r="E54" i="7"/>
  <c r="F54" i="7"/>
  <c r="G54" i="7"/>
  <c r="H54" i="7"/>
  <c r="I54" i="7"/>
  <c r="E55" i="7"/>
  <c r="F55" i="7"/>
  <c r="G55" i="7"/>
  <c r="H55" i="7"/>
  <c r="I55" i="7"/>
  <c r="E56" i="7"/>
  <c r="F56" i="7"/>
  <c r="G56" i="7"/>
  <c r="H56" i="7"/>
  <c r="I56" i="7"/>
  <c r="E57" i="7"/>
  <c r="F57" i="7"/>
  <c r="G57" i="7"/>
  <c r="H57" i="7"/>
  <c r="I57" i="7"/>
  <c r="E58" i="7"/>
  <c r="F58" i="7"/>
  <c r="G58" i="7"/>
  <c r="H58" i="7"/>
  <c r="I58" i="7"/>
  <c r="E59" i="7"/>
  <c r="F59" i="7"/>
  <c r="G59" i="7"/>
  <c r="H59" i="7"/>
  <c r="I59" i="7"/>
  <c r="E60" i="7"/>
  <c r="F60" i="7"/>
  <c r="G60" i="7"/>
  <c r="H60" i="7"/>
  <c r="I60" i="7"/>
  <c r="E61" i="7"/>
  <c r="F61" i="7"/>
  <c r="G61" i="7"/>
  <c r="H61" i="7"/>
  <c r="I61" i="7"/>
  <c r="E62" i="7"/>
  <c r="F62" i="7"/>
  <c r="G62" i="7"/>
  <c r="H62" i="7"/>
  <c r="I62" i="7"/>
  <c r="E63" i="7"/>
  <c r="F63" i="7"/>
  <c r="G63" i="7"/>
  <c r="H63" i="7"/>
  <c r="I63" i="7"/>
  <c r="E64" i="7"/>
  <c r="F64" i="7"/>
  <c r="G64" i="7"/>
  <c r="H64" i="7"/>
  <c r="I64" i="7"/>
  <c r="E65" i="7"/>
  <c r="F65" i="7"/>
  <c r="G65" i="7"/>
  <c r="H65" i="7"/>
  <c r="I65" i="7"/>
  <c r="E66" i="7"/>
  <c r="F66" i="7"/>
  <c r="G66" i="7"/>
  <c r="H66" i="7"/>
  <c r="I66" i="7"/>
  <c r="E67" i="7"/>
  <c r="F67" i="7"/>
  <c r="G67" i="7"/>
  <c r="H67" i="7"/>
  <c r="I67" i="7"/>
  <c r="E68" i="7"/>
  <c r="F68" i="7"/>
  <c r="G68" i="7"/>
  <c r="H68" i="7"/>
  <c r="I68" i="7"/>
  <c r="E69" i="7"/>
  <c r="F69" i="7"/>
  <c r="G69" i="7"/>
  <c r="H69" i="7"/>
  <c r="I69" i="7"/>
  <c r="E70" i="7"/>
  <c r="F70" i="7"/>
  <c r="G70" i="7"/>
  <c r="H70" i="7"/>
  <c r="I70" i="7"/>
  <c r="E71" i="7"/>
  <c r="F71" i="7"/>
  <c r="G71" i="7"/>
  <c r="H71" i="7"/>
  <c r="I71" i="7"/>
  <c r="E72" i="7"/>
  <c r="F72" i="7"/>
  <c r="G72" i="7"/>
  <c r="H72" i="7"/>
  <c r="I72" i="7"/>
  <c r="E73" i="7"/>
  <c r="F73" i="7"/>
  <c r="G73" i="7"/>
  <c r="H73" i="7"/>
  <c r="I73" i="7"/>
  <c r="E74" i="7"/>
  <c r="F74" i="7"/>
  <c r="G74" i="7"/>
  <c r="H74" i="7"/>
  <c r="I74" i="7"/>
  <c r="E75" i="7"/>
  <c r="F75" i="7"/>
  <c r="G75" i="7"/>
  <c r="H75" i="7"/>
  <c r="I75" i="7"/>
  <c r="E76" i="7"/>
  <c r="F76" i="7"/>
  <c r="G76" i="7"/>
  <c r="H76" i="7"/>
  <c r="I76" i="7"/>
  <c r="E77" i="7"/>
  <c r="F77" i="7"/>
  <c r="G77" i="7"/>
  <c r="H77" i="7"/>
  <c r="I77" i="7"/>
  <c r="E78" i="7"/>
  <c r="F78" i="7"/>
  <c r="G78" i="7"/>
  <c r="H78" i="7"/>
  <c r="I78" i="7"/>
  <c r="E79" i="7"/>
  <c r="F79" i="7"/>
  <c r="G79" i="7"/>
  <c r="H79" i="7"/>
  <c r="I79" i="7"/>
  <c r="E80" i="7"/>
  <c r="F80" i="7"/>
  <c r="G80" i="7"/>
  <c r="H80" i="7"/>
  <c r="I80" i="7"/>
  <c r="E81" i="7"/>
  <c r="F81" i="7"/>
  <c r="G81" i="7"/>
  <c r="H81" i="7"/>
  <c r="I81" i="7"/>
  <c r="E82" i="7"/>
  <c r="F82" i="7"/>
  <c r="G82" i="7"/>
  <c r="H82" i="7"/>
  <c r="I82" i="7"/>
  <c r="E83" i="7"/>
  <c r="F83" i="7"/>
  <c r="G83" i="7"/>
  <c r="H83" i="7"/>
  <c r="I83" i="7"/>
  <c r="E84" i="7"/>
  <c r="F84" i="7"/>
  <c r="G84" i="7"/>
  <c r="H84" i="7"/>
  <c r="I84" i="7"/>
  <c r="E85" i="7"/>
  <c r="F85" i="7"/>
  <c r="G85" i="7"/>
  <c r="H85" i="7"/>
  <c r="I85" i="7"/>
  <c r="E86" i="7"/>
  <c r="F86" i="7"/>
  <c r="G86" i="7"/>
  <c r="H86" i="7"/>
  <c r="I86" i="7"/>
  <c r="E87" i="7"/>
  <c r="F87" i="7"/>
  <c r="G87" i="7"/>
  <c r="H87" i="7"/>
  <c r="I87" i="7"/>
  <c r="E88" i="7"/>
  <c r="F88" i="7"/>
  <c r="G88" i="7"/>
  <c r="H88" i="7"/>
  <c r="I88" i="7"/>
  <c r="E89" i="7"/>
  <c r="F89" i="7"/>
  <c r="G89" i="7"/>
  <c r="H89" i="7"/>
  <c r="I89" i="7"/>
  <c r="E90" i="7"/>
  <c r="F90" i="7"/>
  <c r="G90" i="7"/>
  <c r="H90" i="7"/>
  <c r="I90" i="7"/>
  <c r="E91" i="7"/>
  <c r="F91" i="7"/>
  <c r="G91" i="7"/>
  <c r="H91" i="7"/>
  <c r="I91" i="7"/>
  <c r="E92" i="7"/>
  <c r="F92" i="7"/>
  <c r="G92" i="7"/>
  <c r="H92" i="7"/>
  <c r="I92" i="7"/>
  <c r="E93" i="7"/>
  <c r="F93" i="7"/>
  <c r="G93" i="7"/>
  <c r="H93" i="7"/>
  <c r="I93" i="7"/>
  <c r="E94" i="7"/>
  <c r="F94" i="7"/>
  <c r="G94" i="7"/>
  <c r="H94" i="7"/>
  <c r="I94" i="7"/>
  <c r="E95" i="7"/>
  <c r="F95" i="7"/>
  <c r="G95" i="7"/>
  <c r="H95" i="7"/>
  <c r="I95" i="7"/>
  <c r="E96" i="7"/>
  <c r="F96" i="7"/>
  <c r="G96" i="7"/>
  <c r="H96" i="7"/>
  <c r="I96" i="7"/>
  <c r="E97" i="7"/>
  <c r="F97" i="7"/>
  <c r="G97" i="7"/>
  <c r="H97" i="7"/>
  <c r="I97" i="7"/>
  <c r="E98" i="7"/>
  <c r="F98" i="7"/>
  <c r="G98" i="7"/>
  <c r="H98" i="7"/>
  <c r="I98" i="7"/>
  <c r="E99" i="7"/>
  <c r="F99" i="7"/>
  <c r="G99" i="7"/>
  <c r="H99" i="7"/>
  <c r="I99" i="7"/>
  <c r="E100" i="7"/>
  <c r="F100" i="7"/>
  <c r="G100" i="7"/>
  <c r="H100" i="7"/>
  <c r="I100" i="7"/>
  <c r="E101" i="7"/>
  <c r="F101" i="7"/>
  <c r="G101" i="7"/>
  <c r="H101" i="7"/>
  <c r="I101" i="7"/>
  <c r="E102" i="7"/>
  <c r="F102" i="7"/>
  <c r="G102" i="7"/>
  <c r="H102" i="7"/>
  <c r="I102" i="7"/>
  <c r="E103" i="7"/>
  <c r="F103" i="7"/>
  <c r="G103" i="7"/>
  <c r="H103" i="7"/>
  <c r="I103" i="7"/>
  <c r="E104" i="7"/>
  <c r="F104" i="7"/>
  <c r="G104" i="7"/>
  <c r="H104" i="7"/>
  <c r="I104" i="7"/>
  <c r="E105" i="7"/>
  <c r="F105" i="7"/>
  <c r="G105" i="7"/>
  <c r="H105" i="7"/>
  <c r="I105" i="7"/>
  <c r="E106" i="7"/>
  <c r="F106" i="7"/>
  <c r="G106" i="7"/>
  <c r="H106" i="7"/>
  <c r="I106" i="7"/>
  <c r="E107" i="7"/>
  <c r="F107" i="7"/>
  <c r="G107" i="7"/>
  <c r="H107" i="7"/>
  <c r="I107" i="7"/>
  <c r="E108" i="7"/>
  <c r="F108" i="7"/>
  <c r="G108" i="7"/>
  <c r="H108" i="7"/>
  <c r="I108" i="7"/>
  <c r="E109" i="7"/>
  <c r="F109" i="7"/>
  <c r="G109" i="7"/>
  <c r="H109" i="7"/>
  <c r="I109" i="7"/>
  <c r="E110" i="7"/>
  <c r="F110" i="7"/>
  <c r="G110" i="7"/>
  <c r="H110" i="7"/>
  <c r="I110" i="7"/>
  <c r="E111" i="7"/>
  <c r="F111" i="7"/>
  <c r="G111" i="7"/>
  <c r="H111" i="7"/>
  <c r="I111" i="7"/>
  <c r="E112" i="7"/>
  <c r="F112" i="7"/>
  <c r="G112" i="7"/>
  <c r="H112" i="7"/>
  <c r="I112" i="7"/>
  <c r="E113" i="7"/>
  <c r="F113" i="7"/>
  <c r="G113" i="7"/>
  <c r="H113" i="7"/>
  <c r="I113" i="7"/>
  <c r="E114" i="7"/>
  <c r="F114" i="7"/>
  <c r="G114" i="7"/>
  <c r="H114" i="7"/>
  <c r="I114" i="7"/>
  <c r="E115" i="7"/>
  <c r="F115" i="7"/>
  <c r="G115" i="7"/>
  <c r="H115" i="7"/>
  <c r="I115" i="7"/>
  <c r="E116" i="7"/>
  <c r="F116" i="7"/>
  <c r="G116" i="7"/>
  <c r="H116" i="7"/>
  <c r="I116" i="7"/>
  <c r="E117" i="7"/>
  <c r="F117" i="7"/>
  <c r="G117" i="7"/>
  <c r="H117" i="7"/>
  <c r="I117" i="7"/>
  <c r="E118" i="7"/>
  <c r="F118" i="7"/>
  <c r="G118" i="7"/>
  <c r="H118" i="7"/>
  <c r="I118" i="7"/>
  <c r="E119" i="7"/>
  <c r="F119" i="7"/>
  <c r="G119" i="7"/>
  <c r="H119" i="7"/>
  <c r="I119" i="7"/>
  <c r="E120" i="7"/>
  <c r="F120" i="7"/>
  <c r="G120" i="7"/>
  <c r="H120" i="7"/>
  <c r="I120" i="7"/>
  <c r="E121" i="7"/>
  <c r="F121" i="7"/>
  <c r="G121" i="7"/>
  <c r="H121" i="7"/>
  <c r="I121" i="7"/>
  <c r="E122" i="7"/>
  <c r="F122" i="7"/>
  <c r="G122" i="7"/>
  <c r="H122" i="7"/>
  <c r="I122" i="7"/>
  <c r="E123" i="7"/>
  <c r="F123" i="7"/>
  <c r="G123" i="7"/>
  <c r="H123" i="7"/>
  <c r="I123" i="7"/>
  <c r="E124" i="7"/>
  <c r="F124" i="7"/>
  <c r="G124" i="7"/>
  <c r="H124" i="7"/>
  <c r="I124" i="7"/>
  <c r="E125" i="7"/>
  <c r="F125" i="7"/>
  <c r="G125" i="7"/>
  <c r="H125" i="7"/>
  <c r="I125" i="7"/>
  <c r="E126" i="7"/>
  <c r="F126" i="7"/>
  <c r="G126" i="7"/>
  <c r="H126" i="7"/>
  <c r="I126" i="7"/>
  <c r="E127" i="7"/>
  <c r="F127" i="7"/>
  <c r="G127" i="7"/>
  <c r="H127" i="7"/>
  <c r="I127" i="7"/>
  <c r="E128" i="7"/>
  <c r="F128" i="7"/>
  <c r="G128" i="7"/>
  <c r="H128" i="7"/>
  <c r="I128" i="7"/>
  <c r="E129" i="7"/>
  <c r="F129" i="7"/>
  <c r="G129" i="7"/>
  <c r="H129" i="7"/>
  <c r="I129" i="7"/>
  <c r="E130" i="7"/>
  <c r="F130" i="7"/>
  <c r="G130" i="7"/>
  <c r="H130" i="7"/>
  <c r="I130" i="7"/>
  <c r="E131" i="7"/>
  <c r="F131" i="7"/>
  <c r="G131" i="7"/>
  <c r="H131" i="7"/>
  <c r="I131" i="7"/>
  <c r="E132" i="7"/>
  <c r="F132" i="7"/>
  <c r="G132" i="7"/>
  <c r="H132" i="7"/>
  <c r="I132" i="7"/>
  <c r="E133" i="7"/>
  <c r="F133" i="7"/>
  <c r="G133" i="7"/>
  <c r="H133" i="7"/>
  <c r="I133" i="7"/>
  <c r="E134" i="7"/>
  <c r="F134" i="7"/>
  <c r="G134" i="7"/>
  <c r="H134" i="7"/>
  <c r="I134" i="7"/>
  <c r="E135" i="7"/>
  <c r="F135" i="7"/>
  <c r="G135" i="7"/>
  <c r="H135" i="7"/>
  <c r="I135" i="7"/>
  <c r="E136" i="7"/>
  <c r="F136" i="7"/>
  <c r="G136" i="7"/>
  <c r="H136" i="7"/>
  <c r="I136" i="7"/>
  <c r="E137" i="7"/>
  <c r="F137" i="7"/>
  <c r="G137" i="7"/>
  <c r="H137" i="7"/>
  <c r="I137" i="7"/>
  <c r="E138" i="7"/>
  <c r="F138" i="7"/>
  <c r="G138" i="7"/>
  <c r="H138" i="7"/>
  <c r="I138" i="7"/>
  <c r="E139" i="7"/>
  <c r="F139" i="7"/>
  <c r="G139" i="7"/>
  <c r="H139" i="7"/>
  <c r="I139" i="7"/>
  <c r="E140" i="7"/>
  <c r="F140" i="7"/>
  <c r="G140" i="7"/>
  <c r="H140" i="7"/>
  <c r="I140" i="7"/>
  <c r="E141" i="7"/>
  <c r="F141" i="7"/>
  <c r="G141" i="7"/>
  <c r="H141" i="7"/>
  <c r="I141" i="7"/>
  <c r="E142" i="7"/>
  <c r="F142" i="7"/>
  <c r="G142" i="7"/>
  <c r="H142" i="7"/>
  <c r="I142" i="7"/>
  <c r="E143" i="7"/>
  <c r="F143" i="7"/>
  <c r="G143" i="7"/>
  <c r="H143" i="7"/>
  <c r="I143" i="7"/>
  <c r="E144" i="7"/>
  <c r="F144" i="7"/>
  <c r="G144" i="7"/>
  <c r="H144" i="7"/>
  <c r="I144" i="7"/>
  <c r="E145" i="7"/>
  <c r="F145" i="7"/>
  <c r="G145" i="7"/>
  <c r="H145" i="7"/>
  <c r="I145" i="7"/>
  <c r="E146" i="7"/>
  <c r="F146" i="7"/>
  <c r="G146" i="7"/>
  <c r="H146" i="7"/>
  <c r="I146" i="7"/>
  <c r="E147" i="7"/>
  <c r="F147" i="7"/>
  <c r="G147" i="7"/>
  <c r="H147" i="7"/>
  <c r="I147" i="7"/>
  <c r="E148" i="7"/>
  <c r="F148" i="7"/>
  <c r="G148" i="7"/>
  <c r="H148" i="7"/>
  <c r="I148" i="7"/>
  <c r="E149" i="7"/>
  <c r="F149" i="7"/>
  <c r="G149" i="7"/>
  <c r="H149" i="7"/>
  <c r="I149" i="7"/>
  <c r="E150" i="7"/>
  <c r="F150" i="7"/>
  <c r="G150" i="7"/>
  <c r="H150" i="7"/>
  <c r="I150" i="7"/>
  <c r="E151" i="7"/>
  <c r="F151" i="7"/>
  <c r="G151" i="7"/>
  <c r="H151" i="7"/>
  <c r="I151" i="7"/>
  <c r="E152" i="7"/>
  <c r="F152" i="7"/>
  <c r="G152" i="7"/>
  <c r="H152" i="7"/>
  <c r="I152" i="7"/>
  <c r="E153" i="7"/>
  <c r="F153" i="7"/>
  <c r="G153" i="7"/>
  <c r="H153" i="7"/>
  <c r="I153" i="7"/>
  <c r="E154" i="7"/>
  <c r="F154" i="7"/>
  <c r="G154" i="7"/>
  <c r="H154" i="7"/>
  <c r="I154" i="7"/>
  <c r="E155" i="7"/>
  <c r="F155" i="7"/>
  <c r="G155" i="7"/>
  <c r="H155" i="7"/>
  <c r="I155" i="7"/>
  <c r="E156" i="7"/>
  <c r="F156" i="7"/>
  <c r="G156" i="7"/>
  <c r="H156" i="7"/>
  <c r="I156" i="7"/>
  <c r="E157" i="7"/>
  <c r="F157" i="7"/>
  <c r="G157" i="7"/>
  <c r="H157" i="7"/>
  <c r="I157" i="7"/>
  <c r="E158" i="7"/>
  <c r="F158" i="7"/>
  <c r="G158" i="7"/>
  <c r="H158" i="7"/>
  <c r="I158" i="7"/>
  <c r="E159" i="7"/>
  <c r="F159" i="7"/>
  <c r="G159" i="7"/>
  <c r="H159" i="7"/>
  <c r="I159" i="7"/>
  <c r="E160" i="7"/>
  <c r="F160" i="7"/>
  <c r="G160" i="7"/>
  <c r="H160" i="7"/>
  <c r="I160" i="7"/>
  <c r="E161" i="7"/>
  <c r="F161" i="7"/>
  <c r="G161" i="7"/>
  <c r="H161" i="7"/>
  <c r="I161" i="7"/>
  <c r="E162" i="7"/>
  <c r="F162" i="7"/>
  <c r="G162" i="7"/>
  <c r="H162" i="7"/>
  <c r="I162" i="7"/>
  <c r="E163" i="7"/>
  <c r="F163" i="7"/>
  <c r="G163" i="7"/>
  <c r="H163" i="7"/>
  <c r="I163" i="7"/>
  <c r="E164" i="7"/>
  <c r="F164" i="7"/>
  <c r="G164" i="7"/>
  <c r="H164" i="7"/>
  <c r="I164" i="7"/>
  <c r="E165" i="7"/>
  <c r="F165" i="7"/>
  <c r="G165" i="7"/>
  <c r="H165" i="7"/>
  <c r="I165" i="7"/>
  <c r="E166" i="7"/>
  <c r="F166" i="7"/>
  <c r="G166" i="7"/>
  <c r="H166" i="7"/>
  <c r="I166" i="7"/>
  <c r="E167" i="7"/>
  <c r="F167" i="7"/>
  <c r="G167" i="7"/>
  <c r="H167" i="7"/>
  <c r="I167" i="7"/>
  <c r="E168" i="7"/>
  <c r="F168" i="7"/>
  <c r="G168" i="7"/>
  <c r="H168" i="7"/>
  <c r="I168" i="7"/>
  <c r="E169" i="7"/>
  <c r="F169" i="7"/>
  <c r="G169" i="7"/>
  <c r="H169" i="7"/>
  <c r="I169" i="7"/>
  <c r="E170" i="7"/>
  <c r="F170" i="7"/>
  <c r="G170" i="7"/>
  <c r="H170" i="7"/>
  <c r="I170" i="7"/>
  <c r="E171" i="7"/>
  <c r="F171" i="7"/>
  <c r="G171" i="7"/>
  <c r="H171" i="7"/>
  <c r="I171" i="7"/>
  <c r="E172" i="7"/>
  <c r="F172" i="7"/>
  <c r="G172" i="7"/>
  <c r="H172" i="7"/>
  <c r="I172" i="7"/>
  <c r="E173" i="7"/>
  <c r="F173" i="7"/>
  <c r="G173" i="7"/>
  <c r="H173" i="7"/>
  <c r="I173" i="7"/>
  <c r="E174" i="7"/>
  <c r="F174" i="7"/>
  <c r="G174" i="7"/>
  <c r="H174" i="7"/>
  <c r="I174" i="7"/>
  <c r="E175" i="7"/>
  <c r="F175" i="7"/>
  <c r="G175" i="7"/>
  <c r="H175" i="7"/>
  <c r="I175" i="7"/>
  <c r="E176" i="7"/>
  <c r="F176" i="7"/>
  <c r="G176" i="7"/>
  <c r="H176" i="7"/>
  <c r="I176" i="7"/>
  <c r="E177" i="7"/>
  <c r="F177" i="7"/>
  <c r="G177" i="7"/>
  <c r="H177" i="7"/>
  <c r="I177" i="7"/>
  <c r="E178" i="7"/>
  <c r="F178" i="7"/>
  <c r="G178" i="7"/>
  <c r="H178" i="7"/>
  <c r="I178" i="7"/>
  <c r="E179" i="7"/>
  <c r="F179" i="7"/>
  <c r="G179" i="7"/>
  <c r="H179" i="7"/>
  <c r="I179" i="7"/>
  <c r="E180" i="7"/>
  <c r="F180" i="7"/>
  <c r="G180" i="7"/>
  <c r="H180" i="7"/>
  <c r="I180" i="7"/>
  <c r="E181" i="7"/>
  <c r="F181" i="7"/>
  <c r="G181" i="7"/>
  <c r="H181" i="7"/>
  <c r="I181" i="7"/>
  <c r="E182" i="7"/>
  <c r="F182" i="7"/>
  <c r="G182" i="7"/>
  <c r="H182" i="7"/>
  <c r="I182" i="7"/>
  <c r="E183" i="7"/>
  <c r="F183" i="7"/>
  <c r="G183" i="7"/>
  <c r="H183" i="7"/>
  <c r="I183" i="7"/>
  <c r="E184" i="7"/>
  <c r="F184" i="7"/>
  <c r="G184" i="7"/>
  <c r="H184" i="7"/>
  <c r="I184" i="7"/>
  <c r="E185" i="7"/>
  <c r="F185" i="7"/>
  <c r="G185" i="7"/>
  <c r="H185" i="7"/>
  <c r="I185" i="7"/>
  <c r="E186" i="7"/>
  <c r="F186" i="7"/>
  <c r="G186" i="7"/>
  <c r="H186" i="7"/>
  <c r="I186" i="7"/>
  <c r="E187" i="7"/>
  <c r="F187" i="7"/>
  <c r="G187" i="7"/>
  <c r="H187" i="7"/>
  <c r="I187" i="7"/>
  <c r="E188" i="7"/>
  <c r="F188" i="7"/>
  <c r="G188" i="7"/>
  <c r="H188" i="7"/>
  <c r="I188" i="7"/>
  <c r="E189" i="7"/>
  <c r="F189" i="7"/>
  <c r="G189" i="7"/>
  <c r="H189" i="7"/>
  <c r="I189" i="7"/>
  <c r="E190" i="7"/>
  <c r="F190" i="7"/>
  <c r="G190" i="7"/>
  <c r="H190" i="7"/>
  <c r="I190" i="7"/>
  <c r="E191" i="7"/>
  <c r="F191" i="7"/>
  <c r="G191" i="7"/>
  <c r="H191" i="7"/>
  <c r="I191" i="7"/>
  <c r="E192" i="7"/>
  <c r="F192" i="7"/>
  <c r="G192" i="7"/>
  <c r="H192" i="7"/>
  <c r="I192" i="7"/>
  <c r="E193" i="7"/>
  <c r="F193" i="7"/>
  <c r="G193" i="7"/>
  <c r="H193" i="7"/>
  <c r="I193" i="7"/>
  <c r="E194" i="7"/>
  <c r="F194" i="7"/>
  <c r="G194" i="7"/>
  <c r="H194" i="7"/>
  <c r="I194" i="7"/>
  <c r="E195" i="7"/>
  <c r="F195" i="7"/>
  <c r="G195" i="7"/>
  <c r="H195" i="7"/>
  <c r="I195" i="7"/>
  <c r="E196" i="7"/>
  <c r="F196" i="7"/>
  <c r="G196" i="7"/>
  <c r="H196" i="7"/>
  <c r="I196" i="7"/>
  <c r="E197" i="7"/>
  <c r="F197" i="7"/>
  <c r="G197" i="7"/>
  <c r="H197" i="7"/>
  <c r="I197" i="7"/>
  <c r="E198" i="7"/>
  <c r="F198" i="7"/>
  <c r="G198" i="7"/>
  <c r="H198" i="7"/>
  <c r="I198" i="7"/>
  <c r="E199" i="7"/>
  <c r="F199" i="7"/>
  <c r="G199" i="7"/>
  <c r="H199" i="7"/>
  <c r="I199" i="7"/>
  <c r="E200" i="7"/>
  <c r="F200" i="7"/>
  <c r="G200" i="7"/>
  <c r="H200" i="7"/>
  <c r="I200" i="7"/>
  <c r="E201" i="7"/>
  <c r="F201" i="7"/>
  <c r="G201" i="7"/>
  <c r="H201" i="7"/>
  <c r="I201" i="7"/>
  <c r="E202" i="7"/>
  <c r="F202" i="7"/>
  <c r="G202" i="7"/>
  <c r="H202" i="7"/>
  <c r="I202" i="7"/>
  <c r="E203" i="7"/>
  <c r="F203" i="7"/>
  <c r="G203" i="7"/>
  <c r="H203" i="7"/>
  <c r="I203" i="7"/>
  <c r="E204" i="7"/>
  <c r="F204" i="7"/>
  <c r="G204" i="7"/>
  <c r="H204" i="7"/>
  <c r="I204" i="7"/>
  <c r="E205" i="7"/>
  <c r="F205" i="7"/>
  <c r="G205" i="7"/>
  <c r="H205" i="7"/>
  <c r="I205" i="7"/>
  <c r="E206" i="7"/>
  <c r="F206" i="7"/>
  <c r="G206" i="7"/>
  <c r="H206" i="7"/>
  <c r="I206" i="7"/>
  <c r="E207" i="7"/>
  <c r="F207" i="7"/>
  <c r="G207" i="7"/>
  <c r="H207" i="7"/>
  <c r="I207" i="7"/>
  <c r="E208" i="7"/>
  <c r="F208" i="7"/>
  <c r="G208" i="7"/>
  <c r="H208" i="7"/>
  <c r="I208" i="7"/>
  <c r="E209" i="7"/>
  <c r="F209" i="7"/>
  <c r="G209" i="7"/>
  <c r="H209" i="7"/>
  <c r="I209" i="7"/>
  <c r="E210" i="7"/>
  <c r="F210" i="7"/>
  <c r="G210" i="7"/>
  <c r="H210" i="7"/>
  <c r="I210" i="7"/>
  <c r="E211" i="7"/>
  <c r="F211" i="7"/>
  <c r="G211" i="7"/>
  <c r="H211" i="7"/>
  <c r="I211" i="7"/>
  <c r="E212" i="7"/>
  <c r="F212" i="7"/>
  <c r="G212" i="7"/>
  <c r="H212" i="7"/>
  <c r="I212" i="7"/>
  <c r="E213" i="7"/>
  <c r="F213" i="7"/>
  <c r="G213" i="7"/>
  <c r="H213" i="7"/>
  <c r="I213" i="7"/>
  <c r="E214" i="7"/>
  <c r="F214" i="7"/>
  <c r="G214" i="7"/>
  <c r="H214" i="7"/>
  <c r="I214" i="7"/>
  <c r="E215" i="7"/>
  <c r="F215" i="7"/>
  <c r="G215" i="7"/>
  <c r="H215" i="7"/>
  <c r="I215" i="7"/>
  <c r="E216" i="7"/>
  <c r="F216" i="7"/>
  <c r="G216" i="7"/>
  <c r="H216" i="7"/>
  <c r="I216" i="7"/>
  <c r="E217" i="7"/>
  <c r="F217" i="7"/>
  <c r="G217" i="7"/>
  <c r="H217" i="7"/>
  <c r="I217" i="7"/>
  <c r="E218" i="7"/>
  <c r="F218" i="7"/>
  <c r="G218" i="7"/>
  <c r="H218" i="7"/>
  <c r="I218" i="7"/>
  <c r="E219" i="7"/>
  <c r="F219" i="7"/>
  <c r="G219" i="7"/>
  <c r="H219" i="7"/>
  <c r="I219" i="7"/>
  <c r="E220" i="7"/>
  <c r="F220" i="7"/>
  <c r="G220" i="7"/>
  <c r="H220" i="7"/>
  <c r="I220" i="7"/>
  <c r="E221" i="7"/>
  <c r="F221" i="7"/>
  <c r="G221" i="7"/>
  <c r="H221" i="7"/>
  <c r="I221" i="7"/>
  <c r="E222" i="7"/>
  <c r="F222" i="7"/>
  <c r="G222" i="7"/>
  <c r="H222" i="7"/>
  <c r="I222" i="7"/>
  <c r="E223" i="7"/>
  <c r="F223" i="7"/>
  <c r="G223" i="7"/>
  <c r="H223" i="7"/>
  <c r="I223" i="7"/>
  <c r="E224" i="7"/>
  <c r="F224" i="7"/>
  <c r="G224" i="7"/>
  <c r="H224" i="7"/>
  <c r="I224" i="7"/>
  <c r="E225" i="7"/>
  <c r="F225" i="7"/>
  <c r="G225" i="7"/>
  <c r="H225" i="7"/>
  <c r="I225" i="7"/>
  <c r="E226" i="7"/>
  <c r="F226" i="7"/>
  <c r="G226" i="7"/>
  <c r="H226" i="7"/>
  <c r="I226" i="7"/>
  <c r="E227" i="7"/>
  <c r="F227" i="7"/>
  <c r="G227" i="7"/>
  <c r="H227" i="7"/>
  <c r="I227" i="7"/>
  <c r="E228" i="7"/>
  <c r="F228" i="7"/>
  <c r="G228" i="7"/>
  <c r="H228" i="7"/>
  <c r="I228" i="7"/>
  <c r="E229" i="7"/>
  <c r="F229" i="7"/>
  <c r="G229" i="7"/>
  <c r="H229" i="7"/>
  <c r="I229" i="7"/>
  <c r="E230" i="7"/>
  <c r="F230" i="7"/>
  <c r="G230" i="7"/>
  <c r="H230" i="7"/>
  <c r="I230" i="7"/>
  <c r="E231" i="7"/>
  <c r="F231" i="7"/>
  <c r="G231" i="7"/>
  <c r="H231" i="7"/>
  <c r="I231" i="7"/>
  <c r="E232" i="7"/>
  <c r="F232" i="7"/>
  <c r="G232" i="7"/>
  <c r="H232" i="7"/>
  <c r="I232" i="7"/>
  <c r="E233" i="7"/>
  <c r="F233" i="7"/>
  <c r="G233" i="7"/>
  <c r="H233" i="7"/>
  <c r="I233" i="7"/>
  <c r="E234" i="7"/>
  <c r="F234" i="7"/>
  <c r="G234" i="7"/>
  <c r="H234" i="7"/>
  <c r="I234" i="7"/>
  <c r="E235" i="7"/>
  <c r="F235" i="7"/>
  <c r="G235" i="7"/>
  <c r="H235" i="7"/>
  <c r="I235" i="7"/>
  <c r="E236" i="7"/>
  <c r="F236" i="7"/>
  <c r="G236" i="7"/>
  <c r="H236" i="7"/>
  <c r="I236" i="7"/>
  <c r="F6" i="13"/>
  <c r="G6" i="13"/>
  <c r="H6" i="13"/>
  <c r="I6" i="13"/>
  <c r="J6" i="13"/>
  <c r="F7" i="13"/>
  <c r="G7" i="13"/>
  <c r="H7" i="13"/>
  <c r="I7" i="13"/>
  <c r="J7" i="13"/>
  <c r="F8" i="13"/>
  <c r="G8" i="13"/>
  <c r="H8" i="13"/>
  <c r="I8" i="13"/>
  <c r="J8" i="13"/>
  <c r="F9" i="13"/>
  <c r="G9" i="13"/>
  <c r="H9" i="13"/>
  <c r="I9" i="13"/>
  <c r="J9" i="13"/>
  <c r="F10" i="13"/>
  <c r="G10" i="13"/>
  <c r="H10" i="13"/>
  <c r="I10" i="13"/>
  <c r="J10" i="13"/>
  <c r="F11" i="13"/>
  <c r="G11" i="13"/>
  <c r="H11" i="13"/>
  <c r="I11" i="13"/>
  <c r="J11" i="13"/>
  <c r="F12" i="13"/>
  <c r="G12" i="13"/>
  <c r="H12" i="13"/>
  <c r="I12" i="13"/>
  <c r="J12" i="13"/>
  <c r="F13" i="13"/>
  <c r="G13" i="13"/>
  <c r="H13" i="13"/>
  <c r="I13" i="13"/>
  <c r="J13" i="13"/>
  <c r="F14" i="13"/>
  <c r="G14" i="13"/>
  <c r="H14" i="13"/>
  <c r="I14" i="13"/>
  <c r="J14" i="13"/>
  <c r="F15" i="13"/>
  <c r="G15" i="13"/>
  <c r="H15" i="13"/>
  <c r="I15" i="13"/>
  <c r="J15" i="13"/>
  <c r="F16" i="13"/>
  <c r="G16" i="13"/>
  <c r="H16" i="13"/>
  <c r="I16" i="13"/>
  <c r="J16" i="13"/>
  <c r="F17" i="13"/>
  <c r="G17" i="13"/>
  <c r="H17" i="13"/>
  <c r="I17" i="13"/>
  <c r="J17" i="13"/>
  <c r="F18" i="13"/>
  <c r="G18" i="13"/>
  <c r="H18" i="13"/>
  <c r="I18" i="13"/>
  <c r="J18" i="13"/>
  <c r="F19" i="13"/>
  <c r="G19" i="13"/>
  <c r="H19" i="13"/>
  <c r="I19" i="13"/>
  <c r="J19" i="13"/>
  <c r="F20" i="13"/>
  <c r="G20" i="13"/>
  <c r="H20" i="13"/>
  <c r="I20" i="13"/>
  <c r="J20" i="13"/>
  <c r="F21" i="13"/>
  <c r="G21" i="13"/>
  <c r="H21" i="13"/>
  <c r="I21" i="13"/>
  <c r="J21" i="13"/>
  <c r="F22" i="13"/>
  <c r="G22" i="13"/>
  <c r="H22" i="13"/>
  <c r="I22" i="13"/>
  <c r="J22" i="13"/>
  <c r="F23" i="13"/>
  <c r="G23" i="13"/>
  <c r="H23" i="13"/>
  <c r="I23" i="13"/>
  <c r="J23" i="13"/>
  <c r="F24" i="13"/>
  <c r="G24" i="13"/>
  <c r="H24" i="13"/>
  <c r="I24" i="13"/>
  <c r="J24" i="13"/>
  <c r="F25" i="13"/>
  <c r="G25" i="13"/>
  <c r="H25" i="13"/>
  <c r="I25" i="13"/>
  <c r="J25" i="13"/>
  <c r="F26" i="13"/>
  <c r="G26" i="13"/>
  <c r="H26" i="13"/>
  <c r="I26" i="13"/>
  <c r="J26" i="13"/>
  <c r="F27" i="13"/>
  <c r="G27" i="13"/>
  <c r="H27" i="13"/>
  <c r="I27" i="13"/>
  <c r="J27" i="13"/>
  <c r="F28" i="13"/>
  <c r="G28" i="13"/>
  <c r="H28" i="13"/>
  <c r="I28" i="13"/>
  <c r="J28" i="13"/>
  <c r="F29" i="13"/>
  <c r="G29" i="13"/>
  <c r="H29" i="13"/>
  <c r="I29" i="13"/>
  <c r="J29" i="13"/>
  <c r="F30" i="13"/>
  <c r="G30" i="13"/>
  <c r="H30" i="13"/>
  <c r="I30" i="13"/>
  <c r="J30" i="13"/>
  <c r="F31" i="13"/>
  <c r="G31" i="13"/>
  <c r="H31" i="13"/>
  <c r="I31" i="13"/>
  <c r="J31" i="13"/>
  <c r="F32" i="13"/>
  <c r="G32" i="13"/>
  <c r="H32" i="13"/>
  <c r="I32" i="13"/>
  <c r="J32" i="13"/>
  <c r="F33" i="13"/>
  <c r="G33" i="13"/>
  <c r="H33" i="13"/>
  <c r="I33" i="13"/>
  <c r="J33" i="13"/>
  <c r="F34" i="13"/>
  <c r="G34" i="13"/>
  <c r="H34" i="13"/>
  <c r="I34" i="13"/>
  <c r="J34" i="13"/>
  <c r="F35" i="13"/>
  <c r="G35" i="13"/>
  <c r="H35" i="13"/>
  <c r="I35" i="13"/>
  <c r="J35" i="13"/>
  <c r="F36" i="13"/>
  <c r="G36" i="13"/>
  <c r="H36" i="13"/>
  <c r="I36" i="13"/>
  <c r="J36" i="13"/>
  <c r="F37" i="13"/>
  <c r="G37" i="13"/>
  <c r="H37" i="13"/>
  <c r="I37" i="13"/>
  <c r="J37" i="13"/>
  <c r="F38" i="13"/>
  <c r="G38" i="13"/>
  <c r="H38" i="13"/>
  <c r="I38" i="13"/>
  <c r="J38" i="13"/>
  <c r="F39" i="13"/>
  <c r="G39" i="13"/>
  <c r="H39" i="13"/>
  <c r="I39" i="13"/>
  <c r="J39" i="13"/>
  <c r="F40" i="13"/>
  <c r="G40" i="13"/>
  <c r="H40" i="13"/>
  <c r="I40" i="13"/>
  <c r="J40" i="13"/>
  <c r="F41" i="13"/>
  <c r="G41" i="13"/>
  <c r="H41" i="13"/>
  <c r="I41" i="13"/>
  <c r="J41" i="13"/>
  <c r="F42" i="13"/>
  <c r="G42" i="13"/>
  <c r="H42" i="13"/>
  <c r="I42" i="13"/>
  <c r="J42" i="13"/>
  <c r="F43" i="13"/>
  <c r="G43" i="13"/>
  <c r="H43" i="13"/>
  <c r="I43" i="13"/>
  <c r="J43" i="13"/>
  <c r="F44" i="13"/>
  <c r="G44" i="13"/>
  <c r="H44" i="13"/>
  <c r="I44" i="13"/>
  <c r="J44" i="13"/>
  <c r="F45" i="13"/>
  <c r="G45" i="13"/>
  <c r="H45" i="13"/>
  <c r="I45" i="13"/>
  <c r="J45" i="13"/>
  <c r="F46" i="13"/>
  <c r="G46" i="13"/>
  <c r="H46" i="13"/>
  <c r="I46" i="13"/>
  <c r="J46" i="13"/>
  <c r="F47" i="13"/>
  <c r="G47" i="13"/>
  <c r="H47" i="13"/>
  <c r="I47" i="13"/>
  <c r="J47" i="13"/>
  <c r="F48" i="13"/>
  <c r="G48" i="13"/>
  <c r="H48" i="13"/>
  <c r="I48" i="13"/>
  <c r="J48" i="13"/>
  <c r="F49" i="13"/>
  <c r="G49" i="13"/>
  <c r="H49" i="13"/>
  <c r="I49" i="13"/>
  <c r="J49" i="13"/>
  <c r="F50" i="13"/>
  <c r="G50" i="13"/>
  <c r="H50" i="13"/>
  <c r="I50" i="13"/>
  <c r="J50" i="13"/>
  <c r="F51" i="13"/>
  <c r="G51" i="13"/>
  <c r="H51" i="13"/>
  <c r="I51" i="13"/>
  <c r="J51" i="13"/>
  <c r="F52" i="13"/>
  <c r="G52" i="13"/>
  <c r="H52" i="13"/>
  <c r="I52" i="13"/>
  <c r="J52" i="13"/>
  <c r="F53" i="13"/>
  <c r="G53" i="13"/>
  <c r="H53" i="13"/>
  <c r="I53" i="13"/>
  <c r="J53" i="13"/>
  <c r="F54" i="13"/>
  <c r="G54" i="13"/>
  <c r="H54" i="13"/>
  <c r="I54" i="13"/>
  <c r="J54" i="13"/>
  <c r="F55" i="13"/>
  <c r="G55" i="13"/>
  <c r="H55" i="13"/>
  <c r="I55" i="13"/>
  <c r="J55" i="13"/>
  <c r="F56" i="13"/>
  <c r="G56" i="13"/>
  <c r="H56" i="13"/>
  <c r="I56" i="13"/>
  <c r="J56" i="13"/>
  <c r="F57" i="13"/>
  <c r="G57" i="13"/>
  <c r="H57" i="13"/>
  <c r="I57" i="13"/>
  <c r="J57" i="13"/>
  <c r="E6" i="6"/>
  <c r="F6" i="6"/>
  <c r="G6" i="6"/>
  <c r="H6" i="6"/>
  <c r="I6" i="6"/>
  <c r="E7" i="6"/>
  <c r="F7" i="6"/>
  <c r="G7" i="6"/>
  <c r="H7" i="6"/>
  <c r="I7" i="6"/>
  <c r="E8" i="6"/>
  <c r="F8" i="6"/>
  <c r="G8" i="6"/>
  <c r="H8" i="6"/>
  <c r="I8" i="6"/>
  <c r="E9" i="6"/>
  <c r="F9" i="6"/>
  <c r="G9" i="6"/>
  <c r="H9" i="6"/>
  <c r="I9" i="6"/>
  <c r="E10" i="6"/>
  <c r="F10" i="6"/>
  <c r="G10" i="6"/>
  <c r="H10" i="6"/>
  <c r="I10" i="6"/>
  <c r="E11" i="6"/>
  <c r="F11" i="6"/>
  <c r="G11" i="6"/>
  <c r="H11" i="6"/>
  <c r="I11" i="6"/>
  <c r="E12" i="6"/>
  <c r="F12" i="6"/>
  <c r="G12" i="6"/>
  <c r="H12" i="6"/>
  <c r="I12" i="6"/>
  <c r="E13" i="6"/>
  <c r="F13" i="6"/>
  <c r="G13" i="6"/>
  <c r="H13" i="6"/>
  <c r="I13" i="6"/>
  <c r="E14" i="6"/>
  <c r="F14" i="6"/>
  <c r="G14" i="6"/>
  <c r="H14" i="6"/>
  <c r="I14" i="6"/>
  <c r="E15" i="6"/>
  <c r="F15" i="6"/>
  <c r="G15" i="6"/>
  <c r="H15" i="6"/>
  <c r="I15" i="6"/>
  <c r="E16" i="6"/>
  <c r="F16" i="6"/>
  <c r="G16" i="6"/>
  <c r="H16" i="6"/>
  <c r="I16" i="6"/>
  <c r="E17" i="6"/>
  <c r="F17" i="6"/>
  <c r="G17" i="6"/>
  <c r="H17" i="6"/>
  <c r="I17" i="6"/>
  <c r="E18" i="6"/>
  <c r="F18" i="6"/>
  <c r="G18" i="6"/>
  <c r="H18" i="6"/>
  <c r="I18" i="6"/>
  <c r="F7" i="10"/>
  <c r="G7" i="10"/>
  <c r="H7" i="10"/>
  <c r="I7" i="10"/>
  <c r="J7" i="10"/>
  <c r="F8" i="10"/>
  <c r="G8" i="10"/>
  <c r="H8" i="10"/>
  <c r="I8" i="10"/>
  <c r="J8" i="10"/>
  <c r="F9" i="10"/>
  <c r="G9" i="10"/>
  <c r="H9" i="10"/>
  <c r="I9" i="10"/>
  <c r="J9" i="10"/>
  <c r="F11" i="10"/>
  <c r="G11" i="10"/>
  <c r="H11" i="10"/>
  <c r="I11" i="10"/>
  <c r="J11" i="10"/>
  <c r="K11" i="10"/>
  <c r="F12" i="10"/>
  <c r="G12" i="10"/>
  <c r="H12" i="10"/>
  <c r="I12" i="10"/>
  <c r="J12" i="10"/>
  <c r="F13" i="10"/>
  <c r="G13" i="10"/>
  <c r="H13" i="10"/>
  <c r="I13" i="10"/>
  <c r="J13" i="10"/>
  <c r="F15" i="10"/>
  <c r="G15" i="10"/>
  <c r="H15" i="10"/>
  <c r="I15" i="10"/>
  <c r="J15" i="10"/>
  <c r="F16" i="10"/>
  <c r="G16" i="10"/>
  <c r="H16" i="10"/>
  <c r="I16" i="10"/>
  <c r="J16" i="10"/>
  <c r="F17" i="10"/>
  <c r="G17" i="10"/>
  <c r="H17" i="10"/>
  <c r="I17" i="10"/>
  <c r="J17" i="10"/>
  <c r="F19" i="10"/>
  <c r="G19" i="10"/>
  <c r="H19" i="10"/>
  <c r="I19" i="10"/>
  <c r="J19" i="10"/>
  <c r="F20" i="10"/>
  <c r="G20" i="10"/>
  <c r="H20" i="10"/>
  <c r="I20" i="10"/>
  <c r="J20" i="10"/>
  <c r="F21" i="10"/>
  <c r="G21" i="10"/>
  <c r="H21" i="10"/>
  <c r="I21" i="10"/>
  <c r="J21" i="10"/>
  <c r="F23" i="10"/>
  <c r="G23" i="10"/>
  <c r="H23" i="10"/>
  <c r="I23" i="10"/>
  <c r="J23" i="10"/>
  <c r="F24" i="10"/>
  <c r="G24" i="10"/>
  <c r="H24" i="10"/>
  <c r="I24" i="10"/>
  <c r="J24" i="10"/>
  <c r="F25" i="10"/>
  <c r="G25" i="10"/>
  <c r="H25" i="10"/>
  <c r="I25" i="10"/>
  <c r="J25" i="10"/>
  <c r="K25" i="10"/>
  <c r="F27" i="10"/>
  <c r="G27" i="10"/>
  <c r="H27" i="10"/>
  <c r="I27" i="10"/>
  <c r="J27" i="10"/>
  <c r="F28" i="10"/>
  <c r="G28" i="10"/>
  <c r="H28" i="10"/>
  <c r="I28" i="10"/>
  <c r="J28" i="10"/>
  <c r="F29" i="10"/>
  <c r="G29" i="10"/>
  <c r="H29" i="10"/>
  <c r="I29" i="10"/>
  <c r="J29" i="10"/>
  <c r="F31" i="10"/>
  <c r="G31" i="10"/>
  <c r="H31" i="10"/>
  <c r="I31" i="10"/>
  <c r="J31" i="10"/>
  <c r="F32" i="10"/>
  <c r="G32" i="10"/>
  <c r="H32" i="10"/>
  <c r="I32" i="10"/>
  <c r="J32" i="10"/>
  <c r="F33" i="10"/>
  <c r="G33" i="10"/>
  <c r="H33" i="10"/>
  <c r="I33" i="10"/>
  <c r="J33" i="10"/>
  <c r="F35" i="10"/>
  <c r="G35" i="10"/>
  <c r="H35" i="10"/>
  <c r="I35" i="10"/>
  <c r="J35" i="10"/>
  <c r="F36" i="10"/>
  <c r="G36" i="10"/>
  <c r="H36" i="10"/>
  <c r="I36" i="10"/>
  <c r="J36" i="10"/>
  <c r="F37" i="10"/>
  <c r="G37" i="10"/>
  <c r="H37" i="10"/>
  <c r="I37" i="10"/>
  <c r="J37" i="10"/>
  <c r="F39" i="10"/>
  <c r="G39" i="10"/>
  <c r="H39" i="10"/>
  <c r="I39" i="10"/>
  <c r="J39" i="10"/>
  <c r="F40" i="10"/>
  <c r="G40" i="10"/>
  <c r="H40" i="10"/>
  <c r="I40" i="10"/>
  <c r="J40" i="10"/>
  <c r="F41" i="10"/>
  <c r="G41" i="10"/>
  <c r="H41" i="10"/>
  <c r="I41" i="10"/>
  <c r="J41" i="10"/>
  <c r="F43" i="10"/>
  <c r="G43" i="10"/>
  <c r="H43" i="10"/>
  <c r="I43" i="10"/>
  <c r="J43" i="10"/>
  <c r="F44" i="10"/>
  <c r="G44" i="10"/>
  <c r="H44" i="10"/>
  <c r="I44" i="10"/>
  <c r="J44" i="10"/>
  <c r="F45" i="10"/>
  <c r="G45" i="10"/>
  <c r="H45" i="10"/>
  <c r="I45" i="10"/>
  <c r="J45" i="10"/>
  <c r="F47" i="10"/>
  <c r="G47" i="10"/>
  <c r="H47" i="10"/>
  <c r="I47" i="10"/>
  <c r="J47" i="10"/>
  <c r="F48" i="10"/>
  <c r="G48" i="10"/>
  <c r="H48" i="10"/>
  <c r="I48" i="10"/>
  <c r="J48" i="10"/>
  <c r="F49" i="10"/>
  <c r="G49" i="10"/>
  <c r="H49" i="10"/>
  <c r="I49" i="10"/>
  <c r="J49" i="10"/>
  <c r="F51" i="10"/>
  <c r="G51" i="10"/>
  <c r="H51" i="10"/>
  <c r="I51" i="10"/>
  <c r="J51" i="10"/>
  <c r="F52" i="10"/>
  <c r="G52" i="10"/>
  <c r="H52" i="10"/>
  <c r="I52" i="10"/>
  <c r="J52" i="10"/>
  <c r="F53" i="10"/>
  <c r="G53" i="10"/>
  <c r="H53" i="10"/>
  <c r="I53" i="10"/>
  <c r="J53" i="10"/>
  <c r="F55" i="10"/>
  <c r="G55" i="10"/>
  <c r="H55" i="10"/>
  <c r="I55" i="10"/>
  <c r="J55" i="10"/>
  <c r="F56" i="10"/>
  <c r="G56" i="10"/>
  <c r="H56" i="10"/>
  <c r="I56" i="10"/>
  <c r="J56" i="10"/>
  <c r="F57" i="10"/>
  <c r="G57" i="10"/>
  <c r="H57" i="10"/>
  <c r="I57" i="10"/>
  <c r="J57" i="10"/>
  <c r="F59" i="10"/>
  <c r="G59" i="10"/>
  <c r="H59" i="10"/>
  <c r="I59" i="10"/>
  <c r="J59" i="10"/>
  <c r="F60" i="10"/>
  <c r="G60" i="10"/>
  <c r="H60" i="10"/>
  <c r="I60" i="10"/>
  <c r="J60" i="10"/>
  <c r="F61" i="10"/>
  <c r="G61" i="10"/>
  <c r="H61" i="10"/>
  <c r="I61" i="10"/>
  <c r="J61" i="10"/>
  <c r="F63" i="10"/>
  <c r="G63" i="10"/>
  <c r="H63" i="10"/>
  <c r="I63" i="10"/>
  <c r="J63" i="10"/>
  <c r="F64" i="10"/>
  <c r="G64" i="10"/>
  <c r="H64" i="10"/>
  <c r="I64" i="10"/>
  <c r="J64" i="10"/>
  <c r="F65" i="10"/>
  <c r="G65" i="10"/>
  <c r="H65" i="10"/>
  <c r="I65" i="10"/>
  <c r="J65" i="10"/>
  <c r="F67" i="10"/>
  <c r="G67" i="10"/>
  <c r="H67" i="10"/>
  <c r="I67" i="10"/>
  <c r="J67" i="10"/>
  <c r="F68" i="10"/>
  <c r="G68" i="10"/>
  <c r="H68" i="10"/>
  <c r="I68" i="10"/>
  <c r="J68" i="10"/>
  <c r="F69" i="10"/>
  <c r="G69" i="10"/>
  <c r="H69" i="10"/>
  <c r="I69" i="10"/>
  <c r="J69" i="10"/>
  <c r="F71" i="10"/>
  <c r="G71" i="10"/>
  <c r="H71" i="10"/>
  <c r="I71" i="10"/>
  <c r="J71" i="10"/>
  <c r="F72" i="10"/>
  <c r="G72" i="10"/>
  <c r="H72" i="10"/>
  <c r="I72" i="10"/>
  <c r="J72" i="10"/>
  <c r="F73" i="10"/>
  <c r="G73" i="10"/>
  <c r="H73" i="10"/>
  <c r="I73" i="10"/>
  <c r="J73" i="10"/>
  <c r="F75" i="10"/>
  <c r="G75" i="10"/>
  <c r="H75" i="10"/>
  <c r="I75" i="10"/>
  <c r="J75" i="10"/>
  <c r="F76" i="10"/>
  <c r="G76" i="10"/>
  <c r="H76" i="10"/>
  <c r="I76" i="10"/>
  <c r="J76" i="10"/>
  <c r="F77" i="10"/>
  <c r="G77" i="10"/>
  <c r="H77" i="10"/>
  <c r="I77" i="10"/>
  <c r="J77" i="10"/>
  <c r="F79" i="10"/>
  <c r="G79" i="10"/>
  <c r="H79" i="10"/>
  <c r="I79" i="10"/>
  <c r="J79" i="10"/>
  <c r="F80" i="10"/>
  <c r="G80" i="10"/>
  <c r="H80" i="10"/>
  <c r="I80" i="10"/>
  <c r="J80" i="10"/>
  <c r="F81" i="10"/>
  <c r="G81" i="10"/>
  <c r="H81" i="10"/>
  <c r="I81" i="10"/>
  <c r="J81" i="10"/>
  <c r="F83" i="10"/>
  <c r="G83" i="10"/>
  <c r="H83" i="10"/>
  <c r="I83" i="10"/>
  <c r="J83" i="10"/>
  <c r="F84" i="10"/>
  <c r="G84" i="10"/>
  <c r="H84" i="10"/>
  <c r="I84" i="10"/>
  <c r="J84" i="10"/>
  <c r="F85" i="10"/>
  <c r="G85" i="10"/>
  <c r="H85" i="10"/>
  <c r="I85" i="10"/>
  <c r="J85" i="10"/>
  <c r="F87" i="10"/>
  <c r="G87" i="10"/>
  <c r="H87" i="10"/>
  <c r="I87" i="10"/>
  <c r="J87" i="10"/>
  <c r="F88" i="10"/>
  <c r="G88" i="10"/>
  <c r="H88" i="10"/>
  <c r="I88" i="10"/>
  <c r="J88" i="10"/>
  <c r="F89" i="10"/>
  <c r="G89" i="10"/>
  <c r="H89" i="10"/>
  <c r="I89" i="10"/>
  <c r="J89" i="10"/>
  <c r="F91" i="10"/>
  <c r="G91" i="10"/>
  <c r="H91" i="10"/>
  <c r="I91" i="10"/>
  <c r="J91" i="10"/>
  <c r="F92" i="10"/>
  <c r="G92" i="10"/>
  <c r="H92" i="10"/>
  <c r="I92" i="10"/>
  <c r="J92" i="10"/>
  <c r="F93" i="10"/>
  <c r="G93" i="10"/>
  <c r="H93" i="10"/>
  <c r="I93" i="10"/>
  <c r="J93" i="10"/>
  <c r="F95" i="10"/>
  <c r="G95" i="10"/>
  <c r="H95" i="10"/>
  <c r="I95" i="10"/>
  <c r="J95" i="10"/>
  <c r="F96" i="10"/>
  <c r="G96" i="10"/>
  <c r="H96" i="10"/>
  <c r="I96" i="10"/>
  <c r="J96" i="10"/>
  <c r="F97" i="10"/>
  <c r="G97" i="10"/>
  <c r="H97" i="10"/>
  <c r="I97" i="10"/>
  <c r="J97" i="10"/>
  <c r="F99" i="10"/>
  <c r="G99" i="10"/>
  <c r="H99" i="10"/>
  <c r="I99" i="10"/>
  <c r="J99" i="10"/>
  <c r="F100" i="10"/>
  <c r="G100" i="10"/>
  <c r="H100" i="10"/>
  <c r="I100" i="10"/>
  <c r="J100" i="10"/>
  <c r="F101" i="10"/>
  <c r="G101" i="10"/>
  <c r="H101" i="10"/>
  <c r="I101" i="10"/>
  <c r="J101" i="10"/>
  <c r="F103" i="10"/>
  <c r="G103" i="10"/>
  <c r="H103" i="10"/>
  <c r="I103" i="10"/>
  <c r="J103" i="10"/>
  <c r="F104" i="10"/>
  <c r="G104" i="10"/>
  <c r="H104" i="10"/>
  <c r="I104" i="10"/>
  <c r="J104" i="10"/>
  <c r="F105" i="10"/>
  <c r="G105" i="10"/>
  <c r="H105" i="10"/>
  <c r="I105" i="10"/>
  <c r="J105" i="10"/>
  <c r="F107" i="10"/>
  <c r="G107" i="10"/>
  <c r="H107" i="10"/>
  <c r="I107" i="10"/>
  <c r="J107" i="10"/>
  <c r="F108" i="10"/>
  <c r="G108" i="10"/>
  <c r="H108" i="10"/>
  <c r="I108" i="10"/>
  <c r="J108" i="10"/>
  <c r="F109" i="10"/>
  <c r="G109" i="10"/>
  <c r="H109" i="10"/>
  <c r="I109" i="10"/>
  <c r="J109" i="10"/>
  <c r="F111" i="10"/>
  <c r="G111" i="10"/>
  <c r="H111" i="10"/>
  <c r="I111" i="10"/>
  <c r="J111" i="10"/>
  <c r="F112" i="10"/>
  <c r="G112" i="10"/>
  <c r="H112" i="10"/>
  <c r="I112" i="10"/>
  <c r="J112" i="10"/>
  <c r="F113" i="10"/>
  <c r="G113" i="10"/>
  <c r="H113" i="10"/>
  <c r="I113" i="10"/>
  <c r="J113" i="10"/>
  <c r="F115" i="10"/>
  <c r="G115" i="10"/>
  <c r="H115" i="10"/>
  <c r="I115" i="10"/>
  <c r="J115" i="10"/>
  <c r="F116" i="10"/>
  <c r="G116" i="10"/>
  <c r="H116" i="10"/>
  <c r="I116" i="10"/>
  <c r="J116" i="10"/>
  <c r="F117" i="10"/>
  <c r="G117" i="10"/>
  <c r="H117" i="10"/>
  <c r="I117" i="10"/>
  <c r="J117" i="10"/>
  <c r="F119" i="10"/>
  <c r="G119" i="10"/>
  <c r="H119" i="10"/>
  <c r="I119" i="10"/>
  <c r="J119" i="10"/>
  <c r="F120" i="10"/>
  <c r="G120" i="10"/>
  <c r="H120" i="10"/>
  <c r="I120" i="10"/>
  <c r="J120" i="10"/>
  <c r="F121" i="10"/>
  <c r="G121" i="10"/>
  <c r="H121" i="10"/>
  <c r="I121" i="10"/>
  <c r="J121" i="10"/>
  <c r="F123" i="10"/>
  <c r="G123" i="10"/>
  <c r="H123" i="10"/>
  <c r="I123" i="10"/>
  <c r="J123" i="10"/>
  <c r="F124" i="10"/>
  <c r="G124" i="10"/>
  <c r="H124" i="10"/>
  <c r="I124" i="10"/>
  <c r="J124" i="10"/>
  <c r="F125" i="10"/>
  <c r="G125" i="10"/>
  <c r="H125" i="10"/>
  <c r="I125" i="10"/>
  <c r="J125" i="10"/>
  <c r="F127" i="10"/>
  <c r="G127" i="10"/>
  <c r="H127" i="10"/>
  <c r="I127" i="10"/>
  <c r="J127" i="10"/>
  <c r="F128" i="10"/>
  <c r="G128" i="10"/>
  <c r="H128" i="10"/>
  <c r="I128" i="10"/>
  <c r="J128" i="10"/>
  <c r="F129" i="10"/>
  <c r="G129" i="10"/>
  <c r="H129" i="10"/>
  <c r="I129" i="10"/>
  <c r="J129" i="10"/>
  <c r="F131" i="10"/>
  <c r="G131" i="10"/>
  <c r="H131" i="10"/>
  <c r="I131" i="10"/>
  <c r="J131" i="10"/>
  <c r="F132" i="10"/>
  <c r="G132" i="10"/>
  <c r="H132" i="10"/>
  <c r="I132" i="10"/>
  <c r="J132" i="10"/>
  <c r="F133" i="10"/>
  <c r="G133" i="10"/>
  <c r="H133" i="10"/>
  <c r="I133" i="10"/>
  <c r="J133" i="10"/>
  <c r="F135" i="10"/>
  <c r="G135" i="10"/>
  <c r="H135" i="10"/>
  <c r="I135" i="10"/>
  <c r="J135" i="10"/>
  <c r="F136" i="10"/>
  <c r="G136" i="10"/>
  <c r="H136" i="10"/>
  <c r="I136" i="10"/>
  <c r="J136" i="10"/>
  <c r="F137" i="10"/>
  <c r="G137" i="10"/>
  <c r="H137" i="10"/>
  <c r="I137" i="10"/>
  <c r="J137" i="10"/>
  <c r="F139" i="10"/>
  <c r="G139" i="10"/>
  <c r="H139" i="10"/>
  <c r="I139" i="10"/>
  <c r="J139" i="10"/>
  <c r="F140" i="10"/>
  <c r="G140" i="10"/>
  <c r="H140" i="10"/>
  <c r="I140" i="10"/>
  <c r="J140" i="10"/>
  <c r="F141" i="10"/>
  <c r="G141" i="10"/>
  <c r="H141" i="10"/>
  <c r="I141" i="10"/>
  <c r="J141" i="10"/>
  <c r="F143" i="10"/>
  <c r="G143" i="10"/>
  <c r="H143" i="10"/>
  <c r="I143" i="10"/>
  <c r="J143" i="10"/>
  <c r="F144" i="10"/>
  <c r="G144" i="10"/>
  <c r="H144" i="10"/>
  <c r="I144" i="10"/>
  <c r="J144" i="10"/>
  <c r="F145" i="10"/>
  <c r="G145" i="10"/>
  <c r="H145" i="10"/>
  <c r="I145" i="10"/>
  <c r="J145" i="10"/>
  <c r="F147" i="10"/>
  <c r="G147" i="10"/>
  <c r="H147" i="10"/>
  <c r="I147" i="10"/>
  <c r="J147" i="10"/>
  <c r="F148" i="10"/>
  <c r="G148" i="10"/>
  <c r="H148" i="10"/>
  <c r="I148" i="10"/>
  <c r="J148" i="10"/>
  <c r="F149" i="10"/>
  <c r="G149" i="10"/>
  <c r="H149" i="10"/>
  <c r="I149" i="10"/>
  <c r="J149" i="10"/>
  <c r="F151" i="10"/>
  <c r="G151" i="10"/>
  <c r="H151" i="10"/>
  <c r="I151" i="10"/>
  <c r="J151" i="10"/>
  <c r="F152" i="10"/>
  <c r="G152" i="10"/>
  <c r="H152" i="10"/>
  <c r="I152" i="10"/>
  <c r="J152" i="10"/>
  <c r="F153" i="10"/>
  <c r="G153" i="10"/>
  <c r="H153" i="10"/>
  <c r="I153" i="10"/>
  <c r="J153" i="10"/>
  <c r="F155" i="10"/>
  <c r="G155" i="10"/>
  <c r="H155" i="10"/>
  <c r="I155" i="10"/>
  <c r="J155" i="10"/>
  <c r="F156" i="10"/>
  <c r="G156" i="10"/>
  <c r="H156" i="10"/>
  <c r="I156" i="10"/>
  <c r="J156" i="10"/>
  <c r="F157" i="10"/>
  <c r="G157" i="10"/>
  <c r="H157" i="10"/>
  <c r="I157" i="10"/>
  <c r="J157" i="10"/>
  <c r="F159" i="10"/>
  <c r="G159" i="10"/>
  <c r="H159" i="10"/>
  <c r="I159" i="10"/>
  <c r="J159" i="10"/>
  <c r="F160" i="10"/>
  <c r="G160" i="10"/>
  <c r="H160" i="10"/>
  <c r="I160" i="10"/>
  <c r="J160" i="10"/>
  <c r="F161" i="10"/>
  <c r="G161" i="10"/>
  <c r="H161" i="10"/>
  <c r="I161" i="10"/>
  <c r="J161" i="10"/>
  <c r="F163" i="10"/>
  <c r="G163" i="10"/>
  <c r="H163" i="10"/>
  <c r="I163" i="10"/>
  <c r="J163" i="10"/>
  <c r="F164" i="10"/>
  <c r="G164" i="10"/>
  <c r="H164" i="10"/>
  <c r="I164" i="10"/>
  <c r="J164" i="10"/>
  <c r="F165" i="10"/>
  <c r="G165" i="10"/>
  <c r="H165" i="10"/>
  <c r="I165" i="10"/>
  <c r="J165" i="10"/>
  <c r="F167" i="10"/>
  <c r="G167" i="10"/>
  <c r="H167" i="10"/>
  <c r="I167" i="10"/>
  <c r="J167" i="10"/>
  <c r="F168" i="10"/>
  <c r="G168" i="10"/>
  <c r="H168" i="10"/>
  <c r="I168" i="10"/>
  <c r="J168" i="10"/>
  <c r="F169" i="10"/>
  <c r="G169" i="10"/>
  <c r="H169" i="10"/>
  <c r="I169" i="10"/>
  <c r="J169" i="10"/>
  <c r="F171" i="10"/>
  <c r="G171" i="10"/>
  <c r="H171" i="10"/>
  <c r="I171" i="10"/>
  <c r="J171" i="10"/>
  <c r="F172" i="10"/>
  <c r="G172" i="10"/>
  <c r="H172" i="10"/>
  <c r="I172" i="10"/>
  <c r="J172" i="10"/>
  <c r="F173" i="10"/>
  <c r="G173" i="10"/>
  <c r="H173" i="10"/>
  <c r="I173" i="10"/>
  <c r="J173" i="10"/>
  <c r="F175" i="10"/>
  <c r="G175" i="10"/>
  <c r="H175" i="10"/>
  <c r="I175" i="10"/>
  <c r="J175" i="10"/>
  <c r="F176" i="10"/>
  <c r="G176" i="10"/>
  <c r="H176" i="10"/>
  <c r="I176" i="10"/>
  <c r="J176" i="10"/>
  <c r="F177" i="10"/>
  <c r="G177" i="10"/>
  <c r="H177" i="10"/>
  <c r="I177" i="10"/>
  <c r="J177" i="10"/>
  <c r="F179" i="10"/>
  <c r="G179" i="10"/>
  <c r="H179" i="10"/>
  <c r="I179" i="10"/>
  <c r="J179" i="10"/>
  <c r="F180" i="10"/>
  <c r="G180" i="10"/>
  <c r="H180" i="10"/>
  <c r="I180" i="10"/>
  <c r="J180" i="10"/>
  <c r="F181" i="10"/>
  <c r="G181" i="10"/>
  <c r="H181" i="10"/>
  <c r="I181" i="10"/>
  <c r="J181" i="10"/>
  <c r="F183" i="10"/>
  <c r="G183" i="10"/>
  <c r="H183" i="10"/>
  <c r="I183" i="10"/>
  <c r="J183" i="10"/>
  <c r="F184" i="10"/>
  <c r="G184" i="10"/>
  <c r="H184" i="10"/>
  <c r="I184" i="10"/>
  <c r="J184" i="10"/>
  <c r="F185" i="10"/>
  <c r="G185" i="10"/>
  <c r="H185" i="10"/>
  <c r="I185" i="10"/>
  <c r="J185" i="10"/>
  <c r="F187" i="10"/>
  <c r="G187" i="10"/>
  <c r="H187" i="10"/>
  <c r="I187" i="10"/>
  <c r="J187" i="10"/>
  <c r="F188" i="10"/>
  <c r="G188" i="10"/>
  <c r="H188" i="10"/>
  <c r="I188" i="10"/>
  <c r="J188" i="10"/>
  <c r="F189" i="10"/>
  <c r="G189" i="10"/>
  <c r="H189" i="10"/>
  <c r="I189" i="10"/>
  <c r="J189" i="10"/>
  <c r="F191" i="10"/>
  <c r="G191" i="10"/>
  <c r="H191" i="10"/>
  <c r="I191" i="10"/>
  <c r="J191" i="10"/>
  <c r="K191" i="10"/>
  <c r="F192" i="10"/>
  <c r="G192" i="10"/>
  <c r="H192" i="10"/>
  <c r="I192" i="10"/>
  <c r="J192" i="10"/>
  <c r="F193" i="10"/>
  <c r="G193" i="10"/>
  <c r="H193" i="10"/>
  <c r="I193" i="10"/>
  <c r="J193" i="10"/>
  <c r="K193" i="10"/>
  <c r="F195" i="10"/>
  <c r="G195" i="10"/>
  <c r="H195" i="10"/>
  <c r="I195" i="10"/>
  <c r="J195" i="10"/>
  <c r="F196" i="10"/>
  <c r="G196" i="10"/>
  <c r="H196" i="10"/>
  <c r="I196" i="10"/>
  <c r="J196" i="10"/>
  <c r="F197" i="10"/>
  <c r="G197" i="10"/>
  <c r="H197" i="10"/>
  <c r="I197" i="10"/>
  <c r="J197" i="10"/>
  <c r="F7" i="9"/>
  <c r="G7" i="9"/>
  <c r="H7" i="9"/>
  <c r="I7" i="9"/>
  <c r="J7" i="9"/>
  <c r="F8" i="9"/>
  <c r="G8" i="9"/>
  <c r="H8" i="9"/>
  <c r="I8" i="9"/>
  <c r="J8" i="9"/>
  <c r="F9" i="9"/>
  <c r="G9" i="9"/>
  <c r="H9" i="9"/>
  <c r="I9" i="9"/>
  <c r="J9" i="9"/>
  <c r="F11" i="9"/>
  <c r="G11" i="9"/>
  <c r="H11" i="9"/>
  <c r="I11" i="9"/>
  <c r="J11" i="9"/>
  <c r="F12" i="9"/>
  <c r="G12" i="9"/>
  <c r="H12" i="9"/>
  <c r="I12" i="9"/>
  <c r="J12" i="9"/>
  <c r="F13" i="9"/>
  <c r="G13" i="9"/>
  <c r="H13" i="9"/>
  <c r="I13" i="9"/>
  <c r="J13" i="9"/>
  <c r="K13" i="9"/>
  <c r="F15" i="9"/>
  <c r="G15" i="9"/>
  <c r="H15" i="9"/>
  <c r="I15" i="9"/>
  <c r="J15" i="9"/>
  <c r="F16" i="9"/>
  <c r="G16" i="9"/>
  <c r="H16" i="9"/>
  <c r="I16" i="9"/>
  <c r="J16" i="9"/>
  <c r="F17" i="9"/>
  <c r="G17" i="9"/>
  <c r="H17" i="9"/>
  <c r="I17" i="9"/>
  <c r="J17" i="9"/>
  <c r="F19" i="9"/>
  <c r="G19" i="9"/>
  <c r="H19" i="9"/>
  <c r="I19" i="9"/>
  <c r="J19" i="9"/>
  <c r="K19" i="9"/>
  <c r="F20" i="9"/>
  <c r="G20" i="9"/>
  <c r="H20" i="9"/>
  <c r="I20" i="9"/>
  <c r="J20" i="9"/>
  <c r="K20" i="9"/>
  <c r="F21" i="9"/>
  <c r="G21" i="9"/>
  <c r="H21" i="9"/>
  <c r="I21" i="9"/>
  <c r="J21" i="9"/>
  <c r="F23" i="9"/>
  <c r="G23" i="9"/>
  <c r="H23" i="9"/>
  <c r="I23" i="9"/>
  <c r="J23" i="9"/>
  <c r="F24" i="9"/>
  <c r="G24" i="9"/>
  <c r="H24" i="9"/>
  <c r="I24" i="9"/>
  <c r="J24" i="9"/>
  <c r="F25" i="9"/>
  <c r="G25" i="9"/>
  <c r="H25" i="9"/>
  <c r="I25" i="9"/>
  <c r="J25" i="9"/>
  <c r="F27" i="9"/>
  <c r="G27" i="9"/>
  <c r="H27" i="9"/>
  <c r="I27" i="9"/>
  <c r="J27" i="9"/>
  <c r="F28" i="9"/>
  <c r="G28" i="9"/>
  <c r="H28" i="9"/>
  <c r="I28" i="9"/>
  <c r="J28" i="9"/>
  <c r="F29" i="9"/>
  <c r="G29" i="9"/>
  <c r="H29" i="9"/>
  <c r="I29" i="9"/>
  <c r="J29" i="9"/>
  <c r="F31" i="9"/>
  <c r="G31" i="9"/>
  <c r="H31" i="9"/>
  <c r="I31" i="9"/>
  <c r="J31" i="9"/>
  <c r="F32" i="9"/>
  <c r="G32" i="9"/>
  <c r="H32" i="9"/>
  <c r="I32" i="9"/>
  <c r="J32" i="9"/>
  <c r="F33" i="9"/>
  <c r="G33" i="9"/>
  <c r="H33" i="9"/>
  <c r="I33" i="9"/>
  <c r="J33" i="9"/>
  <c r="F35" i="9"/>
  <c r="G35" i="9"/>
  <c r="H35" i="9"/>
  <c r="I35" i="9"/>
  <c r="J35" i="9"/>
  <c r="F36" i="9"/>
  <c r="G36" i="9"/>
  <c r="H36" i="9"/>
  <c r="I36" i="9"/>
  <c r="J36" i="9"/>
  <c r="F37" i="9"/>
  <c r="G37" i="9"/>
  <c r="H37" i="9"/>
  <c r="I37" i="9"/>
  <c r="J37" i="9"/>
  <c r="F39" i="9"/>
  <c r="G39" i="9"/>
  <c r="H39" i="9"/>
  <c r="I39" i="9"/>
  <c r="J39" i="9"/>
  <c r="F40" i="9"/>
  <c r="G40" i="9"/>
  <c r="H40" i="9"/>
  <c r="I40" i="9"/>
  <c r="J40" i="9"/>
  <c r="F41" i="9"/>
  <c r="G41" i="9"/>
  <c r="H41" i="9"/>
  <c r="I41" i="9"/>
  <c r="J41" i="9"/>
  <c r="F43" i="9"/>
  <c r="G43" i="9"/>
  <c r="H43" i="9"/>
  <c r="I43" i="9"/>
  <c r="J43" i="9"/>
  <c r="F44" i="9"/>
  <c r="G44" i="9"/>
  <c r="H44" i="9"/>
  <c r="I44" i="9"/>
  <c r="J44" i="9"/>
  <c r="F45" i="9"/>
  <c r="G45" i="9"/>
  <c r="H45" i="9"/>
  <c r="I45" i="9"/>
  <c r="J45" i="9"/>
  <c r="F47" i="9"/>
  <c r="G47" i="9"/>
  <c r="H47" i="9"/>
  <c r="I47" i="9"/>
  <c r="J47" i="9"/>
  <c r="F48" i="9"/>
  <c r="G48" i="9"/>
  <c r="H48" i="9"/>
  <c r="I48" i="9"/>
  <c r="J48" i="9"/>
  <c r="F49" i="9"/>
  <c r="G49" i="9"/>
  <c r="H49" i="9"/>
  <c r="I49" i="9"/>
  <c r="J49" i="9"/>
  <c r="F51" i="9"/>
  <c r="G51" i="9"/>
  <c r="H51" i="9"/>
  <c r="I51" i="9"/>
  <c r="J51" i="9"/>
  <c r="F52" i="9"/>
  <c r="G52" i="9"/>
  <c r="H52" i="9"/>
  <c r="I52" i="9"/>
  <c r="J52" i="9"/>
  <c r="F53" i="9"/>
  <c r="G53" i="9"/>
  <c r="H53" i="9"/>
  <c r="I53" i="9"/>
  <c r="J53" i="9"/>
  <c r="F63" i="9"/>
  <c r="G63" i="9"/>
  <c r="H63" i="9"/>
  <c r="I63" i="9"/>
  <c r="J63" i="9"/>
  <c r="F65" i="9"/>
  <c r="G65" i="9"/>
  <c r="H65" i="9"/>
  <c r="I65" i="9"/>
  <c r="J65" i="9"/>
  <c r="E6" i="12"/>
  <c r="F6" i="12"/>
  <c r="G6" i="12"/>
  <c r="H6" i="12"/>
  <c r="I6" i="12"/>
  <c r="E7" i="12"/>
  <c r="F7" i="12"/>
  <c r="G7" i="12"/>
  <c r="H7" i="12"/>
  <c r="I7" i="12"/>
  <c r="E8" i="12"/>
  <c r="F8" i="12"/>
  <c r="G8" i="12"/>
  <c r="H8" i="12"/>
  <c r="I8" i="12"/>
  <c r="E9" i="12"/>
  <c r="F9" i="12"/>
  <c r="G9" i="12"/>
  <c r="H9" i="12"/>
  <c r="I9" i="12"/>
  <c r="E10" i="12"/>
  <c r="F10" i="12"/>
  <c r="G10" i="12"/>
  <c r="H10" i="12"/>
  <c r="I10" i="12"/>
  <c r="E11" i="12"/>
  <c r="F11" i="12"/>
  <c r="G11" i="12"/>
  <c r="H11" i="12"/>
  <c r="I11" i="12"/>
  <c r="E12" i="12"/>
  <c r="F12" i="12"/>
  <c r="G12" i="12"/>
  <c r="H12" i="12"/>
  <c r="I12" i="12"/>
  <c r="E13" i="12"/>
  <c r="F13" i="12"/>
  <c r="G13" i="12"/>
  <c r="H13" i="12"/>
  <c r="I13" i="12"/>
  <c r="E14" i="12"/>
  <c r="F14" i="12"/>
  <c r="G14" i="12"/>
  <c r="H14" i="12"/>
  <c r="I14" i="12"/>
  <c r="E15" i="12"/>
  <c r="F15" i="12"/>
  <c r="G15" i="12"/>
  <c r="H15" i="12"/>
  <c r="I15" i="12"/>
  <c r="E16" i="12"/>
  <c r="F16" i="12"/>
  <c r="G16" i="12"/>
  <c r="H16" i="12"/>
  <c r="I16" i="12"/>
  <c r="E17" i="12"/>
  <c r="F17" i="12"/>
  <c r="G17" i="12"/>
  <c r="H17" i="12"/>
  <c r="I17" i="12"/>
  <c r="E18" i="12"/>
  <c r="F18" i="12"/>
  <c r="G18" i="12"/>
  <c r="H18" i="12"/>
  <c r="I18" i="12"/>
  <c r="E19" i="12"/>
  <c r="F19" i="12"/>
  <c r="G19" i="12"/>
  <c r="H19" i="12"/>
  <c r="I19" i="12"/>
  <c r="E20" i="12"/>
  <c r="F20" i="12"/>
  <c r="G20" i="12"/>
  <c r="H20" i="12"/>
  <c r="I20" i="12"/>
  <c r="E21" i="12"/>
  <c r="F21" i="12"/>
  <c r="G21" i="12"/>
  <c r="H21" i="12"/>
  <c r="I21" i="12"/>
  <c r="E22" i="12"/>
  <c r="F22" i="12"/>
  <c r="G22" i="12"/>
  <c r="H22" i="12"/>
  <c r="I22" i="12"/>
  <c r="E23" i="12"/>
  <c r="F23" i="12"/>
  <c r="G23" i="12"/>
  <c r="H23" i="12"/>
  <c r="I23" i="12"/>
  <c r="E24" i="12"/>
  <c r="F24" i="12"/>
  <c r="G24" i="12"/>
  <c r="H24" i="12"/>
  <c r="I24" i="12"/>
  <c r="E25" i="12"/>
  <c r="F25" i="12"/>
  <c r="G25" i="12"/>
  <c r="H25" i="12"/>
  <c r="I25" i="12"/>
  <c r="E26" i="12"/>
  <c r="F26" i="12"/>
  <c r="G26" i="12"/>
  <c r="H26" i="12"/>
  <c r="I26" i="12"/>
  <c r="E27" i="12"/>
  <c r="F27" i="12"/>
  <c r="G27" i="12"/>
  <c r="H27" i="12"/>
  <c r="I27" i="12"/>
  <c r="E28" i="12"/>
  <c r="F28" i="12"/>
  <c r="G28" i="12"/>
  <c r="H28" i="12"/>
  <c r="I28" i="12"/>
  <c r="E29" i="12"/>
  <c r="F29" i="12"/>
  <c r="G29" i="12"/>
  <c r="H29" i="12"/>
  <c r="I29" i="12"/>
  <c r="E30" i="12"/>
  <c r="F30" i="12"/>
  <c r="G30" i="12"/>
  <c r="H30" i="12"/>
  <c r="I30" i="12"/>
  <c r="E31" i="12"/>
  <c r="F31" i="12"/>
  <c r="G31" i="12"/>
  <c r="H31" i="12"/>
  <c r="I31" i="12"/>
  <c r="E32" i="12"/>
  <c r="F32" i="12"/>
  <c r="G32" i="12"/>
  <c r="H32" i="12"/>
  <c r="I32" i="12"/>
  <c r="E33" i="12"/>
  <c r="F33" i="12"/>
  <c r="G33" i="12"/>
  <c r="H33" i="12"/>
  <c r="I33" i="12"/>
  <c r="E34" i="12"/>
  <c r="F34" i="12"/>
  <c r="G34" i="12"/>
  <c r="H34" i="12"/>
  <c r="I34" i="12"/>
  <c r="E35" i="12"/>
  <c r="F35" i="12"/>
  <c r="G35" i="12"/>
  <c r="H35" i="12"/>
  <c r="I35" i="12"/>
  <c r="E36" i="12"/>
  <c r="F36" i="12"/>
  <c r="G36" i="12"/>
  <c r="H36" i="12"/>
  <c r="I36" i="12"/>
  <c r="E37" i="12"/>
  <c r="F37" i="12"/>
  <c r="G37" i="12"/>
  <c r="H37" i="12"/>
  <c r="I37" i="12"/>
  <c r="E38" i="12"/>
  <c r="F38" i="12"/>
  <c r="G38" i="12"/>
  <c r="H38" i="12"/>
  <c r="I38" i="12"/>
  <c r="E39" i="12"/>
  <c r="F39" i="12"/>
  <c r="G39" i="12"/>
  <c r="H39" i="12"/>
  <c r="I39" i="12"/>
  <c r="E40" i="12"/>
  <c r="F40" i="12"/>
  <c r="G40" i="12"/>
  <c r="H40" i="12"/>
  <c r="I40" i="12"/>
  <c r="E41" i="12"/>
  <c r="F41" i="12"/>
  <c r="G41" i="12"/>
  <c r="H41" i="12"/>
  <c r="I41" i="12"/>
  <c r="E42" i="12"/>
  <c r="F42" i="12"/>
  <c r="G42" i="12"/>
  <c r="H42" i="12"/>
  <c r="I42" i="12"/>
  <c r="E43" i="12"/>
  <c r="F43" i="12"/>
  <c r="G43" i="12"/>
  <c r="H43" i="12"/>
  <c r="I43" i="12"/>
  <c r="E44" i="12"/>
  <c r="F44" i="12"/>
  <c r="G44" i="12"/>
  <c r="H44" i="12"/>
  <c r="I44" i="12"/>
  <c r="E45" i="12"/>
  <c r="F45" i="12"/>
  <c r="G45" i="12"/>
  <c r="H45" i="12"/>
  <c r="I45" i="12"/>
  <c r="E46" i="12"/>
  <c r="F46" i="12"/>
  <c r="G46" i="12"/>
  <c r="H46" i="12"/>
  <c r="I46" i="12"/>
  <c r="E47" i="12"/>
  <c r="F47" i="12"/>
  <c r="G47" i="12"/>
  <c r="H47" i="12"/>
  <c r="I47" i="12"/>
  <c r="E48" i="12"/>
  <c r="F48" i="12"/>
  <c r="G48" i="12"/>
  <c r="H48" i="12"/>
  <c r="I48" i="12"/>
  <c r="E49" i="12"/>
  <c r="F49" i="12"/>
  <c r="G49" i="12"/>
  <c r="H49" i="12"/>
  <c r="I49" i="12"/>
  <c r="E50" i="12"/>
  <c r="F50" i="12"/>
  <c r="G50" i="12"/>
  <c r="H50" i="12"/>
  <c r="I50" i="12"/>
  <c r="E51" i="12"/>
  <c r="F51" i="12"/>
  <c r="G51" i="12"/>
  <c r="H51" i="12"/>
  <c r="I51" i="12"/>
  <c r="E52" i="12"/>
  <c r="F52" i="12"/>
  <c r="G52" i="12"/>
  <c r="H52" i="12"/>
  <c r="I52" i="12"/>
  <c r="E53" i="12"/>
  <c r="F53" i="12"/>
  <c r="G53" i="12"/>
  <c r="H53" i="12"/>
  <c r="I53" i="12"/>
  <c r="E54" i="12"/>
  <c r="F54" i="12"/>
  <c r="G54" i="12"/>
  <c r="H54" i="12"/>
  <c r="I54" i="12"/>
  <c r="E6" i="11"/>
  <c r="F6" i="11"/>
  <c r="G6" i="11"/>
  <c r="H6" i="11"/>
  <c r="I6" i="11"/>
  <c r="E7" i="11"/>
  <c r="F7" i="11"/>
  <c r="G7" i="11"/>
  <c r="H7" i="11"/>
  <c r="I7" i="11"/>
  <c r="E8" i="11"/>
  <c r="F8" i="11"/>
  <c r="G8" i="11"/>
  <c r="H8" i="11"/>
  <c r="I8" i="11"/>
  <c r="E9" i="11"/>
  <c r="F9" i="11"/>
  <c r="G9" i="11"/>
  <c r="H9" i="11"/>
  <c r="I9" i="11"/>
  <c r="E10" i="11"/>
  <c r="F10" i="11"/>
  <c r="G10" i="11"/>
  <c r="H10" i="11"/>
  <c r="I10" i="11"/>
  <c r="E11" i="11"/>
  <c r="F11" i="11"/>
  <c r="G11" i="11"/>
  <c r="H11" i="11"/>
  <c r="I11" i="11"/>
  <c r="E12" i="11"/>
  <c r="F12" i="11"/>
  <c r="G12" i="11"/>
  <c r="H12" i="11"/>
  <c r="I12" i="11"/>
  <c r="E13" i="11"/>
  <c r="F13" i="11"/>
  <c r="G13" i="11"/>
  <c r="H13" i="11"/>
  <c r="I13" i="11"/>
  <c r="E14" i="11"/>
  <c r="F14" i="11"/>
  <c r="G14" i="11"/>
  <c r="H14" i="11"/>
  <c r="I14" i="11"/>
  <c r="E15" i="11"/>
  <c r="F15" i="11"/>
  <c r="G15" i="11"/>
  <c r="H15" i="11"/>
  <c r="I15" i="11"/>
  <c r="E16" i="11"/>
  <c r="F16" i="11"/>
  <c r="G16" i="11"/>
  <c r="H16" i="11"/>
  <c r="I16" i="11"/>
  <c r="E17" i="11"/>
  <c r="F17" i="11"/>
  <c r="G17" i="11"/>
  <c r="H17" i="11"/>
  <c r="I17" i="11"/>
  <c r="E18" i="11"/>
  <c r="F18" i="11"/>
  <c r="G18" i="11"/>
  <c r="H18" i="11"/>
  <c r="I18" i="11"/>
  <c r="E19" i="11"/>
  <c r="F19" i="11"/>
  <c r="G19" i="11"/>
  <c r="H19" i="11"/>
  <c r="I19" i="11"/>
  <c r="E20" i="11"/>
  <c r="F20" i="11"/>
  <c r="G20" i="11"/>
  <c r="H20" i="11"/>
  <c r="I20" i="11"/>
  <c r="E21" i="11"/>
  <c r="F21" i="11"/>
  <c r="G21" i="11"/>
  <c r="H21" i="11"/>
  <c r="I21" i="11"/>
  <c r="E22" i="11"/>
  <c r="F22" i="11"/>
  <c r="G22" i="11"/>
  <c r="H22" i="11"/>
  <c r="I22" i="11"/>
  <c r="E23" i="11"/>
  <c r="F23" i="11"/>
  <c r="G23" i="11"/>
  <c r="H23" i="11"/>
  <c r="I23" i="11"/>
  <c r="E24" i="11"/>
  <c r="F24" i="11"/>
  <c r="G24" i="11"/>
  <c r="H24" i="11"/>
  <c r="I24" i="11"/>
  <c r="E25" i="11"/>
  <c r="F25" i="11"/>
  <c r="G25" i="11"/>
  <c r="H25" i="11"/>
  <c r="I25" i="11"/>
  <c r="E26" i="11"/>
  <c r="F26" i="11"/>
  <c r="G26" i="11"/>
  <c r="H26" i="11"/>
  <c r="I26" i="11"/>
  <c r="E28" i="11"/>
  <c r="F28" i="11"/>
  <c r="G28" i="11"/>
  <c r="H28" i="11"/>
  <c r="I28" i="11"/>
  <c r="E29" i="11"/>
  <c r="F29" i="11"/>
  <c r="G29" i="11"/>
  <c r="H29" i="11"/>
  <c r="I29" i="11"/>
  <c r="E30" i="11"/>
  <c r="F30" i="11"/>
  <c r="G30" i="11"/>
  <c r="H30" i="11"/>
  <c r="I30" i="11"/>
  <c r="E31" i="11"/>
  <c r="F31" i="11"/>
  <c r="G31" i="11"/>
  <c r="H31" i="11"/>
  <c r="I31" i="11"/>
  <c r="E33" i="11"/>
  <c r="F33" i="11"/>
  <c r="G33" i="11"/>
  <c r="H33" i="11"/>
  <c r="I33" i="11"/>
  <c r="E35" i="11"/>
  <c r="F35" i="11"/>
  <c r="G35" i="11"/>
  <c r="H35" i="11"/>
  <c r="I35" i="11"/>
  <c r="E36" i="11"/>
  <c r="F36" i="11"/>
  <c r="G36" i="11"/>
  <c r="H36" i="11"/>
  <c r="I36" i="11"/>
  <c r="E37" i="11"/>
  <c r="F37" i="11"/>
  <c r="G37" i="11"/>
  <c r="H37" i="11"/>
  <c r="I37" i="11"/>
  <c r="E38" i="11"/>
  <c r="F38" i="11"/>
  <c r="G38" i="11"/>
  <c r="H38" i="11"/>
  <c r="I38" i="11"/>
  <c r="E39" i="11"/>
  <c r="F39" i="11"/>
  <c r="G39" i="11"/>
  <c r="H39" i="11"/>
  <c r="I39" i="11"/>
  <c r="E40" i="11"/>
  <c r="F40" i="11"/>
  <c r="G40" i="11"/>
  <c r="H40" i="11"/>
  <c r="I40" i="11"/>
  <c r="E41" i="11"/>
  <c r="F41" i="11"/>
  <c r="G41" i="11"/>
  <c r="H41" i="11"/>
  <c r="I41" i="11"/>
  <c r="E42" i="11"/>
  <c r="F42" i="11"/>
  <c r="G42" i="11"/>
  <c r="H42" i="11"/>
  <c r="I42" i="11"/>
  <c r="E43" i="11"/>
  <c r="F43" i="11"/>
  <c r="G43" i="11"/>
  <c r="H43" i="11"/>
  <c r="I43" i="11"/>
  <c r="E44" i="11"/>
  <c r="F44" i="11"/>
  <c r="G44" i="11"/>
  <c r="H44" i="11"/>
  <c r="I44" i="11"/>
  <c r="E45" i="11"/>
  <c r="F45" i="11"/>
  <c r="G45" i="11"/>
  <c r="H45" i="11"/>
  <c r="I45" i="11"/>
  <c r="E46" i="11"/>
  <c r="F46" i="11"/>
  <c r="G46" i="11"/>
  <c r="H46" i="11"/>
  <c r="I46" i="11"/>
  <c r="E47" i="11"/>
  <c r="F47" i="11"/>
  <c r="G47" i="11"/>
  <c r="H47" i="11"/>
  <c r="I47" i="11"/>
  <c r="E48" i="11"/>
  <c r="F48" i="11"/>
  <c r="G48" i="11"/>
  <c r="H48" i="11"/>
  <c r="I48" i="11"/>
  <c r="E49" i="11"/>
  <c r="F49" i="11"/>
  <c r="G49" i="11"/>
  <c r="H49" i="11"/>
  <c r="I49" i="11"/>
  <c r="E50" i="11"/>
  <c r="F50" i="11"/>
  <c r="G50" i="11"/>
  <c r="H50" i="11"/>
  <c r="I50" i="11"/>
  <c r="E51" i="11"/>
  <c r="F51" i="11"/>
  <c r="G51" i="11"/>
  <c r="H51" i="11"/>
  <c r="I51" i="11"/>
  <c r="E52" i="11"/>
  <c r="F52" i="11"/>
  <c r="G52" i="11"/>
  <c r="H52" i="11"/>
  <c r="I52" i="11"/>
  <c r="E53" i="11"/>
  <c r="F53" i="11"/>
  <c r="G53" i="11"/>
  <c r="H53" i="11"/>
  <c r="I53" i="11"/>
  <c r="E54" i="11"/>
  <c r="F54" i="11"/>
  <c r="G54" i="11"/>
  <c r="H54" i="11"/>
  <c r="I54" i="11"/>
  <c r="E55" i="11"/>
  <c r="F55" i="11"/>
  <c r="G55" i="11"/>
  <c r="H55" i="11"/>
  <c r="I55" i="11"/>
  <c r="E56" i="11"/>
  <c r="F56" i="11"/>
  <c r="G56" i="11"/>
  <c r="H56" i="11"/>
  <c r="I56" i="11"/>
  <c r="E57" i="11"/>
  <c r="F57" i="11"/>
  <c r="G57" i="11"/>
  <c r="H57" i="11"/>
  <c r="I57" i="11"/>
  <c r="E58" i="11"/>
  <c r="F58" i="11"/>
  <c r="G58" i="11"/>
  <c r="H58" i="11"/>
  <c r="I58" i="11"/>
  <c r="E59" i="11"/>
  <c r="F59" i="11"/>
  <c r="G59" i="11"/>
  <c r="H59" i="11"/>
  <c r="I59" i="11"/>
  <c r="E60" i="11"/>
  <c r="F60" i="11"/>
  <c r="G60" i="11"/>
  <c r="H60" i="11"/>
  <c r="I60" i="11"/>
  <c r="E61" i="11"/>
  <c r="F61" i="11"/>
  <c r="G61" i="11"/>
  <c r="H61" i="11"/>
  <c r="I61" i="11"/>
  <c r="E62" i="11"/>
  <c r="F62" i="11"/>
  <c r="G62" i="11"/>
  <c r="H62" i="11"/>
  <c r="I62" i="11"/>
  <c r="E63" i="11"/>
  <c r="F63" i="11"/>
  <c r="G63" i="11"/>
  <c r="H63" i="11"/>
  <c r="I63" i="11"/>
  <c r="E64" i="11"/>
  <c r="F64" i="11"/>
  <c r="G64" i="11"/>
  <c r="H64" i="11"/>
  <c r="I64" i="11"/>
  <c r="E65" i="11"/>
  <c r="F65" i="11"/>
  <c r="G65" i="11"/>
  <c r="H65" i="11"/>
  <c r="I65" i="11"/>
  <c r="E67" i="11"/>
  <c r="F67" i="11"/>
  <c r="G67" i="11"/>
  <c r="H67" i="11"/>
  <c r="I67" i="11"/>
  <c r="E68" i="11"/>
  <c r="F68" i="11"/>
  <c r="G68" i="11"/>
  <c r="H68" i="11"/>
  <c r="I68" i="11"/>
  <c r="E69" i="11"/>
  <c r="F69" i="11"/>
  <c r="G69" i="11"/>
  <c r="H69" i="11"/>
  <c r="I69" i="11"/>
  <c r="E70" i="11"/>
  <c r="F70" i="11"/>
  <c r="G70" i="11"/>
  <c r="H70" i="11"/>
  <c r="I70" i="11"/>
  <c r="E71" i="11"/>
  <c r="F71" i="11"/>
  <c r="G71" i="11"/>
  <c r="H71" i="11"/>
  <c r="I71" i="11"/>
  <c r="E72" i="11"/>
  <c r="F72" i="11"/>
  <c r="G72" i="11"/>
  <c r="H72" i="11"/>
  <c r="I72" i="11"/>
  <c r="E73" i="11"/>
  <c r="F73" i="11"/>
  <c r="G73" i="11"/>
  <c r="H73" i="11"/>
  <c r="I73" i="11"/>
  <c r="E75" i="11"/>
  <c r="F75" i="11"/>
  <c r="G75" i="11"/>
  <c r="H75" i="11"/>
  <c r="I75" i="11"/>
  <c r="E76" i="11"/>
  <c r="F76" i="11"/>
  <c r="G76" i="11"/>
  <c r="H76" i="11"/>
  <c r="I76" i="11"/>
  <c r="E77" i="11"/>
  <c r="F77" i="11"/>
  <c r="G77" i="11"/>
  <c r="H77" i="11"/>
  <c r="I77" i="11"/>
  <c r="E78" i="11"/>
  <c r="F78" i="11"/>
  <c r="G78" i="11"/>
  <c r="H78" i="11"/>
  <c r="I78" i="11"/>
  <c r="E79" i="11"/>
  <c r="F79" i="11"/>
  <c r="G79" i="11"/>
  <c r="H79" i="11"/>
  <c r="I79" i="11"/>
  <c r="E80" i="11"/>
  <c r="F80" i="11"/>
  <c r="G80" i="11"/>
  <c r="H80" i="11"/>
  <c r="I80" i="11"/>
  <c r="E81" i="11"/>
  <c r="F81" i="11"/>
  <c r="G81" i="11"/>
  <c r="H81" i="11"/>
  <c r="I81" i="11"/>
  <c r="E82" i="11"/>
  <c r="F82" i="11"/>
  <c r="G82" i="11"/>
  <c r="H82" i="11"/>
  <c r="I82" i="11"/>
  <c r="E83" i="11"/>
  <c r="F83" i="11"/>
  <c r="G83" i="11"/>
  <c r="H83" i="11"/>
  <c r="I83" i="11"/>
  <c r="E84" i="11"/>
  <c r="F84" i="11"/>
  <c r="G84" i="11"/>
  <c r="H84" i="11"/>
  <c r="I84" i="11"/>
  <c r="E85" i="11"/>
  <c r="F85" i="11"/>
  <c r="G85" i="11"/>
  <c r="H85" i="11"/>
  <c r="I85" i="11"/>
  <c r="E86" i="11"/>
  <c r="F86" i="11"/>
  <c r="G86" i="11"/>
  <c r="H86" i="11"/>
  <c r="I86" i="11"/>
  <c r="E88" i="11"/>
  <c r="F88" i="11"/>
  <c r="G88" i="11"/>
  <c r="H88" i="11"/>
  <c r="I88" i="11"/>
  <c r="E89" i="11"/>
  <c r="F89" i="11"/>
  <c r="G89" i="11"/>
  <c r="H89" i="11"/>
  <c r="I89" i="11"/>
  <c r="E90" i="11"/>
  <c r="F90" i="11"/>
  <c r="G90" i="11"/>
  <c r="H90" i="11"/>
  <c r="I90" i="11"/>
  <c r="E91" i="11"/>
  <c r="F91" i="11"/>
  <c r="G91" i="11"/>
  <c r="H91" i="11"/>
  <c r="I91" i="11"/>
  <c r="E92" i="11"/>
  <c r="F92" i="11"/>
  <c r="G92" i="11"/>
  <c r="H92" i="11"/>
  <c r="I92" i="11"/>
  <c r="E93" i="11"/>
  <c r="F93" i="11"/>
  <c r="G93" i="11"/>
  <c r="H93" i="11"/>
  <c r="I93" i="11"/>
  <c r="E94" i="11"/>
  <c r="F94" i="11"/>
  <c r="G94" i="11"/>
  <c r="H94" i="11"/>
  <c r="I94" i="11"/>
  <c r="E95" i="11"/>
  <c r="F95" i="11"/>
  <c r="G95" i="11"/>
  <c r="H95" i="11"/>
  <c r="I95" i="11"/>
  <c r="E97" i="11"/>
  <c r="F97" i="11"/>
  <c r="G97" i="11"/>
  <c r="H97" i="11"/>
  <c r="I97" i="11"/>
  <c r="E98" i="11"/>
  <c r="F98" i="11"/>
  <c r="G98" i="11"/>
  <c r="H98" i="11"/>
  <c r="I98" i="11"/>
  <c r="E99" i="11"/>
  <c r="F99" i="11"/>
  <c r="G99" i="11"/>
  <c r="H99" i="11"/>
  <c r="I99" i="11"/>
  <c r="E100" i="11"/>
  <c r="F100" i="11"/>
  <c r="G100" i="11"/>
  <c r="H100" i="11"/>
  <c r="I100" i="11"/>
  <c r="E101" i="11"/>
  <c r="F101" i="11"/>
  <c r="G101" i="11"/>
  <c r="H101" i="11"/>
  <c r="I101" i="11"/>
  <c r="E102" i="11"/>
  <c r="F102" i="11"/>
  <c r="G102" i="11"/>
  <c r="H102" i="11"/>
  <c r="I102" i="11"/>
  <c r="E103" i="11"/>
  <c r="F103" i="11"/>
  <c r="G103" i="11"/>
  <c r="H103" i="11"/>
  <c r="I103" i="11"/>
  <c r="E104" i="11"/>
  <c r="F104" i="11"/>
  <c r="G104" i="11"/>
  <c r="H104" i="11"/>
  <c r="I104" i="11"/>
  <c r="E106" i="11"/>
  <c r="F106" i="11"/>
  <c r="G106" i="11"/>
  <c r="H106" i="11"/>
  <c r="I106" i="11"/>
  <c r="E107" i="11"/>
  <c r="F107" i="11"/>
  <c r="G107" i="11"/>
  <c r="H107" i="11"/>
  <c r="I107" i="11"/>
  <c r="E108" i="11"/>
  <c r="F108" i="11"/>
  <c r="G108" i="11"/>
  <c r="H108" i="11"/>
  <c r="I108" i="11"/>
  <c r="E109" i="11"/>
  <c r="F109" i="11"/>
  <c r="G109" i="11"/>
  <c r="H109" i="11"/>
  <c r="I109" i="11"/>
  <c r="E110" i="11"/>
  <c r="F110" i="11"/>
  <c r="G110" i="11"/>
  <c r="H110" i="11"/>
  <c r="I110" i="11"/>
  <c r="E112" i="11"/>
  <c r="F112" i="11"/>
  <c r="G112" i="11"/>
  <c r="H112" i="11"/>
  <c r="I112" i="11"/>
  <c r="E113" i="11"/>
  <c r="F113" i="11"/>
  <c r="G113" i="11"/>
  <c r="H113" i="11"/>
  <c r="I113" i="11"/>
  <c r="E114" i="11"/>
  <c r="F114" i="11"/>
  <c r="G114" i="11"/>
  <c r="H114" i="11"/>
  <c r="I114" i="11"/>
  <c r="E115" i="11"/>
  <c r="F115" i="11"/>
  <c r="G115" i="11"/>
  <c r="H115" i="11"/>
  <c r="I115" i="11"/>
  <c r="E116" i="11"/>
  <c r="F116" i="11"/>
  <c r="G116" i="11"/>
  <c r="H116" i="11"/>
  <c r="I116" i="11"/>
  <c r="E118" i="11"/>
  <c r="F118" i="11"/>
  <c r="G118" i="11"/>
  <c r="H118" i="11"/>
  <c r="I118" i="11"/>
  <c r="E119" i="11"/>
  <c r="F119" i="11"/>
  <c r="G119" i="11"/>
  <c r="H119" i="11"/>
  <c r="I119" i="11"/>
  <c r="E120" i="11"/>
  <c r="F120" i="11"/>
  <c r="G120" i="11"/>
  <c r="H120" i="11"/>
  <c r="I120" i="11"/>
  <c r="E121" i="11"/>
  <c r="F121" i="11"/>
  <c r="G121" i="11"/>
  <c r="H121" i="11"/>
  <c r="I121" i="11"/>
  <c r="E122" i="11"/>
  <c r="F122" i="11"/>
  <c r="G122" i="11"/>
  <c r="H122" i="11"/>
  <c r="I122" i="11"/>
  <c r="E125" i="11"/>
  <c r="F125" i="11"/>
  <c r="G125" i="11"/>
  <c r="H125" i="11"/>
  <c r="I125" i="11"/>
  <c r="E126" i="11"/>
  <c r="F126" i="11"/>
  <c r="G126" i="11"/>
  <c r="H126" i="11"/>
  <c r="I126" i="11"/>
  <c r="E127" i="11"/>
  <c r="F127" i="11"/>
  <c r="G127" i="11"/>
  <c r="H127" i="11"/>
  <c r="I127" i="11"/>
  <c r="E129" i="11"/>
  <c r="F129" i="11"/>
  <c r="G129" i="11"/>
  <c r="H129" i="11"/>
  <c r="I129" i="11"/>
  <c r="E130" i="11"/>
  <c r="F130" i="11"/>
  <c r="G130" i="11"/>
  <c r="H130" i="11"/>
  <c r="I130" i="11"/>
  <c r="E131" i="11"/>
  <c r="F131" i="11"/>
  <c r="G131" i="11"/>
  <c r="H131" i="11"/>
  <c r="I131" i="11"/>
  <c r="E132" i="11"/>
  <c r="F132" i="11"/>
  <c r="G132" i="11"/>
  <c r="H132" i="11"/>
  <c r="I132" i="11"/>
  <c r="E134" i="11"/>
  <c r="F134" i="11"/>
  <c r="G134" i="11"/>
  <c r="H134" i="11"/>
  <c r="I134" i="11"/>
  <c r="E135" i="11"/>
  <c r="F135" i="11"/>
  <c r="G135" i="11"/>
  <c r="H135" i="11"/>
  <c r="I135" i="11"/>
  <c r="E137" i="11"/>
  <c r="F137" i="11"/>
  <c r="G137" i="11"/>
  <c r="H137" i="11"/>
  <c r="I137" i="11"/>
  <c r="E138" i="11"/>
  <c r="F138" i="11"/>
  <c r="G138" i="11"/>
  <c r="H138" i="11"/>
  <c r="I138" i="11"/>
</calcChain>
</file>

<file path=xl/sharedStrings.xml><?xml version="1.0" encoding="utf-8"?>
<sst xmlns="http://schemas.openxmlformats.org/spreadsheetml/2006/main" count="1141" uniqueCount="252">
  <si>
    <t>Brasilia</t>
  </si>
  <si>
    <t>Recife</t>
  </si>
  <si>
    <t>São Paulo</t>
  </si>
  <si>
    <t>Uberlândia</t>
  </si>
  <si>
    <t>Rio de Janeiro</t>
  </si>
  <si>
    <t>Belém</t>
  </si>
  <si>
    <t>Curitiba</t>
  </si>
  <si>
    <t>Porto Alegre</t>
  </si>
  <si>
    <t>TOTAL</t>
  </si>
  <si>
    <t>Fortaleza</t>
  </si>
  <si>
    <t>LOCAL</t>
  </si>
  <si>
    <t>SÃO PAULO</t>
  </si>
  <si>
    <t>ALIMENTAÇÃO</t>
  </si>
  <si>
    <t>TIPO DE QUARTO</t>
  </si>
  <si>
    <t>DUPLO</t>
  </si>
  <si>
    <t>SINGLE</t>
  </si>
  <si>
    <t>SÃO CAETANO DO SUL</t>
  </si>
  <si>
    <t>SAN DIEGO</t>
  </si>
  <si>
    <t>MONTREAL</t>
  </si>
  <si>
    <t>BERLIM</t>
  </si>
  <si>
    <t>BUENOS AIRES</t>
  </si>
  <si>
    <t>FONT ROMEU (FRANÇA)</t>
  </si>
  <si>
    <t>ALGARVE (PORTUGAL)</t>
  </si>
  <si>
    <t>DUSSELDORF</t>
  </si>
  <si>
    <t>BILBAO (ESPANHA)</t>
  </si>
  <si>
    <t>CHULLA VISTA (EUA)</t>
  </si>
  <si>
    <t>LYON(FRANÇA)</t>
  </si>
  <si>
    <t>ROMA</t>
  </si>
  <si>
    <t>MATANE (CANADA)</t>
  </si>
  <si>
    <t>BAIE-CAMEAU (CANADA)</t>
  </si>
  <si>
    <t>SEGÓVIA(ESPANHA)</t>
  </si>
  <si>
    <t>ATE 10 DIAS</t>
  </si>
  <si>
    <t>ATE 15 DIAS</t>
  </si>
  <si>
    <t>CAPACIDADE DE PESSOAS</t>
  </si>
  <si>
    <t>ORIGEM</t>
  </si>
  <si>
    <t>DESTINO</t>
  </si>
  <si>
    <t>Porto Velho</t>
  </si>
  <si>
    <t>Campo Grande</t>
  </si>
  <si>
    <t>Cuiabá</t>
  </si>
  <si>
    <t>Maringá</t>
  </si>
  <si>
    <t>Natal</t>
  </si>
  <si>
    <t>Vitória</t>
  </si>
  <si>
    <t>Campinas</t>
  </si>
  <si>
    <t>Goiania</t>
  </si>
  <si>
    <t>Campina Grande</t>
  </si>
  <si>
    <t>João Pessoa</t>
  </si>
  <si>
    <t>São Luis</t>
  </si>
  <si>
    <t>Petrolina</t>
  </si>
  <si>
    <t>Belo Horizonte</t>
  </si>
  <si>
    <t>Salvador</t>
  </si>
  <si>
    <t>Brasília</t>
  </si>
  <si>
    <t>Joinvile</t>
  </si>
  <si>
    <t>Canoas</t>
  </si>
  <si>
    <t>Florianópolis</t>
  </si>
  <si>
    <t>Presidente Prudente</t>
  </si>
  <si>
    <t>S.J. Rio Preto</t>
  </si>
  <si>
    <t>Uberaba</t>
  </si>
  <si>
    <t>Ribeirão Preto</t>
  </si>
  <si>
    <t>Manaus</t>
  </si>
  <si>
    <t>Londrina</t>
  </si>
  <si>
    <t>Navegantes</t>
  </si>
  <si>
    <t>Maceió</t>
  </si>
  <si>
    <t>Itajai/Navegantes</t>
  </si>
  <si>
    <t>uberlandia</t>
  </si>
  <si>
    <t>SP/SAN DIEGO/SP</t>
  </si>
  <si>
    <t>SP/BUENOS AIRES/SP</t>
  </si>
  <si>
    <t>ALGARVE (PORTUGAL) - SP/FARO/SP</t>
  </si>
  <si>
    <t>FONT ROMEU(FRANÇA) SP/PERPIGNAN/PARIS/SP</t>
  </si>
  <si>
    <t>FONT ROMEU(FRANÇA) SP/PERPIGNAN/LYON/SP</t>
  </si>
  <si>
    <t>LA LOMA (MEXICO) SP/SAN LUIZ POTOSSI/MONTREAL/SP</t>
  </si>
  <si>
    <t>ROMA- SP/ROMA/SP</t>
  </si>
  <si>
    <t>MATANE (CANADA) SP/QUEBEC/SP</t>
  </si>
  <si>
    <t>BAIE-CAMEAU (CANADA)- SP/QUEBEC/SP</t>
  </si>
  <si>
    <t>SEGÓVIA(ESPANHA) - SP/MADRI/SP</t>
  </si>
  <si>
    <t>ATÉ 20 DIAS</t>
  </si>
  <si>
    <t>ATÉ 25 DIAS</t>
  </si>
  <si>
    <t>ATÉ 30 DIAS</t>
  </si>
  <si>
    <t>PERUIBE</t>
  </si>
  <si>
    <t>UBERLANDIA</t>
  </si>
  <si>
    <t>ITAJAI</t>
  </si>
  <si>
    <t>BRASILIA</t>
  </si>
  <si>
    <t>São José do Rio Preto</t>
  </si>
  <si>
    <t>SP/BERLIM/SP</t>
  </si>
  <si>
    <t>SP/SARAJEVO/SP</t>
  </si>
  <si>
    <t>RECIFE</t>
  </si>
  <si>
    <t>BALNEÁRIO CAMBORIÚ</t>
  </si>
  <si>
    <t>SARAJEVO(BÓSNIA)</t>
  </si>
  <si>
    <t>MASHADD(IRA)</t>
  </si>
  <si>
    <t>CARRO PARA 9 PESSOAS</t>
  </si>
  <si>
    <t>VAN (MOTORISTA)AMERICA</t>
  </si>
  <si>
    <t>VAN(MOTORISTA) EUROPA</t>
  </si>
  <si>
    <t>ONIBUS EUROPA</t>
  </si>
  <si>
    <t>ONIBUS AMERICA</t>
  </si>
  <si>
    <t>COLORADO(USA)</t>
  </si>
  <si>
    <t>SP/COLORADO/SP</t>
  </si>
  <si>
    <t>Marabá</t>
  </si>
  <si>
    <t>NITERÓI</t>
  </si>
  <si>
    <t>SP/OKLAHOMA/SP</t>
  </si>
  <si>
    <t>OKLAHOMA</t>
  </si>
  <si>
    <t>PEQUIM(CHINA)</t>
  </si>
  <si>
    <t>SP/BEJING/SP</t>
  </si>
  <si>
    <t>SP</t>
  </si>
  <si>
    <t>LONDRINA</t>
  </si>
  <si>
    <t>RJ</t>
  </si>
  <si>
    <t>NATAL</t>
  </si>
  <si>
    <t>SP/MADRI/SP</t>
  </si>
  <si>
    <t>SP/MILÃO/SP</t>
  </si>
  <si>
    <t>SP/CHEONGJU/SP</t>
  </si>
  <si>
    <t>VITORIA</t>
  </si>
  <si>
    <t>MADRI</t>
  </si>
  <si>
    <t>GUARAVIRATE/ITALIA</t>
  </si>
  <si>
    <t>CHUNGJU</t>
  </si>
  <si>
    <t>SP/MALMO/SP</t>
  </si>
  <si>
    <t>ISTAMBUL</t>
  </si>
  <si>
    <t>VANCOUVER</t>
  </si>
  <si>
    <t>PARIS(FRANÇA</t>
  </si>
  <si>
    <t>RJ/SHOCHI(RÚSSIA)RJ</t>
  </si>
  <si>
    <t>RJ/BARCELONA/RJ</t>
  </si>
  <si>
    <t>SOCHI(RUSSIA)</t>
  </si>
  <si>
    <t>BARCELONA(ESPANHA)</t>
  </si>
  <si>
    <t>SP/SEUL/SP</t>
  </si>
  <si>
    <t>SP/BOGOTÁ/SP</t>
  </si>
  <si>
    <t>SEUL(CORÉIA)</t>
  </si>
  <si>
    <t>BOGOTÁ(COLOMBIA)</t>
  </si>
  <si>
    <t>SP/DUBLIN/SP</t>
  </si>
  <si>
    <t>SP/MIAMI/SP</t>
  </si>
  <si>
    <t>SAO PAULO/HYERES/SAO PAULO</t>
  </si>
  <si>
    <t>KINSALE(IRLANDA)</t>
  </si>
  <si>
    <t>MIAMI(EUA)</t>
  </si>
  <si>
    <t>HYERES(FRANÇA)</t>
  </si>
  <si>
    <t>RIO DE JANEIRO</t>
  </si>
  <si>
    <t>COLOGNE(ALEMANHA)</t>
  </si>
  <si>
    <t>SÃO PAULO/COLOGNE(ALEMANHA)/SÃO PAULO</t>
  </si>
  <si>
    <t>SÃO PAULO/BIRMINGHAM, ALABAMA - USA/SÃO PAULO</t>
  </si>
  <si>
    <t>BIRMINGHAM, ALABAMA(USA)</t>
  </si>
  <si>
    <t>EMPRESAS</t>
  </si>
  <si>
    <t>Valores Médios</t>
  </si>
  <si>
    <t>TRIP</t>
  </si>
  <si>
    <t>TAM</t>
  </si>
  <si>
    <t>GOL</t>
  </si>
  <si>
    <t>AVIANCA</t>
  </si>
  <si>
    <t>AZUL</t>
  </si>
  <si>
    <t>PASSAREDO</t>
  </si>
  <si>
    <t>SETE</t>
  </si>
  <si>
    <t>WEBJET</t>
  </si>
  <si>
    <t>PANTANAL</t>
  </si>
  <si>
    <t>IBÉRIA</t>
  </si>
  <si>
    <t>LUFTHANSA</t>
  </si>
  <si>
    <t>TAP</t>
  </si>
  <si>
    <t>AIRFRANCE</t>
  </si>
  <si>
    <t>BRITISH AIRWAYS</t>
  </si>
  <si>
    <t>AIR CANADA</t>
  </si>
  <si>
    <t>DELTA</t>
  </si>
  <si>
    <t>UNITED</t>
  </si>
  <si>
    <t>AEROMEXICO</t>
  </si>
  <si>
    <t>AMERICAN AIRLINES</t>
  </si>
  <si>
    <t>ALITALIA</t>
  </si>
  <si>
    <t>AEROLINEAS ARGENTINAS</t>
  </si>
  <si>
    <t>LAN</t>
  </si>
  <si>
    <t>QANTAS</t>
  </si>
  <si>
    <t>COPA</t>
  </si>
  <si>
    <t>TURKISH AIRLINES</t>
  </si>
  <si>
    <t>Consolidação Orçamentos Passagens Aéreas - Internacionais</t>
  </si>
  <si>
    <t>Consolidação Orçamentos Passagens Aéreas - Nacionais</t>
  </si>
  <si>
    <t>HOTÉIS</t>
  </si>
  <si>
    <t>Hotel</t>
  </si>
  <si>
    <t>TIPO DE APTO</t>
  </si>
  <si>
    <t>hospedagem / alimentação</t>
  </si>
  <si>
    <t>HOTEL A</t>
  </si>
  <si>
    <t>HOTEL B</t>
  </si>
  <si>
    <t>HOTEL C</t>
  </si>
  <si>
    <t>Consolidação Orçamentos Hospedagens / Alimentação - Nacionais - 2013</t>
  </si>
  <si>
    <t>Local</t>
  </si>
  <si>
    <t>Transtour Service</t>
  </si>
  <si>
    <t>RS  Lider</t>
  </si>
  <si>
    <t>Puma Locadora</t>
  </si>
  <si>
    <t>São Caetano</t>
  </si>
  <si>
    <t>Peruibe</t>
  </si>
  <si>
    <t>Itajaí</t>
  </si>
  <si>
    <t>Balneário Camburiu</t>
  </si>
  <si>
    <t>Niterói</t>
  </si>
  <si>
    <t>Consolidação Orçamentos Transporte Terrestre - Nacionais - 2013</t>
  </si>
  <si>
    <t>Consolidação Orçamentos Transporte Terrestre - Internacionais - 2013</t>
  </si>
  <si>
    <t>Consolidação Orçamentos Seguro Viagem - Internacionais - 2013</t>
  </si>
  <si>
    <t>PERÍODO</t>
  </si>
  <si>
    <t>CORIS SEGURO</t>
  </si>
  <si>
    <t>MIC SEGUROS</t>
  </si>
  <si>
    <t>SEGUR VIAJE</t>
  </si>
  <si>
    <t>FOUNT ROMEU (FRANÇA)</t>
  </si>
  <si>
    <t>LYON (FRANÇA)</t>
  </si>
  <si>
    <t>PARIS(FRANÇA)</t>
  </si>
  <si>
    <t>Consolidação Orçamentos Hospedagens / Alimentação - Internacionais - 2013</t>
  </si>
  <si>
    <t>TIPO VEÍCULO</t>
  </si>
  <si>
    <t>SP/MONTREAL/SP</t>
  </si>
  <si>
    <t>SP / BILBAO (ESPANHA) / SP</t>
  </si>
  <si>
    <t>SP/ DUSSELDORF / SP</t>
  </si>
  <si>
    <t>SP / LYON(FRANÇA) / SP</t>
  </si>
  <si>
    <t>SÃO PAULO/MALCHOW(GER)/SÃO PAULO</t>
  </si>
  <si>
    <t>MALCHOW (GER)</t>
  </si>
  <si>
    <t>LONATO (ITA)</t>
  </si>
  <si>
    <t>LONATO</t>
  </si>
  <si>
    <t>SÃO PAULO/LONTATO (ITA)/SÃO PAULO</t>
  </si>
  <si>
    <t>SÃO PAULO/VARSÓVIA (POL)/SÃO PAULO</t>
  </si>
  <si>
    <t>VARSÓVIA (POL)</t>
  </si>
  <si>
    <t>EGER (HUN)</t>
  </si>
  <si>
    <t>SÃO PAULO/EGER (HUN)/SÃO PAULO</t>
  </si>
  <si>
    <t>HONG KONG (CHN)</t>
  </si>
  <si>
    <t>SÃO PAULO/HONG KONG (CHN)/SÃO PAULO</t>
  </si>
  <si>
    <t>SÃO PAULO/CATANIA (ITA)/SÃO PAULO</t>
  </si>
  <si>
    <t>CATANIA (ITA)</t>
  </si>
  <si>
    <t>MALCHOW(GER)</t>
  </si>
  <si>
    <t>LONATO(ITA)</t>
  </si>
  <si>
    <t>VARSÓVIA(POL)</t>
  </si>
  <si>
    <t>CATANIA(ITA)</t>
  </si>
  <si>
    <t>EGER(HUN)</t>
  </si>
  <si>
    <t>HONG KONG(CHN)</t>
  </si>
  <si>
    <t>SÃO PAULO/MALMO (SUE)/SÃO PAULO</t>
  </si>
  <si>
    <t>MALMO (SUE)</t>
  </si>
  <si>
    <t>MALMO(SUE)</t>
  </si>
  <si>
    <t>SÃO PAULO/PEQUIM</t>
  </si>
  <si>
    <t>PEQUIM/TEERÃ (IRÃ)</t>
  </si>
  <si>
    <t>TEERÃ (IRÃ) / CAIRO (EGI)</t>
  </si>
  <si>
    <t>CAIRO (EGI) / ABUJA (NIG)</t>
  </si>
  <si>
    <t xml:space="preserve"> ABUJA (NIG) / SP</t>
  </si>
  <si>
    <t>TEERÃ (IRA)</t>
  </si>
  <si>
    <t>CAIRO (EGI)</t>
  </si>
  <si>
    <t>ABUJA (NIG)</t>
  </si>
  <si>
    <t>CAIRO (EGY)</t>
  </si>
  <si>
    <t xml:space="preserve"> SP / ALICANTE (ESP) / SP</t>
  </si>
  <si>
    <t xml:space="preserve"> SP / FORT BENNING / SP</t>
  </si>
  <si>
    <t xml:space="preserve"> SP / SYDNEY (AUS) / SP</t>
  </si>
  <si>
    <t>ALICANTE (ESP)</t>
  </si>
  <si>
    <t>FORT BENNING (USA)</t>
  </si>
  <si>
    <t>SYDNEY (AUS)</t>
  </si>
  <si>
    <t>PEQUIM/TEERÃ/CAIRO/ABUJA</t>
  </si>
  <si>
    <t>SÃO LUIS POTOSSI (MEXICO)</t>
  </si>
  <si>
    <t>SP/ISTAMBUL/SP</t>
  </si>
  <si>
    <t>SP/VANCOUVER/SP</t>
  </si>
  <si>
    <t>valor referência - 2013</t>
  </si>
  <si>
    <t>valor referência - 2014</t>
  </si>
  <si>
    <t>VALOR DE REFERENCIA - 2013</t>
  </si>
  <si>
    <t>VALOR DE REFERENCIA - 2014</t>
  </si>
  <si>
    <t>VALOR DE REFERENCIA - 2013 hospedagem / alimentação</t>
  </si>
  <si>
    <t>VALOR DE REFERENCIA - 2014 - hospedagem / alimentação</t>
  </si>
  <si>
    <t>VALOR referência - 2013</t>
  </si>
  <si>
    <t>VALOR referência - 2014</t>
  </si>
  <si>
    <t>Valor Referência - 2013</t>
  </si>
  <si>
    <t>Valor Referência - 2014</t>
  </si>
  <si>
    <t>PIRASSUNUNGA</t>
  </si>
  <si>
    <t>ÁGUAS DE LINDÓIA</t>
  </si>
  <si>
    <t>TORONTO / MONTREAL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</si>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</sst>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R$&quot;\ #,##0.00"/>
    <numFmt numFmtId="165" formatCode="_-[$R$-416]\ * #,##0.00_-;\-[$R$-416]\ * #,##0.00_-;_-[$R$-416]\ * &quot;-&quot;??_-;_-@_-"/>
    <numFmt numFmtId="166" formatCode="0.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2" fillId="3" borderId="3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4" xfId="0" applyFont="1" applyBorder="1"/>
    <xf numFmtId="0" fontId="0" fillId="5" borderId="1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18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0" borderId="18" xfId="0" applyFont="1" applyBorder="1" applyAlignment="1">
      <alignment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2" fillId="4" borderId="2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4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/>
    </xf>
    <xf numFmtId="0" fontId="0" fillId="0" borderId="0" xfId="0" applyAlignment="1"/>
    <xf numFmtId="0" fontId="0" fillId="5" borderId="10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2" fillId="4" borderId="3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4" borderId="27" xfId="0" applyFont="1" applyFill="1" applyBorder="1"/>
    <xf numFmtId="2" fontId="0" fillId="3" borderId="2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15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 vertical="center" wrapText="1"/>
    </xf>
    <xf numFmtId="0" fontId="0" fillId="0" borderId="33" xfId="0" applyBorder="1"/>
    <xf numFmtId="164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165" fontId="0" fillId="3" borderId="10" xfId="0" applyNumberFormat="1" applyFont="1" applyFill="1" applyBorder="1" applyAlignment="1">
      <alignment horizontal="center" vertical="center"/>
    </xf>
    <xf numFmtId="164" fontId="0" fillId="3" borderId="23" xfId="0" applyNumberFormat="1" applyFont="1" applyFill="1" applyBorder="1" applyAlignment="1">
      <alignment horizontal="center" vertical="center"/>
    </xf>
    <xf numFmtId="165" fontId="1" fillId="3" borderId="7" xfId="1" applyNumberFormat="1" applyFont="1" applyFill="1" applyBorder="1" applyAlignment="1">
      <alignment horizontal="center" vertical="center"/>
    </xf>
    <xf numFmtId="165" fontId="1" fillId="3" borderId="1" xfId="1" applyNumberFormat="1" applyFont="1" applyFill="1" applyBorder="1" applyAlignment="1">
      <alignment horizontal="center" vertical="center"/>
    </xf>
    <xf numFmtId="165" fontId="1" fillId="3" borderId="10" xfId="1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165" fontId="0" fillId="3" borderId="18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right" vertical="center"/>
    </xf>
    <xf numFmtId="164" fontId="0" fillId="3" borderId="7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0" fillId="3" borderId="10" xfId="0" applyNumberFormat="1" applyFont="1" applyFill="1" applyBorder="1" applyAlignment="1">
      <alignment horizontal="center" vertical="center"/>
    </xf>
    <xf numFmtId="164" fontId="0" fillId="3" borderId="18" xfId="0" applyNumberFormat="1" applyFont="1" applyFill="1" applyBorder="1" applyAlignment="1">
      <alignment horizontal="center" vertical="center"/>
    </xf>
    <xf numFmtId="0" fontId="0" fillId="0" borderId="34" xfId="0" applyBorder="1" applyAlignment="1"/>
    <xf numFmtId="164" fontId="0" fillId="3" borderId="13" xfId="0" applyNumberFormat="1" applyFill="1" applyBorder="1" applyAlignment="1"/>
    <xf numFmtId="164" fontId="0" fillId="3" borderId="4" xfId="0" applyNumberFormat="1" applyFill="1" applyBorder="1" applyAlignment="1"/>
    <xf numFmtId="164" fontId="0" fillId="3" borderId="14" xfId="0" applyNumberFormat="1" applyFill="1" applyBorder="1" applyAlignment="1"/>
    <xf numFmtId="0" fontId="0" fillId="5" borderId="1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/>
    <xf numFmtId="0" fontId="0" fillId="5" borderId="14" xfId="0" applyFill="1" applyBorder="1" applyAlignment="1">
      <alignment horizontal="center"/>
    </xf>
    <xf numFmtId="164" fontId="0" fillId="3" borderId="34" xfId="0" applyNumberFormat="1" applyFill="1" applyBorder="1" applyAlignment="1"/>
    <xf numFmtId="0" fontId="0" fillId="0" borderId="10" xfId="0" applyBorder="1"/>
    <xf numFmtId="0" fontId="0" fillId="0" borderId="20" xfId="0" applyBorder="1"/>
    <xf numFmtId="164" fontId="0" fillId="3" borderId="35" xfId="0" applyNumberFormat="1" applyFill="1" applyBorder="1" applyAlignment="1"/>
    <xf numFmtId="0" fontId="0" fillId="0" borderId="11" xfId="0" applyBorder="1"/>
    <xf numFmtId="0" fontId="0" fillId="0" borderId="15" xfId="0" applyBorder="1"/>
    <xf numFmtId="0" fontId="0" fillId="0" borderId="35" xfId="0" applyBorder="1" applyAlignment="1"/>
    <xf numFmtId="164" fontId="0" fillId="3" borderId="11" xfId="0" applyNumberFormat="1" applyFill="1" applyBorder="1" applyAlignment="1"/>
    <xf numFmtId="0" fontId="0" fillId="5" borderId="21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9" xfId="0" applyFill="1" applyBorder="1"/>
    <xf numFmtId="0" fontId="0" fillId="5" borderId="35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ont="1" applyFill="1"/>
    <xf numFmtId="0" fontId="0" fillId="0" borderId="2" xfId="0" applyFont="1" applyBorder="1"/>
    <xf numFmtId="0" fontId="0" fillId="0" borderId="36" xfId="0" applyFont="1" applyBorder="1"/>
    <xf numFmtId="0" fontId="0" fillId="0" borderId="37" xfId="0" applyFont="1" applyBorder="1"/>
    <xf numFmtId="0" fontId="0" fillId="0" borderId="38" xfId="0" applyFont="1" applyBorder="1"/>
    <xf numFmtId="0" fontId="0" fillId="0" borderId="39" xfId="0" applyFont="1" applyBorder="1"/>
    <xf numFmtId="0" fontId="0" fillId="4" borderId="12" xfId="0" applyFont="1" applyFill="1" applyBorder="1"/>
    <xf numFmtId="0" fontId="0" fillId="0" borderId="3" xfId="0" applyFont="1" applyBorder="1"/>
    <xf numFmtId="0" fontId="0" fillId="0" borderId="5" xfId="0" applyFont="1" applyBorder="1"/>
    <xf numFmtId="0" fontId="0" fillId="0" borderId="17" xfId="0" applyFont="1" applyBorder="1"/>
    <xf numFmtId="0" fontId="0" fillId="0" borderId="6" xfId="0" applyFont="1" applyBorder="1"/>
    <xf numFmtId="0" fontId="0" fillId="0" borderId="40" xfId="0" applyFont="1" applyBorder="1"/>
    <xf numFmtId="0" fontId="0" fillId="4" borderId="24" xfId="0" applyFont="1" applyFill="1" applyBorder="1"/>
    <xf numFmtId="0" fontId="0" fillId="0" borderId="41" xfId="0" applyFont="1" applyBorder="1"/>
    <xf numFmtId="0" fontId="0" fillId="4" borderId="16" xfId="0" applyFont="1" applyFill="1" applyBorder="1"/>
    <xf numFmtId="0" fontId="0" fillId="0" borderId="23" xfId="0" applyFont="1" applyBorder="1"/>
    <xf numFmtId="0" fontId="0" fillId="0" borderId="19" xfId="0" applyFont="1" applyBorder="1"/>
    <xf numFmtId="0" fontId="0" fillId="0" borderId="22" xfId="0" applyFont="1" applyBorder="1"/>
    <xf numFmtId="0" fontId="0" fillId="0" borderId="18" xfId="0" applyFont="1" applyBorder="1"/>
    <xf numFmtId="0" fontId="0" fillId="0" borderId="42" xfId="0" applyFont="1" applyBorder="1"/>
    <xf numFmtId="0" fontId="0" fillId="0" borderId="43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13" xfId="0" applyFont="1" applyBorder="1"/>
    <xf numFmtId="0" fontId="0" fillId="0" borderId="8" xfId="0" applyFont="1" applyBorder="1"/>
    <xf numFmtId="0" fontId="0" fillId="0" borderId="46" xfId="0" applyFont="1" applyBorder="1"/>
    <xf numFmtId="0" fontId="0" fillId="0" borderId="47" xfId="0" applyFont="1" applyBorder="1"/>
    <xf numFmtId="0" fontId="0" fillId="0" borderId="48" xfId="0" applyFont="1" applyBorder="1"/>
    <xf numFmtId="4" fontId="1" fillId="3" borderId="7" xfId="2" applyNumberFormat="1" applyFont="1" applyFill="1" applyBorder="1" applyAlignment="1">
      <alignment horizontal="center"/>
    </xf>
    <xf numFmtId="4" fontId="1" fillId="3" borderId="1" xfId="2" applyNumberFormat="1" applyFont="1" applyFill="1" applyBorder="1" applyAlignment="1">
      <alignment horizontal="center"/>
    </xf>
    <xf numFmtId="4" fontId="1" fillId="3" borderId="37" xfId="2" applyNumberFormat="1" applyFont="1" applyFill="1" applyBorder="1" applyAlignment="1">
      <alignment horizontal="center"/>
    </xf>
    <xf numFmtId="0" fontId="0" fillId="0" borderId="48" xfId="0" applyFont="1" applyFill="1" applyBorder="1"/>
    <xf numFmtId="4" fontId="0" fillId="3" borderId="7" xfId="0" applyNumberFormat="1" applyFont="1" applyFill="1" applyBorder="1" applyAlignment="1">
      <alignment horizontal="center"/>
    </xf>
    <xf numFmtId="0" fontId="0" fillId="0" borderId="8" xfId="0" applyFont="1" applyFill="1" applyBorder="1"/>
    <xf numFmtId="4" fontId="0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0" fillId="0" borderId="45" xfId="0" applyFont="1" applyFill="1" applyBorder="1"/>
    <xf numFmtId="4" fontId="0" fillId="3" borderId="44" xfId="0" applyNumberFormat="1" applyFont="1" applyFill="1" applyBorder="1" applyAlignment="1">
      <alignment horizontal="center"/>
    </xf>
    <xf numFmtId="4" fontId="0" fillId="3" borderId="14" xfId="0" applyNumberFormat="1" applyFont="1" applyFill="1" applyBorder="1" applyAlignment="1">
      <alignment horizontal="center"/>
    </xf>
    <xf numFmtId="4" fontId="0" fillId="3" borderId="13" xfId="0" applyNumberFormat="1" applyFont="1" applyFill="1" applyBorder="1" applyAlignment="1">
      <alignment horizontal="center"/>
    </xf>
    <xf numFmtId="0" fontId="0" fillId="0" borderId="47" xfId="0" applyFont="1" applyFill="1" applyBorder="1"/>
    <xf numFmtId="4" fontId="0" fillId="3" borderId="46" xfId="0" applyNumberFormat="1" applyFont="1" applyFill="1" applyBorder="1" applyAlignment="1">
      <alignment horizontal="center"/>
    </xf>
    <xf numFmtId="4" fontId="2" fillId="3" borderId="13" xfId="0" applyNumberFormat="1" applyFont="1" applyFill="1" applyBorder="1" applyAlignment="1">
      <alignment horizontal="center"/>
    </xf>
    <xf numFmtId="4" fontId="1" fillId="3" borderId="13" xfId="2" applyNumberFormat="1" applyFont="1" applyFill="1" applyBorder="1" applyAlignment="1">
      <alignment horizontal="center"/>
    </xf>
    <xf numFmtId="0" fontId="0" fillId="5" borderId="48" xfId="0" applyFont="1" applyFill="1" applyBorder="1"/>
    <xf numFmtId="0" fontId="0" fillId="5" borderId="47" xfId="0" applyFont="1" applyFill="1" applyBorder="1"/>
    <xf numFmtId="0" fontId="0" fillId="5" borderId="8" xfId="0" applyFont="1" applyFill="1" applyBorder="1"/>
    <xf numFmtId="0" fontId="2" fillId="4" borderId="32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4" fontId="1" fillId="5" borderId="7" xfId="2" applyNumberFormat="1" applyFont="1" applyFill="1" applyBorder="1" applyAlignment="1">
      <alignment horizontal="center"/>
    </xf>
    <xf numFmtId="9" fontId="2" fillId="4" borderId="32" xfId="0" applyNumberFormat="1" applyFont="1" applyFill="1" applyBorder="1" applyAlignment="1">
      <alignment horizontal="center" vertical="center" wrapText="1"/>
    </xf>
    <xf numFmtId="4" fontId="1" fillId="5" borderId="4" xfId="2" applyNumberFormat="1" applyFont="1" applyFill="1" applyBorder="1" applyAlignment="1">
      <alignment horizontal="center"/>
    </xf>
    <xf numFmtId="164" fontId="2" fillId="3" borderId="37" xfId="0" applyNumberFormat="1" applyFont="1" applyFill="1" applyBorder="1" applyAlignment="1">
      <alignment horizontal="center" vertical="center"/>
    </xf>
    <xf numFmtId="4" fontId="1" fillId="5" borderId="18" xfId="2" applyNumberFormat="1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4" fontId="1" fillId="5" borderId="1" xfId="2" applyNumberFormat="1" applyFont="1" applyFill="1" applyBorder="1" applyAlignment="1">
      <alignment horizont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9" fontId="0" fillId="0" borderId="0" xfId="0" applyNumberFormat="1"/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31" xfId="0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5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/>
    </xf>
    <xf numFmtId="0" fontId="7" fillId="4" borderId="49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0" fillId="0" borderId="2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5" borderId="23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5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52" xfId="0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5" borderId="53" xfId="0" applyFont="1" applyFill="1" applyBorder="1" applyAlignment="1">
      <alignment horizontal="center" vertical="center"/>
    </xf>
    <xf numFmtId="0" fontId="0" fillId="5" borderId="54" xfId="0" applyFont="1" applyFill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41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0" fillId="5" borderId="45" xfId="0" applyFont="1" applyFill="1" applyBorder="1"/>
    <xf numFmtId="4" fontId="0" fillId="3" borderId="3" xfId="0" applyNumberFormat="1" applyFont="1" applyFill="1" applyBorder="1" applyAlignment="1">
      <alignment horizontal="center"/>
    </xf>
    <xf numFmtId="4" fontId="1" fillId="5" borderId="3" xfId="2" applyNumberFormat="1" applyFont="1" applyFill="1" applyBorder="1" applyAlignment="1">
      <alignment horizontal="center"/>
    </xf>
    <xf numFmtId="0" fontId="0" fillId="0" borderId="56" xfId="0" applyFont="1" applyBorder="1"/>
    <xf numFmtId="0" fontId="0" fillId="0" borderId="57" xfId="0" applyFont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51"/>
  <sheetViews>
    <sheetView showGridLines="0" topLeftCell="A36" zoomScale="80" zoomScaleNormal="80" workbookViewId="0">
      <selection activeCell="D7" sqref="D7"/>
    </sheetView>
  </sheetViews>
  <sheetFormatPr defaultRowHeight="15" x14ac:dyDescent="0.25"/>
  <cols>
    <col min="1" max="1" width="1.7109375" customWidth="1"/>
    <col min="2" max="2" width="24.42578125" bestFit="1" customWidth="1"/>
    <col min="3" max="3" width="19.140625" bestFit="1" customWidth="1"/>
    <col min="4" max="4" width="12.42578125" customWidth="1"/>
    <col min="5" max="9" width="12.42578125" hidden="1" customWidth="1"/>
    <col min="10" max="10" width="12.42578125" customWidth="1"/>
    <col min="14" max="14" width="11.5703125" bestFit="1" customWidth="1"/>
    <col min="16" max="16" width="16" bestFit="1" customWidth="1"/>
    <col min="18" max="18" width="11" bestFit="1" customWidth="1"/>
    <col min="19" max="19" width="14" bestFit="1" customWidth="1"/>
    <col min="20" max="20" width="14.28515625" customWidth="1"/>
  </cols>
  <sheetData>
    <row r="2" spans="2:24" ht="15.75" x14ac:dyDescent="0.25">
      <c r="B2" s="184" t="s">
        <v>163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22"/>
      <c r="V2" s="22"/>
      <c r="W2" s="22"/>
      <c r="X2" s="22"/>
    </row>
    <row r="3" spans="2:24" ht="16.5" thickBot="1" x14ac:dyDescent="0.3"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21"/>
      <c r="V3" s="21"/>
      <c r="W3" s="21"/>
      <c r="X3" s="21"/>
    </row>
    <row r="4" spans="2:24" ht="15.75" thickBot="1" x14ac:dyDescent="0.3">
      <c r="B4" s="115"/>
      <c r="C4" s="115"/>
      <c r="D4" s="115"/>
      <c r="E4" s="115"/>
      <c r="F4" s="115"/>
      <c r="G4" s="115"/>
      <c r="H4" s="115"/>
      <c r="I4" s="115"/>
      <c r="J4" s="115"/>
      <c r="K4" s="192" t="s">
        <v>135</v>
      </c>
      <c r="L4" s="193"/>
      <c r="M4" s="193"/>
      <c r="N4" s="193"/>
      <c r="O4" s="193"/>
      <c r="P4" s="193"/>
      <c r="Q4" s="193"/>
      <c r="R4" s="193"/>
      <c r="S4" s="194"/>
      <c r="T4" s="185" t="s">
        <v>136</v>
      </c>
    </row>
    <row r="5" spans="2:24" ht="45.75" thickBot="1" x14ac:dyDescent="0.3">
      <c r="B5" s="46" t="s">
        <v>34</v>
      </c>
      <c r="C5" s="71" t="s">
        <v>35</v>
      </c>
      <c r="D5" s="162" t="s">
        <v>238</v>
      </c>
      <c r="E5" s="166">
        <v>0.1</v>
      </c>
      <c r="F5" s="166">
        <v>0.15</v>
      </c>
      <c r="G5" s="166">
        <v>0.2</v>
      </c>
      <c r="H5" s="166">
        <v>0.25</v>
      </c>
      <c r="I5" s="166">
        <v>0.3</v>
      </c>
      <c r="J5" s="162" t="s">
        <v>239</v>
      </c>
      <c r="K5" s="56" t="s">
        <v>137</v>
      </c>
      <c r="L5" s="163" t="s">
        <v>138</v>
      </c>
      <c r="M5" s="163" t="s">
        <v>139</v>
      </c>
      <c r="N5" s="163" t="s">
        <v>140</v>
      </c>
      <c r="O5" s="163" t="s">
        <v>141</v>
      </c>
      <c r="P5" s="163" t="s">
        <v>142</v>
      </c>
      <c r="Q5" s="163" t="s">
        <v>143</v>
      </c>
      <c r="R5" s="163" t="s">
        <v>144</v>
      </c>
      <c r="S5" s="164" t="s">
        <v>145</v>
      </c>
      <c r="T5" s="186"/>
    </row>
    <row r="6" spans="2:24" x14ac:dyDescent="0.25">
      <c r="B6" s="142" t="s">
        <v>3</v>
      </c>
      <c r="C6" s="190" t="s">
        <v>4</v>
      </c>
      <c r="D6" s="143">
        <v>824.6</v>
      </c>
      <c r="E6" s="165">
        <f>1-((D6*$E$5)-D6)</f>
        <v>743.14</v>
      </c>
      <c r="F6" s="165">
        <f>1-(($D$6*$F$5)-$D$6)</f>
        <v>701.91000000000008</v>
      </c>
      <c r="G6" s="165">
        <f>1-(($D$6*$G$5)-$D$6)</f>
        <v>660.68000000000006</v>
      </c>
      <c r="H6" s="165">
        <f>1-(($D$6*$H$5)-$D$6)</f>
        <v>619.45000000000005</v>
      </c>
      <c r="I6" s="165">
        <f>1-(($D$6*$I$5)-$D$6)</f>
        <v>578.22</v>
      </c>
      <c r="J6" s="143"/>
      <c r="K6" s="32"/>
      <c r="L6" s="32"/>
      <c r="M6" s="32"/>
      <c r="N6" s="32"/>
      <c r="O6" s="32"/>
      <c r="P6" s="32"/>
      <c r="Q6" s="32"/>
      <c r="R6" s="32"/>
      <c r="S6" s="116"/>
      <c r="T6" s="117"/>
    </row>
    <row r="7" spans="2:24" x14ac:dyDescent="0.25">
      <c r="B7" s="142" t="s">
        <v>9</v>
      </c>
      <c r="C7" s="191"/>
      <c r="D7" s="143">
        <v>1097</v>
      </c>
      <c r="E7" s="165">
        <f>1-((D7*$E$5)-D7)</f>
        <v>988.3</v>
      </c>
      <c r="F7" s="165">
        <f>1-(($D$7*$F$5)-$D$7)</f>
        <v>933.45</v>
      </c>
      <c r="G7" s="165">
        <f>1-(($D$7*$G$5)-$D$7)</f>
        <v>878.6</v>
      </c>
      <c r="H7" s="165">
        <f>1-(($D$7*$H$5)-$D$7)</f>
        <v>823.75</v>
      </c>
      <c r="I7" s="165">
        <f>1-(($D$7*$I$5)-$D$7)</f>
        <v>768.90000000000009</v>
      </c>
      <c r="J7" s="143"/>
      <c r="K7" s="32"/>
      <c r="L7" s="32"/>
      <c r="M7" s="32"/>
      <c r="N7" s="32"/>
      <c r="O7" s="32"/>
      <c r="P7" s="32"/>
      <c r="Q7" s="32"/>
      <c r="R7" s="32"/>
      <c r="S7" s="116"/>
      <c r="T7" s="117"/>
    </row>
    <row r="8" spans="2:24" x14ac:dyDescent="0.25">
      <c r="B8" s="139" t="s">
        <v>36</v>
      </c>
      <c r="C8" s="191"/>
      <c r="D8" s="144">
        <v>1889.48</v>
      </c>
      <c r="E8" s="165">
        <f t="shared" ref="E8:E75" si="0">1-((D8*$E$5)-D8)</f>
        <v>1701.5319999999999</v>
      </c>
      <c r="F8" s="165">
        <f>1-((D8*$F$5)-D8)</f>
        <v>1607.058</v>
      </c>
      <c r="G8" s="165">
        <f>1-((D8*$G$5)-D8)</f>
        <v>1512.5840000000001</v>
      </c>
      <c r="H8" s="165">
        <f>1-((D8*$H$5)-D8)</f>
        <v>1418.1100000000001</v>
      </c>
      <c r="I8" s="165">
        <f>1-((D8*$I$5)-D8)</f>
        <v>1323.636</v>
      </c>
      <c r="J8" s="144"/>
      <c r="K8" s="32"/>
      <c r="L8" s="32"/>
      <c r="M8" s="32"/>
      <c r="N8" s="32"/>
      <c r="O8" s="32"/>
      <c r="P8" s="32"/>
      <c r="Q8" s="32"/>
      <c r="R8" s="32"/>
      <c r="S8" s="116"/>
      <c r="T8" s="117"/>
    </row>
    <row r="9" spans="2:24" x14ac:dyDescent="0.25">
      <c r="B9" s="139" t="s">
        <v>7</v>
      </c>
      <c r="C9" s="191"/>
      <c r="D9" s="144">
        <v>980.22</v>
      </c>
      <c r="E9" s="165">
        <f t="shared" si="0"/>
        <v>883.19799999999998</v>
      </c>
      <c r="F9" s="165">
        <f t="shared" ref="F9:F33" si="1">1-((D9*$F$5)-D9)</f>
        <v>834.18700000000001</v>
      </c>
      <c r="G9" s="165">
        <f t="shared" ref="G9:G33" si="2">1-((D9*$G$5)-D9)</f>
        <v>785.17600000000004</v>
      </c>
      <c r="H9" s="165">
        <f t="shared" ref="H9:H33" si="3">1-((D9*$H$5)-D9)</f>
        <v>736.16499999999996</v>
      </c>
      <c r="I9" s="165">
        <f t="shared" ref="I9:I33" si="4">1-((D9*$I$5)-D9)</f>
        <v>687.154</v>
      </c>
      <c r="J9" s="144"/>
      <c r="K9" s="32"/>
      <c r="L9" s="32"/>
      <c r="M9" s="32"/>
      <c r="N9" s="32"/>
      <c r="O9" s="32"/>
      <c r="P9" s="32"/>
      <c r="Q9" s="32"/>
      <c r="R9" s="32"/>
      <c r="S9" s="116"/>
      <c r="T9" s="117"/>
    </row>
    <row r="10" spans="2:24" x14ac:dyDescent="0.25">
      <c r="B10" s="139" t="s">
        <v>37</v>
      </c>
      <c r="C10" s="191"/>
      <c r="D10" s="144">
        <v>1131</v>
      </c>
      <c r="E10" s="165">
        <f t="shared" si="0"/>
        <v>1018.9</v>
      </c>
      <c r="F10" s="165">
        <f t="shared" si="1"/>
        <v>962.35</v>
      </c>
      <c r="G10" s="165">
        <f t="shared" si="2"/>
        <v>905.8</v>
      </c>
      <c r="H10" s="165">
        <f t="shared" si="3"/>
        <v>849.25</v>
      </c>
      <c r="I10" s="165">
        <f t="shared" si="4"/>
        <v>792.7</v>
      </c>
      <c r="J10" s="144"/>
      <c r="K10" s="32"/>
      <c r="L10" s="32"/>
      <c r="M10" s="32"/>
      <c r="N10" s="32"/>
      <c r="O10" s="32"/>
      <c r="P10" s="32"/>
      <c r="Q10" s="32"/>
      <c r="R10" s="32"/>
      <c r="S10" s="116"/>
      <c r="T10" s="117"/>
    </row>
    <row r="11" spans="2:24" x14ac:dyDescent="0.25">
      <c r="B11" s="139" t="s">
        <v>38</v>
      </c>
      <c r="C11" s="191"/>
      <c r="D11" s="144">
        <v>1075</v>
      </c>
      <c r="E11" s="165">
        <f t="shared" si="0"/>
        <v>968.5</v>
      </c>
      <c r="F11" s="165">
        <f t="shared" si="1"/>
        <v>914.75</v>
      </c>
      <c r="G11" s="165">
        <f t="shared" si="2"/>
        <v>861</v>
      </c>
      <c r="H11" s="165">
        <f t="shared" si="3"/>
        <v>807.25</v>
      </c>
      <c r="I11" s="165">
        <f t="shared" si="4"/>
        <v>753.5</v>
      </c>
      <c r="J11" s="144"/>
      <c r="K11" s="32"/>
      <c r="L11" s="32"/>
      <c r="M11" s="32"/>
      <c r="N11" s="32"/>
      <c r="O11" s="32"/>
      <c r="P11" s="32"/>
      <c r="Q11" s="32"/>
      <c r="R11" s="32"/>
      <c r="S11" s="116"/>
      <c r="T11" s="117"/>
    </row>
    <row r="12" spans="2:24" x14ac:dyDescent="0.25">
      <c r="B12" s="139" t="s">
        <v>39</v>
      </c>
      <c r="C12" s="191"/>
      <c r="D12" s="144">
        <v>1270.1400000000001</v>
      </c>
      <c r="E12" s="165">
        <f t="shared" si="0"/>
        <v>1144.1260000000002</v>
      </c>
      <c r="F12" s="165">
        <f t="shared" si="1"/>
        <v>1080.6190000000001</v>
      </c>
      <c r="G12" s="165">
        <f t="shared" si="2"/>
        <v>1017.1120000000001</v>
      </c>
      <c r="H12" s="165">
        <f t="shared" si="3"/>
        <v>953.60500000000002</v>
      </c>
      <c r="I12" s="165">
        <f t="shared" si="4"/>
        <v>890.09800000000007</v>
      </c>
      <c r="J12" s="144"/>
      <c r="K12" s="32"/>
      <c r="L12" s="32"/>
      <c r="M12" s="32"/>
      <c r="N12" s="32"/>
      <c r="O12" s="32"/>
      <c r="P12" s="32"/>
      <c r="Q12" s="32"/>
      <c r="R12" s="32"/>
      <c r="S12" s="116"/>
      <c r="T12" s="117"/>
    </row>
    <row r="13" spans="2:24" x14ac:dyDescent="0.25">
      <c r="B13" s="139" t="s">
        <v>5</v>
      </c>
      <c r="C13" s="191"/>
      <c r="D13" s="144">
        <v>1680</v>
      </c>
      <c r="E13" s="165">
        <f t="shared" si="0"/>
        <v>1513</v>
      </c>
      <c r="F13" s="165">
        <f t="shared" si="1"/>
        <v>1429</v>
      </c>
      <c r="G13" s="165">
        <f t="shared" si="2"/>
        <v>1345</v>
      </c>
      <c r="H13" s="165">
        <f t="shared" si="3"/>
        <v>1261</v>
      </c>
      <c r="I13" s="165">
        <f t="shared" si="4"/>
        <v>1177</v>
      </c>
      <c r="J13" s="144"/>
      <c r="K13" s="32"/>
      <c r="L13" s="32"/>
      <c r="M13" s="32"/>
      <c r="N13" s="32"/>
      <c r="O13" s="32"/>
      <c r="P13" s="32"/>
      <c r="Q13" s="32"/>
      <c r="R13" s="32"/>
      <c r="S13" s="116"/>
      <c r="T13" s="117"/>
    </row>
    <row r="14" spans="2:24" x14ac:dyDescent="0.25">
      <c r="B14" s="139" t="s">
        <v>60</v>
      </c>
      <c r="C14" s="191"/>
      <c r="D14" s="144">
        <v>298</v>
      </c>
      <c r="E14" s="165">
        <f t="shared" si="0"/>
        <v>269.2</v>
      </c>
      <c r="F14" s="165">
        <f t="shared" si="1"/>
        <v>254.3</v>
      </c>
      <c r="G14" s="165">
        <f t="shared" si="2"/>
        <v>239.4</v>
      </c>
      <c r="H14" s="165">
        <f t="shared" si="3"/>
        <v>224.5</v>
      </c>
      <c r="I14" s="165">
        <f t="shared" si="4"/>
        <v>209.60000000000002</v>
      </c>
      <c r="J14" s="144"/>
      <c r="K14" s="32"/>
      <c r="L14" s="32"/>
      <c r="M14" s="32"/>
      <c r="N14" s="32"/>
      <c r="O14" s="32"/>
      <c r="P14" s="32"/>
      <c r="Q14" s="32"/>
      <c r="R14" s="32"/>
      <c r="S14" s="116"/>
      <c r="T14" s="117"/>
    </row>
    <row r="15" spans="2:24" x14ac:dyDescent="0.25">
      <c r="B15" s="139" t="s">
        <v>2</v>
      </c>
      <c r="C15" s="191"/>
      <c r="D15" s="144">
        <v>755.9</v>
      </c>
      <c r="E15" s="165">
        <f t="shared" si="0"/>
        <v>681.31</v>
      </c>
      <c r="F15" s="165">
        <f t="shared" si="1"/>
        <v>643.51499999999999</v>
      </c>
      <c r="G15" s="165">
        <f t="shared" si="2"/>
        <v>605.72</v>
      </c>
      <c r="H15" s="165">
        <f t="shared" si="3"/>
        <v>567.92499999999995</v>
      </c>
      <c r="I15" s="165">
        <f t="shared" si="4"/>
        <v>530.13</v>
      </c>
      <c r="J15" s="144"/>
      <c r="K15" s="32"/>
      <c r="L15" s="32"/>
      <c r="M15" s="32"/>
      <c r="N15" s="32"/>
      <c r="O15" s="32"/>
      <c r="P15" s="32"/>
      <c r="Q15" s="32"/>
      <c r="R15" s="32"/>
      <c r="S15" s="116"/>
      <c r="T15" s="117"/>
    </row>
    <row r="16" spans="2:24" x14ac:dyDescent="0.25">
      <c r="B16" s="139" t="s">
        <v>40</v>
      </c>
      <c r="C16" s="191"/>
      <c r="D16" s="144">
        <v>1328</v>
      </c>
      <c r="E16" s="165">
        <f t="shared" si="0"/>
        <v>1196.2</v>
      </c>
      <c r="F16" s="165">
        <f t="shared" si="1"/>
        <v>1129.8</v>
      </c>
      <c r="G16" s="165">
        <f t="shared" si="2"/>
        <v>1063.4000000000001</v>
      </c>
      <c r="H16" s="165">
        <f t="shared" si="3"/>
        <v>997</v>
      </c>
      <c r="I16" s="165">
        <f t="shared" si="4"/>
        <v>930.6</v>
      </c>
      <c r="J16" s="144"/>
      <c r="K16" s="32"/>
      <c r="L16" s="32"/>
      <c r="M16" s="32"/>
      <c r="N16" s="32"/>
      <c r="O16" s="32"/>
      <c r="P16" s="32"/>
      <c r="Q16" s="32"/>
      <c r="R16" s="32"/>
      <c r="S16" s="116"/>
      <c r="T16" s="117"/>
    </row>
    <row r="17" spans="2:20" x14ac:dyDescent="0.25">
      <c r="B17" s="139" t="s">
        <v>41</v>
      </c>
      <c r="C17" s="191"/>
      <c r="D17" s="144">
        <v>698</v>
      </c>
      <c r="E17" s="165">
        <f t="shared" si="0"/>
        <v>629.20000000000005</v>
      </c>
      <c r="F17" s="165">
        <f t="shared" si="1"/>
        <v>594.29999999999995</v>
      </c>
      <c r="G17" s="165">
        <f t="shared" si="2"/>
        <v>559.4</v>
      </c>
      <c r="H17" s="165">
        <f t="shared" si="3"/>
        <v>524.5</v>
      </c>
      <c r="I17" s="165">
        <f t="shared" si="4"/>
        <v>489.6</v>
      </c>
      <c r="J17" s="144"/>
      <c r="K17" s="32"/>
      <c r="L17" s="32"/>
      <c r="M17" s="32"/>
      <c r="N17" s="32"/>
      <c r="O17" s="32"/>
      <c r="P17" s="32"/>
      <c r="Q17" s="32"/>
      <c r="R17" s="32"/>
      <c r="S17" s="116"/>
      <c r="T17" s="117"/>
    </row>
    <row r="18" spans="2:20" x14ac:dyDescent="0.25">
      <c r="B18" s="139" t="s">
        <v>42</v>
      </c>
      <c r="C18" s="191"/>
      <c r="D18" s="144">
        <v>821</v>
      </c>
      <c r="E18" s="165">
        <f t="shared" si="0"/>
        <v>739.9</v>
      </c>
      <c r="F18" s="165">
        <f t="shared" si="1"/>
        <v>698.85</v>
      </c>
      <c r="G18" s="165">
        <f t="shared" si="2"/>
        <v>657.8</v>
      </c>
      <c r="H18" s="165">
        <f t="shared" si="3"/>
        <v>616.75</v>
      </c>
      <c r="I18" s="165">
        <f t="shared" si="4"/>
        <v>575.70000000000005</v>
      </c>
      <c r="J18" s="144"/>
      <c r="K18" s="32"/>
      <c r="L18" s="32"/>
      <c r="M18" s="32"/>
      <c r="N18" s="32"/>
      <c r="O18" s="32"/>
      <c r="P18" s="32"/>
      <c r="Q18" s="32"/>
      <c r="R18" s="32"/>
      <c r="S18" s="116"/>
      <c r="T18" s="117"/>
    </row>
    <row r="19" spans="2:20" x14ac:dyDescent="0.25">
      <c r="B19" s="139" t="s">
        <v>0</v>
      </c>
      <c r="C19" s="191"/>
      <c r="D19" s="144">
        <v>721</v>
      </c>
      <c r="E19" s="165">
        <f t="shared" si="0"/>
        <v>649.9</v>
      </c>
      <c r="F19" s="165">
        <f t="shared" si="1"/>
        <v>613.85</v>
      </c>
      <c r="G19" s="165">
        <f t="shared" si="2"/>
        <v>577.79999999999995</v>
      </c>
      <c r="H19" s="165">
        <f t="shared" si="3"/>
        <v>541.75</v>
      </c>
      <c r="I19" s="165">
        <f t="shared" si="4"/>
        <v>505.70000000000005</v>
      </c>
      <c r="J19" s="144"/>
      <c r="K19" s="32"/>
      <c r="L19" s="32"/>
      <c r="M19" s="32"/>
      <c r="N19" s="32"/>
      <c r="O19" s="32"/>
      <c r="P19" s="32"/>
      <c r="Q19" s="32"/>
      <c r="R19" s="32"/>
      <c r="S19" s="116"/>
      <c r="T19" s="117"/>
    </row>
    <row r="20" spans="2:20" x14ac:dyDescent="0.25">
      <c r="B20" s="139" t="s">
        <v>6</v>
      </c>
      <c r="C20" s="191"/>
      <c r="D20" s="144">
        <v>1355</v>
      </c>
      <c r="E20" s="165">
        <f t="shared" si="0"/>
        <v>1220.5</v>
      </c>
      <c r="F20" s="165">
        <f t="shared" si="1"/>
        <v>1152.75</v>
      </c>
      <c r="G20" s="165">
        <f t="shared" si="2"/>
        <v>1085</v>
      </c>
      <c r="H20" s="165">
        <f t="shared" si="3"/>
        <v>1017.25</v>
      </c>
      <c r="I20" s="165">
        <f t="shared" si="4"/>
        <v>949.5</v>
      </c>
      <c r="J20" s="144"/>
      <c r="K20" s="32"/>
      <c r="L20" s="32"/>
      <c r="M20" s="32"/>
      <c r="N20" s="32"/>
      <c r="O20" s="32"/>
      <c r="P20" s="32"/>
      <c r="Q20" s="32"/>
      <c r="R20" s="32"/>
      <c r="S20" s="116"/>
      <c r="T20" s="117"/>
    </row>
    <row r="21" spans="2:20" x14ac:dyDescent="0.25">
      <c r="B21" s="139" t="s">
        <v>43</v>
      </c>
      <c r="C21" s="191"/>
      <c r="D21" s="144">
        <v>1065</v>
      </c>
      <c r="E21" s="165">
        <f t="shared" si="0"/>
        <v>959.5</v>
      </c>
      <c r="F21" s="165">
        <f t="shared" si="1"/>
        <v>906.25</v>
      </c>
      <c r="G21" s="165">
        <f t="shared" si="2"/>
        <v>853</v>
      </c>
      <c r="H21" s="165">
        <f t="shared" si="3"/>
        <v>799.75</v>
      </c>
      <c r="I21" s="165">
        <f t="shared" si="4"/>
        <v>746.5</v>
      </c>
      <c r="J21" s="144"/>
      <c r="K21" s="32"/>
      <c r="L21" s="32"/>
      <c r="M21" s="32"/>
      <c r="N21" s="32"/>
      <c r="O21" s="32"/>
      <c r="P21" s="32"/>
      <c r="Q21" s="32"/>
      <c r="R21" s="32"/>
      <c r="S21" s="116"/>
      <c r="T21" s="117"/>
    </row>
    <row r="22" spans="2:20" x14ac:dyDescent="0.25">
      <c r="B22" s="139" t="s">
        <v>44</v>
      </c>
      <c r="C22" s="191"/>
      <c r="D22" s="144">
        <v>1610</v>
      </c>
      <c r="E22" s="165">
        <f t="shared" si="0"/>
        <v>1450</v>
      </c>
      <c r="F22" s="165">
        <f t="shared" si="1"/>
        <v>1369.5</v>
      </c>
      <c r="G22" s="165">
        <f t="shared" si="2"/>
        <v>1289</v>
      </c>
      <c r="H22" s="165">
        <f t="shared" si="3"/>
        <v>1208.5</v>
      </c>
      <c r="I22" s="165">
        <f t="shared" si="4"/>
        <v>1128</v>
      </c>
      <c r="J22" s="144"/>
      <c r="K22" s="32"/>
      <c r="L22" s="32"/>
      <c r="M22" s="32"/>
      <c r="N22" s="32"/>
      <c r="O22" s="32"/>
      <c r="P22" s="32"/>
      <c r="Q22" s="32"/>
      <c r="R22" s="32"/>
      <c r="S22" s="116"/>
      <c r="T22" s="117"/>
    </row>
    <row r="23" spans="2:20" x14ac:dyDescent="0.25">
      <c r="B23" s="139" t="s">
        <v>45</v>
      </c>
      <c r="C23" s="191"/>
      <c r="D23" s="144">
        <v>1296</v>
      </c>
      <c r="E23" s="165">
        <f t="shared" si="0"/>
        <v>1167.4000000000001</v>
      </c>
      <c r="F23" s="165">
        <f t="shared" si="1"/>
        <v>1102.5999999999999</v>
      </c>
      <c r="G23" s="165">
        <f t="shared" si="2"/>
        <v>1037.8</v>
      </c>
      <c r="H23" s="165">
        <f t="shared" si="3"/>
        <v>973</v>
      </c>
      <c r="I23" s="165">
        <f t="shared" si="4"/>
        <v>908.2</v>
      </c>
      <c r="J23" s="144"/>
      <c r="K23" s="32"/>
      <c r="L23" s="32"/>
      <c r="M23" s="32"/>
      <c r="N23" s="32"/>
      <c r="O23" s="32"/>
      <c r="P23" s="32"/>
      <c r="Q23" s="32"/>
      <c r="R23" s="32"/>
      <c r="S23" s="116"/>
      <c r="T23" s="117"/>
    </row>
    <row r="24" spans="2:20" x14ac:dyDescent="0.25">
      <c r="B24" s="139" t="s">
        <v>81</v>
      </c>
      <c r="C24" s="191"/>
      <c r="D24" s="144">
        <v>446</v>
      </c>
      <c r="E24" s="165">
        <f t="shared" si="0"/>
        <v>402.4</v>
      </c>
      <c r="F24" s="165">
        <f t="shared" si="1"/>
        <v>380.1</v>
      </c>
      <c r="G24" s="165">
        <f t="shared" si="2"/>
        <v>357.8</v>
      </c>
      <c r="H24" s="165">
        <f t="shared" si="3"/>
        <v>335.5</v>
      </c>
      <c r="I24" s="165">
        <f t="shared" si="4"/>
        <v>313.20000000000005</v>
      </c>
      <c r="J24" s="144"/>
      <c r="K24" s="32"/>
      <c r="L24" s="32"/>
      <c r="M24" s="32"/>
      <c r="N24" s="32"/>
      <c r="O24" s="32"/>
      <c r="P24" s="32"/>
      <c r="Q24" s="32"/>
      <c r="R24" s="32"/>
      <c r="S24" s="116"/>
      <c r="T24" s="117"/>
    </row>
    <row r="25" spans="2:20" x14ac:dyDescent="0.25">
      <c r="B25" s="139" t="s">
        <v>46</v>
      </c>
      <c r="C25" s="191"/>
      <c r="D25" s="144">
        <v>1618</v>
      </c>
      <c r="E25" s="165">
        <f t="shared" si="0"/>
        <v>1457.2</v>
      </c>
      <c r="F25" s="165">
        <f t="shared" si="1"/>
        <v>1376.3</v>
      </c>
      <c r="G25" s="165">
        <f t="shared" si="2"/>
        <v>1295.4000000000001</v>
      </c>
      <c r="H25" s="165">
        <f t="shared" si="3"/>
        <v>1214.5</v>
      </c>
      <c r="I25" s="165">
        <f t="shared" si="4"/>
        <v>1133.5999999999999</v>
      </c>
      <c r="J25" s="144"/>
      <c r="K25" s="32"/>
      <c r="L25" s="32"/>
      <c r="M25" s="32"/>
      <c r="N25" s="32"/>
      <c r="O25" s="32"/>
      <c r="P25" s="32"/>
      <c r="Q25" s="32"/>
      <c r="R25" s="32"/>
      <c r="S25" s="116"/>
      <c r="T25" s="117"/>
    </row>
    <row r="26" spans="2:20" x14ac:dyDescent="0.25">
      <c r="B26" s="139" t="s">
        <v>47</v>
      </c>
      <c r="C26" s="191"/>
      <c r="D26" s="144">
        <v>1780</v>
      </c>
      <c r="E26" s="165">
        <f t="shared" si="0"/>
        <v>1603</v>
      </c>
      <c r="F26" s="165">
        <f t="shared" si="1"/>
        <v>1514</v>
      </c>
      <c r="G26" s="165">
        <f t="shared" si="2"/>
        <v>1425</v>
      </c>
      <c r="H26" s="165">
        <f t="shared" si="3"/>
        <v>1336</v>
      </c>
      <c r="I26" s="165">
        <f t="shared" si="4"/>
        <v>1247</v>
      </c>
      <c r="J26" s="144"/>
      <c r="K26" s="32"/>
      <c r="L26" s="32"/>
      <c r="M26" s="32"/>
      <c r="N26" s="32"/>
      <c r="O26" s="32"/>
      <c r="P26" s="32"/>
      <c r="Q26" s="32"/>
      <c r="R26" s="32"/>
      <c r="S26" s="116"/>
      <c r="T26" s="117"/>
    </row>
    <row r="27" spans="2:20" x14ac:dyDescent="0.25">
      <c r="B27" s="139" t="s">
        <v>1</v>
      </c>
      <c r="C27" s="191"/>
      <c r="D27" s="144">
        <v>1220</v>
      </c>
      <c r="E27" s="165">
        <f t="shared" si="0"/>
        <v>1099</v>
      </c>
      <c r="F27" s="165">
        <f t="shared" si="1"/>
        <v>1038</v>
      </c>
      <c r="G27" s="165">
        <f t="shared" si="2"/>
        <v>977</v>
      </c>
      <c r="H27" s="165">
        <f t="shared" si="3"/>
        <v>916</v>
      </c>
      <c r="I27" s="165">
        <f t="shared" si="4"/>
        <v>855</v>
      </c>
      <c r="J27" s="144"/>
      <c r="K27" s="32"/>
      <c r="L27" s="32"/>
      <c r="M27" s="32"/>
      <c r="N27" s="32"/>
      <c r="O27" s="32"/>
      <c r="P27" s="32"/>
      <c r="Q27" s="32"/>
      <c r="R27" s="32"/>
      <c r="S27" s="116"/>
      <c r="T27" s="117"/>
    </row>
    <row r="28" spans="2:20" x14ac:dyDescent="0.25">
      <c r="B28" s="139" t="s">
        <v>48</v>
      </c>
      <c r="C28" s="191"/>
      <c r="D28" s="144">
        <v>985.04</v>
      </c>
      <c r="E28" s="165">
        <f t="shared" si="0"/>
        <v>887.53599999999994</v>
      </c>
      <c r="F28" s="165">
        <f t="shared" si="1"/>
        <v>838.28399999999999</v>
      </c>
      <c r="G28" s="165">
        <f t="shared" si="2"/>
        <v>789.03199999999993</v>
      </c>
      <c r="H28" s="165">
        <f t="shared" si="3"/>
        <v>739.78</v>
      </c>
      <c r="I28" s="165">
        <f t="shared" si="4"/>
        <v>690.52800000000002</v>
      </c>
      <c r="J28" s="144"/>
      <c r="K28" s="32"/>
      <c r="L28" s="32"/>
      <c r="M28" s="32"/>
      <c r="N28" s="32"/>
      <c r="O28" s="32"/>
      <c r="P28" s="32"/>
      <c r="Q28" s="32"/>
      <c r="R28" s="32"/>
      <c r="S28" s="116"/>
      <c r="T28" s="117"/>
    </row>
    <row r="29" spans="2:20" x14ac:dyDescent="0.25">
      <c r="B29" s="139" t="s">
        <v>49</v>
      </c>
      <c r="C29" s="191"/>
      <c r="D29" s="144">
        <v>988</v>
      </c>
      <c r="E29" s="165">
        <f t="shared" si="0"/>
        <v>890.2</v>
      </c>
      <c r="F29" s="165">
        <f t="shared" si="1"/>
        <v>840.8</v>
      </c>
      <c r="G29" s="165">
        <f t="shared" si="2"/>
        <v>791.4</v>
      </c>
      <c r="H29" s="165">
        <f t="shared" si="3"/>
        <v>742</v>
      </c>
      <c r="I29" s="165">
        <f t="shared" si="4"/>
        <v>692.6</v>
      </c>
      <c r="J29" s="144"/>
      <c r="K29" s="32"/>
      <c r="L29" s="32"/>
      <c r="M29" s="32"/>
      <c r="N29" s="32"/>
      <c r="O29" s="32"/>
      <c r="P29" s="32"/>
      <c r="Q29" s="32"/>
      <c r="R29" s="32"/>
      <c r="S29" s="116"/>
      <c r="T29" s="117"/>
    </row>
    <row r="30" spans="2:20" x14ac:dyDescent="0.25">
      <c r="B30" s="32" t="s">
        <v>53</v>
      </c>
      <c r="C30" s="191"/>
      <c r="D30" s="144">
        <v>907</v>
      </c>
      <c r="E30" s="165">
        <f t="shared" si="0"/>
        <v>817.3</v>
      </c>
      <c r="F30" s="165">
        <f t="shared" si="1"/>
        <v>771.95</v>
      </c>
      <c r="G30" s="165">
        <f t="shared" si="2"/>
        <v>726.6</v>
      </c>
      <c r="H30" s="165">
        <f t="shared" si="3"/>
        <v>681.25</v>
      </c>
      <c r="I30" s="165">
        <f t="shared" si="4"/>
        <v>635.90000000000009</v>
      </c>
      <c r="J30" s="144"/>
      <c r="K30" s="32"/>
      <c r="L30" s="32"/>
      <c r="M30" s="32"/>
      <c r="N30" s="32"/>
      <c r="O30" s="32"/>
      <c r="P30" s="32"/>
      <c r="Q30" s="32"/>
      <c r="R30" s="32"/>
      <c r="S30" s="116"/>
      <c r="T30" s="117"/>
    </row>
    <row r="31" spans="2:20" x14ac:dyDescent="0.25">
      <c r="B31" s="32" t="s">
        <v>61</v>
      </c>
      <c r="C31" s="191"/>
      <c r="D31" s="144">
        <v>1200</v>
      </c>
      <c r="E31" s="165">
        <f t="shared" si="0"/>
        <v>1081</v>
      </c>
      <c r="F31" s="165">
        <f t="shared" si="1"/>
        <v>1021</v>
      </c>
      <c r="G31" s="165">
        <f t="shared" si="2"/>
        <v>961</v>
      </c>
      <c r="H31" s="165">
        <f t="shared" si="3"/>
        <v>901</v>
      </c>
      <c r="I31" s="165">
        <f t="shared" si="4"/>
        <v>841</v>
      </c>
      <c r="J31" s="144"/>
      <c r="K31" s="32"/>
      <c r="L31" s="32"/>
      <c r="M31" s="32"/>
      <c r="N31" s="32"/>
      <c r="O31" s="32"/>
      <c r="P31" s="32"/>
      <c r="Q31" s="32"/>
      <c r="R31" s="32"/>
      <c r="S31" s="116"/>
      <c r="T31" s="117"/>
    </row>
    <row r="32" spans="2:20" x14ac:dyDescent="0.25">
      <c r="B32" s="118" t="s">
        <v>58</v>
      </c>
      <c r="C32" s="191"/>
      <c r="D32" s="145">
        <v>1032</v>
      </c>
      <c r="E32" s="165">
        <f t="shared" si="0"/>
        <v>929.8</v>
      </c>
      <c r="F32" s="165">
        <f t="shared" si="1"/>
        <v>878.2</v>
      </c>
      <c r="G32" s="165">
        <f t="shared" si="2"/>
        <v>826.6</v>
      </c>
      <c r="H32" s="165">
        <f t="shared" si="3"/>
        <v>775</v>
      </c>
      <c r="I32" s="165">
        <f t="shared" si="4"/>
        <v>723.40000000000009</v>
      </c>
      <c r="J32" s="145"/>
      <c r="K32" s="118"/>
      <c r="L32" s="118"/>
      <c r="M32" s="118"/>
      <c r="N32" s="118"/>
      <c r="O32" s="118"/>
      <c r="P32" s="118"/>
      <c r="Q32" s="118"/>
      <c r="R32" s="118"/>
      <c r="S32" s="119"/>
      <c r="T32" s="120"/>
    </row>
    <row r="33" spans="2:20" ht="15.75" thickBot="1" x14ac:dyDescent="0.3">
      <c r="B33" s="118" t="s">
        <v>57</v>
      </c>
      <c r="C33" s="191"/>
      <c r="D33" s="145">
        <v>954</v>
      </c>
      <c r="E33" s="165">
        <f t="shared" si="0"/>
        <v>859.6</v>
      </c>
      <c r="F33" s="165">
        <f t="shared" si="1"/>
        <v>811.9</v>
      </c>
      <c r="G33" s="165">
        <f t="shared" si="2"/>
        <v>764.2</v>
      </c>
      <c r="H33" s="165">
        <f t="shared" si="3"/>
        <v>716.5</v>
      </c>
      <c r="I33" s="165">
        <f t="shared" si="4"/>
        <v>668.8</v>
      </c>
      <c r="J33" s="145"/>
      <c r="K33" s="118"/>
      <c r="L33" s="118"/>
      <c r="M33" s="118"/>
      <c r="N33" s="118"/>
      <c r="O33" s="118"/>
      <c r="P33" s="118"/>
      <c r="Q33" s="118"/>
      <c r="R33" s="118"/>
      <c r="S33" s="119"/>
      <c r="T33" s="120"/>
    </row>
    <row r="34" spans="2:20" ht="15.75" thickBot="1" x14ac:dyDescent="0.3">
      <c r="B34" s="187" t="s">
        <v>8</v>
      </c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9"/>
      <c r="T34" s="121"/>
    </row>
    <row r="35" spans="2:20" x14ac:dyDescent="0.25">
      <c r="B35" s="146" t="s">
        <v>50</v>
      </c>
      <c r="C35" s="191" t="s">
        <v>2</v>
      </c>
      <c r="D35" s="147">
        <v>935.14</v>
      </c>
      <c r="E35" s="165">
        <f t="shared" si="0"/>
        <v>842.62599999999998</v>
      </c>
      <c r="F35" s="165">
        <f t="shared" ref="F35:F65" si="5">1-((D35*$F$5)-D35)</f>
        <v>795.86900000000003</v>
      </c>
      <c r="G35" s="165">
        <f t="shared" ref="G35:G65" si="6">1-((D35*$G$5)-D35)</f>
        <v>749.11199999999997</v>
      </c>
      <c r="H35" s="165">
        <f t="shared" ref="H35:H65" si="7">1-((D35*$H$5)-D35)</f>
        <v>702.35500000000002</v>
      </c>
      <c r="I35" s="165">
        <f t="shared" ref="I35:I65" si="8">1-((D35*$I$5)-D35)</f>
        <v>655.59799999999996</v>
      </c>
      <c r="J35" s="147"/>
      <c r="K35" s="122"/>
      <c r="L35" s="122"/>
      <c r="M35" s="122"/>
      <c r="N35" s="122"/>
      <c r="O35" s="122"/>
      <c r="P35" s="122"/>
      <c r="Q35" s="122"/>
      <c r="R35" s="122"/>
      <c r="S35" s="123"/>
      <c r="T35" s="124"/>
    </row>
    <row r="36" spans="2:20" x14ac:dyDescent="0.25">
      <c r="B36" s="148" t="s">
        <v>37</v>
      </c>
      <c r="C36" s="191"/>
      <c r="D36" s="149">
        <v>1102.52</v>
      </c>
      <c r="E36" s="165">
        <f t="shared" si="0"/>
        <v>993.26800000000003</v>
      </c>
      <c r="F36" s="165">
        <f t="shared" si="5"/>
        <v>938.14200000000005</v>
      </c>
      <c r="G36" s="165">
        <f t="shared" si="6"/>
        <v>883.01599999999996</v>
      </c>
      <c r="H36" s="165">
        <f t="shared" si="7"/>
        <v>827.89</v>
      </c>
      <c r="I36" s="165">
        <f t="shared" si="8"/>
        <v>772.76400000000001</v>
      </c>
      <c r="J36" s="149"/>
      <c r="K36" s="32"/>
      <c r="L36" s="32"/>
      <c r="M36" s="32"/>
      <c r="N36" s="32"/>
      <c r="O36" s="32"/>
      <c r="P36" s="32"/>
      <c r="Q36" s="32"/>
      <c r="R36" s="32"/>
      <c r="S36" s="116"/>
      <c r="T36" s="117"/>
    </row>
    <row r="37" spans="2:20" x14ac:dyDescent="0.25">
      <c r="B37" s="148" t="s">
        <v>51</v>
      </c>
      <c r="C37" s="191"/>
      <c r="D37" s="149">
        <v>968</v>
      </c>
      <c r="E37" s="165">
        <f t="shared" si="0"/>
        <v>872.2</v>
      </c>
      <c r="F37" s="165">
        <f t="shared" si="5"/>
        <v>823.8</v>
      </c>
      <c r="G37" s="165">
        <f t="shared" si="6"/>
        <v>775.4</v>
      </c>
      <c r="H37" s="165">
        <f t="shared" si="7"/>
        <v>727</v>
      </c>
      <c r="I37" s="165">
        <f t="shared" si="8"/>
        <v>678.6</v>
      </c>
      <c r="J37" s="149"/>
      <c r="K37" s="32"/>
      <c r="L37" s="32"/>
      <c r="M37" s="32"/>
      <c r="N37" s="32"/>
      <c r="O37" s="32"/>
      <c r="P37" s="32"/>
      <c r="Q37" s="32"/>
      <c r="R37" s="32"/>
      <c r="S37" s="116"/>
      <c r="T37" s="117"/>
    </row>
    <row r="38" spans="2:20" x14ac:dyDescent="0.25">
      <c r="B38" s="148" t="s">
        <v>40</v>
      </c>
      <c r="C38" s="191"/>
      <c r="D38" s="149">
        <v>1578</v>
      </c>
      <c r="E38" s="165">
        <f t="shared" si="0"/>
        <v>1421.2</v>
      </c>
      <c r="F38" s="165">
        <f t="shared" si="5"/>
        <v>1342.3</v>
      </c>
      <c r="G38" s="165">
        <f t="shared" si="6"/>
        <v>1263.4000000000001</v>
      </c>
      <c r="H38" s="165">
        <f t="shared" si="7"/>
        <v>1184.5</v>
      </c>
      <c r="I38" s="165">
        <f t="shared" si="8"/>
        <v>1105.5999999999999</v>
      </c>
      <c r="J38" s="149"/>
      <c r="K38" s="32"/>
      <c r="L38" s="32"/>
      <c r="M38" s="32"/>
      <c r="N38" s="32"/>
      <c r="O38" s="32"/>
      <c r="P38" s="32"/>
      <c r="Q38" s="32"/>
      <c r="R38" s="32"/>
      <c r="S38" s="116"/>
      <c r="T38" s="117"/>
    </row>
    <row r="39" spans="2:20" x14ac:dyDescent="0.25">
      <c r="B39" s="148" t="s">
        <v>52</v>
      </c>
      <c r="C39" s="191"/>
      <c r="D39" s="149">
        <v>1357</v>
      </c>
      <c r="E39" s="165">
        <f t="shared" si="0"/>
        <v>1222.3</v>
      </c>
      <c r="F39" s="165">
        <f t="shared" si="5"/>
        <v>1154.45</v>
      </c>
      <c r="G39" s="165">
        <f t="shared" si="6"/>
        <v>1086.5999999999999</v>
      </c>
      <c r="H39" s="165">
        <f t="shared" si="7"/>
        <v>1018.75</v>
      </c>
      <c r="I39" s="165">
        <f t="shared" si="8"/>
        <v>950.90000000000009</v>
      </c>
      <c r="J39" s="149"/>
      <c r="K39" s="32"/>
      <c r="L39" s="32"/>
      <c r="M39" s="32"/>
      <c r="N39" s="32"/>
      <c r="O39" s="32"/>
      <c r="P39" s="32"/>
      <c r="Q39" s="32"/>
      <c r="R39" s="32"/>
      <c r="S39" s="116"/>
      <c r="T39" s="117"/>
    </row>
    <row r="40" spans="2:20" x14ac:dyDescent="0.25">
      <c r="B40" s="148" t="s">
        <v>53</v>
      </c>
      <c r="C40" s="191"/>
      <c r="D40" s="149">
        <v>1289</v>
      </c>
      <c r="E40" s="165">
        <f t="shared" si="0"/>
        <v>1161.0999999999999</v>
      </c>
      <c r="F40" s="165">
        <f t="shared" si="5"/>
        <v>1096.6500000000001</v>
      </c>
      <c r="G40" s="165">
        <f t="shared" si="6"/>
        <v>1032.2</v>
      </c>
      <c r="H40" s="165">
        <f t="shared" si="7"/>
        <v>967.75</v>
      </c>
      <c r="I40" s="165">
        <f t="shared" si="8"/>
        <v>903.3</v>
      </c>
      <c r="J40" s="149"/>
      <c r="K40" s="32"/>
      <c r="L40" s="32"/>
      <c r="M40" s="32"/>
      <c r="N40" s="32"/>
      <c r="O40" s="32"/>
      <c r="P40" s="32"/>
      <c r="Q40" s="32"/>
      <c r="R40" s="32"/>
      <c r="S40" s="116"/>
      <c r="T40" s="117"/>
    </row>
    <row r="41" spans="2:20" x14ac:dyDescent="0.25">
      <c r="B41" s="148" t="s">
        <v>1</v>
      </c>
      <c r="C41" s="191"/>
      <c r="D41" s="149">
        <v>1767</v>
      </c>
      <c r="E41" s="165">
        <f t="shared" si="0"/>
        <v>1591.3</v>
      </c>
      <c r="F41" s="165">
        <f t="shared" si="5"/>
        <v>1502.95</v>
      </c>
      <c r="G41" s="165">
        <f t="shared" si="6"/>
        <v>1414.6</v>
      </c>
      <c r="H41" s="165">
        <f t="shared" si="7"/>
        <v>1326.25</v>
      </c>
      <c r="I41" s="165">
        <f t="shared" si="8"/>
        <v>1237.9000000000001</v>
      </c>
      <c r="J41" s="149"/>
      <c r="K41" s="32"/>
      <c r="L41" s="32"/>
      <c r="M41" s="32"/>
      <c r="N41" s="32"/>
      <c r="O41" s="32"/>
      <c r="P41" s="32"/>
      <c r="Q41" s="32"/>
      <c r="R41" s="32"/>
      <c r="S41" s="116"/>
      <c r="T41" s="117"/>
    </row>
    <row r="42" spans="2:20" x14ac:dyDescent="0.25">
      <c r="B42" s="148" t="s">
        <v>4</v>
      </c>
      <c r="C42" s="191"/>
      <c r="D42" s="149">
        <v>860</v>
      </c>
      <c r="E42" s="165">
        <f t="shared" si="0"/>
        <v>775</v>
      </c>
      <c r="F42" s="165">
        <f t="shared" si="5"/>
        <v>732</v>
      </c>
      <c r="G42" s="165">
        <f t="shared" si="6"/>
        <v>689</v>
      </c>
      <c r="H42" s="165">
        <f t="shared" si="7"/>
        <v>646</v>
      </c>
      <c r="I42" s="165">
        <f t="shared" si="8"/>
        <v>603</v>
      </c>
      <c r="J42" s="149"/>
      <c r="K42" s="32"/>
      <c r="L42" s="32"/>
      <c r="M42" s="32"/>
      <c r="N42" s="32"/>
      <c r="O42" s="32"/>
      <c r="P42" s="32"/>
      <c r="Q42" s="32"/>
      <c r="R42" s="32"/>
      <c r="S42" s="116"/>
      <c r="T42" s="117"/>
    </row>
    <row r="43" spans="2:20" x14ac:dyDescent="0.25">
      <c r="B43" s="148" t="s">
        <v>9</v>
      </c>
      <c r="C43" s="191"/>
      <c r="D43" s="149">
        <v>1977</v>
      </c>
      <c r="E43" s="165">
        <f t="shared" si="0"/>
        <v>1780.3</v>
      </c>
      <c r="F43" s="165">
        <f t="shared" si="5"/>
        <v>1681.45</v>
      </c>
      <c r="G43" s="165">
        <f t="shared" si="6"/>
        <v>1582.6</v>
      </c>
      <c r="H43" s="165">
        <f t="shared" si="7"/>
        <v>1483.75</v>
      </c>
      <c r="I43" s="165">
        <f t="shared" si="8"/>
        <v>1384.9</v>
      </c>
      <c r="J43" s="149"/>
      <c r="K43" s="32"/>
      <c r="L43" s="32"/>
      <c r="M43" s="32"/>
      <c r="N43" s="32"/>
      <c r="O43" s="32"/>
      <c r="P43" s="32"/>
      <c r="Q43" s="32"/>
      <c r="R43" s="32"/>
      <c r="S43" s="116"/>
      <c r="T43" s="117"/>
    </row>
    <row r="44" spans="2:20" x14ac:dyDescent="0.25">
      <c r="B44" s="148" t="s">
        <v>7</v>
      </c>
      <c r="C44" s="191"/>
      <c r="D44" s="149">
        <v>1357</v>
      </c>
      <c r="E44" s="165">
        <f t="shared" si="0"/>
        <v>1222.3</v>
      </c>
      <c r="F44" s="165">
        <f t="shared" si="5"/>
        <v>1154.45</v>
      </c>
      <c r="G44" s="165">
        <f t="shared" si="6"/>
        <v>1086.5999999999999</v>
      </c>
      <c r="H44" s="165">
        <f t="shared" si="7"/>
        <v>1018.75</v>
      </c>
      <c r="I44" s="165">
        <f t="shared" si="8"/>
        <v>950.90000000000009</v>
      </c>
      <c r="J44" s="149"/>
      <c r="K44" s="32"/>
      <c r="L44" s="32"/>
      <c r="M44" s="32"/>
      <c r="N44" s="32"/>
      <c r="O44" s="32"/>
      <c r="P44" s="32"/>
      <c r="Q44" s="32"/>
      <c r="R44" s="32"/>
      <c r="S44" s="116"/>
      <c r="T44" s="117"/>
    </row>
    <row r="45" spans="2:20" x14ac:dyDescent="0.25">
      <c r="B45" s="148" t="s">
        <v>54</v>
      </c>
      <c r="C45" s="191"/>
      <c r="D45" s="149">
        <v>1158</v>
      </c>
      <c r="E45" s="165">
        <f t="shared" si="0"/>
        <v>1043.2</v>
      </c>
      <c r="F45" s="165">
        <f t="shared" si="5"/>
        <v>985.3</v>
      </c>
      <c r="G45" s="165">
        <f t="shared" si="6"/>
        <v>927.4</v>
      </c>
      <c r="H45" s="165">
        <f t="shared" si="7"/>
        <v>869.5</v>
      </c>
      <c r="I45" s="165">
        <f t="shared" si="8"/>
        <v>811.6</v>
      </c>
      <c r="J45" s="149"/>
      <c r="K45" s="32"/>
      <c r="L45" s="32"/>
      <c r="M45" s="32"/>
      <c r="N45" s="32"/>
      <c r="O45" s="32"/>
      <c r="P45" s="32"/>
      <c r="Q45" s="32"/>
      <c r="R45" s="32"/>
      <c r="S45" s="116"/>
      <c r="T45" s="117"/>
    </row>
    <row r="46" spans="2:20" x14ac:dyDescent="0.25">
      <c r="B46" s="148" t="s">
        <v>41</v>
      </c>
      <c r="C46" s="191"/>
      <c r="D46" s="149">
        <v>959</v>
      </c>
      <c r="E46" s="165">
        <f t="shared" si="0"/>
        <v>864.1</v>
      </c>
      <c r="F46" s="165">
        <f t="shared" si="5"/>
        <v>816.15</v>
      </c>
      <c r="G46" s="165">
        <f t="shared" si="6"/>
        <v>768.2</v>
      </c>
      <c r="H46" s="165">
        <f t="shared" si="7"/>
        <v>720.25</v>
      </c>
      <c r="I46" s="165">
        <f t="shared" si="8"/>
        <v>672.3</v>
      </c>
      <c r="J46" s="149"/>
      <c r="K46" s="32"/>
      <c r="L46" s="32"/>
      <c r="M46" s="32"/>
      <c r="N46" s="32"/>
      <c r="O46" s="32"/>
      <c r="P46" s="32"/>
      <c r="Q46" s="32"/>
      <c r="R46" s="32"/>
      <c r="S46" s="116"/>
      <c r="T46" s="117"/>
    </row>
    <row r="47" spans="2:20" x14ac:dyDescent="0.25">
      <c r="B47" s="148" t="s">
        <v>43</v>
      </c>
      <c r="C47" s="191"/>
      <c r="D47" s="149">
        <v>1205</v>
      </c>
      <c r="E47" s="165">
        <f t="shared" si="0"/>
        <v>1085.5</v>
      </c>
      <c r="F47" s="165">
        <f t="shared" si="5"/>
        <v>1025.25</v>
      </c>
      <c r="G47" s="165">
        <f t="shared" si="6"/>
        <v>965</v>
      </c>
      <c r="H47" s="165">
        <f t="shared" si="7"/>
        <v>904.75</v>
      </c>
      <c r="I47" s="165">
        <f t="shared" si="8"/>
        <v>844.5</v>
      </c>
      <c r="J47" s="149"/>
      <c r="K47" s="32"/>
      <c r="L47" s="32"/>
      <c r="M47" s="32"/>
      <c r="N47" s="32"/>
      <c r="O47" s="32"/>
      <c r="P47" s="32"/>
      <c r="Q47" s="32"/>
      <c r="R47" s="32"/>
      <c r="S47" s="116"/>
      <c r="T47" s="117"/>
    </row>
    <row r="48" spans="2:20" x14ac:dyDescent="0.25">
      <c r="B48" s="148" t="s">
        <v>55</v>
      </c>
      <c r="C48" s="191"/>
      <c r="D48" s="149">
        <v>1118</v>
      </c>
      <c r="E48" s="165">
        <f t="shared" si="0"/>
        <v>1007.2</v>
      </c>
      <c r="F48" s="165">
        <f t="shared" si="5"/>
        <v>951.3</v>
      </c>
      <c r="G48" s="165">
        <f t="shared" si="6"/>
        <v>895.4</v>
      </c>
      <c r="H48" s="165">
        <f t="shared" si="7"/>
        <v>839.5</v>
      </c>
      <c r="I48" s="165">
        <f t="shared" si="8"/>
        <v>783.6</v>
      </c>
      <c r="J48" s="149"/>
      <c r="K48" s="32"/>
      <c r="L48" s="32"/>
      <c r="M48" s="32"/>
      <c r="N48" s="32"/>
      <c r="O48" s="32"/>
      <c r="P48" s="32"/>
      <c r="Q48" s="32"/>
      <c r="R48" s="32"/>
      <c r="S48" s="116"/>
      <c r="T48" s="117"/>
    </row>
    <row r="49" spans="2:20" x14ac:dyDescent="0.25">
      <c r="B49" s="148" t="s">
        <v>5</v>
      </c>
      <c r="C49" s="191"/>
      <c r="D49" s="149">
        <v>1853</v>
      </c>
      <c r="E49" s="165">
        <f t="shared" si="0"/>
        <v>1668.7</v>
      </c>
      <c r="F49" s="165">
        <f t="shared" si="5"/>
        <v>1576.05</v>
      </c>
      <c r="G49" s="165">
        <f t="shared" si="6"/>
        <v>1483.4</v>
      </c>
      <c r="H49" s="165">
        <f t="shared" si="7"/>
        <v>1390.75</v>
      </c>
      <c r="I49" s="165">
        <f t="shared" si="8"/>
        <v>1298.0999999999999</v>
      </c>
      <c r="J49" s="149"/>
      <c r="K49" s="32"/>
      <c r="L49" s="32"/>
      <c r="M49" s="32"/>
      <c r="N49" s="32"/>
      <c r="O49" s="32"/>
      <c r="P49" s="32"/>
      <c r="Q49" s="32"/>
      <c r="R49" s="32"/>
      <c r="S49" s="116"/>
      <c r="T49" s="117"/>
    </row>
    <row r="50" spans="2:20" x14ac:dyDescent="0.25">
      <c r="B50" s="148" t="s">
        <v>3</v>
      </c>
      <c r="C50" s="191"/>
      <c r="D50" s="149">
        <v>1248</v>
      </c>
      <c r="E50" s="165">
        <f t="shared" si="0"/>
        <v>1124.2</v>
      </c>
      <c r="F50" s="165">
        <f t="shared" si="5"/>
        <v>1061.8</v>
      </c>
      <c r="G50" s="165">
        <f t="shared" si="6"/>
        <v>999.4</v>
      </c>
      <c r="H50" s="165">
        <f t="shared" si="7"/>
        <v>937</v>
      </c>
      <c r="I50" s="165">
        <f t="shared" si="8"/>
        <v>874.6</v>
      </c>
      <c r="J50" s="149"/>
      <c r="K50" s="32"/>
      <c r="L50" s="32"/>
      <c r="M50" s="32"/>
      <c r="N50" s="32"/>
      <c r="O50" s="32"/>
      <c r="P50" s="32"/>
      <c r="Q50" s="32"/>
      <c r="R50" s="32"/>
      <c r="S50" s="116"/>
      <c r="T50" s="117"/>
    </row>
    <row r="51" spans="2:20" x14ac:dyDescent="0.25">
      <c r="B51" s="148" t="s">
        <v>56</v>
      </c>
      <c r="C51" s="191"/>
      <c r="D51" s="150">
        <v>1656</v>
      </c>
      <c r="E51" s="165">
        <f t="shared" si="0"/>
        <v>1491.4</v>
      </c>
      <c r="F51" s="165">
        <f t="shared" si="5"/>
        <v>1408.6</v>
      </c>
      <c r="G51" s="165">
        <f t="shared" si="6"/>
        <v>1325.8</v>
      </c>
      <c r="H51" s="165">
        <f t="shared" si="7"/>
        <v>1243</v>
      </c>
      <c r="I51" s="165">
        <f t="shared" si="8"/>
        <v>1160.2</v>
      </c>
      <c r="J51" s="150"/>
      <c r="K51" s="32"/>
      <c r="L51" s="32"/>
      <c r="M51" s="32"/>
      <c r="N51" s="32"/>
      <c r="O51" s="32"/>
      <c r="P51" s="32"/>
      <c r="Q51" s="32"/>
      <c r="R51" s="32"/>
      <c r="S51" s="116"/>
      <c r="T51" s="117"/>
    </row>
    <row r="52" spans="2:20" x14ac:dyDescent="0.25">
      <c r="B52" s="148" t="s">
        <v>6</v>
      </c>
      <c r="C52" s="191"/>
      <c r="D52" s="149">
        <v>933</v>
      </c>
      <c r="E52" s="165">
        <f t="shared" si="0"/>
        <v>840.7</v>
      </c>
      <c r="F52" s="165">
        <f t="shared" si="5"/>
        <v>794.05</v>
      </c>
      <c r="G52" s="165">
        <f t="shared" si="6"/>
        <v>747.4</v>
      </c>
      <c r="H52" s="165">
        <f t="shared" si="7"/>
        <v>700.75</v>
      </c>
      <c r="I52" s="165">
        <f t="shared" si="8"/>
        <v>654.1</v>
      </c>
      <c r="J52" s="149"/>
      <c r="K52" s="32"/>
      <c r="L52" s="32"/>
      <c r="M52" s="32"/>
      <c r="N52" s="32"/>
      <c r="O52" s="32"/>
      <c r="P52" s="32"/>
      <c r="Q52" s="32"/>
      <c r="R52" s="32"/>
      <c r="S52" s="116"/>
      <c r="T52" s="117"/>
    </row>
    <row r="53" spans="2:20" x14ac:dyDescent="0.25">
      <c r="B53" s="148" t="s">
        <v>57</v>
      </c>
      <c r="C53" s="191"/>
      <c r="D53" s="149">
        <v>958</v>
      </c>
      <c r="E53" s="165">
        <f t="shared" si="0"/>
        <v>863.2</v>
      </c>
      <c r="F53" s="165">
        <f t="shared" si="5"/>
        <v>815.3</v>
      </c>
      <c r="G53" s="165">
        <f t="shared" si="6"/>
        <v>767.4</v>
      </c>
      <c r="H53" s="165">
        <f t="shared" si="7"/>
        <v>719.5</v>
      </c>
      <c r="I53" s="165">
        <f t="shared" si="8"/>
        <v>671.6</v>
      </c>
      <c r="J53" s="149"/>
      <c r="K53" s="32"/>
      <c r="L53" s="32"/>
      <c r="M53" s="32"/>
      <c r="N53" s="32"/>
      <c r="O53" s="32"/>
      <c r="P53" s="32"/>
      <c r="Q53" s="32"/>
      <c r="R53" s="32"/>
      <c r="S53" s="116"/>
      <c r="T53" s="117"/>
    </row>
    <row r="54" spans="2:20" x14ac:dyDescent="0.25">
      <c r="B54" s="148" t="s">
        <v>48</v>
      </c>
      <c r="C54" s="191"/>
      <c r="D54" s="149">
        <v>958.74</v>
      </c>
      <c r="E54" s="165">
        <f t="shared" si="0"/>
        <v>863.86599999999999</v>
      </c>
      <c r="F54" s="165">
        <f t="shared" si="5"/>
        <v>815.92899999999997</v>
      </c>
      <c r="G54" s="165">
        <f t="shared" si="6"/>
        <v>767.99199999999996</v>
      </c>
      <c r="H54" s="165">
        <f t="shared" si="7"/>
        <v>720.05500000000006</v>
      </c>
      <c r="I54" s="165">
        <f t="shared" si="8"/>
        <v>672.11799999999994</v>
      </c>
      <c r="J54" s="149"/>
      <c r="K54" s="32"/>
      <c r="L54" s="32"/>
      <c r="M54" s="32"/>
      <c r="N54" s="32"/>
      <c r="O54" s="32"/>
      <c r="P54" s="32"/>
      <c r="Q54" s="32"/>
      <c r="R54" s="32"/>
      <c r="S54" s="116"/>
      <c r="T54" s="117"/>
    </row>
    <row r="55" spans="2:20" x14ac:dyDescent="0.25">
      <c r="B55" s="148" t="s">
        <v>39</v>
      </c>
      <c r="C55" s="191"/>
      <c r="D55" s="149">
        <v>810</v>
      </c>
      <c r="E55" s="165">
        <f t="shared" si="0"/>
        <v>730</v>
      </c>
      <c r="F55" s="165">
        <f t="shared" si="5"/>
        <v>689.5</v>
      </c>
      <c r="G55" s="165">
        <f t="shared" si="6"/>
        <v>649</v>
      </c>
      <c r="H55" s="165">
        <f t="shared" si="7"/>
        <v>608.5</v>
      </c>
      <c r="I55" s="165">
        <f t="shared" si="8"/>
        <v>568</v>
      </c>
      <c r="J55" s="149"/>
      <c r="K55" s="32"/>
      <c r="L55" s="32"/>
      <c r="M55" s="32"/>
      <c r="N55" s="32"/>
      <c r="O55" s="32"/>
      <c r="P55" s="32"/>
      <c r="Q55" s="32"/>
      <c r="R55" s="32"/>
      <c r="S55" s="116"/>
      <c r="T55" s="117"/>
    </row>
    <row r="56" spans="2:20" x14ac:dyDescent="0.25">
      <c r="B56" s="148" t="s">
        <v>36</v>
      </c>
      <c r="C56" s="191"/>
      <c r="D56" s="149">
        <v>2670</v>
      </c>
      <c r="E56" s="165">
        <f t="shared" si="0"/>
        <v>2404</v>
      </c>
      <c r="F56" s="165">
        <f t="shared" si="5"/>
        <v>2270.5</v>
      </c>
      <c r="G56" s="165">
        <f t="shared" si="6"/>
        <v>2137</v>
      </c>
      <c r="H56" s="165">
        <f t="shared" si="7"/>
        <v>2003.5</v>
      </c>
      <c r="I56" s="165">
        <f t="shared" si="8"/>
        <v>1870</v>
      </c>
      <c r="J56" s="149"/>
      <c r="K56" s="32"/>
      <c r="L56" s="32"/>
      <c r="M56" s="32"/>
      <c r="N56" s="32"/>
      <c r="O56" s="32"/>
      <c r="P56" s="32"/>
      <c r="Q56" s="32"/>
      <c r="R56" s="32"/>
      <c r="S56" s="116"/>
      <c r="T56" s="117"/>
    </row>
    <row r="57" spans="2:20" x14ac:dyDescent="0.25">
      <c r="B57" s="148" t="s">
        <v>45</v>
      </c>
      <c r="C57" s="191"/>
      <c r="D57" s="149">
        <v>1851</v>
      </c>
      <c r="E57" s="165">
        <f t="shared" si="0"/>
        <v>1666.9</v>
      </c>
      <c r="F57" s="165">
        <f t="shared" si="5"/>
        <v>1574.35</v>
      </c>
      <c r="G57" s="165">
        <f t="shared" si="6"/>
        <v>1481.8</v>
      </c>
      <c r="H57" s="165">
        <f t="shared" si="7"/>
        <v>1389.25</v>
      </c>
      <c r="I57" s="165">
        <f t="shared" si="8"/>
        <v>1296.7</v>
      </c>
      <c r="J57" s="149"/>
      <c r="K57" s="32"/>
      <c r="L57" s="32"/>
      <c r="M57" s="32"/>
      <c r="N57" s="32"/>
      <c r="O57" s="32"/>
      <c r="P57" s="32"/>
      <c r="Q57" s="32"/>
      <c r="R57" s="32"/>
      <c r="S57" s="116"/>
      <c r="T57" s="117"/>
    </row>
    <row r="58" spans="2:20" x14ac:dyDescent="0.25">
      <c r="B58" s="148" t="s">
        <v>58</v>
      </c>
      <c r="C58" s="191"/>
      <c r="D58" s="149">
        <v>2432</v>
      </c>
      <c r="E58" s="165">
        <f t="shared" si="0"/>
        <v>2189.8000000000002</v>
      </c>
      <c r="F58" s="165">
        <f t="shared" si="5"/>
        <v>2068.1999999999998</v>
      </c>
      <c r="G58" s="165">
        <f t="shared" si="6"/>
        <v>1946.6</v>
      </c>
      <c r="H58" s="165">
        <f t="shared" si="7"/>
        <v>1825</v>
      </c>
      <c r="I58" s="165">
        <f t="shared" si="8"/>
        <v>1703.4</v>
      </c>
      <c r="J58" s="149"/>
      <c r="K58" s="32"/>
      <c r="L58" s="32"/>
      <c r="M58" s="32"/>
      <c r="N58" s="32"/>
      <c r="O58" s="32"/>
      <c r="P58" s="32"/>
      <c r="Q58" s="32"/>
      <c r="R58" s="32"/>
      <c r="S58" s="116"/>
      <c r="T58" s="117"/>
    </row>
    <row r="59" spans="2:20" x14ac:dyDescent="0.25">
      <c r="B59" s="148" t="s">
        <v>59</v>
      </c>
      <c r="C59" s="191"/>
      <c r="D59" s="150">
        <v>1238</v>
      </c>
      <c r="E59" s="165">
        <f t="shared" si="0"/>
        <v>1115.2</v>
      </c>
      <c r="F59" s="165">
        <f t="shared" si="5"/>
        <v>1053.3</v>
      </c>
      <c r="G59" s="165">
        <f t="shared" si="6"/>
        <v>991.4</v>
      </c>
      <c r="H59" s="165">
        <f t="shared" si="7"/>
        <v>929.5</v>
      </c>
      <c r="I59" s="165">
        <f t="shared" si="8"/>
        <v>867.6</v>
      </c>
      <c r="J59" s="150"/>
      <c r="K59" s="32"/>
      <c r="L59" s="32"/>
      <c r="M59" s="32"/>
      <c r="N59" s="32"/>
      <c r="O59" s="32"/>
      <c r="P59" s="32"/>
      <c r="Q59" s="32"/>
      <c r="R59" s="32"/>
      <c r="S59" s="116"/>
      <c r="T59" s="117"/>
    </row>
    <row r="60" spans="2:20" x14ac:dyDescent="0.25">
      <c r="B60" s="148" t="s">
        <v>49</v>
      </c>
      <c r="C60" s="191"/>
      <c r="D60" s="149">
        <v>1487</v>
      </c>
      <c r="E60" s="165">
        <f t="shared" si="0"/>
        <v>1339.3</v>
      </c>
      <c r="F60" s="165">
        <f t="shared" si="5"/>
        <v>1264.95</v>
      </c>
      <c r="G60" s="165">
        <f t="shared" si="6"/>
        <v>1190.5999999999999</v>
      </c>
      <c r="H60" s="165">
        <f t="shared" si="7"/>
        <v>1116.25</v>
      </c>
      <c r="I60" s="165">
        <f t="shared" si="8"/>
        <v>1041.9000000000001</v>
      </c>
      <c r="J60" s="149"/>
      <c r="K60" s="32"/>
      <c r="L60" s="32"/>
      <c r="M60" s="32"/>
      <c r="N60" s="32"/>
      <c r="O60" s="32"/>
      <c r="P60" s="32"/>
      <c r="Q60" s="32"/>
      <c r="R60" s="32"/>
      <c r="S60" s="116"/>
      <c r="T60" s="117"/>
    </row>
    <row r="61" spans="2:20" x14ac:dyDescent="0.25">
      <c r="B61" s="148" t="s">
        <v>38</v>
      </c>
      <c r="C61" s="191"/>
      <c r="D61" s="149">
        <v>2000.52</v>
      </c>
      <c r="E61" s="165">
        <f t="shared" si="0"/>
        <v>1801.4679999999998</v>
      </c>
      <c r="F61" s="165">
        <f t="shared" si="5"/>
        <v>1701.442</v>
      </c>
      <c r="G61" s="165">
        <f t="shared" si="6"/>
        <v>1601.4159999999999</v>
      </c>
      <c r="H61" s="165">
        <f t="shared" si="7"/>
        <v>1501.3899999999999</v>
      </c>
      <c r="I61" s="165">
        <f t="shared" si="8"/>
        <v>1401.364</v>
      </c>
      <c r="J61" s="149"/>
      <c r="K61" s="32"/>
      <c r="L61" s="32"/>
      <c r="M61" s="32"/>
      <c r="N61" s="32"/>
      <c r="O61" s="32"/>
      <c r="P61" s="32"/>
      <c r="Q61" s="32"/>
      <c r="R61" s="32"/>
      <c r="S61" s="116"/>
      <c r="T61" s="117"/>
    </row>
    <row r="62" spans="2:20" x14ac:dyDescent="0.25">
      <c r="B62" s="148" t="s">
        <v>60</v>
      </c>
      <c r="C62" s="191"/>
      <c r="D62" s="149">
        <v>1009</v>
      </c>
      <c r="E62" s="165">
        <f t="shared" si="0"/>
        <v>909.1</v>
      </c>
      <c r="F62" s="165">
        <f t="shared" si="5"/>
        <v>858.65</v>
      </c>
      <c r="G62" s="165">
        <f t="shared" si="6"/>
        <v>808.2</v>
      </c>
      <c r="H62" s="165">
        <f t="shared" si="7"/>
        <v>757.75</v>
      </c>
      <c r="I62" s="165">
        <f t="shared" si="8"/>
        <v>707.3</v>
      </c>
      <c r="J62" s="149"/>
      <c r="K62" s="32"/>
      <c r="L62" s="32"/>
      <c r="M62" s="32"/>
      <c r="N62" s="32"/>
      <c r="O62" s="32"/>
      <c r="P62" s="32"/>
      <c r="Q62" s="32"/>
      <c r="R62" s="32"/>
      <c r="S62" s="116"/>
      <c r="T62" s="117"/>
    </row>
    <row r="63" spans="2:20" x14ac:dyDescent="0.25">
      <c r="B63" s="148" t="s">
        <v>47</v>
      </c>
      <c r="C63" s="191"/>
      <c r="D63" s="149">
        <v>3149</v>
      </c>
      <c r="E63" s="165">
        <f t="shared" si="0"/>
        <v>2835.1</v>
      </c>
      <c r="F63" s="165">
        <f t="shared" si="5"/>
        <v>2677.65</v>
      </c>
      <c r="G63" s="165">
        <f t="shared" si="6"/>
        <v>2520.1999999999998</v>
      </c>
      <c r="H63" s="165">
        <f t="shared" si="7"/>
        <v>2362.75</v>
      </c>
      <c r="I63" s="165">
        <f t="shared" si="8"/>
        <v>2205.3000000000002</v>
      </c>
      <c r="J63" s="149"/>
      <c r="K63" s="32"/>
      <c r="L63" s="32"/>
      <c r="M63" s="32"/>
      <c r="N63" s="32"/>
      <c r="O63" s="32"/>
      <c r="P63" s="32"/>
      <c r="Q63" s="32"/>
      <c r="R63" s="32"/>
      <c r="S63" s="116"/>
      <c r="T63" s="117"/>
    </row>
    <row r="64" spans="2:20" x14ac:dyDescent="0.25">
      <c r="B64" s="148" t="s">
        <v>95</v>
      </c>
      <c r="C64" s="191"/>
      <c r="D64" s="149">
        <v>1854.98</v>
      </c>
      <c r="E64" s="165">
        <f t="shared" si="0"/>
        <v>1670.482</v>
      </c>
      <c r="F64" s="165">
        <f t="shared" si="5"/>
        <v>1577.7329999999999</v>
      </c>
      <c r="G64" s="165">
        <f t="shared" si="6"/>
        <v>1484.9839999999999</v>
      </c>
      <c r="H64" s="165">
        <f t="shared" si="7"/>
        <v>1392.2350000000001</v>
      </c>
      <c r="I64" s="165">
        <f t="shared" si="8"/>
        <v>1299.4859999999999</v>
      </c>
      <c r="J64" s="149"/>
      <c r="K64" s="32"/>
      <c r="L64" s="32"/>
      <c r="M64" s="32"/>
      <c r="N64" s="32"/>
      <c r="O64" s="32"/>
      <c r="P64" s="32"/>
      <c r="Q64" s="32"/>
      <c r="R64" s="32"/>
      <c r="S64" s="116"/>
      <c r="T64" s="117"/>
    </row>
    <row r="65" spans="2:20" ht="15.75" thickBot="1" x14ac:dyDescent="0.3">
      <c r="B65" s="148" t="s">
        <v>61</v>
      </c>
      <c r="C65" s="191"/>
      <c r="D65" s="149">
        <v>2541</v>
      </c>
      <c r="E65" s="165">
        <f t="shared" si="0"/>
        <v>2287.9</v>
      </c>
      <c r="F65" s="165">
        <f t="shared" si="5"/>
        <v>2160.85</v>
      </c>
      <c r="G65" s="165">
        <f t="shared" si="6"/>
        <v>2033.8</v>
      </c>
      <c r="H65" s="165">
        <f t="shared" si="7"/>
        <v>1906.75</v>
      </c>
      <c r="I65" s="165">
        <f t="shared" si="8"/>
        <v>1779.7</v>
      </c>
      <c r="J65" s="149"/>
      <c r="K65" s="35"/>
      <c r="L65" s="35"/>
      <c r="M65" s="35"/>
      <c r="N65" s="35"/>
      <c r="O65" s="35"/>
      <c r="P65" s="35"/>
      <c r="Q65" s="35"/>
      <c r="R65" s="35"/>
      <c r="S65" s="125"/>
      <c r="T65" s="126"/>
    </row>
    <row r="66" spans="2:20" ht="15.75" thickBot="1" x14ac:dyDescent="0.3">
      <c r="B66" s="181" t="s">
        <v>8</v>
      </c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3"/>
      <c r="T66" s="127"/>
    </row>
    <row r="67" spans="2:20" x14ac:dyDescent="0.25">
      <c r="B67" s="151" t="s">
        <v>55</v>
      </c>
      <c r="C67" s="190" t="s">
        <v>5</v>
      </c>
      <c r="D67" s="152">
        <v>3120</v>
      </c>
      <c r="E67" s="165">
        <f t="shared" si="0"/>
        <v>2809</v>
      </c>
      <c r="F67" s="165">
        <f t="shared" ref="F67:F73" si="9">1-((D67*$F$5)-D67)</f>
        <v>2653</v>
      </c>
      <c r="G67" s="165">
        <f t="shared" ref="G67:G73" si="10">1-((D67*$G$5)-D67)</f>
        <v>2497</v>
      </c>
      <c r="H67" s="165">
        <f t="shared" ref="H67:H73" si="11">1-((D67*$H$5)-D67)</f>
        <v>2341</v>
      </c>
      <c r="I67" s="165">
        <f t="shared" ref="I67:I73" si="12">1-((D67*$I$5)-D67)</f>
        <v>2185</v>
      </c>
      <c r="J67" s="152"/>
      <c r="K67" s="122"/>
      <c r="L67" s="122"/>
      <c r="M67" s="122"/>
      <c r="N67" s="122"/>
      <c r="O67" s="122"/>
      <c r="P67" s="122"/>
      <c r="Q67" s="122"/>
      <c r="R67" s="122"/>
      <c r="S67" s="123"/>
      <c r="T67" s="128"/>
    </row>
    <row r="68" spans="2:20" x14ac:dyDescent="0.25">
      <c r="B68" s="146" t="s">
        <v>9</v>
      </c>
      <c r="C68" s="191"/>
      <c r="D68" s="153">
        <v>1520</v>
      </c>
      <c r="E68" s="165">
        <f t="shared" si="0"/>
        <v>1369</v>
      </c>
      <c r="F68" s="165">
        <f t="shared" si="9"/>
        <v>1293</v>
      </c>
      <c r="G68" s="165">
        <f t="shared" si="10"/>
        <v>1217</v>
      </c>
      <c r="H68" s="165">
        <f t="shared" si="11"/>
        <v>1141</v>
      </c>
      <c r="I68" s="165">
        <f t="shared" si="12"/>
        <v>1065</v>
      </c>
      <c r="J68" s="153"/>
      <c r="K68" s="32"/>
      <c r="L68" s="32"/>
      <c r="M68" s="32"/>
      <c r="N68" s="32"/>
      <c r="O68" s="32"/>
      <c r="P68" s="32"/>
      <c r="Q68" s="32"/>
      <c r="R68" s="32"/>
      <c r="S68" s="116"/>
      <c r="T68" s="117"/>
    </row>
    <row r="69" spans="2:20" x14ac:dyDescent="0.25">
      <c r="B69" s="148" t="s">
        <v>2</v>
      </c>
      <c r="C69" s="191"/>
      <c r="D69" s="154">
        <v>2187</v>
      </c>
      <c r="E69" s="165">
        <f t="shared" si="0"/>
        <v>1969.3</v>
      </c>
      <c r="F69" s="165">
        <f t="shared" si="9"/>
        <v>1859.95</v>
      </c>
      <c r="G69" s="165">
        <f t="shared" si="10"/>
        <v>1750.6</v>
      </c>
      <c r="H69" s="165">
        <f t="shared" si="11"/>
        <v>1641.25</v>
      </c>
      <c r="I69" s="165">
        <f t="shared" si="12"/>
        <v>1531.9</v>
      </c>
      <c r="J69" s="154"/>
      <c r="K69" s="32"/>
      <c r="L69" s="32"/>
      <c r="M69" s="32"/>
      <c r="N69" s="32"/>
      <c r="O69" s="32"/>
      <c r="P69" s="32"/>
      <c r="Q69" s="32"/>
      <c r="R69" s="32"/>
      <c r="S69" s="116"/>
      <c r="T69" s="117"/>
    </row>
    <row r="70" spans="2:20" x14ac:dyDescent="0.25">
      <c r="B70" s="148" t="s">
        <v>43</v>
      </c>
      <c r="C70" s="191"/>
      <c r="D70" s="154">
        <v>2235</v>
      </c>
      <c r="E70" s="165">
        <f t="shared" si="0"/>
        <v>2012.5</v>
      </c>
      <c r="F70" s="165">
        <f t="shared" si="9"/>
        <v>1900.75</v>
      </c>
      <c r="G70" s="165">
        <f t="shared" si="10"/>
        <v>1789</v>
      </c>
      <c r="H70" s="165">
        <f t="shared" si="11"/>
        <v>1677.25</v>
      </c>
      <c r="I70" s="165">
        <f t="shared" si="12"/>
        <v>1565.5</v>
      </c>
      <c r="J70" s="154"/>
      <c r="K70" s="32"/>
      <c r="L70" s="32"/>
      <c r="M70" s="32"/>
      <c r="N70" s="32"/>
      <c r="O70" s="32"/>
      <c r="P70" s="32"/>
      <c r="Q70" s="32"/>
      <c r="R70" s="32"/>
      <c r="S70" s="116"/>
      <c r="T70" s="117"/>
    </row>
    <row r="71" spans="2:20" x14ac:dyDescent="0.25">
      <c r="B71" s="148" t="s">
        <v>37</v>
      </c>
      <c r="C71" s="191"/>
      <c r="D71" s="154">
        <v>2900.52</v>
      </c>
      <c r="E71" s="165">
        <f t="shared" si="0"/>
        <v>2611.4679999999998</v>
      </c>
      <c r="F71" s="165">
        <f t="shared" si="9"/>
        <v>2466.442</v>
      </c>
      <c r="G71" s="165">
        <f t="shared" si="10"/>
        <v>2321.4160000000002</v>
      </c>
      <c r="H71" s="165">
        <f t="shared" si="11"/>
        <v>2176.39</v>
      </c>
      <c r="I71" s="165">
        <f t="shared" si="12"/>
        <v>2031.364</v>
      </c>
      <c r="J71" s="154"/>
      <c r="K71" s="32"/>
      <c r="L71" s="32"/>
      <c r="M71" s="32"/>
      <c r="N71" s="32"/>
      <c r="O71" s="32"/>
      <c r="P71" s="32"/>
      <c r="Q71" s="32"/>
      <c r="R71" s="32"/>
      <c r="S71" s="116"/>
      <c r="T71" s="117"/>
    </row>
    <row r="72" spans="2:20" x14ac:dyDescent="0.25">
      <c r="B72" s="148" t="s">
        <v>1</v>
      </c>
      <c r="C72" s="191"/>
      <c r="D72" s="154">
        <v>2787</v>
      </c>
      <c r="E72" s="165">
        <f t="shared" si="0"/>
        <v>2509.3000000000002</v>
      </c>
      <c r="F72" s="165">
        <f t="shared" si="9"/>
        <v>2369.9499999999998</v>
      </c>
      <c r="G72" s="165">
        <f t="shared" si="10"/>
        <v>2230.6</v>
      </c>
      <c r="H72" s="165">
        <f t="shared" si="11"/>
        <v>2091.25</v>
      </c>
      <c r="I72" s="165">
        <f t="shared" si="12"/>
        <v>1951.9</v>
      </c>
      <c r="J72" s="154"/>
      <c r="K72" s="32"/>
      <c r="L72" s="32"/>
      <c r="M72" s="32"/>
      <c r="N72" s="32"/>
      <c r="O72" s="32"/>
      <c r="P72" s="32"/>
      <c r="Q72" s="32"/>
      <c r="R72" s="32"/>
      <c r="S72" s="116"/>
      <c r="T72" s="117"/>
    </row>
    <row r="73" spans="2:20" ht="15.75" thickBot="1" x14ac:dyDescent="0.3">
      <c r="B73" s="155" t="s">
        <v>41</v>
      </c>
      <c r="C73" s="191"/>
      <c r="D73" s="156">
        <v>2949</v>
      </c>
      <c r="E73" s="165">
        <f t="shared" si="0"/>
        <v>2655.1</v>
      </c>
      <c r="F73" s="165">
        <f t="shared" si="9"/>
        <v>2507.65</v>
      </c>
      <c r="G73" s="165">
        <f t="shared" si="10"/>
        <v>2360.1999999999998</v>
      </c>
      <c r="H73" s="165">
        <f t="shared" si="11"/>
        <v>2212.75</v>
      </c>
      <c r="I73" s="165">
        <f t="shared" si="12"/>
        <v>2065.3000000000002</v>
      </c>
      <c r="J73" s="156"/>
      <c r="K73" s="118"/>
      <c r="L73" s="118"/>
      <c r="M73" s="118"/>
      <c r="N73" s="118"/>
      <c r="O73" s="118"/>
      <c r="P73" s="118"/>
      <c r="Q73" s="118"/>
      <c r="R73" s="118"/>
      <c r="S73" s="119"/>
      <c r="T73" s="120"/>
    </row>
    <row r="74" spans="2:20" ht="15.75" thickBot="1" x14ac:dyDescent="0.3">
      <c r="B74" s="187" t="s">
        <v>8</v>
      </c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9"/>
      <c r="T74" s="129"/>
    </row>
    <row r="75" spans="2:20" x14ac:dyDescent="0.25">
      <c r="B75" s="151" t="s">
        <v>5</v>
      </c>
      <c r="C75" s="190" t="s">
        <v>1</v>
      </c>
      <c r="D75" s="152">
        <v>2088</v>
      </c>
      <c r="E75" s="165">
        <f t="shared" si="0"/>
        <v>1880.2</v>
      </c>
      <c r="F75" s="165">
        <f t="shared" ref="F75:F86" si="13">1-((D75*$F$5)-D75)</f>
        <v>1775.8</v>
      </c>
      <c r="G75" s="165">
        <f t="shared" ref="G75:G86" si="14">1-((D75*$G$5)-D75)</f>
        <v>1671.4</v>
      </c>
      <c r="H75" s="165">
        <f t="shared" ref="H75:H86" si="15">1-((D75*$H$5)-D75)</f>
        <v>1567</v>
      </c>
      <c r="I75" s="165">
        <f t="shared" ref="I75:I86" si="16">1-((D75*$I$5)-D75)</f>
        <v>1462.6</v>
      </c>
      <c r="J75" s="152"/>
      <c r="K75" s="130"/>
      <c r="L75" s="130"/>
      <c r="M75" s="130"/>
      <c r="N75" s="130"/>
      <c r="O75" s="130"/>
      <c r="P75" s="130"/>
      <c r="Q75" s="130"/>
      <c r="R75" s="130"/>
      <c r="S75" s="131"/>
      <c r="T75" s="132"/>
    </row>
    <row r="76" spans="2:20" x14ac:dyDescent="0.25">
      <c r="B76" s="146" t="s">
        <v>0</v>
      </c>
      <c r="C76" s="191"/>
      <c r="D76" s="154">
        <v>1104</v>
      </c>
      <c r="E76" s="165">
        <f t="shared" ref="E76:E86" si="17">1-((D76*$E$5)-D76)</f>
        <v>994.6</v>
      </c>
      <c r="F76" s="165">
        <f t="shared" si="13"/>
        <v>939.4</v>
      </c>
      <c r="G76" s="165">
        <f t="shared" si="14"/>
        <v>884.2</v>
      </c>
      <c r="H76" s="165">
        <f t="shared" si="15"/>
        <v>829</v>
      </c>
      <c r="I76" s="165">
        <f t="shared" si="16"/>
        <v>773.8</v>
      </c>
      <c r="J76" s="154"/>
      <c r="K76" s="32"/>
      <c r="L76" s="32"/>
      <c r="M76" s="32"/>
      <c r="N76" s="32"/>
      <c r="O76" s="32"/>
      <c r="P76" s="32"/>
      <c r="Q76" s="32"/>
      <c r="R76" s="32"/>
      <c r="S76" s="116"/>
      <c r="T76" s="117"/>
    </row>
    <row r="77" spans="2:20" x14ac:dyDescent="0.25">
      <c r="B77" s="148" t="s">
        <v>55</v>
      </c>
      <c r="C77" s="191"/>
      <c r="D77" s="154">
        <v>2483</v>
      </c>
      <c r="E77" s="165">
        <f t="shared" si="17"/>
        <v>2235.6999999999998</v>
      </c>
      <c r="F77" s="165">
        <f t="shared" si="13"/>
        <v>2111.5500000000002</v>
      </c>
      <c r="G77" s="165">
        <f t="shared" si="14"/>
        <v>1987.4</v>
      </c>
      <c r="H77" s="165">
        <f t="shared" si="15"/>
        <v>1863.25</v>
      </c>
      <c r="I77" s="165">
        <f t="shared" si="16"/>
        <v>1739.1</v>
      </c>
      <c r="J77" s="154"/>
      <c r="K77" s="32"/>
      <c r="L77" s="32"/>
      <c r="M77" s="32"/>
      <c r="N77" s="32"/>
      <c r="O77" s="32"/>
      <c r="P77" s="32"/>
      <c r="Q77" s="32"/>
      <c r="R77" s="32"/>
      <c r="S77" s="116"/>
      <c r="T77" s="117"/>
    </row>
    <row r="78" spans="2:20" x14ac:dyDescent="0.25">
      <c r="B78" s="148" t="s">
        <v>2</v>
      </c>
      <c r="C78" s="191"/>
      <c r="D78" s="154">
        <v>2831</v>
      </c>
      <c r="E78" s="165">
        <f t="shared" si="17"/>
        <v>2548.9</v>
      </c>
      <c r="F78" s="165">
        <f t="shared" si="13"/>
        <v>2407.35</v>
      </c>
      <c r="G78" s="165">
        <f t="shared" si="14"/>
        <v>2265.8000000000002</v>
      </c>
      <c r="H78" s="165">
        <f t="shared" si="15"/>
        <v>2124.25</v>
      </c>
      <c r="I78" s="165">
        <f t="shared" si="16"/>
        <v>1982.7</v>
      </c>
      <c r="J78" s="154"/>
      <c r="K78" s="32"/>
      <c r="L78" s="32"/>
      <c r="M78" s="32"/>
      <c r="N78" s="32"/>
      <c r="O78" s="32"/>
      <c r="P78" s="32"/>
      <c r="Q78" s="32"/>
      <c r="R78" s="32"/>
      <c r="S78" s="116"/>
      <c r="T78" s="117"/>
    </row>
    <row r="79" spans="2:20" x14ac:dyDescent="0.25">
      <c r="B79" s="148" t="s">
        <v>60</v>
      </c>
      <c r="C79" s="191"/>
      <c r="D79" s="154">
        <v>1611</v>
      </c>
      <c r="E79" s="165">
        <f t="shared" si="17"/>
        <v>1450.9</v>
      </c>
      <c r="F79" s="165">
        <f t="shared" si="13"/>
        <v>1370.35</v>
      </c>
      <c r="G79" s="165">
        <f t="shared" si="14"/>
        <v>1289.8</v>
      </c>
      <c r="H79" s="165">
        <f t="shared" si="15"/>
        <v>1209.25</v>
      </c>
      <c r="I79" s="165">
        <f t="shared" si="16"/>
        <v>1128.7</v>
      </c>
      <c r="J79" s="154"/>
      <c r="K79" s="32"/>
      <c r="L79" s="32"/>
      <c r="M79" s="32"/>
      <c r="N79" s="32"/>
      <c r="O79" s="32"/>
      <c r="P79" s="32"/>
      <c r="Q79" s="32"/>
      <c r="R79" s="32"/>
      <c r="S79" s="116"/>
      <c r="T79" s="117"/>
    </row>
    <row r="80" spans="2:20" x14ac:dyDescent="0.25">
      <c r="B80" s="148" t="s">
        <v>43</v>
      </c>
      <c r="C80" s="191"/>
      <c r="D80" s="154">
        <v>2398</v>
      </c>
      <c r="E80" s="165">
        <f t="shared" si="17"/>
        <v>2159.1999999999998</v>
      </c>
      <c r="F80" s="165">
        <f t="shared" si="13"/>
        <v>2039.3</v>
      </c>
      <c r="G80" s="165">
        <f t="shared" si="14"/>
        <v>1919.4</v>
      </c>
      <c r="H80" s="165">
        <f t="shared" si="15"/>
        <v>1799.5</v>
      </c>
      <c r="I80" s="165">
        <f t="shared" si="16"/>
        <v>1679.6</v>
      </c>
      <c r="J80" s="154"/>
      <c r="K80" s="32"/>
      <c r="L80" s="32"/>
      <c r="M80" s="32"/>
      <c r="N80" s="32"/>
      <c r="O80" s="32"/>
      <c r="P80" s="32"/>
      <c r="Q80" s="32"/>
      <c r="R80" s="32"/>
      <c r="S80" s="116"/>
      <c r="T80" s="117"/>
    </row>
    <row r="81" spans="2:20" x14ac:dyDescent="0.25">
      <c r="B81" s="148" t="s">
        <v>37</v>
      </c>
      <c r="C81" s="191"/>
      <c r="D81" s="154">
        <v>2558</v>
      </c>
      <c r="E81" s="165">
        <f t="shared" si="17"/>
        <v>2303.1999999999998</v>
      </c>
      <c r="F81" s="165">
        <f t="shared" si="13"/>
        <v>2175.3000000000002</v>
      </c>
      <c r="G81" s="165">
        <f t="shared" si="14"/>
        <v>2047.4</v>
      </c>
      <c r="H81" s="165">
        <f t="shared" si="15"/>
        <v>1919.5</v>
      </c>
      <c r="I81" s="165">
        <f t="shared" si="16"/>
        <v>1791.6</v>
      </c>
      <c r="J81" s="154"/>
      <c r="K81" s="32"/>
      <c r="L81" s="32"/>
      <c r="M81" s="32"/>
      <c r="N81" s="32"/>
      <c r="O81" s="32"/>
      <c r="P81" s="32"/>
      <c r="Q81" s="32"/>
      <c r="R81" s="32"/>
      <c r="S81" s="116"/>
      <c r="T81" s="117"/>
    </row>
    <row r="82" spans="2:20" x14ac:dyDescent="0.25">
      <c r="B82" s="148" t="s">
        <v>4</v>
      </c>
      <c r="C82" s="191"/>
      <c r="D82" s="154">
        <v>2111</v>
      </c>
      <c r="E82" s="165">
        <f t="shared" si="17"/>
        <v>1900.9</v>
      </c>
      <c r="F82" s="165">
        <f t="shared" si="13"/>
        <v>1795.35</v>
      </c>
      <c r="G82" s="165">
        <f t="shared" si="14"/>
        <v>1689.8</v>
      </c>
      <c r="H82" s="165">
        <f t="shared" si="15"/>
        <v>1584.25</v>
      </c>
      <c r="I82" s="165">
        <f t="shared" si="16"/>
        <v>1478.7</v>
      </c>
      <c r="J82" s="154"/>
      <c r="K82" s="32"/>
      <c r="L82" s="32"/>
      <c r="M82" s="32"/>
      <c r="N82" s="32"/>
      <c r="O82" s="32"/>
      <c r="P82" s="32"/>
      <c r="Q82" s="32"/>
      <c r="R82" s="32"/>
      <c r="S82" s="116"/>
      <c r="T82" s="117"/>
    </row>
    <row r="83" spans="2:20" x14ac:dyDescent="0.25">
      <c r="B83" s="148" t="s">
        <v>51</v>
      </c>
      <c r="C83" s="191"/>
      <c r="D83" s="154">
        <v>1757</v>
      </c>
      <c r="E83" s="165">
        <f t="shared" si="17"/>
        <v>1582.3</v>
      </c>
      <c r="F83" s="165">
        <f t="shared" si="13"/>
        <v>1494.45</v>
      </c>
      <c r="G83" s="165">
        <f t="shared" si="14"/>
        <v>1406.6</v>
      </c>
      <c r="H83" s="165">
        <f t="shared" si="15"/>
        <v>1318.75</v>
      </c>
      <c r="I83" s="165">
        <f t="shared" si="16"/>
        <v>1230.9000000000001</v>
      </c>
      <c r="J83" s="154"/>
      <c r="K83" s="32"/>
      <c r="L83" s="32"/>
      <c r="M83" s="32"/>
      <c r="N83" s="32"/>
      <c r="O83" s="32"/>
      <c r="P83" s="32"/>
      <c r="Q83" s="32"/>
      <c r="R83" s="32"/>
      <c r="S83" s="116"/>
      <c r="T83" s="117"/>
    </row>
    <row r="84" spans="2:20" x14ac:dyDescent="0.25">
      <c r="B84" s="148" t="s">
        <v>53</v>
      </c>
      <c r="C84" s="191"/>
      <c r="D84" s="157">
        <v>1969</v>
      </c>
      <c r="E84" s="165">
        <f t="shared" si="17"/>
        <v>1773.1</v>
      </c>
      <c r="F84" s="165">
        <f t="shared" si="13"/>
        <v>1674.65</v>
      </c>
      <c r="G84" s="165">
        <f t="shared" si="14"/>
        <v>1576.2</v>
      </c>
      <c r="H84" s="165">
        <f t="shared" si="15"/>
        <v>1477.75</v>
      </c>
      <c r="I84" s="165">
        <f t="shared" si="16"/>
        <v>1379.3000000000002</v>
      </c>
      <c r="J84" s="157"/>
      <c r="K84" s="32"/>
      <c r="L84" s="32"/>
      <c r="M84" s="32"/>
      <c r="N84" s="32"/>
      <c r="O84" s="32"/>
      <c r="P84" s="32"/>
      <c r="Q84" s="32"/>
      <c r="R84" s="32"/>
      <c r="S84" s="116"/>
      <c r="T84" s="117"/>
    </row>
    <row r="85" spans="2:20" x14ac:dyDescent="0.25">
      <c r="B85" s="148" t="s">
        <v>9</v>
      </c>
      <c r="C85" s="191"/>
      <c r="D85" s="154">
        <v>1386</v>
      </c>
      <c r="E85" s="165">
        <f t="shared" si="17"/>
        <v>1248.4000000000001</v>
      </c>
      <c r="F85" s="165">
        <f t="shared" si="13"/>
        <v>1179.0999999999999</v>
      </c>
      <c r="G85" s="165">
        <f t="shared" si="14"/>
        <v>1109.8</v>
      </c>
      <c r="H85" s="165">
        <f t="shared" si="15"/>
        <v>1040.5</v>
      </c>
      <c r="I85" s="165">
        <f t="shared" si="16"/>
        <v>971.2</v>
      </c>
      <c r="J85" s="154"/>
      <c r="K85" s="32"/>
      <c r="L85" s="32"/>
      <c r="M85" s="32"/>
      <c r="N85" s="32"/>
      <c r="O85" s="32"/>
      <c r="P85" s="32"/>
      <c r="Q85" s="32"/>
      <c r="R85" s="32"/>
      <c r="S85" s="116"/>
      <c r="T85" s="117"/>
    </row>
    <row r="86" spans="2:20" ht="15.75" thickBot="1" x14ac:dyDescent="0.3">
      <c r="B86" s="155" t="s">
        <v>41</v>
      </c>
      <c r="C86" s="191"/>
      <c r="D86" s="156">
        <v>1857</v>
      </c>
      <c r="E86" s="165">
        <f t="shared" si="17"/>
        <v>1672.3</v>
      </c>
      <c r="F86" s="165">
        <f t="shared" si="13"/>
        <v>1579.45</v>
      </c>
      <c r="G86" s="165">
        <f t="shared" si="14"/>
        <v>1486.6</v>
      </c>
      <c r="H86" s="165">
        <f t="shared" si="15"/>
        <v>1393.75</v>
      </c>
      <c r="I86" s="165">
        <f t="shared" si="16"/>
        <v>1300.9000000000001</v>
      </c>
      <c r="J86" s="156"/>
      <c r="K86" s="133"/>
      <c r="L86" s="133"/>
      <c r="M86" s="133"/>
      <c r="N86" s="133"/>
      <c r="O86" s="133"/>
      <c r="P86" s="133"/>
      <c r="Q86" s="133"/>
      <c r="R86" s="133"/>
      <c r="S86" s="134"/>
      <c r="T86" s="135"/>
    </row>
    <row r="87" spans="2:20" ht="15.75" thickBot="1" x14ac:dyDescent="0.3">
      <c r="B87" s="181" t="s">
        <v>8</v>
      </c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3"/>
      <c r="T87" s="129"/>
    </row>
    <row r="88" spans="2:20" x14ac:dyDescent="0.25">
      <c r="B88" s="146" t="s">
        <v>3</v>
      </c>
      <c r="C88" s="191" t="s">
        <v>6</v>
      </c>
      <c r="D88" s="153">
        <v>1634</v>
      </c>
      <c r="E88" s="165">
        <f t="shared" ref="E88:E95" si="18">1-((D88*$E$5)-D88)</f>
        <v>1471.6</v>
      </c>
      <c r="F88" s="165">
        <f t="shared" ref="F88:F95" si="19">1-((D88*$F$5)-D88)</f>
        <v>1389.9</v>
      </c>
      <c r="G88" s="165">
        <f t="shared" ref="G88:G95" si="20">1-((D88*$G$5)-D88)</f>
        <v>1308.2</v>
      </c>
      <c r="H88" s="165">
        <f t="shared" ref="H88:H95" si="21">1-((D88*$H$5)-D88)</f>
        <v>1226.5</v>
      </c>
      <c r="I88" s="165">
        <f t="shared" ref="I88:I95" si="22">1-((D88*$I$5)-D88)</f>
        <v>1144.8</v>
      </c>
      <c r="J88" s="153"/>
      <c r="K88" s="122"/>
      <c r="L88" s="122"/>
      <c r="M88" s="122"/>
      <c r="N88" s="122"/>
      <c r="O88" s="122"/>
      <c r="P88" s="122"/>
      <c r="Q88" s="122"/>
      <c r="R88" s="122"/>
      <c r="S88" s="123"/>
      <c r="T88" s="124"/>
    </row>
    <row r="89" spans="2:20" x14ac:dyDescent="0.25">
      <c r="B89" s="148" t="s">
        <v>56</v>
      </c>
      <c r="C89" s="191"/>
      <c r="D89" s="158">
        <v>2091</v>
      </c>
      <c r="E89" s="165">
        <f t="shared" si="18"/>
        <v>1882.9</v>
      </c>
      <c r="F89" s="165">
        <f t="shared" si="19"/>
        <v>1778.35</v>
      </c>
      <c r="G89" s="165">
        <f t="shared" si="20"/>
        <v>1673.8</v>
      </c>
      <c r="H89" s="165">
        <f t="shared" si="21"/>
        <v>1569.25</v>
      </c>
      <c r="I89" s="165">
        <f t="shared" si="22"/>
        <v>1464.7</v>
      </c>
      <c r="J89" s="158"/>
      <c r="K89" s="32"/>
      <c r="L89" s="32"/>
      <c r="M89" s="32"/>
      <c r="N89" s="32"/>
      <c r="O89" s="32"/>
      <c r="P89" s="32"/>
      <c r="Q89" s="32"/>
      <c r="R89" s="32"/>
      <c r="S89" s="116"/>
      <c r="T89" s="117"/>
    </row>
    <row r="90" spans="2:20" x14ac:dyDescent="0.25">
      <c r="B90" s="148" t="s">
        <v>2</v>
      </c>
      <c r="C90" s="191"/>
      <c r="D90" s="154">
        <v>829</v>
      </c>
      <c r="E90" s="165">
        <f t="shared" si="18"/>
        <v>747.1</v>
      </c>
      <c r="F90" s="165">
        <f t="shared" si="19"/>
        <v>705.65</v>
      </c>
      <c r="G90" s="165">
        <f t="shared" si="20"/>
        <v>664.2</v>
      </c>
      <c r="H90" s="165">
        <f t="shared" si="21"/>
        <v>622.75</v>
      </c>
      <c r="I90" s="165">
        <f t="shared" si="22"/>
        <v>581.29999999999995</v>
      </c>
      <c r="J90" s="154"/>
      <c r="K90" s="32"/>
      <c r="L90" s="32"/>
      <c r="M90" s="32"/>
      <c r="N90" s="32"/>
      <c r="O90" s="32"/>
      <c r="P90" s="32"/>
      <c r="Q90" s="32"/>
      <c r="R90" s="32"/>
      <c r="S90" s="116"/>
      <c r="T90" s="117"/>
    </row>
    <row r="91" spans="2:20" x14ac:dyDescent="0.25">
      <c r="B91" s="148" t="s">
        <v>4</v>
      </c>
      <c r="C91" s="191"/>
      <c r="D91" s="154">
        <v>771</v>
      </c>
      <c r="E91" s="165">
        <f t="shared" si="18"/>
        <v>694.9</v>
      </c>
      <c r="F91" s="165">
        <f t="shared" si="19"/>
        <v>656.35</v>
      </c>
      <c r="G91" s="165">
        <f t="shared" si="20"/>
        <v>617.79999999999995</v>
      </c>
      <c r="H91" s="165">
        <f t="shared" si="21"/>
        <v>579.25</v>
      </c>
      <c r="I91" s="165">
        <f t="shared" si="22"/>
        <v>540.70000000000005</v>
      </c>
      <c r="J91" s="154"/>
      <c r="K91" s="32"/>
      <c r="L91" s="32"/>
      <c r="M91" s="32"/>
      <c r="N91" s="32"/>
      <c r="O91" s="32"/>
      <c r="P91" s="32"/>
      <c r="Q91" s="32"/>
      <c r="R91" s="32"/>
      <c r="S91" s="116"/>
      <c r="T91" s="117"/>
    </row>
    <row r="92" spans="2:20" x14ac:dyDescent="0.25">
      <c r="B92" s="148" t="s">
        <v>37</v>
      </c>
      <c r="C92" s="191"/>
      <c r="D92" s="154">
        <v>978</v>
      </c>
      <c r="E92" s="165">
        <f t="shared" si="18"/>
        <v>881.2</v>
      </c>
      <c r="F92" s="165">
        <f t="shared" si="19"/>
        <v>832.3</v>
      </c>
      <c r="G92" s="165">
        <f t="shared" si="20"/>
        <v>783.4</v>
      </c>
      <c r="H92" s="165">
        <f t="shared" si="21"/>
        <v>734.5</v>
      </c>
      <c r="I92" s="165">
        <f t="shared" si="22"/>
        <v>685.6</v>
      </c>
      <c r="J92" s="154"/>
      <c r="K92" s="32"/>
      <c r="L92" s="32"/>
      <c r="M92" s="32"/>
      <c r="N92" s="32"/>
      <c r="O92" s="32"/>
      <c r="P92" s="32"/>
      <c r="Q92" s="32"/>
      <c r="R92" s="32"/>
      <c r="S92" s="116"/>
      <c r="T92" s="117"/>
    </row>
    <row r="93" spans="2:20" x14ac:dyDescent="0.25">
      <c r="B93" s="148" t="s">
        <v>1</v>
      </c>
      <c r="C93" s="191"/>
      <c r="D93" s="154">
        <v>1568</v>
      </c>
      <c r="E93" s="165">
        <f t="shared" si="18"/>
        <v>1412.2</v>
      </c>
      <c r="F93" s="165">
        <f t="shared" si="19"/>
        <v>1333.8</v>
      </c>
      <c r="G93" s="165">
        <f t="shared" si="20"/>
        <v>1255.4000000000001</v>
      </c>
      <c r="H93" s="165">
        <f t="shared" si="21"/>
        <v>1177</v>
      </c>
      <c r="I93" s="165">
        <f t="shared" si="22"/>
        <v>1098.5999999999999</v>
      </c>
      <c r="J93" s="154"/>
      <c r="K93" s="32"/>
      <c r="L93" s="32"/>
      <c r="M93" s="32"/>
      <c r="N93" s="32"/>
      <c r="O93" s="32"/>
      <c r="P93" s="32"/>
      <c r="Q93" s="32"/>
      <c r="R93" s="32"/>
      <c r="S93" s="116"/>
      <c r="T93" s="117"/>
    </row>
    <row r="94" spans="2:20" x14ac:dyDescent="0.25">
      <c r="B94" s="148" t="s">
        <v>7</v>
      </c>
      <c r="C94" s="191"/>
      <c r="D94" s="154">
        <v>601</v>
      </c>
      <c r="E94" s="165">
        <f t="shared" si="18"/>
        <v>541.9</v>
      </c>
      <c r="F94" s="165">
        <f t="shared" si="19"/>
        <v>511.85</v>
      </c>
      <c r="G94" s="165">
        <f t="shared" si="20"/>
        <v>481.8</v>
      </c>
      <c r="H94" s="165">
        <f t="shared" si="21"/>
        <v>451.75</v>
      </c>
      <c r="I94" s="165">
        <f t="shared" si="22"/>
        <v>421.70000000000005</v>
      </c>
      <c r="J94" s="154"/>
      <c r="K94" s="32"/>
      <c r="L94" s="32"/>
      <c r="M94" s="32"/>
      <c r="N94" s="32"/>
      <c r="O94" s="32"/>
      <c r="P94" s="32"/>
      <c r="Q94" s="32"/>
      <c r="R94" s="32"/>
      <c r="S94" s="116"/>
      <c r="T94" s="117"/>
    </row>
    <row r="95" spans="2:20" ht="15.75" thickBot="1" x14ac:dyDescent="0.3">
      <c r="B95" s="155" t="s">
        <v>0</v>
      </c>
      <c r="C95" s="191"/>
      <c r="D95" s="156">
        <v>836</v>
      </c>
      <c r="E95" s="165">
        <f t="shared" si="18"/>
        <v>753.4</v>
      </c>
      <c r="F95" s="165">
        <f t="shared" si="19"/>
        <v>711.6</v>
      </c>
      <c r="G95" s="165">
        <f t="shared" si="20"/>
        <v>669.8</v>
      </c>
      <c r="H95" s="165">
        <f t="shared" si="21"/>
        <v>628</v>
      </c>
      <c r="I95" s="165">
        <f t="shared" si="22"/>
        <v>586.20000000000005</v>
      </c>
      <c r="J95" s="156"/>
      <c r="K95" s="118"/>
      <c r="L95" s="118"/>
      <c r="M95" s="118"/>
      <c r="N95" s="118"/>
      <c r="O95" s="118"/>
      <c r="P95" s="118"/>
      <c r="Q95" s="118"/>
      <c r="R95" s="118"/>
      <c r="S95" s="119"/>
      <c r="T95" s="120"/>
    </row>
    <row r="96" spans="2:20" ht="15.75" thickBot="1" x14ac:dyDescent="0.3">
      <c r="B96" s="187" t="s">
        <v>8</v>
      </c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9"/>
      <c r="T96" s="129"/>
    </row>
    <row r="97" spans="2:20" x14ac:dyDescent="0.25">
      <c r="B97" s="151" t="s">
        <v>58</v>
      </c>
      <c r="C97" s="190" t="s">
        <v>3</v>
      </c>
      <c r="D97" s="152">
        <v>2668</v>
      </c>
      <c r="E97" s="165">
        <f t="shared" ref="E97:E104" si="23">1-((D97*$E$5)-D97)</f>
        <v>2402.1999999999998</v>
      </c>
      <c r="F97" s="165">
        <f t="shared" ref="F97:F104" si="24">1-((D97*$F$5)-D97)</f>
        <v>2268.8000000000002</v>
      </c>
      <c r="G97" s="165">
        <f t="shared" ref="G97:G104" si="25">1-((D97*$G$5)-D97)</f>
        <v>2135.4</v>
      </c>
      <c r="H97" s="165">
        <f t="shared" ref="H97:H104" si="26">1-((D97*$H$5)-D97)</f>
        <v>2002</v>
      </c>
      <c r="I97" s="165">
        <f t="shared" ref="I97:I104" si="27">1-((D97*$I$5)-D97)</f>
        <v>1868.6</v>
      </c>
      <c r="J97" s="152"/>
      <c r="K97" s="122"/>
      <c r="L97" s="122"/>
      <c r="M97" s="122"/>
      <c r="N97" s="122"/>
      <c r="O97" s="122"/>
      <c r="P97" s="122"/>
      <c r="Q97" s="122"/>
      <c r="R97" s="122"/>
      <c r="S97" s="123"/>
      <c r="T97" s="124"/>
    </row>
    <row r="98" spans="2:20" x14ac:dyDescent="0.25">
      <c r="B98" s="148" t="s">
        <v>43</v>
      </c>
      <c r="C98" s="191"/>
      <c r="D98" s="157">
        <v>1783</v>
      </c>
      <c r="E98" s="165">
        <f t="shared" si="23"/>
        <v>1605.7</v>
      </c>
      <c r="F98" s="165">
        <f t="shared" si="24"/>
        <v>1516.55</v>
      </c>
      <c r="G98" s="165">
        <f t="shared" si="25"/>
        <v>1427.4</v>
      </c>
      <c r="H98" s="165">
        <f t="shared" si="26"/>
        <v>1338.25</v>
      </c>
      <c r="I98" s="165">
        <f t="shared" si="27"/>
        <v>1249.0999999999999</v>
      </c>
      <c r="J98" s="157"/>
      <c r="K98" s="32"/>
      <c r="L98" s="32"/>
      <c r="M98" s="32"/>
      <c r="N98" s="32"/>
      <c r="O98" s="32"/>
      <c r="P98" s="32"/>
      <c r="Q98" s="32"/>
      <c r="R98" s="32"/>
      <c r="S98" s="116"/>
      <c r="T98" s="117"/>
    </row>
    <row r="99" spans="2:20" x14ac:dyDescent="0.25">
      <c r="B99" s="148" t="s">
        <v>4</v>
      </c>
      <c r="C99" s="191"/>
      <c r="D99" s="154">
        <v>1132</v>
      </c>
      <c r="E99" s="165">
        <f t="shared" si="23"/>
        <v>1019.8</v>
      </c>
      <c r="F99" s="165">
        <f t="shared" si="24"/>
        <v>963.2</v>
      </c>
      <c r="G99" s="165">
        <f t="shared" si="25"/>
        <v>906.6</v>
      </c>
      <c r="H99" s="165">
        <f t="shared" si="26"/>
        <v>850</v>
      </c>
      <c r="I99" s="165">
        <f t="shared" si="27"/>
        <v>793.40000000000009</v>
      </c>
      <c r="J99" s="154"/>
      <c r="K99" s="32"/>
      <c r="L99" s="32"/>
      <c r="M99" s="32"/>
      <c r="N99" s="32"/>
      <c r="O99" s="32"/>
      <c r="P99" s="32"/>
      <c r="Q99" s="32"/>
      <c r="R99" s="32"/>
      <c r="S99" s="116"/>
      <c r="T99" s="117"/>
    </row>
    <row r="100" spans="2:20" x14ac:dyDescent="0.25">
      <c r="B100" s="148" t="s">
        <v>55</v>
      </c>
      <c r="C100" s="191"/>
      <c r="D100" s="154">
        <v>1767</v>
      </c>
      <c r="E100" s="165">
        <f t="shared" si="23"/>
        <v>1591.3</v>
      </c>
      <c r="F100" s="165">
        <f t="shared" si="24"/>
        <v>1502.95</v>
      </c>
      <c r="G100" s="165">
        <f t="shared" si="25"/>
        <v>1414.6</v>
      </c>
      <c r="H100" s="165">
        <f t="shared" si="26"/>
        <v>1326.25</v>
      </c>
      <c r="I100" s="165">
        <f t="shared" si="27"/>
        <v>1237.9000000000001</v>
      </c>
      <c r="J100" s="154"/>
      <c r="K100" s="32"/>
      <c r="L100" s="32"/>
      <c r="M100" s="32"/>
      <c r="N100" s="32"/>
      <c r="O100" s="32"/>
      <c r="P100" s="32"/>
      <c r="Q100" s="32"/>
      <c r="R100" s="32"/>
      <c r="S100" s="116"/>
      <c r="T100" s="117"/>
    </row>
    <row r="101" spans="2:20" x14ac:dyDescent="0.25">
      <c r="B101" s="148" t="s">
        <v>2</v>
      </c>
      <c r="C101" s="191"/>
      <c r="D101" s="157">
        <v>1039</v>
      </c>
      <c r="E101" s="165">
        <f t="shared" si="23"/>
        <v>936.1</v>
      </c>
      <c r="F101" s="165">
        <f t="shared" si="24"/>
        <v>884.15</v>
      </c>
      <c r="G101" s="165">
        <f t="shared" si="25"/>
        <v>832.2</v>
      </c>
      <c r="H101" s="165">
        <f t="shared" si="26"/>
        <v>780.25</v>
      </c>
      <c r="I101" s="165">
        <f t="shared" si="27"/>
        <v>728.3</v>
      </c>
      <c r="J101" s="157"/>
      <c r="K101" s="32"/>
      <c r="L101" s="32"/>
      <c r="M101" s="32"/>
      <c r="N101" s="32"/>
      <c r="O101" s="32"/>
      <c r="P101" s="32"/>
      <c r="Q101" s="32"/>
      <c r="R101" s="32"/>
      <c r="S101" s="116"/>
      <c r="T101" s="117"/>
    </row>
    <row r="102" spans="2:20" x14ac:dyDescent="0.25">
      <c r="B102" s="148" t="s">
        <v>59</v>
      </c>
      <c r="C102" s="191"/>
      <c r="D102" s="157">
        <v>1455</v>
      </c>
      <c r="E102" s="165">
        <f t="shared" si="23"/>
        <v>1310.5</v>
      </c>
      <c r="F102" s="165">
        <f t="shared" si="24"/>
        <v>1237.75</v>
      </c>
      <c r="G102" s="165">
        <f t="shared" si="25"/>
        <v>1165</v>
      </c>
      <c r="H102" s="165">
        <f t="shared" si="26"/>
        <v>1092.25</v>
      </c>
      <c r="I102" s="165">
        <f t="shared" si="27"/>
        <v>1019.5</v>
      </c>
      <c r="J102" s="157"/>
      <c r="K102" s="32"/>
      <c r="L102" s="32"/>
      <c r="M102" s="32"/>
      <c r="N102" s="32"/>
      <c r="O102" s="32"/>
      <c r="P102" s="32"/>
      <c r="Q102" s="32"/>
      <c r="R102" s="32"/>
      <c r="S102" s="116"/>
      <c r="T102" s="117"/>
    </row>
    <row r="103" spans="2:20" x14ac:dyDescent="0.25">
      <c r="B103" s="148" t="s">
        <v>40</v>
      </c>
      <c r="C103" s="191"/>
      <c r="D103" s="154">
        <v>2249</v>
      </c>
      <c r="E103" s="165">
        <f t="shared" si="23"/>
        <v>2025.1</v>
      </c>
      <c r="F103" s="165">
        <f t="shared" si="24"/>
        <v>1912.65</v>
      </c>
      <c r="G103" s="165">
        <f t="shared" si="25"/>
        <v>1800.2</v>
      </c>
      <c r="H103" s="165">
        <f t="shared" si="26"/>
        <v>1687.75</v>
      </c>
      <c r="I103" s="165">
        <f t="shared" si="27"/>
        <v>1575.3000000000002</v>
      </c>
      <c r="J103" s="154"/>
      <c r="K103" s="32"/>
      <c r="L103" s="32"/>
      <c r="M103" s="32"/>
      <c r="N103" s="32"/>
      <c r="O103" s="32"/>
      <c r="P103" s="32"/>
      <c r="Q103" s="32"/>
      <c r="R103" s="32"/>
      <c r="S103" s="116"/>
      <c r="T103" s="117"/>
    </row>
    <row r="104" spans="2:20" ht="15.75" thickBot="1" x14ac:dyDescent="0.3">
      <c r="B104" s="155" t="s">
        <v>50</v>
      </c>
      <c r="C104" s="191"/>
      <c r="D104" s="156">
        <v>1283</v>
      </c>
      <c r="E104" s="165">
        <f t="shared" si="23"/>
        <v>1155.7</v>
      </c>
      <c r="F104" s="165">
        <f t="shared" si="24"/>
        <v>1091.55</v>
      </c>
      <c r="G104" s="165">
        <f t="shared" si="25"/>
        <v>1027.4000000000001</v>
      </c>
      <c r="H104" s="165">
        <f t="shared" si="26"/>
        <v>963.25</v>
      </c>
      <c r="I104" s="165">
        <f t="shared" si="27"/>
        <v>899.1</v>
      </c>
      <c r="J104" s="156"/>
      <c r="K104" s="118"/>
      <c r="L104" s="118"/>
      <c r="M104" s="118"/>
      <c r="N104" s="118"/>
      <c r="O104" s="118"/>
      <c r="P104" s="118"/>
      <c r="Q104" s="118"/>
      <c r="R104" s="118"/>
      <c r="S104" s="119"/>
      <c r="T104" s="120"/>
    </row>
    <row r="105" spans="2:20" ht="15.75" thickBot="1" x14ac:dyDescent="0.3">
      <c r="B105" s="181" t="s">
        <v>8</v>
      </c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3"/>
      <c r="T105" s="129"/>
    </row>
    <row r="106" spans="2:20" x14ac:dyDescent="0.25">
      <c r="B106" s="151" t="s">
        <v>7</v>
      </c>
      <c r="C106" s="190" t="s">
        <v>9</v>
      </c>
      <c r="D106" s="152">
        <v>2154</v>
      </c>
      <c r="E106" s="165">
        <f>1-((D106*$E$5)-D106)</f>
        <v>1939.6</v>
      </c>
      <c r="F106" s="165">
        <f>1-((D106*$F$5)-D106)</f>
        <v>1831.9</v>
      </c>
      <c r="G106" s="165">
        <f>1-((D106*$G$5)-D106)</f>
        <v>1724.2</v>
      </c>
      <c r="H106" s="165">
        <f>1-((D106*$H$5)-D106)</f>
        <v>1616.5</v>
      </c>
      <c r="I106" s="165">
        <f>1-((D106*$I$5)-D106)</f>
        <v>1508.8000000000002</v>
      </c>
      <c r="J106" s="152"/>
      <c r="K106" s="122"/>
      <c r="L106" s="122"/>
      <c r="M106" s="122"/>
      <c r="N106" s="122"/>
      <c r="O106" s="122"/>
      <c r="P106" s="122"/>
      <c r="Q106" s="122"/>
      <c r="R106" s="122"/>
      <c r="S106" s="123"/>
      <c r="T106" s="124"/>
    </row>
    <row r="107" spans="2:20" x14ac:dyDescent="0.25">
      <c r="B107" s="148" t="s">
        <v>0</v>
      </c>
      <c r="C107" s="191"/>
      <c r="D107" s="154">
        <v>2222</v>
      </c>
      <c r="E107" s="165">
        <f>1-((D107*$E$5)-D107)</f>
        <v>2000.8</v>
      </c>
      <c r="F107" s="165">
        <f>1-((D107*$F$5)-D107)</f>
        <v>1889.7</v>
      </c>
      <c r="G107" s="165">
        <f>1-((D107*$G$5)-D107)</f>
        <v>1778.6</v>
      </c>
      <c r="H107" s="165">
        <f>1-((D107*$H$5)-D107)</f>
        <v>1667.5</v>
      </c>
      <c r="I107" s="165">
        <f>1-((D107*$I$5)-D107)</f>
        <v>1556.4</v>
      </c>
      <c r="J107" s="154"/>
      <c r="K107" s="32"/>
      <c r="L107" s="32"/>
      <c r="M107" s="32"/>
      <c r="N107" s="32"/>
      <c r="O107" s="32"/>
      <c r="P107" s="32"/>
      <c r="Q107" s="32"/>
      <c r="R107" s="32"/>
      <c r="S107" s="116"/>
      <c r="T107" s="117"/>
    </row>
    <row r="108" spans="2:20" x14ac:dyDescent="0.25">
      <c r="B108" s="148" t="s">
        <v>60</v>
      </c>
      <c r="C108" s="191"/>
      <c r="D108" s="154">
        <v>1502</v>
      </c>
      <c r="E108" s="165">
        <f>1-((D108*$E$5)-D108)</f>
        <v>1352.8</v>
      </c>
      <c r="F108" s="165">
        <f>1-((D108*$F$5)-D108)</f>
        <v>1277.7</v>
      </c>
      <c r="G108" s="165">
        <f>1-((D108*$G$5)-D108)</f>
        <v>1202.5999999999999</v>
      </c>
      <c r="H108" s="165">
        <f>1-((D108*$H$5)-D108)</f>
        <v>1127.5</v>
      </c>
      <c r="I108" s="165">
        <f>1-((D108*$I$5)-D108)</f>
        <v>1052.4000000000001</v>
      </c>
      <c r="J108" s="154"/>
      <c r="K108" s="32"/>
      <c r="L108" s="32"/>
      <c r="M108" s="32"/>
      <c r="N108" s="32"/>
      <c r="O108" s="32"/>
      <c r="P108" s="32"/>
      <c r="Q108" s="32"/>
      <c r="R108" s="32"/>
      <c r="S108" s="116"/>
      <c r="T108" s="117"/>
    </row>
    <row r="109" spans="2:20" x14ac:dyDescent="0.25">
      <c r="B109" s="148" t="s">
        <v>41</v>
      </c>
      <c r="C109" s="191"/>
      <c r="D109" s="154">
        <v>1502</v>
      </c>
      <c r="E109" s="165">
        <f>1-((D109*$E$5)-D109)</f>
        <v>1352.8</v>
      </c>
      <c r="F109" s="165">
        <f>1-((D109*$F$5)-D109)</f>
        <v>1277.7</v>
      </c>
      <c r="G109" s="165">
        <f>1-((D109*$G$5)-D109)</f>
        <v>1202.5999999999999</v>
      </c>
      <c r="H109" s="165">
        <f>1-((D109*$H$5)-D109)</f>
        <v>1127.5</v>
      </c>
      <c r="I109" s="165">
        <f>1-((D109*$I$5)-D109)</f>
        <v>1052.4000000000001</v>
      </c>
      <c r="J109" s="154"/>
      <c r="K109" s="32"/>
      <c r="L109" s="32"/>
      <c r="M109" s="32"/>
      <c r="N109" s="32"/>
      <c r="O109" s="32"/>
      <c r="P109" s="32"/>
      <c r="Q109" s="32"/>
      <c r="R109" s="32"/>
      <c r="S109" s="116"/>
      <c r="T109" s="117"/>
    </row>
    <row r="110" spans="2:20" ht="15.75" thickBot="1" x14ac:dyDescent="0.3">
      <c r="B110" s="155" t="s">
        <v>6</v>
      </c>
      <c r="C110" s="191"/>
      <c r="D110" s="156">
        <v>2989</v>
      </c>
      <c r="E110" s="165">
        <f>1-((D110*$E$5)-D110)</f>
        <v>2691.1</v>
      </c>
      <c r="F110" s="165">
        <f>1-((D110*$F$5)-D110)</f>
        <v>2541.65</v>
      </c>
      <c r="G110" s="165">
        <f>1-((D110*$G$5)-D110)</f>
        <v>2392.1999999999998</v>
      </c>
      <c r="H110" s="165">
        <f>1-((D110*$H$5)-D110)</f>
        <v>2242.75</v>
      </c>
      <c r="I110" s="165">
        <f>1-((D110*$I$5)-D110)</f>
        <v>2093.3000000000002</v>
      </c>
      <c r="J110" s="156"/>
      <c r="K110" s="118"/>
      <c r="L110" s="118"/>
      <c r="M110" s="118"/>
      <c r="N110" s="118"/>
      <c r="O110" s="118"/>
      <c r="P110" s="118"/>
      <c r="Q110" s="118"/>
      <c r="R110" s="118"/>
      <c r="S110" s="119"/>
      <c r="T110" s="120"/>
    </row>
    <row r="111" spans="2:20" ht="15.75" thickBot="1" x14ac:dyDescent="0.3">
      <c r="B111" s="181" t="s">
        <v>8</v>
      </c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3"/>
      <c r="T111" s="129"/>
    </row>
    <row r="112" spans="2:20" x14ac:dyDescent="0.25">
      <c r="B112" s="146" t="s">
        <v>59</v>
      </c>
      <c r="C112" s="191" t="s">
        <v>62</v>
      </c>
      <c r="D112" s="153">
        <v>1841</v>
      </c>
      <c r="E112" s="165">
        <f>1-((D112*$E$5)-D112)</f>
        <v>1657.9</v>
      </c>
      <c r="F112" s="165">
        <f>1-((D112*$F$5)-D112)</f>
        <v>1565.85</v>
      </c>
      <c r="G112" s="165">
        <f>1-((D112*$G$5)-D112)</f>
        <v>1473.8</v>
      </c>
      <c r="H112" s="165">
        <f>1-((D112*$H$5)-D112)</f>
        <v>1381.75</v>
      </c>
      <c r="I112" s="165">
        <f>1-((D112*$I$5)-D112)</f>
        <v>1289.7</v>
      </c>
      <c r="J112" s="153"/>
      <c r="K112" s="122"/>
      <c r="L112" s="122"/>
      <c r="M112" s="122"/>
      <c r="N112" s="122"/>
      <c r="O112" s="122"/>
      <c r="P112" s="122"/>
      <c r="Q112" s="122"/>
      <c r="R112" s="122"/>
      <c r="S112" s="136"/>
      <c r="T112" s="137"/>
    </row>
    <row r="113" spans="2:20" x14ac:dyDescent="0.25">
      <c r="B113" s="148" t="s">
        <v>0</v>
      </c>
      <c r="C113" s="191"/>
      <c r="D113" s="154">
        <v>1434</v>
      </c>
      <c r="E113" s="165">
        <f>1-((D113*$E$5)-D113)</f>
        <v>1291.5999999999999</v>
      </c>
      <c r="F113" s="165">
        <f>1-((D113*$F$5)-D113)</f>
        <v>1219.9000000000001</v>
      </c>
      <c r="G113" s="165">
        <f>1-((D113*$G$5)-D113)</f>
        <v>1148.2</v>
      </c>
      <c r="H113" s="165">
        <f>1-((D113*$H$5)-D113)</f>
        <v>1076.5</v>
      </c>
      <c r="I113" s="165">
        <f>1-((D113*$I$5)-D113)</f>
        <v>1004.8</v>
      </c>
      <c r="J113" s="154"/>
      <c r="K113" s="32"/>
      <c r="L113" s="32"/>
      <c r="M113" s="32"/>
      <c r="N113" s="32"/>
      <c r="O113" s="32"/>
      <c r="P113" s="32"/>
      <c r="Q113" s="32"/>
      <c r="R113" s="32"/>
      <c r="S113" s="138"/>
      <c r="T113" s="139"/>
    </row>
    <row r="114" spans="2:20" x14ac:dyDescent="0.25">
      <c r="B114" s="148" t="s">
        <v>81</v>
      </c>
      <c r="C114" s="191"/>
      <c r="D114" s="154">
        <v>488</v>
      </c>
      <c r="E114" s="165">
        <f>1-((D114*$E$5)-D114)</f>
        <v>440.2</v>
      </c>
      <c r="F114" s="165">
        <f>1-((D114*$F$5)-D114)</f>
        <v>415.8</v>
      </c>
      <c r="G114" s="165">
        <f>1-((D114*$G$5)-D114)</f>
        <v>391.4</v>
      </c>
      <c r="H114" s="165">
        <f>1-((D114*$H$5)-D114)</f>
        <v>367</v>
      </c>
      <c r="I114" s="165">
        <f>1-((D114*$I$5)-D114)</f>
        <v>342.6</v>
      </c>
      <c r="J114" s="154"/>
      <c r="K114" s="32"/>
      <c r="L114" s="32"/>
      <c r="M114" s="32"/>
      <c r="N114" s="32"/>
      <c r="O114" s="32"/>
      <c r="P114" s="32"/>
      <c r="Q114" s="32"/>
      <c r="R114" s="32"/>
      <c r="S114" s="138"/>
      <c r="T114" s="139"/>
    </row>
    <row r="115" spans="2:20" x14ac:dyDescent="0.25">
      <c r="B115" s="148" t="s">
        <v>43</v>
      </c>
      <c r="C115" s="191"/>
      <c r="D115" s="154">
        <v>674</v>
      </c>
      <c r="E115" s="165">
        <f>1-((D115*$E$5)-D115)</f>
        <v>607.6</v>
      </c>
      <c r="F115" s="165">
        <f>1-((D115*$F$5)-D115)</f>
        <v>573.9</v>
      </c>
      <c r="G115" s="165">
        <f>1-((D115*$G$5)-D115)</f>
        <v>540.20000000000005</v>
      </c>
      <c r="H115" s="165">
        <f>1-((D115*$H$5)-D115)</f>
        <v>506.5</v>
      </c>
      <c r="I115" s="165">
        <f>1-((D115*$I$5)-D115)</f>
        <v>472.8</v>
      </c>
      <c r="J115" s="154"/>
      <c r="K115" s="32"/>
      <c r="L115" s="32"/>
      <c r="M115" s="32"/>
      <c r="N115" s="32"/>
      <c r="O115" s="32"/>
      <c r="P115" s="32"/>
      <c r="Q115" s="32"/>
      <c r="R115" s="32"/>
      <c r="S115" s="138"/>
      <c r="T115" s="139"/>
    </row>
    <row r="116" spans="2:20" ht="15.75" thickBot="1" x14ac:dyDescent="0.3">
      <c r="B116" s="155" t="s">
        <v>63</v>
      </c>
      <c r="C116" s="191"/>
      <c r="D116" s="156">
        <v>2989</v>
      </c>
      <c r="E116" s="165">
        <f>1-((D116*$E$5)-D116)</f>
        <v>2691.1</v>
      </c>
      <c r="F116" s="165">
        <f>1-((D116*$F$5)-D116)</f>
        <v>2541.65</v>
      </c>
      <c r="G116" s="165">
        <f>1-((D116*$G$5)-D116)</f>
        <v>2392.1999999999998</v>
      </c>
      <c r="H116" s="165">
        <f>1-((D116*$H$5)-D116)</f>
        <v>2242.75</v>
      </c>
      <c r="I116" s="165">
        <f>1-((D116*$I$5)-D116)</f>
        <v>2093.3000000000002</v>
      </c>
      <c r="J116" s="156"/>
      <c r="K116" s="118"/>
      <c r="L116" s="118"/>
      <c r="M116" s="118"/>
      <c r="N116" s="118"/>
      <c r="O116" s="118"/>
      <c r="P116" s="118"/>
      <c r="Q116" s="118"/>
      <c r="R116" s="118"/>
      <c r="S116" s="140"/>
      <c r="T116" s="141"/>
    </row>
    <row r="117" spans="2:20" ht="15.75" thickBot="1" x14ac:dyDescent="0.3">
      <c r="B117" s="181" t="s">
        <v>8</v>
      </c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3"/>
      <c r="T117" s="127"/>
    </row>
    <row r="118" spans="2:20" x14ac:dyDescent="0.25">
      <c r="B118" s="151" t="s">
        <v>59</v>
      </c>
      <c r="C118" s="190" t="s">
        <v>0</v>
      </c>
      <c r="D118" s="152">
        <v>1994</v>
      </c>
      <c r="E118" s="165">
        <f t="shared" ref="E118:E127" si="28">1-((D118*$E$5)-D118)</f>
        <v>1795.6</v>
      </c>
      <c r="F118" s="165">
        <f t="shared" ref="F118:F127" si="29">1-((D118*$F$5)-D118)</f>
        <v>1695.9</v>
      </c>
      <c r="G118" s="165">
        <f t="shared" ref="G118:G127" si="30">1-((D118*$G$5)-D118)</f>
        <v>1596.2</v>
      </c>
      <c r="H118" s="165">
        <f t="shared" ref="H118:H127" si="31">1-((D118*$H$5)-D118)</f>
        <v>1496.5</v>
      </c>
      <c r="I118" s="165">
        <f t="shared" ref="I118:I127" si="32">1-((D118*$I$5)-D118)</f>
        <v>1396.8000000000002</v>
      </c>
      <c r="J118" s="152"/>
      <c r="K118" s="122"/>
      <c r="L118" s="122"/>
      <c r="M118" s="122"/>
      <c r="N118" s="122"/>
      <c r="O118" s="122"/>
      <c r="P118" s="122"/>
      <c r="Q118" s="122"/>
      <c r="R118" s="122"/>
      <c r="S118" s="123"/>
      <c r="T118" s="124"/>
    </row>
    <row r="119" spans="2:20" x14ac:dyDescent="0.25">
      <c r="B119" s="148" t="s">
        <v>63</v>
      </c>
      <c r="C119" s="191"/>
      <c r="D119" s="154">
        <v>1489</v>
      </c>
      <c r="E119" s="165">
        <f t="shared" si="28"/>
        <v>1341.1</v>
      </c>
      <c r="F119" s="165">
        <f t="shared" si="29"/>
        <v>1266.6500000000001</v>
      </c>
      <c r="G119" s="165">
        <f t="shared" si="30"/>
        <v>1192.2</v>
      </c>
      <c r="H119" s="165">
        <f t="shared" si="31"/>
        <v>1117.75</v>
      </c>
      <c r="I119" s="165">
        <f t="shared" si="32"/>
        <v>1043.3</v>
      </c>
      <c r="J119" s="154"/>
      <c r="K119" s="32"/>
      <c r="L119" s="32"/>
      <c r="M119" s="32"/>
      <c r="N119" s="32"/>
      <c r="O119" s="32"/>
      <c r="P119" s="32"/>
      <c r="Q119" s="32"/>
      <c r="R119" s="32"/>
      <c r="S119" s="116"/>
      <c r="T119" s="117"/>
    </row>
    <row r="120" spans="2:20" x14ac:dyDescent="0.25">
      <c r="B120" s="155" t="s">
        <v>41</v>
      </c>
      <c r="C120" s="191"/>
      <c r="D120" s="154">
        <v>1489</v>
      </c>
      <c r="E120" s="165">
        <f t="shared" si="28"/>
        <v>1341.1</v>
      </c>
      <c r="F120" s="165">
        <f t="shared" si="29"/>
        <v>1266.6500000000001</v>
      </c>
      <c r="G120" s="165">
        <f t="shared" si="30"/>
        <v>1192.2</v>
      </c>
      <c r="H120" s="165">
        <f t="shared" si="31"/>
        <v>1117.75</v>
      </c>
      <c r="I120" s="165">
        <f t="shared" si="32"/>
        <v>1043.3</v>
      </c>
      <c r="J120" s="154"/>
      <c r="K120" s="32"/>
      <c r="L120" s="32"/>
      <c r="M120" s="32"/>
      <c r="N120" s="32"/>
      <c r="O120" s="32"/>
      <c r="P120" s="32"/>
      <c r="Q120" s="32"/>
      <c r="R120" s="32"/>
      <c r="S120" s="116"/>
      <c r="T120" s="117"/>
    </row>
    <row r="121" spans="2:20" x14ac:dyDescent="0.25">
      <c r="B121" s="155" t="s">
        <v>2</v>
      </c>
      <c r="C121" s="191"/>
      <c r="D121" s="156">
        <v>730</v>
      </c>
      <c r="E121" s="165">
        <f t="shared" si="28"/>
        <v>658</v>
      </c>
      <c r="F121" s="165">
        <f t="shared" si="29"/>
        <v>621.5</v>
      </c>
      <c r="G121" s="165">
        <f t="shared" si="30"/>
        <v>585</v>
      </c>
      <c r="H121" s="165">
        <f t="shared" si="31"/>
        <v>548.5</v>
      </c>
      <c r="I121" s="165">
        <f t="shared" si="32"/>
        <v>512</v>
      </c>
      <c r="J121" s="156"/>
      <c r="K121" s="118"/>
      <c r="L121" s="118"/>
      <c r="M121" s="118"/>
      <c r="N121" s="118"/>
      <c r="O121" s="118"/>
      <c r="P121" s="118"/>
      <c r="Q121" s="118"/>
      <c r="R121" s="118"/>
      <c r="S121" s="119"/>
      <c r="T121" s="120"/>
    </row>
    <row r="122" spans="2:20" x14ac:dyDescent="0.25">
      <c r="B122" s="155" t="s">
        <v>42</v>
      </c>
      <c r="C122" s="191"/>
      <c r="D122" s="156">
        <v>527</v>
      </c>
      <c r="E122" s="165">
        <f t="shared" si="28"/>
        <v>475.3</v>
      </c>
      <c r="F122" s="165">
        <f t="shared" si="29"/>
        <v>448.95</v>
      </c>
      <c r="G122" s="165">
        <f t="shared" si="30"/>
        <v>422.6</v>
      </c>
      <c r="H122" s="165">
        <f t="shared" si="31"/>
        <v>396.25</v>
      </c>
      <c r="I122" s="165">
        <f t="shared" si="32"/>
        <v>369.9</v>
      </c>
      <c r="J122" s="156"/>
      <c r="K122" s="118"/>
      <c r="L122" s="118"/>
      <c r="M122" s="118"/>
      <c r="N122" s="118"/>
      <c r="O122" s="118"/>
      <c r="P122" s="118"/>
      <c r="Q122" s="118"/>
      <c r="R122" s="118"/>
      <c r="S122" s="119"/>
      <c r="T122" s="120"/>
    </row>
    <row r="123" spans="2:20" x14ac:dyDescent="0.25">
      <c r="B123" s="155" t="s">
        <v>58</v>
      </c>
      <c r="C123" s="191"/>
      <c r="D123" s="156">
        <v>1220</v>
      </c>
      <c r="E123" s="165">
        <f t="shared" si="28"/>
        <v>1099</v>
      </c>
      <c r="F123" s="165">
        <f t="shared" si="29"/>
        <v>1038</v>
      </c>
      <c r="G123" s="165">
        <f t="shared" si="30"/>
        <v>977</v>
      </c>
      <c r="H123" s="165">
        <f t="shared" si="31"/>
        <v>916</v>
      </c>
      <c r="I123" s="165">
        <f t="shared" si="32"/>
        <v>855</v>
      </c>
      <c r="J123" s="156"/>
      <c r="K123" s="118"/>
      <c r="L123" s="118"/>
      <c r="M123" s="118"/>
      <c r="N123" s="118"/>
      <c r="O123" s="118"/>
      <c r="P123" s="118"/>
      <c r="Q123" s="118"/>
      <c r="R123" s="118"/>
      <c r="S123" s="119"/>
      <c r="T123" s="120"/>
    </row>
    <row r="124" spans="2:20" x14ac:dyDescent="0.25">
      <c r="B124" s="155" t="s">
        <v>43</v>
      </c>
      <c r="C124" s="191"/>
      <c r="D124" s="156">
        <v>202</v>
      </c>
      <c r="E124" s="165">
        <f t="shared" si="28"/>
        <v>182.8</v>
      </c>
      <c r="F124" s="165">
        <f t="shared" si="29"/>
        <v>172.7</v>
      </c>
      <c r="G124" s="165">
        <f t="shared" si="30"/>
        <v>162.6</v>
      </c>
      <c r="H124" s="165">
        <f t="shared" si="31"/>
        <v>152.5</v>
      </c>
      <c r="I124" s="165">
        <f t="shared" si="32"/>
        <v>142.4</v>
      </c>
      <c r="J124" s="156"/>
      <c r="K124" s="118"/>
      <c r="L124" s="118"/>
      <c r="M124" s="118"/>
      <c r="N124" s="118"/>
      <c r="O124" s="118"/>
      <c r="P124" s="118"/>
      <c r="Q124" s="118"/>
      <c r="R124" s="118"/>
      <c r="S124" s="119"/>
      <c r="T124" s="120"/>
    </row>
    <row r="125" spans="2:20" x14ac:dyDescent="0.25">
      <c r="B125" s="155" t="s">
        <v>4</v>
      </c>
      <c r="C125" s="191"/>
      <c r="D125" s="156">
        <v>630</v>
      </c>
      <c r="E125" s="165">
        <f t="shared" si="28"/>
        <v>568</v>
      </c>
      <c r="F125" s="165">
        <f t="shared" si="29"/>
        <v>536.5</v>
      </c>
      <c r="G125" s="165">
        <f t="shared" si="30"/>
        <v>505</v>
      </c>
      <c r="H125" s="165">
        <f t="shared" si="31"/>
        <v>473.5</v>
      </c>
      <c r="I125" s="165">
        <f t="shared" si="32"/>
        <v>442</v>
      </c>
      <c r="J125" s="156"/>
      <c r="K125" s="118"/>
      <c r="L125" s="118"/>
      <c r="M125" s="118"/>
      <c r="N125" s="118"/>
      <c r="O125" s="118"/>
      <c r="P125" s="118"/>
      <c r="Q125" s="118"/>
      <c r="R125" s="118"/>
      <c r="S125" s="119"/>
      <c r="T125" s="120"/>
    </row>
    <row r="126" spans="2:20" x14ac:dyDescent="0.25">
      <c r="B126" s="155" t="s">
        <v>6</v>
      </c>
      <c r="C126" s="191"/>
      <c r="D126" s="156">
        <v>530</v>
      </c>
      <c r="E126" s="165">
        <f t="shared" si="28"/>
        <v>478</v>
      </c>
      <c r="F126" s="165">
        <f t="shared" si="29"/>
        <v>451.5</v>
      </c>
      <c r="G126" s="165">
        <f t="shared" si="30"/>
        <v>425</v>
      </c>
      <c r="H126" s="165">
        <f t="shared" si="31"/>
        <v>398.5</v>
      </c>
      <c r="I126" s="165">
        <f t="shared" si="32"/>
        <v>372</v>
      </c>
      <c r="J126" s="156"/>
      <c r="K126" s="118"/>
      <c r="L126" s="118"/>
      <c r="M126" s="118"/>
      <c r="N126" s="118"/>
      <c r="O126" s="118"/>
      <c r="P126" s="118"/>
      <c r="Q126" s="118"/>
      <c r="R126" s="118"/>
      <c r="S126" s="119"/>
      <c r="T126" s="120"/>
    </row>
    <row r="127" spans="2:20" ht="15.75" thickBot="1" x14ac:dyDescent="0.3">
      <c r="B127" s="155" t="s">
        <v>40</v>
      </c>
      <c r="C127" s="191"/>
      <c r="D127" s="156">
        <v>1011</v>
      </c>
      <c r="E127" s="165">
        <f t="shared" si="28"/>
        <v>910.9</v>
      </c>
      <c r="F127" s="165">
        <f t="shared" si="29"/>
        <v>860.35</v>
      </c>
      <c r="G127" s="165">
        <f t="shared" si="30"/>
        <v>809.8</v>
      </c>
      <c r="H127" s="165">
        <f t="shared" si="31"/>
        <v>759.25</v>
      </c>
      <c r="I127" s="165">
        <f t="shared" si="32"/>
        <v>708.7</v>
      </c>
      <c r="J127" s="156"/>
      <c r="K127" s="118"/>
      <c r="L127" s="118"/>
      <c r="M127" s="118"/>
      <c r="N127" s="118"/>
      <c r="O127" s="118"/>
      <c r="P127" s="118"/>
      <c r="Q127" s="118"/>
      <c r="R127" s="118"/>
      <c r="S127" s="119"/>
      <c r="T127" s="120"/>
    </row>
    <row r="128" spans="2:20" ht="15.75" thickBot="1" x14ac:dyDescent="0.3">
      <c r="B128" s="181" t="s">
        <v>8</v>
      </c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3"/>
      <c r="T128" s="129"/>
    </row>
    <row r="129" spans="2:20" x14ac:dyDescent="0.25">
      <c r="B129" s="151" t="s">
        <v>43</v>
      </c>
      <c r="C129" s="190" t="s">
        <v>41</v>
      </c>
      <c r="D129" s="152">
        <v>647</v>
      </c>
      <c r="E129" s="165">
        <f>1-((D129*$E$5)-D129)</f>
        <v>583.29999999999995</v>
      </c>
      <c r="F129" s="165">
        <f>1-((D129*$F$5)-D129)</f>
        <v>550.95000000000005</v>
      </c>
      <c r="G129" s="165">
        <f>1-((D129*$G$5)-D129)</f>
        <v>518.6</v>
      </c>
      <c r="H129" s="165">
        <f>1-((D129*$H$5)-D129)</f>
        <v>486.25</v>
      </c>
      <c r="I129" s="165">
        <f>1-((D129*$I$5)-D129)</f>
        <v>453.9</v>
      </c>
      <c r="J129" s="152"/>
      <c r="K129" s="122"/>
      <c r="L129" s="122"/>
      <c r="M129" s="122"/>
      <c r="N129" s="122"/>
      <c r="O129" s="122"/>
      <c r="P129" s="122"/>
      <c r="Q129" s="122"/>
      <c r="R129" s="122"/>
      <c r="S129" s="123"/>
      <c r="T129" s="124"/>
    </row>
    <row r="130" spans="2:20" x14ac:dyDescent="0.25">
      <c r="B130" s="148" t="s">
        <v>81</v>
      </c>
      <c r="C130" s="191"/>
      <c r="D130" s="154">
        <v>617</v>
      </c>
      <c r="E130" s="165">
        <f>1-((D130*$E$5)-D130)</f>
        <v>556.29999999999995</v>
      </c>
      <c r="F130" s="165">
        <f>1-((D130*$F$5)-D130)</f>
        <v>525.45000000000005</v>
      </c>
      <c r="G130" s="165">
        <f>1-((D130*$G$5)-D130)</f>
        <v>494.6</v>
      </c>
      <c r="H130" s="165">
        <f>1-((D130*$H$5)-D130)</f>
        <v>463.75</v>
      </c>
      <c r="I130" s="165">
        <f>1-((D130*$I$5)-D130)</f>
        <v>432.9</v>
      </c>
      <c r="J130" s="154"/>
      <c r="K130" s="32"/>
      <c r="L130" s="32"/>
      <c r="M130" s="32"/>
      <c r="N130" s="32"/>
      <c r="O130" s="32"/>
      <c r="P130" s="32"/>
      <c r="Q130" s="32"/>
      <c r="R130" s="32"/>
      <c r="S130" s="116"/>
      <c r="T130" s="117"/>
    </row>
    <row r="131" spans="2:20" x14ac:dyDescent="0.25">
      <c r="B131" s="159" t="s">
        <v>101</v>
      </c>
      <c r="C131" s="191"/>
      <c r="D131" s="153">
        <v>959</v>
      </c>
      <c r="E131" s="165">
        <f>1-((D131*$E$5)-D131)</f>
        <v>864.1</v>
      </c>
      <c r="F131" s="165">
        <f>1-((D131*$F$5)-D131)</f>
        <v>816.15</v>
      </c>
      <c r="G131" s="165">
        <f>1-((D131*$G$5)-D131)</f>
        <v>768.2</v>
      </c>
      <c r="H131" s="165">
        <f>1-((D131*$H$5)-D131)</f>
        <v>720.25</v>
      </c>
      <c r="I131" s="165">
        <f>1-((D131*$I$5)-D131)</f>
        <v>672.3</v>
      </c>
      <c r="J131" s="153"/>
      <c r="K131" s="32"/>
      <c r="L131" s="32"/>
      <c r="M131" s="32"/>
      <c r="N131" s="32"/>
      <c r="O131" s="32"/>
      <c r="P131" s="32"/>
      <c r="Q131" s="32"/>
      <c r="R131" s="32"/>
      <c r="S131" s="116"/>
      <c r="T131" s="117"/>
    </row>
    <row r="132" spans="2:20" ht="15.75" thickBot="1" x14ac:dyDescent="0.3">
      <c r="B132" s="160" t="s">
        <v>103</v>
      </c>
      <c r="C132" s="191"/>
      <c r="D132" s="156">
        <v>628</v>
      </c>
      <c r="E132" s="165">
        <f>1-((D132*$E$5)-D132)</f>
        <v>566.20000000000005</v>
      </c>
      <c r="F132" s="165">
        <f>1-((D132*$F$5)-D132)</f>
        <v>534.79999999999995</v>
      </c>
      <c r="G132" s="165">
        <f>1-((D132*$G$5)-D132)</f>
        <v>503.4</v>
      </c>
      <c r="H132" s="165">
        <f>1-((D132*$H$5)-D132)</f>
        <v>472</v>
      </c>
      <c r="I132" s="165">
        <f>1-((D132*$I$5)-D132)</f>
        <v>440.6</v>
      </c>
      <c r="J132" s="156"/>
      <c r="K132" s="118"/>
      <c r="L132" s="118"/>
      <c r="M132" s="118"/>
      <c r="N132" s="118"/>
      <c r="O132" s="118"/>
      <c r="P132" s="118"/>
      <c r="Q132" s="118"/>
      <c r="R132" s="118"/>
      <c r="S132" s="119"/>
      <c r="T132" s="120"/>
    </row>
    <row r="133" spans="2:20" ht="15.75" thickBot="1" x14ac:dyDescent="0.3">
      <c r="B133" s="181" t="s">
        <v>8</v>
      </c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3"/>
      <c r="T133" s="129"/>
    </row>
    <row r="134" spans="2:20" x14ac:dyDescent="0.25">
      <c r="B134" s="159" t="s">
        <v>101</v>
      </c>
      <c r="C134" s="196" t="s">
        <v>102</v>
      </c>
      <c r="D134" s="147">
        <v>1238</v>
      </c>
      <c r="E134" s="165">
        <f>1-((D134*$E$5)-D134)</f>
        <v>1115.2</v>
      </c>
      <c r="F134" s="165">
        <f>1-((D134*$F$5)-D134)</f>
        <v>1053.3</v>
      </c>
      <c r="G134" s="165">
        <f>1-((D134*$G$5)-D134)</f>
        <v>991.4</v>
      </c>
      <c r="H134" s="165">
        <f>1-((D134*$H$5)-D134)</f>
        <v>929.5</v>
      </c>
      <c r="I134" s="165">
        <f>1-((D134*$I$5)-D134)</f>
        <v>867.6</v>
      </c>
      <c r="J134" s="147"/>
      <c r="K134" s="122"/>
      <c r="L134" s="122"/>
      <c r="M134" s="122"/>
      <c r="N134" s="122"/>
      <c r="O134" s="122"/>
      <c r="P134" s="122"/>
      <c r="Q134" s="122"/>
      <c r="R134" s="122"/>
      <c r="S134" s="123"/>
      <c r="T134" s="124"/>
    </row>
    <row r="135" spans="2:20" ht="15.75" thickBot="1" x14ac:dyDescent="0.3">
      <c r="B135" s="161" t="s">
        <v>103</v>
      </c>
      <c r="C135" s="196"/>
      <c r="D135" s="149">
        <v>1355</v>
      </c>
      <c r="E135" s="165">
        <f>1-((D135*$E$5)-D135)</f>
        <v>1220.5</v>
      </c>
      <c r="F135" s="165">
        <f>1-((D135*$F$5)-D135)</f>
        <v>1152.75</v>
      </c>
      <c r="G135" s="165">
        <f>1-((D135*$G$5)-D135)</f>
        <v>1085</v>
      </c>
      <c r="H135" s="165">
        <f>1-((D135*$H$5)-D135)</f>
        <v>1017.25</v>
      </c>
      <c r="I135" s="165">
        <f>1-((D135*$I$5)-D135)</f>
        <v>949.5</v>
      </c>
      <c r="J135" s="149"/>
      <c r="K135" s="35"/>
      <c r="L135" s="35"/>
      <c r="M135" s="35"/>
      <c r="N135" s="35"/>
      <c r="O135" s="35"/>
      <c r="P135" s="35"/>
      <c r="Q135" s="35"/>
      <c r="R135" s="35"/>
      <c r="S135" s="125"/>
      <c r="T135" s="126"/>
    </row>
    <row r="136" spans="2:20" ht="15.75" thickBot="1" x14ac:dyDescent="0.3">
      <c r="B136" s="181" t="s">
        <v>8</v>
      </c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3"/>
      <c r="T136" s="129"/>
    </row>
    <row r="137" spans="2:20" x14ac:dyDescent="0.25">
      <c r="B137" s="159" t="s">
        <v>101</v>
      </c>
      <c r="C137" s="195" t="s">
        <v>104</v>
      </c>
      <c r="D137" s="147">
        <v>1578</v>
      </c>
      <c r="E137" s="165">
        <f>1-((D137*$E$5)-D137)</f>
        <v>1421.2</v>
      </c>
      <c r="F137" s="165">
        <f>1-((D137*$F$5)-D137)</f>
        <v>1342.3</v>
      </c>
      <c r="G137" s="165">
        <f>1-((D137*$G$5)-D137)</f>
        <v>1263.4000000000001</v>
      </c>
      <c r="H137" s="165">
        <f>1-((D137*$H$5)-D137)</f>
        <v>1184.5</v>
      </c>
      <c r="I137" s="165">
        <f>1-((D137*$I$5)-D137)</f>
        <v>1105.5999999999999</v>
      </c>
      <c r="J137" s="147"/>
      <c r="K137" s="122"/>
      <c r="L137" s="122"/>
      <c r="M137" s="122"/>
      <c r="N137" s="122"/>
      <c r="O137" s="122"/>
      <c r="P137" s="122"/>
      <c r="Q137" s="122"/>
      <c r="R137" s="122"/>
      <c r="S137" s="123"/>
      <c r="T137" s="124"/>
    </row>
    <row r="138" spans="2:20" ht="15.75" thickBot="1" x14ac:dyDescent="0.3">
      <c r="B138" s="161" t="s">
        <v>103</v>
      </c>
      <c r="C138" s="196"/>
      <c r="D138" s="149">
        <v>1328</v>
      </c>
      <c r="E138" s="165">
        <f>1-((D138*$E$5)-D138)</f>
        <v>1196.2</v>
      </c>
      <c r="F138" s="165">
        <f>1-((D138*$F$5)-D138)</f>
        <v>1129.8</v>
      </c>
      <c r="G138" s="165">
        <f>1-((D138*$G$5)-D138)</f>
        <v>1063.4000000000001</v>
      </c>
      <c r="H138" s="165">
        <f>1-((D138*$H$5)-D138)</f>
        <v>997</v>
      </c>
      <c r="I138" s="165">
        <f>1-((D138*$I$5)-D138)</f>
        <v>930.6</v>
      </c>
      <c r="J138" s="149"/>
      <c r="K138" s="35"/>
      <c r="L138" s="35"/>
      <c r="M138" s="35"/>
      <c r="N138" s="35"/>
      <c r="O138" s="35"/>
      <c r="P138" s="35"/>
      <c r="Q138" s="35"/>
      <c r="R138" s="35"/>
      <c r="S138" s="125"/>
      <c r="T138" s="126"/>
    </row>
    <row r="139" spans="2:20" ht="15.75" thickBot="1" x14ac:dyDescent="0.3">
      <c r="B139" s="181" t="s">
        <v>8</v>
      </c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3"/>
      <c r="T139" s="129"/>
    </row>
    <row r="140" spans="2:20" x14ac:dyDescent="0.25">
      <c r="B140" s="247" t="s">
        <v>11</v>
      </c>
      <c r="C140" s="195" t="s">
        <v>251</v>
      </c>
      <c r="D140" s="248">
        <v>1097</v>
      </c>
      <c r="E140" s="249">
        <f>1-((D140*$E$5)-D140)</f>
        <v>988.3</v>
      </c>
      <c r="F140" s="249">
        <f>1-((D140*$F$5)-D140)</f>
        <v>933.45</v>
      </c>
      <c r="G140" s="249">
        <f>1-((D140*$G$5)-D140)</f>
        <v>878.6</v>
      </c>
      <c r="H140" s="249">
        <f>1-((D140*$H$5)-D140)</f>
        <v>823.75</v>
      </c>
      <c r="I140" s="249">
        <f>1-((D140*$I$5)-D140)</f>
        <v>768.90000000000009</v>
      </c>
      <c r="J140" s="248"/>
      <c r="K140" s="122"/>
      <c r="L140" s="122"/>
      <c r="M140" s="122"/>
      <c r="N140" s="122"/>
      <c r="O140" s="122"/>
      <c r="P140" s="122"/>
      <c r="Q140" s="122"/>
      <c r="R140" s="122"/>
      <c r="S140" s="123"/>
      <c r="T140" s="250"/>
    </row>
    <row r="141" spans="2:20" x14ac:dyDescent="0.25">
      <c r="B141" s="161" t="s">
        <v>4</v>
      </c>
      <c r="C141" s="196"/>
      <c r="D141" s="149">
        <v>1032</v>
      </c>
      <c r="E141" s="165"/>
      <c r="F141" s="165"/>
      <c r="G141" s="165"/>
      <c r="H141" s="165"/>
      <c r="I141" s="165"/>
      <c r="J141" s="147"/>
      <c r="K141" s="133"/>
      <c r="L141" s="133"/>
      <c r="M141" s="133"/>
      <c r="N141" s="133"/>
      <c r="O141" s="133"/>
      <c r="P141" s="133"/>
      <c r="Q141" s="133"/>
      <c r="R141" s="133"/>
      <c r="S141" s="134"/>
      <c r="T141" s="251"/>
    </row>
    <row r="142" spans="2:20" x14ac:dyDescent="0.25">
      <c r="B142" s="161" t="s">
        <v>81</v>
      </c>
      <c r="C142" s="196"/>
      <c r="D142" s="149">
        <v>1456</v>
      </c>
      <c r="E142" s="165"/>
      <c r="F142" s="165"/>
      <c r="G142" s="165"/>
      <c r="H142" s="165"/>
      <c r="I142" s="165"/>
      <c r="J142" s="147"/>
      <c r="K142" s="133"/>
      <c r="L142" s="133"/>
      <c r="M142" s="133"/>
      <c r="N142" s="133"/>
      <c r="O142" s="133"/>
      <c r="P142" s="133"/>
      <c r="Q142" s="133"/>
      <c r="R142" s="133"/>
      <c r="S142" s="134"/>
      <c r="T142" s="251"/>
    </row>
    <row r="143" spans="2:20" x14ac:dyDescent="0.25">
      <c r="B143" s="161" t="s">
        <v>53</v>
      </c>
      <c r="C143" s="196"/>
      <c r="D143" s="149">
        <v>1372</v>
      </c>
      <c r="E143" s="165"/>
      <c r="F143" s="165"/>
      <c r="G143" s="165"/>
      <c r="H143" s="165"/>
      <c r="I143" s="165"/>
      <c r="J143" s="147"/>
      <c r="K143" s="133"/>
      <c r="L143" s="133"/>
      <c r="M143" s="133"/>
      <c r="N143" s="133"/>
      <c r="O143" s="133"/>
      <c r="P143" s="133"/>
      <c r="Q143" s="133"/>
      <c r="R143" s="133"/>
      <c r="S143" s="134"/>
      <c r="T143" s="251"/>
    </row>
    <row r="144" spans="2:20" x14ac:dyDescent="0.25">
      <c r="B144" s="161" t="s">
        <v>43</v>
      </c>
      <c r="C144" s="196"/>
      <c r="D144" s="149">
        <v>1292</v>
      </c>
      <c r="E144" s="165"/>
      <c r="F144" s="165"/>
      <c r="G144" s="165"/>
      <c r="H144" s="165"/>
      <c r="I144" s="165"/>
      <c r="J144" s="147"/>
      <c r="K144" s="133"/>
      <c r="L144" s="133"/>
      <c r="M144" s="133"/>
      <c r="N144" s="133"/>
      <c r="O144" s="133"/>
      <c r="P144" s="133"/>
      <c r="Q144" s="133"/>
      <c r="R144" s="133"/>
      <c r="S144" s="134"/>
      <c r="T144" s="251"/>
    </row>
    <row r="145" spans="2:20" x14ac:dyDescent="0.25">
      <c r="B145" s="161" t="s">
        <v>1</v>
      </c>
      <c r="C145" s="196"/>
      <c r="D145" s="149">
        <v>1431</v>
      </c>
      <c r="E145" s="165"/>
      <c r="F145" s="165"/>
      <c r="G145" s="165"/>
      <c r="H145" s="165"/>
      <c r="I145" s="165"/>
      <c r="J145" s="147"/>
      <c r="K145" s="133"/>
      <c r="L145" s="133"/>
      <c r="M145" s="133"/>
      <c r="N145" s="133"/>
      <c r="O145" s="133"/>
      <c r="P145" s="133"/>
      <c r="Q145" s="133"/>
      <c r="R145" s="133"/>
      <c r="S145" s="134"/>
      <c r="T145" s="251"/>
    </row>
    <row r="146" spans="2:20" x14ac:dyDescent="0.25">
      <c r="B146" s="161" t="s">
        <v>42</v>
      </c>
      <c r="C146" s="196"/>
      <c r="D146" s="149">
        <v>1386</v>
      </c>
      <c r="E146" s="165"/>
      <c r="F146" s="165"/>
      <c r="G146" s="165"/>
      <c r="H146" s="165"/>
      <c r="I146" s="165"/>
      <c r="J146" s="147"/>
      <c r="K146" s="133"/>
      <c r="L146" s="133"/>
      <c r="M146" s="133"/>
      <c r="N146" s="133"/>
      <c r="O146" s="133"/>
      <c r="P146" s="133"/>
      <c r="Q146" s="133"/>
      <c r="R146" s="133"/>
      <c r="S146" s="134"/>
      <c r="T146" s="251"/>
    </row>
    <row r="147" spans="2:20" x14ac:dyDescent="0.25">
      <c r="B147" s="161" t="s">
        <v>5</v>
      </c>
      <c r="C147" s="196"/>
      <c r="D147" s="149">
        <v>472</v>
      </c>
      <c r="E147" s="165"/>
      <c r="F147" s="165"/>
      <c r="G147" s="165"/>
      <c r="H147" s="165"/>
      <c r="I147" s="165"/>
      <c r="J147" s="147"/>
      <c r="K147" s="133"/>
      <c r="L147" s="133"/>
      <c r="M147" s="133"/>
      <c r="N147" s="133"/>
      <c r="O147" s="133"/>
      <c r="P147" s="133"/>
      <c r="Q147" s="133"/>
      <c r="R147" s="133"/>
      <c r="S147" s="134"/>
      <c r="T147" s="251"/>
    </row>
    <row r="148" spans="2:20" x14ac:dyDescent="0.25">
      <c r="B148" s="161" t="s">
        <v>41</v>
      </c>
      <c r="C148" s="196"/>
      <c r="D148" s="149">
        <v>1741</v>
      </c>
      <c r="E148" s="165"/>
      <c r="F148" s="165"/>
      <c r="G148" s="165"/>
      <c r="H148" s="165"/>
      <c r="I148" s="165"/>
      <c r="J148" s="147"/>
      <c r="K148" s="133"/>
      <c r="L148" s="133"/>
      <c r="M148" s="133"/>
      <c r="N148" s="133"/>
      <c r="O148" s="133"/>
      <c r="P148" s="133"/>
      <c r="Q148" s="133"/>
      <c r="R148" s="133"/>
      <c r="S148" s="134"/>
      <c r="T148" s="251"/>
    </row>
    <row r="149" spans="2:20" x14ac:dyDescent="0.25">
      <c r="B149" s="161" t="s">
        <v>49</v>
      </c>
      <c r="C149" s="196"/>
      <c r="D149" s="149">
        <v>1364</v>
      </c>
      <c r="E149" s="165"/>
      <c r="F149" s="165"/>
      <c r="G149" s="165"/>
      <c r="H149" s="165"/>
      <c r="I149" s="165"/>
      <c r="J149" s="147"/>
      <c r="K149" s="133"/>
      <c r="L149" s="133"/>
      <c r="M149" s="133"/>
      <c r="N149" s="133"/>
      <c r="O149" s="133"/>
      <c r="P149" s="133"/>
      <c r="Q149" s="133"/>
      <c r="R149" s="133"/>
      <c r="S149" s="134"/>
      <c r="T149" s="251"/>
    </row>
    <row r="150" spans="2:20" x14ac:dyDescent="0.25">
      <c r="B150" s="161" t="s">
        <v>9</v>
      </c>
      <c r="C150" s="196"/>
      <c r="D150" s="149">
        <v>1021</v>
      </c>
      <c r="E150" s="165"/>
      <c r="F150" s="165"/>
      <c r="G150" s="165"/>
      <c r="H150" s="165"/>
      <c r="I150" s="165"/>
      <c r="J150" s="147"/>
      <c r="K150" s="133"/>
      <c r="L150" s="133"/>
      <c r="M150" s="133"/>
      <c r="N150" s="133"/>
      <c r="O150" s="133"/>
      <c r="P150" s="133"/>
      <c r="Q150" s="133"/>
      <c r="R150" s="133"/>
      <c r="S150" s="134"/>
      <c r="T150" s="251"/>
    </row>
    <row r="151" spans="2:20" x14ac:dyDescent="0.25">
      <c r="B151" s="161"/>
      <c r="C151" s="196"/>
      <c r="D151" s="149"/>
      <c r="E151" s="165"/>
      <c r="F151" s="165"/>
      <c r="G151" s="165"/>
      <c r="H151" s="165"/>
      <c r="I151" s="165"/>
      <c r="J151" s="147"/>
      <c r="K151" s="133"/>
      <c r="L151" s="133"/>
      <c r="M151" s="133"/>
      <c r="N151" s="133"/>
      <c r="O151" s="133"/>
      <c r="P151" s="133"/>
      <c r="Q151" s="133"/>
      <c r="R151" s="133"/>
      <c r="S151" s="134"/>
      <c r="T151" s="251"/>
    </row>
  </sheetData>
  <mergeCells count="28">
    <mergeCell ref="C140:C151"/>
    <mergeCell ref="B136:S136"/>
    <mergeCell ref="C137:C138"/>
    <mergeCell ref="C35:C65"/>
    <mergeCell ref="C129:C132"/>
    <mergeCell ref="C118:C127"/>
    <mergeCell ref="C112:C116"/>
    <mergeCell ref="C106:C110"/>
    <mergeCell ref="B111:S111"/>
    <mergeCell ref="B117:S117"/>
    <mergeCell ref="B128:S128"/>
    <mergeCell ref="C134:C135"/>
    <mergeCell ref="B139:S139"/>
    <mergeCell ref="B2:T2"/>
    <mergeCell ref="T4:T5"/>
    <mergeCell ref="B34:S34"/>
    <mergeCell ref="B66:S66"/>
    <mergeCell ref="B74:S74"/>
    <mergeCell ref="B87:S87"/>
    <mergeCell ref="C6:C33"/>
    <mergeCell ref="C97:C104"/>
    <mergeCell ref="B133:S133"/>
    <mergeCell ref="C75:C86"/>
    <mergeCell ref="C88:C95"/>
    <mergeCell ref="K4:S4"/>
    <mergeCell ref="B96:S96"/>
    <mergeCell ref="B105:S105"/>
    <mergeCell ref="C67:C7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4"/>
  <sheetViews>
    <sheetView showGridLines="0" topLeftCell="A5" zoomScale="90" zoomScaleNormal="90" workbookViewId="0">
      <selection activeCell="J7" sqref="J7"/>
    </sheetView>
  </sheetViews>
  <sheetFormatPr defaultRowHeight="15" x14ac:dyDescent="0.25"/>
  <cols>
    <col min="1" max="1" width="1.7109375" customWidth="1"/>
    <col min="3" max="3" width="42.42578125" customWidth="1"/>
    <col min="4" max="4" width="16.28515625" customWidth="1"/>
    <col min="5" max="9" width="15.42578125" hidden="1" customWidth="1"/>
    <col min="10" max="10" width="15.42578125" customWidth="1"/>
    <col min="12" max="12" width="19.5703125" customWidth="1"/>
    <col min="13" max="13" width="14.28515625" customWidth="1"/>
    <col min="14" max="14" width="13.28515625" customWidth="1"/>
    <col min="20" max="20" width="13.140625" bestFit="1" customWidth="1"/>
    <col min="21" max="21" width="10.7109375" customWidth="1"/>
    <col min="23" max="23" width="16.140625" customWidth="1"/>
    <col min="26" max="26" width="11.42578125" customWidth="1"/>
    <col min="28" max="28" width="15.5703125" customWidth="1"/>
  </cols>
  <sheetData>
    <row r="2" spans="2:28" ht="15.75" x14ac:dyDescent="0.25">
      <c r="B2" s="184" t="s">
        <v>162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</row>
    <row r="3" spans="2:28" ht="16.5" thickBot="1" x14ac:dyDescent="0.3">
      <c r="B3" s="21"/>
      <c r="C3" s="21"/>
      <c r="D3" s="98"/>
      <c r="E3" s="98"/>
      <c r="F3" s="98"/>
      <c r="G3" s="98"/>
      <c r="H3" s="98"/>
      <c r="I3" s="21"/>
      <c r="J3" s="98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2:28" ht="15.75" thickBot="1" x14ac:dyDescent="0.3">
      <c r="K4" s="203" t="s">
        <v>135</v>
      </c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5"/>
    </row>
    <row r="5" spans="2:28" ht="37.5" customHeight="1" thickBot="1" x14ac:dyDescent="0.3">
      <c r="B5" s="199" t="s">
        <v>10</v>
      </c>
      <c r="C5" s="200"/>
      <c r="D5" s="162" t="s">
        <v>238</v>
      </c>
      <c r="E5" s="166">
        <v>0.1</v>
      </c>
      <c r="F5" s="166">
        <v>0.15</v>
      </c>
      <c r="G5" s="166">
        <v>0.2</v>
      </c>
      <c r="H5" s="166">
        <v>0.25</v>
      </c>
      <c r="I5" s="166">
        <v>0.3</v>
      </c>
      <c r="J5" s="162" t="s">
        <v>239</v>
      </c>
      <c r="K5" s="12" t="s">
        <v>146</v>
      </c>
      <c r="L5" s="13" t="s">
        <v>147</v>
      </c>
      <c r="M5" s="13" t="s">
        <v>148</v>
      </c>
      <c r="N5" s="13" t="s">
        <v>149</v>
      </c>
      <c r="O5" s="13" t="s">
        <v>138</v>
      </c>
      <c r="P5" s="14" t="s">
        <v>150</v>
      </c>
      <c r="Q5" s="14" t="s">
        <v>151</v>
      </c>
      <c r="R5" s="13" t="s">
        <v>152</v>
      </c>
      <c r="S5" s="15" t="s">
        <v>153</v>
      </c>
      <c r="T5" s="15" t="s">
        <v>154</v>
      </c>
      <c r="U5" s="16" t="s">
        <v>155</v>
      </c>
      <c r="V5" s="15" t="s">
        <v>156</v>
      </c>
      <c r="W5" s="16" t="s">
        <v>157</v>
      </c>
      <c r="X5" s="15" t="s">
        <v>158</v>
      </c>
      <c r="Y5" s="15" t="s">
        <v>159</v>
      </c>
      <c r="Z5" s="15" t="s">
        <v>140</v>
      </c>
      <c r="AA5" s="15" t="s">
        <v>160</v>
      </c>
      <c r="AB5" s="17" t="s">
        <v>161</v>
      </c>
    </row>
    <row r="6" spans="2:28" x14ac:dyDescent="0.25">
      <c r="B6" s="201" t="s">
        <v>64</v>
      </c>
      <c r="C6" s="202"/>
      <c r="D6" s="23">
        <v>6788</v>
      </c>
      <c r="E6" s="165">
        <f>1-((D6*$E$5)-D6)</f>
        <v>6110.2</v>
      </c>
      <c r="F6" s="165">
        <f>1-(($D$6*$F$5)-$D$6)</f>
        <v>5770.8</v>
      </c>
      <c r="G6" s="165">
        <f>1-(($D$6*$G$5)-$D$6)</f>
        <v>5431.4</v>
      </c>
      <c r="H6" s="165">
        <f>1-(($D$6*$H$5)-$D$6)</f>
        <v>5092</v>
      </c>
      <c r="I6" s="165">
        <f>1-(($D$6*$I$5)-$D$6)</f>
        <v>4752.6000000000004</v>
      </c>
      <c r="J6" s="23">
        <v>3934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2:28" x14ac:dyDescent="0.25">
      <c r="B7" s="197" t="s">
        <v>193</v>
      </c>
      <c r="C7" s="198"/>
      <c r="D7" s="24">
        <v>5644</v>
      </c>
      <c r="E7" s="165">
        <f>1-((D7*$E$5)-D7)</f>
        <v>5080.6000000000004</v>
      </c>
      <c r="F7" s="165">
        <f>1-(($D$7*$F$5)-$D$7)</f>
        <v>4798.3999999999996</v>
      </c>
      <c r="G7" s="165">
        <f>1-(($D$7*$G$5)-$D$7)</f>
        <v>4516.2</v>
      </c>
      <c r="H7" s="165">
        <f>1-(($D$7*$H$5)-$D$7)</f>
        <v>4234</v>
      </c>
      <c r="I7" s="165">
        <f>1-(($D$7*$I$5)-$D$7)</f>
        <v>3951.8</v>
      </c>
      <c r="J7" s="24">
        <v>3200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4"/>
    </row>
    <row r="8" spans="2:28" x14ac:dyDescent="0.25">
      <c r="B8" s="197" t="s">
        <v>82</v>
      </c>
      <c r="C8" s="198"/>
      <c r="D8" s="24">
        <v>4371.72</v>
      </c>
      <c r="E8" s="165">
        <f t="shared" ref="E8:E54" si="0">1-((D8*$E$5)-D8)</f>
        <v>3935.5480000000002</v>
      </c>
      <c r="F8" s="165">
        <f>1-((D8*$F$5)-D8)</f>
        <v>3716.9620000000004</v>
      </c>
      <c r="G8" s="165">
        <f>1-((D8*$G$5)-D8)</f>
        <v>3498.3760000000002</v>
      </c>
      <c r="H8" s="165">
        <f>1-((D8*$H$5)-D8)</f>
        <v>3279.79</v>
      </c>
      <c r="I8" s="165">
        <f>1-((D8*$I$5)-D8)</f>
        <v>3061.2040000000002</v>
      </c>
      <c r="J8" s="24">
        <v>4900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4"/>
    </row>
    <row r="9" spans="2:28" x14ac:dyDescent="0.25">
      <c r="B9" s="197" t="s">
        <v>65</v>
      </c>
      <c r="C9" s="198"/>
      <c r="D9" s="24">
        <v>1959.55</v>
      </c>
      <c r="E9" s="165">
        <f t="shared" si="0"/>
        <v>1764.595</v>
      </c>
      <c r="F9" s="165">
        <f t="shared" ref="F9:F54" si="1">1-((D9*$F$5)-D9)</f>
        <v>1666.6174999999998</v>
      </c>
      <c r="G9" s="165">
        <f t="shared" ref="G9:G54" si="2">1-((D9*$G$5)-D9)</f>
        <v>1568.6399999999999</v>
      </c>
      <c r="H9" s="165">
        <f t="shared" ref="H9:H54" si="3">1-((D9*$H$5)-D9)</f>
        <v>1470.6624999999999</v>
      </c>
      <c r="I9" s="165">
        <f t="shared" ref="I9:I54" si="4">1-((D9*$I$5)-D9)</f>
        <v>1372.6849999999999</v>
      </c>
      <c r="J9" s="24">
        <v>1200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4"/>
    </row>
    <row r="10" spans="2:28" x14ac:dyDescent="0.25">
      <c r="B10" s="197" t="s">
        <v>67</v>
      </c>
      <c r="C10" s="198"/>
      <c r="D10" s="24">
        <v>6763</v>
      </c>
      <c r="E10" s="165">
        <f t="shared" si="0"/>
        <v>6087.7</v>
      </c>
      <c r="F10" s="165">
        <f t="shared" si="1"/>
        <v>5749.55</v>
      </c>
      <c r="G10" s="165">
        <f t="shared" si="2"/>
        <v>5411.4</v>
      </c>
      <c r="H10" s="165">
        <f t="shared" si="3"/>
        <v>5073.25</v>
      </c>
      <c r="I10" s="165">
        <f t="shared" si="4"/>
        <v>4735.1000000000004</v>
      </c>
      <c r="J10" s="24">
        <v>6220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4"/>
    </row>
    <row r="11" spans="2:28" x14ac:dyDescent="0.25">
      <c r="B11" s="197" t="s">
        <v>68</v>
      </c>
      <c r="C11" s="198"/>
      <c r="D11" s="24">
        <v>6428</v>
      </c>
      <c r="E11" s="165">
        <f t="shared" si="0"/>
        <v>5786.2</v>
      </c>
      <c r="F11" s="165">
        <f t="shared" si="1"/>
        <v>5464.8</v>
      </c>
      <c r="G11" s="165">
        <f t="shared" si="2"/>
        <v>5143.3999999999996</v>
      </c>
      <c r="H11" s="165">
        <f t="shared" si="3"/>
        <v>4822</v>
      </c>
      <c r="I11" s="165">
        <f t="shared" si="4"/>
        <v>4500.6000000000004</v>
      </c>
      <c r="J11" s="24">
        <v>6220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4"/>
    </row>
    <row r="12" spans="2:28" x14ac:dyDescent="0.25">
      <c r="B12" s="197" t="s">
        <v>66</v>
      </c>
      <c r="C12" s="198"/>
      <c r="D12" s="24">
        <v>6452</v>
      </c>
      <c r="E12" s="165">
        <f t="shared" si="0"/>
        <v>5807.8</v>
      </c>
      <c r="F12" s="165">
        <f t="shared" si="1"/>
        <v>5485.2</v>
      </c>
      <c r="G12" s="165">
        <f t="shared" si="2"/>
        <v>5162.6000000000004</v>
      </c>
      <c r="H12" s="165">
        <f t="shared" si="3"/>
        <v>4840</v>
      </c>
      <c r="I12" s="165">
        <f t="shared" si="4"/>
        <v>4517.3999999999996</v>
      </c>
      <c r="J12" s="24">
        <v>4835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4"/>
    </row>
    <row r="13" spans="2:28" x14ac:dyDescent="0.25">
      <c r="B13" s="197" t="s">
        <v>194</v>
      </c>
      <c r="C13" s="198"/>
      <c r="D13" s="24">
        <v>6221</v>
      </c>
      <c r="E13" s="165">
        <f t="shared" si="0"/>
        <v>5599.9</v>
      </c>
      <c r="F13" s="165">
        <f t="shared" si="1"/>
        <v>5288.85</v>
      </c>
      <c r="G13" s="165">
        <f t="shared" si="2"/>
        <v>4977.8</v>
      </c>
      <c r="H13" s="165">
        <f t="shared" si="3"/>
        <v>4666.75</v>
      </c>
      <c r="I13" s="165">
        <f t="shared" si="4"/>
        <v>4355.7</v>
      </c>
      <c r="J13" s="24">
        <v>4100</v>
      </c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4"/>
    </row>
    <row r="14" spans="2:28" x14ac:dyDescent="0.25">
      <c r="B14" s="197" t="s">
        <v>195</v>
      </c>
      <c r="C14" s="198"/>
      <c r="D14" s="24">
        <v>5985</v>
      </c>
      <c r="E14" s="165">
        <f t="shared" si="0"/>
        <v>5387.5</v>
      </c>
      <c r="F14" s="165">
        <f t="shared" si="1"/>
        <v>5088.25</v>
      </c>
      <c r="G14" s="165">
        <f t="shared" si="2"/>
        <v>4789</v>
      </c>
      <c r="H14" s="165">
        <f t="shared" si="3"/>
        <v>4489.75</v>
      </c>
      <c r="I14" s="165">
        <f t="shared" si="4"/>
        <v>4190.5</v>
      </c>
      <c r="J14" s="24">
        <v>3321</v>
      </c>
      <c r="K14" s="20"/>
      <c r="L14" s="20"/>
      <c r="M14" s="20"/>
      <c r="N14" s="20"/>
      <c r="O14" s="20"/>
      <c r="P14" s="2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4"/>
    </row>
    <row r="15" spans="2:28" x14ac:dyDescent="0.25">
      <c r="B15" s="197" t="s">
        <v>196</v>
      </c>
      <c r="C15" s="198"/>
      <c r="D15" s="24">
        <v>5783</v>
      </c>
      <c r="E15" s="165">
        <f t="shared" si="0"/>
        <v>5205.7</v>
      </c>
      <c r="F15" s="165">
        <f t="shared" si="1"/>
        <v>4916.55</v>
      </c>
      <c r="G15" s="165">
        <f t="shared" si="2"/>
        <v>4627.3999999999996</v>
      </c>
      <c r="H15" s="165">
        <f t="shared" si="3"/>
        <v>4338.25</v>
      </c>
      <c r="I15" s="165">
        <f t="shared" si="4"/>
        <v>4049.1000000000004</v>
      </c>
      <c r="J15" s="24">
        <v>5400</v>
      </c>
      <c r="K15" s="20"/>
      <c r="L15" s="20"/>
      <c r="M15" s="20"/>
      <c r="N15" s="20"/>
      <c r="O15" s="20"/>
      <c r="P15" s="2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4"/>
    </row>
    <row r="16" spans="2:28" x14ac:dyDescent="0.25">
      <c r="B16" s="197" t="s">
        <v>69</v>
      </c>
      <c r="C16" s="198"/>
      <c r="D16" s="24">
        <v>5659</v>
      </c>
      <c r="E16" s="165">
        <f t="shared" si="0"/>
        <v>5094.1000000000004</v>
      </c>
      <c r="F16" s="165">
        <f t="shared" si="1"/>
        <v>4811.1499999999996</v>
      </c>
      <c r="G16" s="165">
        <f t="shared" si="2"/>
        <v>4528.2</v>
      </c>
      <c r="H16" s="165">
        <f t="shared" si="3"/>
        <v>4245.25</v>
      </c>
      <c r="I16" s="165">
        <f t="shared" si="4"/>
        <v>3962.3</v>
      </c>
      <c r="J16" s="24">
        <v>6600</v>
      </c>
      <c r="K16" s="20"/>
      <c r="L16" s="20"/>
      <c r="M16" s="20"/>
      <c r="N16" s="20"/>
      <c r="O16" s="20"/>
      <c r="P16" s="2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4"/>
    </row>
    <row r="17" spans="2:28" x14ac:dyDescent="0.25">
      <c r="B17" s="197" t="s">
        <v>70</v>
      </c>
      <c r="C17" s="198"/>
      <c r="D17" s="24">
        <v>5067</v>
      </c>
      <c r="E17" s="165">
        <f t="shared" si="0"/>
        <v>4561.3</v>
      </c>
      <c r="F17" s="165">
        <f t="shared" si="1"/>
        <v>4307.95</v>
      </c>
      <c r="G17" s="165">
        <f t="shared" si="2"/>
        <v>4054.6</v>
      </c>
      <c r="H17" s="165">
        <f t="shared" si="3"/>
        <v>3801.25</v>
      </c>
      <c r="I17" s="165">
        <f t="shared" si="4"/>
        <v>3547.9</v>
      </c>
      <c r="J17" s="24">
        <v>4200</v>
      </c>
      <c r="K17" s="20"/>
      <c r="L17" s="20"/>
      <c r="M17" s="20"/>
      <c r="N17" s="20"/>
      <c r="O17" s="20"/>
      <c r="P17" s="2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4"/>
    </row>
    <row r="18" spans="2:28" x14ac:dyDescent="0.25">
      <c r="B18" s="197" t="s">
        <v>71</v>
      </c>
      <c r="C18" s="198"/>
      <c r="D18" s="24">
        <v>4010.64</v>
      </c>
      <c r="E18" s="165">
        <f t="shared" si="0"/>
        <v>3610.576</v>
      </c>
      <c r="F18" s="165">
        <f t="shared" si="1"/>
        <v>3410.0439999999999</v>
      </c>
      <c r="G18" s="165">
        <f t="shared" si="2"/>
        <v>3209.5119999999997</v>
      </c>
      <c r="H18" s="165">
        <f t="shared" si="3"/>
        <v>3008.98</v>
      </c>
      <c r="I18" s="165">
        <f t="shared" si="4"/>
        <v>2808.4479999999999</v>
      </c>
      <c r="J18" s="24">
        <v>3200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4"/>
    </row>
    <row r="19" spans="2:28" x14ac:dyDescent="0.25">
      <c r="B19" s="197" t="s">
        <v>72</v>
      </c>
      <c r="C19" s="198"/>
      <c r="D19" s="24">
        <v>4010.64</v>
      </c>
      <c r="E19" s="165">
        <f t="shared" si="0"/>
        <v>3610.576</v>
      </c>
      <c r="F19" s="165">
        <f t="shared" si="1"/>
        <v>3410.0439999999999</v>
      </c>
      <c r="G19" s="165">
        <f t="shared" si="2"/>
        <v>3209.5119999999997</v>
      </c>
      <c r="H19" s="165">
        <f t="shared" si="3"/>
        <v>3008.98</v>
      </c>
      <c r="I19" s="165">
        <f t="shared" si="4"/>
        <v>2808.4479999999999</v>
      </c>
      <c r="J19" s="24">
        <v>3200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4"/>
    </row>
    <row r="20" spans="2:28" x14ac:dyDescent="0.25">
      <c r="B20" s="197" t="s">
        <v>73</v>
      </c>
      <c r="C20" s="198"/>
      <c r="D20" s="24">
        <v>4057.56</v>
      </c>
      <c r="E20" s="165">
        <f t="shared" si="0"/>
        <v>3652.8040000000001</v>
      </c>
      <c r="F20" s="165">
        <f t="shared" si="1"/>
        <v>3449.9259999999999</v>
      </c>
      <c r="G20" s="165">
        <f t="shared" si="2"/>
        <v>3247.0479999999998</v>
      </c>
      <c r="H20" s="165">
        <f t="shared" si="3"/>
        <v>3044.17</v>
      </c>
      <c r="I20" s="165">
        <f t="shared" si="4"/>
        <v>2841.2919999999999</v>
      </c>
      <c r="J20" s="24">
        <v>3700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4"/>
    </row>
    <row r="21" spans="2:28" x14ac:dyDescent="0.25">
      <c r="B21" s="197" t="s">
        <v>83</v>
      </c>
      <c r="C21" s="198"/>
      <c r="D21" s="24">
        <v>5928.24</v>
      </c>
      <c r="E21" s="165">
        <f t="shared" si="0"/>
        <v>5336.4160000000002</v>
      </c>
      <c r="F21" s="165">
        <f t="shared" si="1"/>
        <v>5040.0039999999999</v>
      </c>
      <c r="G21" s="165">
        <f t="shared" si="2"/>
        <v>4743.5919999999996</v>
      </c>
      <c r="H21" s="165">
        <f t="shared" si="3"/>
        <v>4447.18</v>
      </c>
      <c r="I21" s="165">
        <f t="shared" si="4"/>
        <v>4150.768</v>
      </c>
      <c r="J21" s="24">
        <v>5800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4"/>
    </row>
    <row r="22" spans="2:28" x14ac:dyDescent="0.25">
      <c r="B22" s="197" t="s">
        <v>94</v>
      </c>
      <c r="C22" s="198"/>
      <c r="D22" s="24">
        <v>5025.3</v>
      </c>
      <c r="E22" s="165">
        <f t="shared" si="0"/>
        <v>4523.7700000000004</v>
      </c>
      <c r="F22" s="165">
        <f t="shared" si="1"/>
        <v>4272.5050000000001</v>
      </c>
      <c r="G22" s="165">
        <f t="shared" si="2"/>
        <v>4021.2400000000002</v>
      </c>
      <c r="H22" s="165">
        <f t="shared" si="3"/>
        <v>3769.9750000000004</v>
      </c>
      <c r="I22" s="165">
        <f t="shared" si="4"/>
        <v>3518.71</v>
      </c>
      <c r="J22" s="24">
        <v>5714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4"/>
    </row>
    <row r="23" spans="2:28" x14ac:dyDescent="0.25">
      <c r="B23" s="197" t="s">
        <v>97</v>
      </c>
      <c r="C23" s="198"/>
      <c r="D23" s="24">
        <v>3700</v>
      </c>
      <c r="E23" s="165">
        <f t="shared" si="0"/>
        <v>3331</v>
      </c>
      <c r="F23" s="165">
        <f t="shared" si="1"/>
        <v>3146</v>
      </c>
      <c r="G23" s="165">
        <f t="shared" si="2"/>
        <v>2961</v>
      </c>
      <c r="H23" s="165">
        <f t="shared" si="3"/>
        <v>2776</v>
      </c>
      <c r="I23" s="165">
        <f t="shared" si="4"/>
        <v>2591</v>
      </c>
      <c r="J23" s="24">
        <v>3100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4"/>
    </row>
    <row r="24" spans="2:28" x14ac:dyDescent="0.25">
      <c r="B24" s="197" t="s">
        <v>100</v>
      </c>
      <c r="C24" s="198"/>
      <c r="D24" s="24">
        <v>5020.4399999999996</v>
      </c>
      <c r="E24" s="165">
        <f t="shared" si="0"/>
        <v>4519.3959999999997</v>
      </c>
      <c r="F24" s="165">
        <f t="shared" si="1"/>
        <v>4268.3739999999998</v>
      </c>
      <c r="G24" s="165">
        <f t="shared" si="2"/>
        <v>4017.3519999999999</v>
      </c>
      <c r="H24" s="165">
        <f t="shared" si="3"/>
        <v>3766.33</v>
      </c>
      <c r="I24" s="165">
        <f t="shared" si="4"/>
        <v>3515.308</v>
      </c>
      <c r="J24" s="24">
        <v>6113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4"/>
    </row>
    <row r="25" spans="2:28" x14ac:dyDescent="0.25">
      <c r="B25" s="206" t="s">
        <v>105</v>
      </c>
      <c r="C25" s="207"/>
      <c r="D25" s="24">
        <v>5724.6</v>
      </c>
      <c r="E25" s="165">
        <f t="shared" si="0"/>
        <v>5153.1400000000003</v>
      </c>
      <c r="F25" s="165">
        <f t="shared" si="1"/>
        <v>4866.91</v>
      </c>
      <c r="G25" s="165">
        <f t="shared" si="2"/>
        <v>4580.68</v>
      </c>
      <c r="H25" s="165">
        <f t="shared" si="3"/>
        <v>4294.4500000000007</v>
      </c>
      <c r="I25" s="165">
        <f t="shared" si="4"/>
        <v>4008.2200000000003</v>
      </c>
      <c r="J25" s="24">
        <v>4100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4"/>
    </row>
    <row r="26" spans="2:28" x14ac:dyDescent="0.25">
      <c r="B26" s="206" t="s">
        <v>106</v>
      </c>
      <c r="C26" s="207"/>
      <c r="D26" s="24">
        <v>5067</v>
      </c>
      <c r="E26" s="165">
        <f t="shared" si="0"/>
        <v>4561.3</v>
      </c>
      <c r="F26" s="165">
        <f t="shared" si="1"/>
        <v>4307.95</v>
      </c>
      <c r="G26" s="165">
        <f t="shared" si="2"/>
        <v>4054.6</v>
      </c>
      <c r="H26" s="165">
        <f t="shared" si="3"/>
        <v>3801.25</v>
      </c>
      <c r="I26" s="165">
        <f t="shared" si="4"/>
        <v>3547.9</v>
      </c>
      <c r="J26" s="24">
        <v>3400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"/>
    </row>
    <row r="27" spans="2:28" x14ac:dyDescent="0.25">
      <c r="B27" s="206" t="s">
        <v>107</v>
      </c>
      <c r="C27" s="207"/>
      <c r="D27" s="24">
        <v>8000</v>
      </c>
      <c r="E27" s="165">
        <f t="shared" si="0"/>
        <v>7201</v>
      </c>
      <c r="F27" s="165">
        <f t="shared" si="1"/>
        <v>6801</v>
      </c>
      <c r="G27" s="165">
        <f t="shared" si="2"/>
        <v>6401</v>
      </c>
      <c r="H27" s="165">
        <f t="shared" si="3"/>
        <v>6001</v>
      </c>
      <c r="I27" s="165">
        <f t="shared" si="4"/>
        <v>5601</v>
      </c>
      <c r="J27" s="24">
        <v>5378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4"/>
    </row>
    <row r="28" spans="2:28" x14ac:dyDescent="0.25">
      <c r="B28" s="197" t="s">
        <v>112</v>
      </c>
      <c r="C28" s="198"/>
      <c r="D28" s="24">
        <v>6500</v>
      </c>
      <c r="E28" s="165">
        <f t="shared" si="0"/>
        <v>5851</v>
      </c>
      <c r="F28" s="165">
        <f t="shared" si="1"/>
        <v>5526</v>
      </c>
      <c r="G28" s="165">
        <f t="shared" si="2"/>
        <v>5201</v>
      </c>
      <c r="H28" s="165">
        <f t="shared" si="3"/>
        <v>4876</v>
      </c>
      <c r="I28" s="165">
        <f t="shared" si="4"/>
        <v>4551</v>
      </c>
      <c r="J28" s="24">
        <v>4300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4"/>
    </row>
    <row r="29" spans="2:28" x14ac:dyDescent="0.25">
      <c r="B29" s="197" t="s">
        <v>236</v>
      </c>
      <c r="C29" s="198"/>
      <c r="D29" s="24">
        <v>6766</v>
      </c>
      <c r="E29" s="165">
        <f t="shared" si="0"/>
        <v>6090.4</v>
      </c>
      <c r="F29" s="165">
        <f t="shared" si="1"/>
        <v>5752.1</v>
      </c>
      <c r="G29" s="165">
        <f t="shared" si="2"/>
        <v>5413.8</v>
      </c>
      <c r="H29" s="165">
        <f t="shared" si="3"/>
        <v>5075.5</v>
      </c>
      <c r="I29" s="165">
        <f t="shared" si="4"/>
        <v>4737.2</v>
      </c>
      <c r="J29" s="24">
        <v>4677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4"/>
    </row>
    <row r="30" spans="2:28" x14ac:dyDescent="0.25">
      <c r="B30" s="197" t="s">
        <v>237</v>
      </c>
      <c r="C30" s="198"/>
      <c r="D30" s="24">
        <v>5985</v>
      </c>
      <c r="E30" s="165">
        <f t="shared" si="0"/>
        <v>5387.5</v>
      </c>
      <c r="F30" s="165">
        <f t="shared" si="1"/>
        <v>5088.25</v>
      </c>
      <c r="G30" s="165">
        <f t="shared" si="2"/>
        <v>4789</v>
      </c>
      <c r="H30" s="165">
        <f t="shared" si="3"/>
        <v>4489.75</v>
      </c>
      <c r="I30" s="165">
        <f t="shared" si="4"/>
        <v>4190.5</v>
      </c>
      <c r="J30" s="24">
        <v>4800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4"/>
    </row>
    <row r="31" spans="2:28" x14ac:dyDescent="0.25">
      <c r="B31" s="197" t="s">
        <v>116</v>
      </c>
      <c r="C31" s="198"/>
      <c r="D31" s="24">
        <v>4003.88</v>
      </c>
      <c r="E31" s="165">
        <f t="shared" si="0"/>
        <v>3604.4920000000002</v>
      </c>
      <c r="F31" s="165">
        <f t="shared" si="1"/>
        <v>3404.2980000000002</v>
      </c>
      <c r="G31" s="165">
        <f t="shared" si="2"/>
        <v>3204.1040000000003</v>
      </c>
      <c r="H31" s="165">
        <f t="shared" si="3"/>
        <v>3003.91</v>
      </c>
      <c r="I31" s="165">
        <f t="shared" si="4"/>
        <v>2803.7160000000003</v>
      </c>
      <c r="J31" s="24">
        <v>5200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4"/>
    </row>
    <row r="32" spans="2:28" x14ac:dyDescent="0.25">
      <c r="B32" s="197" t="s">
        <v>117</v>
      </c>
      <c r="C32" s="198"/>
      <c r="D32" s="24">
        <v>3946.68</v>
      </c>
      <c r="E32" s="165">
        <f t="shared" si="0"/>
        <v>3553.0119999999997</v>
      </c>
      <c r="F32" s="165">
        <f t="shared" si="1"/>
        <v>3355.6779999999999</v>
      </c>
      <c r="G32" s="165">
        <f t="shared" si="2"/>
        <v>3158.3440000000001</v>
      </c>
      <c r="H32" s="165">
        <f t="shared" si="3"/>
        <v>2961.0099999999998</v>
      </c>
      <c r="I32" s="165">
        <f t="shared" si="4"/>
        <v>2763.6759999999999</v>
      </c>
      <c r="J32" s="24">
        <v>3088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4"/>
    </row>
    <row r="33" spans="2:28" x14ac:dyDescent="0.25">
      <c r="B33" s="197" t="s">
        <v>120</v>
      </c>
      <c r="C33" s="198"/>
      <c r="D33" s="24">
        <v>8780.16</v>
      </c>
      <c r="E33" s="165">
        <f t="shared" si="0"/>
        <v>7903.1440000000002</v>
      </c>
      <c r="F33" s="165">
        <f t="shared" si="1"/>
        <v>7464.1360000000004</v>
      </c>
      <c r="G33" s="165">
        <f t="shared" si="2"/>
        <v>7025.1279999999997</v>
      </c>
      <c r="H33" s="165">
        <f t="shared" si="3"/>
        <v>6586.12</v>
      </c>
      <c r="I33" s="165">
        <f t="shared" si="4"/>
        <v>6147.1120000000001</v>
      </c>
      <c r="J33" s="24">
        <v>4794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4"/>
    </row>
    <row r="34" spans="2:28" x14ac:dyDescent="0.25">
      <c r="B34" s="197" t="s">
        <v>121</v>
      </c>
      <c r="C34" s="198"/>
      <c r="D34" s="24">
        <v>1950.24</v>
      </c>
      <c r="E34" s="165">
        <f t="shared" si="0"/>
        <v>1756.2159999999999</v>
      </c>
      <c r="F34" s="165">
        <f t="shared" si="1"/>
        <v>1658.704</v>
      </c>
      <c r="G34" s="165">
        <f t="shared" si="2"/>
        <v>1561.192</v>
      </c>
      <c r="H34" s="165">
        <f t="shared" si="3"/>
        <v>1463.68</v>
      </c>
      <c r="I34" s="165">
        <f t="shared" si="4"/>
        <v>1366.1680000000001</v>
      </c>
      <c r="J34" s="24">
        <v>2230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4"/>
    </row>
    <row r="35" spans="2:28" x14ac:dyDescent="0.25">
      <c r="B35" s="197" t="s">
        <v>124</v>
      </c>
      <c r="C35" s="198"/>
      <c r="D35" s="24">
        <v>5783</v>
      </c>
      <c r="E35" s="165">
        <f t="shared" si="0"/>
        <v>5205.7</v>
      </c>
      <c r="F35" s="165">
        <f t="shared" si="1"/>
        <v>4916.55</v>
      </c>
      <c r="G35" s="165">
        <f t="shared" si="2"/>
        <v>4627.3999999999996</v>
      </c>
      <c r="H35" s="165">
        <f t="shared" si="3"/>
        <v>4338.25</v>
      </c>
      <c r="I35" s="165">
        <f t="shared" si="4"/>
        <v>4049.1000000000004</v>
      </c>
      <c r="J35" s="24">
        <v>3561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4"/>
    </row>
    <row r="36" spans="2:28" x14ac:dyDescent="0.25">
      <c r="B36" s="197" t="s">
        <v>125</v>
      </c>
      <c r="C36" s="198"/>
      <c r="D36" s="24">
        <v>6788</v>
      </c>
      <c r="E36" s="165">
        <f t="shared" si="0"/>
        <v>6110.2</v>
      </c>
      <c r="F36" s="165">
        <f t="shared" si="1"/>
        <v>5770.8</v>
      </c>
      <c r="G36" s="165">
        <f t="shared" si="2"/>
        <v>5431.4</v>
      </c>
      <c r="H36" s="165">
        <f t="shared" si="3"/>
        <v>5092</v>
      </c>
      <c r="I36" s="165">
        <f t="shared" si="4"/>
        <v>4752.6000000000004</v>
      </c>
      <c r="J36" s="24">
        <v>3200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4"/>
    </row>
    <row r="37" spans="2:28" x14ac:dyDescent="0.25">
      <c r="B37" s="197" t="s">
        <v>126</v>
      </c>
      <c r="C37" s="198"/>
      <c r="D37" s="24">
        <v>5783</v>
      </c>
      <c r="E37" s="165">
        <f t="shared" si="0"/>
        <v>5205.7</v>
      </c>
      <c r="F37" s="165">
        <f t="shared" si="1"/>
        <v>4916.55</v>
      </c>
      <c r="G37" s="165">
        <f t="shared" si="2"/>
        <v>4627.3999999999996</v>
      </c>
      <c r="H37" s="165">
        <f t="shared" si="3"/>
        <v>4338.25</v>
      </c>
      <c r="I37" s="165">
        <f t="shared" si="4"/>
        <v>4049.1000000000004</v>
      </c>
      <c r="J37" s="24">
        <v>4200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4"/>
    </row>
    <row r="38" spans="2:28" x14ac:dyDescent="0.25">
      <c r="B38" s="197" t="s">
        <v>132</v>
      </c>
      <c r="C38" s="198" t="s">
        <v>131</v>
      </c>
      <c r="D38" s="24">
        <v>5985</v>
      </c>
      <c r="E38" s="165">
        <f t="shared" si="0"/>
        <v>5387.5</v>
      </c>
      <c r="F38" s="165">
        <f t="shared" si="1"/>
        <v>5088.25</v>
      </c>
      <c r="G38" s="165">
        <f t="shared" si="2"/>
        <v>4789</v>
      </c>
      <c r="H38" s="165">
        <f t="shared" si="3"/>
        <v>4489.75</v>
      </c>
      <c r="I38" s="165">
        <f t="shared" si="4"/>
        <v>4190.5</v>
      </c>
      <c r="J38" s="24">
        <v>3561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"/>
    </row>
    <row r="39" spans="2:28" x14ac:dyDescent="0.25">
      <c r="B39" s="208" t="s">
        <v>133</v>
      </c>
      <c r="C39" s="209"/>
      <c r="D39" s="168">
        <v>6788</v>
      </c>
      <c r="E39" s="169">
        <f t="shared" si="0"/>
        <v>6110.2</v>
      </c>
      <c r="F39" s="169">
        <f t="shared" si="1"/>
        <v>5770.8</v>
      </c>
      <c r="G39" s="169">
        <f t="shared" si="2"/>
        <v>5431.4</v>
      </c>
      <c r="H39" s="169">
        <f t="shared" si="3"/>
        <v>5092</v>
      </c>
      <c r="I39" s="169">
        <f t="shared" si="4"/>
        <v>4752.6000000000004</v>
      </c>
      <c r="J39" s="168">
        <v>4800</v>
      </c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1"/>
    </row>
    <row r="40" spans="2:28" s="1" customFormat="1" x14ac:dyDescent="0.25">
      <c r="B40" s="210" t="s">
        <v>208</v>
      </c>
      <c r="C40" s="210"/>
      <c r="D40" s="24">
        <v>6000</v>
      </c>
      <c r="E40" s="172">
        <f t="shared" si="0"/>
        <v>5401</v>
      </c>
      <c r="F40" s="172">
        <f t="shared" si="1"/>
        <v>5101</v>
      </c>
      <c r="G40" s="172">
        <f t="shared" si="2"/>
        <v>4801</v>
      </c>
      <c r="H40" s="172">
        <f t="shared" si="3"/>
        <v>4501</v>
      </c>
      <c r="I40" s="172">
        <f t="shared" si="4"/>
        <v>4201</v>
      </c>
      <c r="J40" s="24">
        <v>4214</v>
      </c>
    </row>
    <row r="41" spans="2:28" s="1" customFormat="1" x14ac:dyDescent="0.25">
      <c r="B41" s="210" t="s">
        <v>207</v>
      </c>
      <c r="C41" s="210"/>
      <c r="D41" s="24">
        <v>6000</v>
      </c>
      <c r="E41" s="172">
        <f t="shared" si="0"/>
        <v>5401</v>
      </c>
      <c r="F41" s="172">
        <f t="shared" si="1"/>
        <v>5101</v>
      </c>
      <c r="G41" s="172">
        <f t="shared" si="2"/>
        <v>4801</v>
      </c>
      <c r="H41" s="172">
        <f t="shared" si="3"/>
        <v>4501</v>
      </c>
      <c r="I41" s="172">
        <f t="shared" si="4"/>
        <v>4201</v>
      </c>
      <c r="J41" s="24">
        <v>4686</v>
      </c>
    </row>
    <row r="42" spans="2:28" s="1" customFormat="1" x14ac:dyDescent="0.25">
      <c r="B42" s="210" t="s">
        <v>205</v>
      </c>
      <c r="C42" s="210"/>
      <c r="D42" s="24">
        <v>6000</v>
      </c>
      <c r="E42" s="172">
        <f t="shared" si="0"/>
        <v>5401</v>
      </c>
      <c r="F42" s="172">
        <f t="shared" si="1"/>
        <v>5101</v>
      </c>
      <c r="G42" s="172">
        <f t="shared" si="2"/>
        <v>4801</v>
      </c>
      <c r="H42" s="172">
        <f t="shared" si="3"/>
        <v>4501</v>
      </c>
      <c r="I42" s="172">
        <f t="shared" si="4"/>
        <v>4201</v>
      </c>
      <c r="J42" s="24">
        <v>3949</v>
      </c>
    </row>
    <row r="43" spans="2:28" s="1" customFormat="1" x14ac:dyDescent="0.25">
      <c r="B43" s="210" t="s">
        <v>202</v>
      </c>
      <c r="C43" s="210"/>
      <c r="D43" s="24">
        <v>6000</v>
      </c>
      <c r="E43" s="172">
        <f t="shared" si="0"/>
        <v>5401</v>
      </c>
      <c r="F43" s="172">
        <f t="shared" si="1"/>
        <v>5101</v>
      </c>
      <c r="G43" s="172">
        <f t="shared" si="2"/>
        <v>4801</v>
      </c>
      <c r="H43" s="172">
        <f t="shared" si="3"/>
        <v>4501</v>
      </c>
      <c r="I43" s="172">
        <f t="shared" si="4"/>
        <v>4201</v>
      </c>
      <c r="J43" s="24">
        <v>4500</v>
      </c>
    </row>
    <row r="44" spans="2:28" s="1" customFormat="1" x14ac:dyDescent="0.25">
      <c r="B44" s="210" t="s">
        <v>201</v>
      </c>
      <c r="C44" s="210"/>
      <c r="D44" s="24">
        <v>5067</v>
      </c>
      <c r="E44" s="172">
        <f t="shared" si="0"/>
        <v>4561.3</v>
      </c>
      <c r="F44" s="172">
        <f t="shared" si="1"/>
        <v>4307.95</v>
      </c>
      <c r="G44" s="172">
        <f t="shared" si="2"/>
        <v>4054.6</v>
      </c>
      <c r="H44" s="172">
        <f t="shared" si="3"/>
        <v>3801.25</v>
      </c>
      <c r="I44" s="172">
        <f t="shared" si="4"/>
        <v>3547.9</v>
      </c>
      <c r="J44" s="24">
        <v>4527</v>
      </c>
    </row>
    <row r="45" spans="2:28" s="1" customFormat="1" x14ac:dyDescent="0.25">
      <c r="B45" s="210" t="s">
        <v>197</v>
      </c>
      <c r="C45" s="210"/>
      <c r="D45" s="24">
        <v>4371.72</v>
      </c>
      <c r="E45" s="172">
        <f t="shared" si="0"/>
        <v>3935.5480000000002</v>
      </c>
      <c r="F45" s="172">
        <f t="shared" si="1"/>
        <v>3716.9620000000004</v>
      </c>
      <c r="G45" s="172">
        <f t="shared" si="2"/>
        <v>3498.3760000000002</v>
      </c>
      <c r="H45" s="172">
        <f t="shared" si="3"/>
        <v>3279.79</v>
      </c>
      <c r="I45" s="172">
        <f t="shared" si="4"/>
        <v>3061.2040000000002</v>
      </c>
      <c r="J45" s="24">
        <v>4338</v>
      </c>
    </row>
    <row r="46" spans="2:28" s="1" customFormat="1" x14ac:dyDescent="0.25">
      <c r="B46" s="211" t="s">
        <v>216</v>
      </c>
      <c r="C46" s="212"/>
      <c r="D46" s="24">
        <v>6500</v>
      </c>
      <c r="E46" s="172">
        <f t="shared" si="0"/>
        <v>5851</v>
      </c>
      <c r="F46" s="172">
        <f t="shared" si="1"/>
        <v>5526</v>
      </c>
      <c r="G46" s="172">
        <f t="shared" si="2"/>
        <v>5201</v>
      </c>
      <c r="H46" s="172">
        <f t="shared" si="3"/>
        <v>4876</v>
      </c>
      <c r="I46" s="172">
        <f t="shared" si="4"/>
        <v>4551</v>
      </c>
      <c r="J46" s="24">
        <v>4300</v>
      </c>
    </row>
    <row r="47" spans="2:28" s="1" customFormat="1" x14ac:dyDescent="0.25">
      <c r="B47" s="210" t="s">
        <v>219</v>
      </c>
      <c r="C47" s="210"/>
      <c r="D47" s="24">
        <v>5000</v>
      </c>
      <c r="E47" s="172">
        <f t="shared" si="0"/>
        <v>4501</v>
      </c>
      <c r="F47" s="172">
        <f t="shared" si="1"/>
        <v>4251</v>
      </c>
      <c r="G47" s="172">
        <f t="shared" si="2"/>
        <v>4001</v>
      </c>
      <c r="H47" s="172">
        <f t="shared" si="3"/>
        <v>3751</v>
      </c>
      <c r="I47" s="172">
        <f t="shared" si="4"/>
        <v>3501</v>
      </c>
      <c r="J47" s="24">
        <v>5890</v>
      </c>
    </row>
    <row r="48" spans="2:28" s="1" customFormat="1" x14ac:dyDescent="0.25">
      <c r="B48" s="210" t="s">
        <v>220</v>
      </c>
      <c r="C48" s="210"/>
      <c r="D48" s="24">
        <v>4000</v>
      </c>
      <c r="E48" s="172">
        <f t="shared" si="0"/>
        <v>3601</v>
      </c>
      <c r="F48" s="172">
        <f t="shared" si="1"/>
        <v>3401</v>
      </c>
      <c r="G48" s="172">
        <f t="shared" si="2"/>
        <v>3201</v>
      </c>
      <c r="H48" s="172">
        <f t="shared" si="3"/>
        <v>3001</v>
      </c>
      <c r="I48" s="172">
        <f t="shared" si="4"/>
        <v>2801</v>
      </c>
      <c r="J48" s="24">
        <v>2647</v>
      </c>
    </row>
    <row r="49" spans="2:10" s="1" customFormat="1" x14ac:dyDescent="0.25">
      <c r="B49" s="210" t="s">
        <v>221</v>
      </c>
      <c r="C49" s="210"/>
      <c r="D49" s="24">
        <v>3000</v>
      </c>
      <c r="E49" s="172">
        <f t="shared" si="0"/>
        <v>2701</v>
      </c>
      <c r="F49" s="172">
        <f t="shared" si="1"/>
        <v>2551</v>
      </c>
      <c r="G49" s="172">
        <f t="shared" si="2"/>
        <v>2401</v>
      </c>
      <c r="H49" s="172">
        <f t="shared" si="3"/>
        <v>2251</v>
      </c>
      <c r="I49" s="172">
        <f t="shared" si="4"/>
        <v>2101</v>
      </c>
      <c r="J49" s="24">
        <v>2374</v>
      </c>
    </row>
    <row r="50" spans="2:10" s="1" customFormat="1" x14ac:dyDescent="0.25">
      <c r="B50" s="213" t="s">
        <v>222</v>
      </c>
      <c r="C50" s="214"/>
      <c r="D50" s="24">
        <v>4000</v>
      </c>
      <c r="E50" s="172">
        <f t="shared" si="0"/>
        <v>3601</v>
      </c>
      <c r="F50" s="172">
        <f t="shared" si="1"/>
        <v>3401</v>
      </c>
      <c r="G50" s="172">
        <f t="shared" si="2"/>
        <v>3201</v>
      </c>
      <c r="H50" s="172">
        <f t="shared" si="3"/>
        <v>3001</v>
      </c>
      <c r="I50" s="172">
        <f t="shared" si="4"/>
        <v>2801</v>
      </c>
      <c r="J50" s="24">
        <v>3161</v>
      </c>
    </row>
    <row r="51" spans="2:10" s="1" customFormat="1" x14ac:dyDescent="0.25">
      <c r="B51" s="210" t="s">
        <v>223</v>
      </c>
      <c r="C51" s="210"/>
      <c r="D51" s="24">
        <v>6000</v>
      </c>
      <c r="E51" s="172">
        <f t="shared" si="0"/>
        <v>5401</v>
      </c>
      <c r="F51" s="172">
        <f t="shared" si="1"/>
        <v>5101</v>
      </c>
      <c r="G51" s="172">
        <f t="shared" si="2"/>
        <v>4801</v>
      </c>
      <c r="H51" s="172">
        <f t="shared" si="3"/>
        <v>4501</v>
      </c>
      <c r="I51" s="172">
        <f t="shared" si="4"/>
        <v>4201</v>
      </c>
      <c r="J51" s="24">
        <v>8257</v>
      </c>
    </row>
    <row r="52" spans="2:10" s="1" customFormat="1" x14ac:dyDescent="0.25">
      <c r="B52" s="210" t="s">
        <v>228</v>
      </c>
      <c r="C52" s="210"/>
      <c r="D52" s="24">
        <v>5500</v>
      </c>
      <c r="E52" s="172">
        <f t="shared" si="0"/>
        <v>4951</v>
      </c>
      <c r="F52" s="172">
        <f t="shared" si="1"/>
        <v>4676</v>
      </c>
      <c r="G52" s="172">
        <f t="shared" si="2"/>
        <v>4401</v>
      </c>
      <c r="H52" s="172">
        <f t="shared" si="3"/>
        <v>4126</v>
      </c>
      <c r="I52" s="172">
        <f t="shared" si="4"/>
        <v>3851</v>
      </c>
      <c r="J52" s="24">
        <v>6378</v>
      </c>
    </row>
    <row r="53" spans="2:10" s="1" customFormat="1" x14ac:dyDescent="0.25">
      <c r="B53" s="210" t="s">
        <v>229</v>
      </c>
      <c r="C53" s="210"/>
      <c r="D53" s="24">
        <v>5500</v>
      </c>
      <c r="E53" s="172">
        <f t="shared" si="0"/>
        <v>4951</v>
      </c>
      <c r="F53" s="172">
        <f t="shared" si="1"/>
        <v>4676</v>
      </c>
      <c r="G53" s="172">
        <f t="shared" si="2"/>
        <v>4401</v>
      </c>
      <c r="H53" s="172">
        <f t="shared" si="3"/>
        <v>4126</v>
      </c>
      <c r="I53" s="172">
        <f t="shared" si="4"/>
        <v>3851</v>
      </c>
      <c r="J53" s="24">
        <v>5404</v>
      </c>
    </row>
    <row r="54" spans="2:10" s="1" customFormat="1" x14ac:dyDescent="0.25">
      <c r="B54" s="210" t="s">
        <v>230</v>
      </c>
      <c r="C54" s="210"/>
      <c r="D54" s="24">
        <v>6500</v>
      </c>
      <c r="E54" s="172">
        <f t="shared" si="0"/>
        <v>5851</v>
      </c>
      <c r="F54" s="172">
        <f t="shared" si="1"/>
        <v>5526</v>
      </c>
      <c r="G54" s="172">
        <f t="shared" si="2"/>
        <v>5201</v>
      </c>
      <c r="H54" s="172">
        <f t="shared" si="3"/>
        <v>4876</v>
      </c>
      <c r="I54" s="172">
        <f t="shared" si="4"/>
        <v>4551</v>
      </c>
      <c r="J54" s="24">
        <v>6063</v>
      </c>
    </row>
  </sheetData>
  <mergeCells count="52">
    <mergeCell ref="B45:C45"/>
    <mergeCell ref="B48:C48"/>
    <mergeCell ref="B49:C49"/>
    <mergeCell ref="B46:C46"/>
    <mergeCell ref="B50:C50"/>
    <mergeCell ref="B51:C51"/>
    <mergeCell ref="B47:C47"/>
    <mergeCell ref="B52:C52"/>
    <mergeCell ref="B53:C53"/>
    <mergeCell ref="B54:C54"/>
    <mergeCell ref="B39:C39"/>
    <mergeCell ref="B38:C38"/>
    <mergeCell ref="B36:C36"/>
    <mergeCell ref="B37:C37"/>
    <mergeCell ref="B44:C44"/>
    <mergeCell ref="B43:C43"/>
    <mergeCell ref="B42:C42"/>
    <mergeCell ref="B41:C41"/>
    <mergeCell ref="B40:C40"/>
    <mergeCell ref="B35:C35"/>
    <mergeCell ref="B26:C26"/>
    <mergeCell ref="B24:C24"/>
    <mergeCell ref="B19:C19"/>
    <mergeCell ref="B20:C20"/>
    <mergeCell ref="B21:C21"/>
    <mergeCell ref="B27:C27"/>
    <mergeCell ref="B28:C28"/>
    <mergeCell ref="B29:C29"/>
    <mergeCell ref="B30:C30"/>
    <mergeCell ref="B31:C31"/>
    <mergeCell ref="B23:C23"/>
    <mergeCell ref="B2:X2"/>
    <mergeCell ref="B14:C14"/>
    <mergeCell ref="B32:C32"/>
    <mergeCell ref="B33:C33"/>
    <mergeCell ref="B34:C34"/>
    <mergeCell ref="B5:C5"/>
    <mergeCell ref="B6:C6"/>
    <mergeCell ref="B7:C7"/>
    <mergeCell ref="B8:C8"/>
    <mergeCell ref="K4:AB4"/>
    <mergeCell ref="B25:C25"/>
    <mergeCell ref="B15:C15"/>
    <mergeCell ref="B16:C16"/>
    <mergeCell ref="B17:C17"/>
    <mergeCell ref="B18:C18"/>
    <mergeCell ref="B22:C22"/>
    <mergeCell ref="B9:C9"/>
    <mergeCell ref="B10:C10"/>
    <mergeCell ref="B11:C11"/>
    <mergeCell ref="B12:C12"/>
    <mergeCell ref="B13:C13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9"/>
  <sheetViews>
    <sheetView showGridLines="0" tabSelected="1" topLeftCell="A50" workbookViewId="0">
      <selection activeCell="K70" sqref="K70"/>
    </sheetView>
  </sheetViews>
  <sheetFormatPr defaultRowHeight="15" x14ac:dyDescent="0.25"/>
  <cols>
    <col min="1" max="1" width="1.7109375" customWidth="1"/>
    <col min="3" max="3" width="13.42578125" customWidth="1"/>
    <col min="4" max="4" width="17" customWidth="1"/>
    <col min="5" max="5" width="27.42578125" customWidth="1"/>
    <col min="6" max="10" width="25.5703125" hidden="1" customWidth="1"/>
    <col min="11" max="11" width="27.28515625" customWidth="1"/>
    <col min="12" max="12" width="20.28515625" customWidth="1"/>
    <col min="13" max="13" width="15.28515625" customWidth="1"/>
    <col min="14" max="14" width="16.7109375" customWidth="1"/>
  </cols>
  <sheetData>
    <row r="2" spans="2:14" ht="15.75" x14ac:dyDescent="0.25">
      <c r="B2" s="184" t="s">
        <v>171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2:14" ht="16.5" thickBo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4" ht="15.75" thickBot="1" x14ac:dyDescent="0.3">
      <c r="L4" s="192" t="s">
        <v>164</v>
      </c>
      <c r="M4" s="193"/>
      <c r="N4" s="193"/>
    </row>
    <row r="5" spans="2:14" ht="15.75" thickBot="1" x14ac:dyDescent="0.3">
      <c r="B5" s="229" t="s">
        <v>10</v>
      </c>
      <c r="C5" s="230"/>
      <c r="D5" s="233" t="s">
        <v>166</v>
      </c>
      <c r="E5" s="39" t="s">
        <v>240</v>
      </c>
      <c r="F5" s="166">
        <v>0.1</v>
      </c>
      <c r="G5" s="166">
        <v>0.15</v>
      </c>
      <c r="H5" s="166">
        <v>0.2</v>
      </c>
      <c r="I5" s="166">
        <v>0.25</v>
      </c>
      <c r="J5" s="166">
        <v>0.3</v>
      </c>
      <c r="K5" s="39" t="s">
        <v>241</v>
      </c>
      <c r="L5" s="29" t="s">
        <v>165</v>
      </c>
      <c r="M5" s="25" t="s">
        <v>165</v>
      </c>
      <c r="N5" s="26" t="s">
        <v>165</v>
      </c>
    </row>
    <row r="6" spans="2:14" ht="15.75" thickBot="1" x14ac:dyDescent="0.3">
      <c r="B6" s="231"/>
      <c r="C6" s="232"/>
      <c r="D6" s="234"/>
      <c r="E6" s="40" t="s">
        <v>167</v>
      </c>
      <c r="F6" s="40" t="s">
        <v>167</v>
      </c>
      <c r="G6" s="40" t="s">
        <v>167</v>
      </c>
      <c r="H6" s="40" t="s">
        <v>167</v>
      </c>
      <c r="I6" s="40" t="s">
        <v>167</v>
      </c>
      <c r="J6" s="40" t="s">
        <v>167</v>
      </c>
      <c r="K6" s="40" t="s">
        <v>167</v>
      </c>
      <c r="L6" s="30" t="s">
        <v>168</v>
      </c>
      <c r="M6" s="27" t="s">
        <v>169</v>
      </c>
      <c r="N6" s="28" t="s">
        <v>170</v>
      </c>
    </row>
    <row r="7" spans="2:14" x14ac:dyDescent="0.25">
      <c r="B7" s="225" t="s">
        <v>11</v>
      </c>
      <c r="C7" s="226"/>
      <c r="D7" s="31" t="s">
        <v>14</v>
      </c>
      <c r="E7" s="89">
        <v>370</v>
      </c>
      <c r="F7" s="165">
        <f>1-((E7*$F$5)-E7)</f>
        <v>334</v>
      </c>
      <c r="G7" s="165">
        <f>1-((E7*$G$5)-E7)</f>
        <v>315.5</v>
      </c>
      <c r="H7" s="165">
        <f>1-((E7*$H$5)-E7)</f>
        <v>297</v>
      </c>
      <c r="I7" s="165">
        <f>1-((E7*$I$5)-E7)</f>
        <v>278.5</v>
      </c>
      <c r="J7" s="165">
        <f>1-((E7*$J$5)-E7)</f>
        <v>260</v>
      </c>
      <c r="K7" s="89">
        <v>390</v>
      </c>
      <c r="L7" s="32"/>
      <c r="M7" s="32"/>
      <c r="N7" s="32"/>
    </row>
    <row r="8" spans="2:14" x14ac:dyDescent="0.25">
      <c r="B8" s="219"/>
      <c r="C8" s="220"/>
      <c r="D8" s="33" t="s">
        <v>15</v>
      </c>
      <c r="E8" s="90">
        <v>360</v>
      </c>
      <c r="F8" s="165">
        <f t="shared" ref="F8:F65" si="0">1-((E8*$F$5)-E8)</f>
        <v>325</v>
      </c>
      <c r="G8" s="165">
        <f>1-((E8*$G$5)-E8)</f>
        <v>307</v>
      </c>
      <c r="H8" s="165">
        <f>1-((E8*$H$5)-E8)</f>
        <v>289</v>
      </c>
      <c r="I8" s="165">
        <f>1-((E8*$I$5)-E8)</f>
        <v>271</v>
      </c>
      <c r="J8" s="165">
        <f>1-((E8*$J$5)-E8)</f>
        <v>253</v>
      </c>
      <c r="K8" s="90">
        <v>335</v>
      </c>
      <c r="L8" s="32"/>
      <c r="M8" s="32"/>
      <c r="N8" s="32"/>
    </row>
    <row r="9" spans="2:14" ht="15.75" thickBot="1" x14ac:dyDescent="0.3">
      <c r="B9" s="227"/>
      <c r="C9" s="228"/>
      <c r="D9" s="34" t="s">
        <v>12</v>
      </c>
      <c r="E9" s="91">
        <v>108</v>
      </c>
      <c r="F9" s="167">
        <f t="shared" si="0"/>
        <v>98.2</v>
      </c>
      <c r="G9" s="167">
        <f>1-((E9*$G$5)-E9)</f>
        <v>92.8</v>
      </c>
      <c r="H9" s="167">
        <f>1-((E9*$H$5)-E9)</f>
        <v>87.4</v>
      </c>
      <c r="I9" s="167">
        <f>1-((E9*$I$5)-E9)</f>
        <v>82</v>
      </c>
      <c r="J9" s="167">
        <f>1-((E9*$J$5)-E9)</f>
        <v>76.599999999999994</v>
      </c>
      <c r="K9" s="91">
        <v>97</v>
      </c>
      <c r="L9" s="35"/>
      <c r="M9" s="35"/>
      <c r="N9" s="35"/>
    </row>
    <row r="10" spans="2:14" x14ac:dyDescent="0.25">
      <c r="B10" s="42"/>
      <c r="C10" s="43"/>
      <c r="D10" s="41"/>
      <c r="E10" s="92"/>
      <c r="F10" s="92"/>
      <c r="G10" s="92"/>
      <c r="H10" s="92"/>
      <c r="I10" s="92"/>
      <c r="J10" s="92"/>
      <c r="K10" s="92"/>
      <c r="L10" s="30" t="s">
        <v>168</v>
      </c>
      <c r="M10" s="27" t="s">
        <v>169</v>
      </c>
      <c r="N10" s="28" t="s">
        <v>170</v>
      </c>
    </row>
    <row r="11" spans="2:14" x14ac:dyDescent="0.25">
      <c r="B11" s="219" t="s">
        <v>16</v>
      </c>
      <c r="C11" s="220"/>
      <c r="D11" s="31" t="s">
        <v>14</v>
      </c>
      <c r="E11" s="89">
        <v>370</v>
      </c>
      <c r="F11" s="165">
        <f t="shared" si="0"/>
        <v>334</v>
      </c>
      <c r="G11" s="165">
        <f>1-((E11*$G$5)-E11)</f>
        <v>315.5</v>
      </c>
      <c r="H11" s="165">
        <f>1-((E11*$H$5)-E11)</f>
        <v>297</v>
      </c>
      <c r="I11" s="165">
        <f>1-((E11*$I$5)-E11)</f>
        <v>278.5</v>
      </c>
      <c r="J11" s="165">
        <f>1-((E11*$J$5)-E11)</f>
        <v>260</v>
      </c>
      <c r="K11" s="89">
        <v>307</v>
      </c>
      <c r="L11" s="9"/>
      <c r="M11" s="9"/>
      <c r="N11" s="9"/>
    </row>
    <row r="12" spans="2:14" x14ac:dyDescent="0.25">
      <c r="B12" s="219"/>
      <c r="C12" s="220"/>
      <c r="D12" s="33" t="s">
        <v>15</v>
      </c>
      <c r="E12" s="90">
        <v>360</v>
      </c>
      <c r="F12" s="165">
        <f t="shared" si="0"/>
        <v>325</v>
      </c>
      <c r="G12" s="165">
        <f>1-((E12*$G$5)-E12)</f>
        <v>307</v>
      </c>
      <c r="H12" s="165">
        <f>1-((E12*$H$5)-E12)</f>
        <v>289</v>
      </c>
      <c r="I12" s="165">
        <f>1-((E12*$I$5)-E12)</f>
        <v>271</v>
      </c>
      <c r="J12" s="165">
        <f>1-((E12*$J$5)-E12)</f>
        <v>253</v>
      </c>
      <c r="K12" s="90">
        <v>307</v>
      </c>
      <c r="L12" s="1"/>
      <c r="M12" s="1"/>
      <c r="N12" s="1"/>
    </row>
    <row r="13" spans="2:14" ht="15.75" thickBot="1" x14ac:dyDescent="0.3">
      <c r="B13" s="227"/>
      <c r="C13" s="228"/>
      <c r="D13" s="34" t="s">
        <v>12</v>
      </c>
      <c r="E13" s="91">
        <v>108</v>
      </c>
      <c r="F13" s="165">
        <f t="shared" si="0"/>
        <v>98.2</v>
      </c>
      <c r="G13" s="165">
        <f>1-((E13*$G$5)-E13)</f>
        <v>92.8</v>
      </c>
      <c r="H13" s="165">
        <f>1-((E13*$H$5)-E13)</f>
        <v>87.4</v>
      </c>
      <c r="I13" s="165">
        <f>1-((E13*$I$5)-E13)</f>
        <v>82</v>
      </c>
      <c r="J13" s="165">
        <f>1-((E13*$J$5)-E13)</f>
        <v>76.599999999999994</v>
      </c>
      <c r="K13" s="91">
        <f>44*2</f>
        <v>88</v>
      </c>
      <c r="L13" s="35"/>
      <c r="M13" s="35"/>
      <c r="N13" s="35"/>
    </row>
    <row r="14" spans="2:14" x14ac:dyDescent="0.25">
      <c r="B14" s="42"/>
      <c r="C14" s="43"/>
      <c r="D14" s="44"/>
      <c r="E14" s="81"/>
      <c r="F14" s="81"/>
      <c r="G14" s="81"/>
      <c r="H14" s="81"/>
      <c r="I14" s="81"/>
      <c r="J14" s="81"/>
      <c r="K14" s="81"/>
      <c r="L14" s="30" t="s">
        <v>168</v>
      </c>
      <c r="M14" s="27" t="s">
        <v>169</v>
      </c>
      <c r="N14" s="28" t="s">
        <v>170</v>
      </c>
    </row>
    <row r="15" spans="2:14" x14ac:dyDescent="0.25">
      <c r="B15" s="219" t="s">
        <v>77</v>
      </c>
      <c r="C15" s="220"/>
      <c r="D15" s="31" t="s">
        <v>14</v>
      </c>
      <c r="E15" s="89">
        <v>370</v>
      </c>
      <c r="F15" s="165">
        <f t="shared" si="0"/>
        <v>334</v>
      </c>
      <c r="G15" s="165">
        <f>1-((E15*$G$5)-E15)</f>
        <v>315.5</v>
      </c>
      <c r="H15" s="165">
        <f>1-((E15*$H$5)-E15)</f>
        <v>297</v>
      </c>
      <c r="I15" s="165">
        <f>1-((E15*$I$5)-E15)</f>
        <v>278.5</v>
      </c>
      <c r="J15" s="165">
        <f>1-((E15*$J$5)-E15)</f>
        <v>260</v>
      </c>
      <c r="K15" s="89">
        <v>208</v>
      </c>
      <c r="L15" s="1"/>
      <c r="M15" s="1"/>
      <c r="N15" s="1"/>
    </row>
    <row r="16" spans="2:14" x14ac:dyDescent="0.25">
      <c r="B16" s="219"/>
      <c r="C16" s="220"/>
      <c r="D16" s="33" t="s">
        <v>15</v>
      </c>
      <c r="E16" s="90">
        <v>345</v>
      </c>
      <c r="F16" s="165">
        <f t="shared" si="0"/>
        <v>311.5</v>
      </c>
      <c r="G16" s="165">
        <f>1-((E16*$G$5)-E16)</f>
        <v>294.25</v>
      </c>
      <c r="H16" s="165">
        <f>1-((E16*$H$5)-E16)</f>
        <v>277</v>
      </c>
      <c r="I16" s="165">
        <f>1-((E16*$I$5)-E16)</f>
        <v>259.75</v>
      </c>
      <c r="J16" s="165">
        <f>1-((E16*$J$5)-E16)</f>
        <v>242.5</v>
      </c>
      <c r="K16" s="90">
        <v>150</v>
      </c>
      <c r="L16" s="1"/>
      <c r="M16" s="1"/>
      <c r="N16" s="1"/>
    </row>
    <row r="17" spans="2:14" ht="15.75" thickBot="1" x14ac:dyDescent="0.3">
      <c r="B17" s="227"/>
      <c r="C17" s="228"/>
      <c r="D17" s="34" t="s">
        <v>12</v>
      </c>
      <c r="E17" s="91">
        <v>108</v>
      </c>
      <c r="F17" s="165">
        <f t="shared" si="0"/>
        <v>98.2</v>
      </c>
      <c r="G17" s="165">
        <f>1-((E17*$G$5)-E17)</f>
        <v>92.8</v>
      </c>
      <c r="H17" s="165">
        <f>1-((E17*$H$5)-E17)</f>
        <v>87.4</v>
      </c>
      <c r="I17" s="165">
        <f>1-((E17*$I$5)-E17)</f>
        <v>82</v>
      </c>
      <c r="J17" s="165">
        <f>1-((E17*$J$5)-E17)</f>
        <v>76.599999999999994</v>
      </c>
      <c r="K17" s="91">
        <v>70</v>
      </c>
      <c r="L17" s="35"/>
      <c r="M17" s="35"/>
      <c r="N17" s="35"/>
    </row>
    <row r="18" spans="2:14" x14ac:dyDescent="0.25">
      <c r="B18" s="42"/>
      <c r="C18" s="43"/>
      <c r="D18" s="44"/>
      <c r="E18" s="81"/>
      <c r="F18" s="81"/>
      <c r="G18" s="81"/>
      <c r="H18" s="81"/>
      <c r="I18" s="81"/>
      <c r="J18" s="81"/>
      <c r="K18" s="81"/>
      <c r="L18" s="30" t="s">
        <v>168</v>
      </c>
      <c r="M18" s="27" t="s">
        <v>169</v>
      </c>
      <c r="N18" s="28" t="s">
        <v>170</v>
      </c>
    </row>
    <row r="19" spans="2:14" x14ac:dyDescent="0.25">
      <c r="B19" s="219" t="s">
        <v>78</v>
      </c>
      <c r="C19" s="220"/>
      <c r="D19" s="31" t="s">
        <v>14</v>
      </c>
      <c r="E19" s="89">
        <v>347</v>
      </c>
      <c r="F19" s="165">
        <f t="shared" si="0"/>
        <v>313.3</v>
      </c>
      <c r="G19" s="165">
        <f>1-((E19*$G$5)-E19)</f>
        <v>295.95</v>
      </c>
      <c r="H19" s="165">
        <f>1-((E19*$H$5)-E19)</f>
        <v>278.60000000000002</v>
      </c>
      <c r="I19" s="165">
        <f>1-((E19*$I$5)-E19)</f>
        <v>261.25</v>
      </c>
      <c r="J19" s="165">
        <f>1-((E19*$J$5)-E19)</f>
        <v>243.9</v>
      </c>
      <c r="K19" s="89">
        <f>225+22</f>
        <v>247</v>
      </c>
      <c r="L19" s="1"/>
      <c r="M19" s="1"/>
      <c r="N19" s="1"/>
    </row>
    <row r="20" spans="2:14" x14ac:dyDescent="0.25">
      <c r="B20" s="219"/>
      <c r="C20" s="220"/>
      <c r="D20" s="33" t="s">
        <v>15</v>
      </c>
      <c r="E20" s="90">
        <v>295</v>
      </c>
      <c r="F20" s="165">
        <f t="shared" si="0"/>
        <v>266.5</v>
      </c>
      <c r="G20" s="165">
        <f>1-((E20*$G$5)-E20)</f>
        <v>251.75</v>
      </c>
      <c r="H20" s="165">
        <f>1-((E20*$H$5)-E20)</f>
        <v>237</v>
      </c>
      <c r="I20" s="165">
        <f>1-((E20*$I$5)-E20)</f>
        <v>222.25</v>
      </c>
      <c r="J20" s="165">
        <f>1-((E20*$J$5)-E20)</f>
        <v>207.5</v>
      </c>
      <c r="K20" s="90">
        <f>199+20</f>
        <v>219</v>
      </c>
      <c r="L20" s="1"/>
      <c r="M20" s="1"/>
      <c r="N20" s="1"/>
    </row>
    <row r="21" spans="2:14" ht="15.75" thickBot="1" x14ac:dyDescent="0.3">
      <c r="B21" s="227"/>
      <c r="C21" s="228"/>
      <c r="D21" s="34" t="s">
        <v>12</v>
      </c>
      <c r="E21" s="91">
        <v>108</v>
      </c>
      <c r="F21" s="165">
        <f t="shared" si="0"/>
        <v>98.2</v>
      </c>
      <c r="G21" s="165">
        <f>1-((E21*$G$5)-E21)</f>
        <v>92.8</v>
      </c>
      <c r="H21" s="165">
        <f>1-((E21*$H$5)-E21)</f>
        <v>87.4</v>
      </c>
      <c r="I21" s="165">
        <f>1-((E21*$I$5)-E21)</f>
        <v>82</v>
      </c>
      <c r="J21" s="165">
        <f>1-((E21*$J$5)-E21)</f>
        <v>76.599999999999994</v>
      </c>
      <c r="K21" s="91">
        <v>90</v>
      </c>
      <c r="L21" s="35"/>
      <c r="M21" s="35"/>
      <c r="N21" s="35"/>
    </row>
    <row r="22" spans="2:14" x14ac:dyDescent="0.25">
      <c r="B22" s="42"/>
      <c r="C22" s="43"/>
      <c r="D22" s="44"/>
      <c r="E22" s="81"/>
      <c r="F22" s="81"/>
      <c r="G22" s="81"/>
      <c r="H22" s="81"/>
      <c r="I22" s="81"/>
      <c r="J22" s="81"/>
      <c r="K22" s="81"/>
      <c r="L22" s="30" t="s">
        <v>168</v>
      </c>
      <c r="M22" s="27" t="s">
        <v>169</v>
      </c>
      <c r="N22" s="28" t="s">
        <v>170</v>
      </c>
    </row>
    <row r="23" spans="2:14" x14ac:dyDescent="0.25">
      <c r="B23" s="219" t="s">
        <v>79</v>
      </c>
      <c r="C23" s="220"/>
      <c r="D23" s="31" t="s">
        <v>14</v>
      </c>
      <c r="E23" s="89">
        <v>298</v>
      </c>
      <c r="F23" s="165">
        <f t="shared" si="0"/>
        <v>269.2</v>
      </c>
      <c r="G23" s="165">
        <f>1-((E23*$G$5)-E23)</f>
        <v>254.3</v>
      </c>
      <c r="H23" s="165">
        <f>1-((E23*$H$5)-E23)</f>
        <v>239.4</v>
      </c>
      <c r="I23" s="165">
        <f>1-((E23*$I$5)-E23)</f>
        <v>224.5</v>
      </c>
      <c r="J23" s="165">
        <f>1-((E23*$J$5)-E23)</f>
        <v>209.60000000000002</v>
      </c>
      <c r="K23" s="89">
        <v>328</v>
      </c>
      <c r="L23" s="1"/>
      <c r="M23" s="1"/>
      <c r="N23" s="1"/>
    </row>
    <row r="24" spans="2:14" x14ac:dyDescent="0.25">
      <c r="B24" s="219"/>
      <c r="C24" s="220"/>
      <c r="D24" s="33" t="s">
        <v>15</v>
      </c>
      <c r="E24" s="90">
        <v>278</v>
      </c>
      <c r="F24" s="165">
        <f t="shared" si="0"/>
        <v>251.2</v>
      </c>
      <c r="G24" s="165">
        <f>1-((E24*$G$5)-E24)</f>
        <v>237.3</v>
      </c>
      <c r="H24" s="165">
        <f>1-((E24*$H$5)-E24)</f>
        <v>223.4</v>
      </c>
      <c r="I24" s="165">
        <f>1-((E24*$I$5)-E24)</f>
        <v>209.5</v>
      </c>
      <c r="J24" s="165">
        <f>1-((E24*$J$5)-E24)</f>
        <v>195.60000000000002</v>
      </c>
      <c r="K24" s="90">
        <v>308</v>
      </c>
      <c r="L24" s="1"/>
      <c r="M24" s="1"/>
      <c r="N24" s="1"/>
    </row>
    <row r="25" spans="2:14" ht="15.75" thickBot="1" x14ac:dyDescent="0.3">
      <c r="B25" s="221"/>
      <c r="C25" s="222"/>
      <c r="D25" s="34" t="s">
        <v>12</v>
      </c>
      <c r="E25" s="91">
        <v>108</v>
      </c>
      <c r="F25" s="165">
        <f t="shared" si="0"/>
        <v>98.2</v>
      </c>
      <c r="G25" s="165">
        <f>1-((E25*$G$5)-E25)</f>
        <v>92.8</v>
      </c>
      <c r="H25" s="165">
        <f>1-((E25*$H$5)-E25)</f>
        <v>87.4</v>
      </c>
      <c r="I25" s="165">
        <f>1-((E25*$I$5)-E25)</f>
        <v>82</v>
      </c>
      <c r="J25" s="165">
        <f>1-((E25*$J$5)-E25)</f>
        <v>76.599999999999994</v>
      </c>
      <c r="K25" s="91">
        <v>100</v>
      </c>
      <c r="L25" s="35"/>
      <c r="M25" s="35"/>
      <c r="N25" s="35"/>
    </row>
    <row r="26" spans="2:14" x14ac:dyDescent="0.25">
      <c r="B26" s="42"/>
      <c r="C26" s="43"/>
      <c r="D26" s="44"/>
      <c r="E26" s="81"/>
      <c r="F26" s="81"/>
      <c r="G26" s="81"/>
      <c r="H26" s="81"/>
      <c r="I26" s="81"/>
      <c r="J26" s="81"/>
      <c r="K26" s="81"/>
      <c r="L26" s="30" t="s">
        <v>168</v>
      </c>
      <c r="M26" s="27" t="s">
        <v>169</v>
      </c>
      <c r="N26" s="28" t="s">
        <v>170</v>
      </c>
    </row>
    <row r="27" spans="2:14" x14ac:dyDescent="0.25">
      <c r="B27" s="219" t="s">
        <v>80</v>
      </c>
      <c r="C27" s="220"/>
      <c r="D27" s="31" t="s">
        <v>14</v>
      </c>
      <c r="E27" s="89">
        <v>362</v>
      </c>
      <c r="F27" s="165">
        <f t="shared" si="0"/>
        <v>326.8</v>
      </c>
      <c r="G27" s="165">
        <f>1-((E27*$G$5)-E27)</f>
        <v>308.7</v>
      </c>
      <c r="H27" s="165">
        <f>1-((E27*$H$5)-E27)</f>
        <v>290.60000000000002</v>
      </c>
      <c r="I27" s="165">
        <f>1-((E27*$I$5)-E27)</f>
        <v>272.5</v>
      </c>
      <c r="J27" s="165">
        <f>1-((E27*$J$5)-E27)</f>
        <v>254.4</v>
      </c>
      <c r="K27" s="89">
        <v>420</v>
      </c>
      <c r="L27" s="1"/>
      <c r="M27" s="1"/>
      <c r="N27" s="1"/>
    </row>
    <row r="28" spans="2:14" x14ac:dyDescent="0.25">
      <c r="B28" s="219"/>
      <c r="C28" s="220"/>
      <c r="D28" s="33" t="s">
        <v>15</v>
      </c>
      <c r="E28" s="90">
        <v>327</v>
      </c>
      <c r="F28" s="165">
        <f t="shared" si="0"/>
        <v>295.3</v>
      </c>
      <c r="G28" s="165">
        <f>1-((E28*$G$5)-E28)</f>
        <v>278.95</v>
      </c>
      <c r="H28" s="165">
        <f>1-((E28*$H$5)-E28)</f>
        <v>262.60000000000002</v>
      </c>
      <c r="I28" s="165">
        <f>1-((E28*$I$5)-E28)</f>
        <v>246.25</v>
      </c>
      <c r="J28" s="165">
        <f>1-((E28*$J$5)-E28)</f>
        <v>229.9</v>
      </c>
      <c r="K28" s="90">
        <v>370</v>
      </c>
      <c r="L28" s="1"/>
      <c r="M28" s="1"/>
      <c r="N28" s="1"/>
    </row>
    <row r="29" spans="2:14" ht="15.75" thickBot="1" x14ac:dyDescent="0.3">
      <c r="B29" s="221"/>
      <c r="C29" s="222"/>
      <c r="D29" s="34" t="s">
        <v>12</v>
      </c>
      <c r="E29" s="91">
        <v>108</v>
      </c>
      <c r="F29" s="165">
        <f t="shared" si="0"/>
        <v>98.2</v>
      </c>
      <c r="G29" s="165">
        <f>1-((E29*$G$5)-E29)</f>
        <v>92.8</v>
      </c>
      <c r="H29" s="165">
        <f>1-((E29*$H$5)-E29)</f>
        <v>87.4</v>
      </c>
      <c r="I29" s="165">
        <f>1-((E29*$I$5)-E29)</f>
        <v>82</v>
      </c>
      <c r="J29" s="165">
        <f>1-((E29*$J$5)-E29)</f>
        <v>76.599999999999994</v>
      </c>
      <c r="K29" s="91">
        <v>120</v>
      </c>
      <c r="L29" s="35"/>
      <c r="M29" s="35"/>
      <c r="N29" s="35"/>
    </row>
    <row r="30" spans="2:14" x14ac:dyDescent="0.25">
      <c r="B30" s="42"/>
      <c r="C30" s="43"/>
      <c r="D30" s="44"/>
      <c r="E30" s="81"/>
      <c r="F30" s="81"/>
      <c r="G30" s="81"/>
      <c r="H30" s="81"/>
      <c r="I30" s="81"/>
      <c r="J30" s="81"/>
      <c r="K30" s="81"/>
      <c r="L30" s="30" t="s">
        <v>168</v>
      </c>
      <c r="M30" s="27" t="s">
        <v>169</v>
      </c>
      <c r="N30" s="28" t="s">
        <v>170</v>
      </c>
    </row>
    <row r="31" spans="2:14" x14ac:dyDescent="0.25">
      <c r="B31" s="219" t="s">
        <v>84</v>
      </c>
      <c r="C31" s="220"/>
      <c r="D31" s="31" t="s">
        <v>14</v>
      </c>
      <c r="E31" s="89">
        <v>228</v>
      </c>
      <c r="F31" s="165">
        <f t="shared" si="0"/>
        <v>206.2</v>
      </c>
      <c r="G31" s="165">
        <f>1-((E31*$G$5)-E31)</f>
        <v>194.8</v>
      </c>
      <c r="H31" s="165">
        <f>1-((E31*$H$5)-E31)</f>
        <v>183.4</v>
      </c>
      <c r="I31" s="165">
        <f>1-((E31*$I$5)-E31)</f>
        <v>172</v>
      </c>
      <c r="J31" s="165">
        <f>1-((E31*$J$5)-E31)</f>
        <v>160.60000000000002</v>
      </c>
      <c r="K31" s="89">
        <v>235</v>
      </c>
      <c r="L31" s="1"/>
      <c r="M31" s="1"/>
      <c r="N31" s="1"/>
    </row>
    <row r="32" spans="2:14" x14ac:dyDescent="0.25">
      <c r="B32" s="219"/>
      <c r="C32" s="220"/>
      <c r="D32" s="33" t="s">
        <v>15</v>
      </c>
      <c r="E32" s="90">
        <v>187</v>
      </c>
      <c r="F32" s="165">
        <f t="shared" si="0"/>
        <v>169.3</v>
      </c>
      <c r="G32" s="165">
        <f>1-((E32*$G$5)-E32)</f>
        <v>159.94999999999999</v>
      </c>
      <c r="H32" s="165">
        <f>1-((E32*$H$5)-E32)</f>
        <v>150.6</v>
      </c>
      <c r="I32" s="165">
        <f>1-((E32*$I$5)-E32)</f>
        <v>141.25</v>
      </c>
      <c r="J32" s="165">
        <f>1-((E32*$J$5)-E32)</f>
        <v>131.9</v>
      </c>
      <c r="K32" s="90">
        <v>195</v>
      </c>
      <c r="L32" s="1"/>
      <c r="M32" s="1"/>
      <c r="N32" s="1"/>
    </row>
    <row r="33" spans="2:14" ht="15.75" thickBot="1" x14ac:dyDescent="0.3">
      <c r="B33" s="221"/>
      <c r="C33" s="222"/>
      <c r="D33" s="34" t="s">
        <v>12</v>
      </c>
      <c r="E33" s="91">
        <v>108</v>
      </c>
      <c r="F33" s="165">
        <f t="shared" si="0"/>
        <v>98.2</v>
      </c>
      <c r="G33" s="165">
        <f>1-((E33*$G$5)-E33)</f>
        <v>92.8</v>
      </c>
      <c r="H33" s="165">
        <f>1-((E33*$H$5)-E33)</f>
        <v>87.4</v>
      </c>
      <c r="I33" s="165">
        <f>1-((E33*$I$5)-E33)</f>
        <v>82</v>
      </c>
      <c r="J33" s="165">
        <f>1-((E33*$J$5)-E33)</f>
        <v>76.599999999999994</v>
      </c>
      <c r="K33" s="91">
        <v>90</v>
      </c>
      <c r="L33" s="35"/>
      <c r="M33" s="35"/>
      <c r="N33" s="35"/>
    </row>
    <row r="34" spans="2:14" x14ac:dyDescent="0.25">
      <c r="B34" s="42"/>
      <c r="C34" s="43"/>
      <c r="D34" s="44"/>
      <c r="E34" s="81"/>
      <c r="F34" s="81"/>
      <c r="G34" s="81"/>
      <c r="H34" s="81"/>
      <c r="I34" s="81"/>
      <c r="J34" s="81"/>
      <c r="K34" s="81"/>
      <c r="L34" s="30" t="s">
        <v>168</v>
      </c>
      <c r="M34" s="27" t="s">
        <v>169</v>
      </c>
      <c r="N34" s="28" t="s">
        <v>170</v>
      </c>
    </row>
    <row r="35" spans="2:14" x14ac:dyDescent="0.25">
      <c r="B35" s="219" t="s">
        <v>85</v>
      </c>
      <c r="C35" s="220"/>
      <c r="D35" s="31" t="s">
        <v>14</v>
      </c>
      <c r="E35" s="89">
        <v>187</v>
      </c>
      <c r="F35" s="165">
        <f t="shared" si="0"/>
        <v>169.3</v>
      </c>
      <c r="G35" s="165">
        <f>1-((E35*$G$5)-E35)</f>
        <v>159.94999999999999</v>
      </c>
      <c r="H35" s="165">
        <f>1-((E35*$H$5)-E35)</f>
        <v>150.6</v>
      </c>
      <c r="I35" s="165">
        <f>1-((E35*$I$5)-E35)</f>
        <v>141.25</v>
      </c>
      <c r="J35" s="165">
        <f>1-((E35*$J$5)-E35)</f>
        <v>131.9</v>
      </c>
      <c r="K35" s="89">
        <v>187</v>
      </c>
      <c r="L35" s="1"/>
      <c r="M35" s="1"/>
      <c r="N35" s="1"/>
    </row>
    <row r="36" spans="2:14" x14ac:dyDescent="0.25">
      <c r="B36" s="219"/>
      <c r="C36" s="220"/>
      <c r="D36" s="33" t="s">
        <v>15</v>
      </c>
      <c r="E36" s="90">
        <v>168</v>
      </c>
      <c r="F36" s="165">
        <f t="shared" si="0"/>
        <v>152.19999999999999</v>
      </c>
      <c r="G36" s="165">
        <f>1-((E36*$G$5)-E36)</f>
        <v>143.80000000000001</v>
      </c>
      <c r="H36" s="165">
        <f>1-((E36*$H$5)-E36)</f>
        <v>135.4</v>
      </c>
      <c r="I36" s="165">
        <f>1-((E36*$I$5)-E36)</f>
        <v>127</v>
      </c>
      <c r="J36" s="165">
        <f>1-((E36*$J$5)-E36)</f>
        <v>118.6</v>
      </c>
      <c r="K36" s="90">
        <v>168</v>
      </c>
      <c r="L36" s="1"/>
      <c r="M36" s="1"/>
      <c r="N36" s="1"/>
    </row>
    <row r="37" spans="2:14" ht="15.75" thickBot="1" x14ac:dyDescent="0.3">
      <c r="B37" s="221"/>
      <c r="C37" s="222"/>
      <c r="D37" s="34" t="s">
        <v>12</v>
      </c>
      <c r="E37" s="91">
        <v>108</v>
      </c>
      <c r="F37" s="165">
        <f t="shared" si="0"/>
        <v>98.2</v>
      </c>
      <c r="G37" s="165">
        <f>1-((E37*$G$5)-E37)</f>
        <v>92.8</v>
      </c>
      <c r="H37" s="165">
        <f>1-((E37*$H$5)-E37)</f>
        <v>87.4</v>
      </c>
      <c r="I37" s="165">
        <f>1-((E37*$I$5)-E37)</f>
        <v>82</v>
      </c>
      <c r="J37" s="165">
        <f>1-((E37*$J$5)-E37)</f>
        <v>76.599999999999994</v>
      </c>
      <c r="K37" s="91">
        <v>108</v>
      </c>
      <c r="L37" s="35"/>
      <c r="M37" s="35"/>
      <c r="N37" s="35"/>
    </row>
    <row r="38" spans="2:14" x14ac:dyDescent="0.25">
      <c r="B38" s="42"/>
      <c r="C38" s="43"/>
      <c r="D38" s="44"/>
      <c r="E38" s="81"/>
      <c r="F38" s="81"/>
      <c r="G38" s="81"/>
      <c r="H38" s="81"/>
      <c r="I38" s="81"/>
      <c r="J38" s="81"/>
      <c r="K38" s="81"/>
      <c r="L38" s="30" t="s">
        <v>168</v>
      </c>
      <c r="M38" s="27" t="s">
        <v>169</v>
      </c>
      <c r="N38" s="28" t="s">
        <v>170</v>
      </c>
    </row>
    <row r="39" spans="2:14" x14ac:dyDescent="0.25">
      <c r="B39" s="219" t="s">
        <v>96</v>
      </c>
      <c r="C39" s="220"/>
      <c r="D39" s="31" t="s">
        <v>14</v>
      </c>
      <c r="E39" s="89"/>
      <c r="F39" s="165">
        <f t="shared" si="0"/>
        <v>1</v>
      </c>
      <c r="G39" s="165">
        <f>1-((E39*$G$5)-E39)</f>
        <v>1</v>
      </c>
      <c r="H39" s="165">
        <f>1-((E39*$H$5)-E39)</f>
        <v>1</v>
      </c>
      <c r="I39" s="165">
        <f>1-((E39*$I$5)-E39)</f>
        <v>1</v>
      </c>
      <c r="J39" s="165">
        <f>1-((E39*$J$5)-E39)</f>
        <v>1</v>
      </c>
      <c r="K39" s="89">
        <v>280</v>
      </c>
      <c r="L39" s="1"/>
      <c r="M39" s="1"/>
      <c r="N39" s="1"/>
    </row>
    <row r="40" spans="2:14" x14ac:dyDescent="0.25">
      <c r="B40" s="219"/>
      <c r="C40" s="220"/>
      <c r="D40" s="33" t="s">
        <v>15</v>
      </c>
      <c r="E40" s="90">
        <v>260</v>
      </c>
      <c r="F40" s="165">
        <f t="shared" si="0"/>
        <v>235</v>
      </c>
      <c r="G40" s="165">
        <f>1-((E40*$G$5)-E40)</f>
        <v>222</v>
      </c>
      <c r="H40" s="165">
        <f>1-((E40*$H$5)-E40)</f>
        <v>209</v>
      </c>
      <c r="I40" s="165">
        <f>1-((E40*$I$5)-E40)</f>
        <v>196</v>
      </c>
      <c r="J40" s="165">
        <f>1-((E40*$J$5)-E40)</f>
        <v>183</v>
      </c>
      <c r="K40" s="90">
        <v>190</v>
      </c>
      <c r="L40" s="1"/>
      <c r="M40" s="1"/>
      <c r="N40" s="1"/>
    </row>
    <row r="41" spans="2:14" ht="15.75" thickBot="1" x14ac:dyDescent="0.3">
      <c r="B41" s="221"/>
      <c r="C41" s="222"/>
      <c r="D41" s="34" t="s">
        <v>12</v>
      </c>
      <c r="E41" s="91">
        <v>108</v>
      </c>
      <c r="F41" s="165">
        <f t="shared" si="0"/>
        <v>98.2</v>
      </c>
      <c r="G41" s="165">
        <f>1-((E41*$G$5)-E41)</f>
        <v>92.8</v>
      </c>
      <c r="H41" s="165">
        <f>1-((E41*$H$5)-E41)</f>
        <v>87.4</v>
      </c>
      <c r="I41" s="165">
        <f>1-((E41*$I$5)-E41)</f>
        <v>82</v>
      </c>
      <c r="J41" s="165">
        <f>1-((E41*$J$5)-E41)</f>
        <v>76.599999999999994</v>
      </c>
      <c r="K41" s="91">
        <v>108</v>
      </c>
      <c r="L41" s="35"/>
      <c r="M41" s="35"/>
      <c r="N41" s="35"/>
    </row>
    <row r="42" spans="2:14" x14ac:dyDescent="0.25">
      <c r="B42" s="42"/>
      <c r="C42" s="43"/>
      <c r="D42" s="44"/>
      <c r="E42" s="81"/>
      <c r="F42" s="81"/>
      <c r="G42" s="81"/>
      <c r="H42" s="81"/>
      <c r="I42" s="81"/>
      <c r="J42" s="81"/>
      <c r="K42" s="81"/>
      <c r="L42" s="30" t="s">
        <v>168</v>
      </c>
      <c r="M42" s="27" t="s">
        <v>169</v>
      </c>
      <c r="N42" s="28" t="s">
        <v>170</v>
      </c>
    </row>
    <row r="43" spans="2:14" x14ac:dyDescent="0.25">
      <c r="B43" s="215" t="s">
        <v>104</v>
      </c>
      <c r="C43" s="216"/>
      <c r="D43" s="38" t="s">
        <v>14</v>
      </c>
      <c r="E43" s="92">
        <v>410</v>
      </c>
      <c r="F43" s="165">
        <f t="shared" si="0"/>
        <v>370</v>
      </c>
      <c r="G43" s="165">
        <f>1-((E43*$G$5)-E43)</f>
        <v>349.5</v>
      </c>
      <c r="H43" s="165">
        <f>1-((E43*$H$5)-E43)</f>
        <v>329</v>
      </c>
      <c r="I43" s="165">
        <f>1-((E43*$I$5)-E43)</f>
        <v>308.5</v>
      </c>
      <c r="J43" s="165">
        <f>1-((E43*$J$5)-E43)</f>
        <v>288</v>
      </c>
      <c r="K43" s="92">
        <v>370</v>
      </c>
      <c r="L43" s="1"/>
      <c r="M43" s="1"/>
      <c r="N43" s="1"/>
    </row>
    <row r="44" spans="2:14" x14ac:dyDescent="0.25">
      <c r="B44" s="215"/>
      <c r="C44" s="216"/>
      <c r="D44" s="36" t="s">
        <v>15</v>
      </c>
      <c r="E44" s="90">
        <v>390</v>
      </c>
      <c r="F44" s="165">
        <f t="shared" si="0"/>
        <v>352</v>
      </c>
      <c r="G44" s="165">
        <f>1-((E44*$G$5)-E44)</f>
        <v>332.5</v>
      </c>
      <c r="H44" s="165">
        <f>1-((E44*$H$5)-E44)</f>
        <v>313</v>
      </c>
      <c r="I44" s="165">
        <f>1-((E44*$I$5)-E44)</f>
        <v>293.5</v>
      </c>
      <c r="J44" s="165">
        <f>1-((E44*$J$5)-E44)</f>
        <v>274</v>
      </c>
      <c r="K44" s="90">
        <v>320</v>
      </c>
      <c r="L44" s="1"/>
      <c r="M44" s="1"/>
      <c r="N44" s="1"/>
    </row>
    <row r="45" spans="2:14" ht="15.75" thickBot="1" x14ac:dyDescent="0.3">
      <c r="B45" s="223"/>
      <c r="C45" s="224"/>
      <c r="D45" s="34" t="s">
        <v>12</v>
      </c>
      <c r="E45" s="91">
        <v>108</v>
      </c>
      <c r="F45" s="165">
        <f t="shared" si="0"/>
        <v>98.2</v>
      </c>
      <c r="G45" s="165">
        <f>1-((E45*$G$5)-E45)</f>
        <v>92.8</v>
      </c>
      <c r="H45" s="165">
        <f>1-((E45*$H$5)-E45)</f>
        <v>87.4</v>
      </c>
      <c r="I45" s="165">
        <f>1-((E45*$I$5)-E45)</f>
        <v>82</v>
      </c>
      <c r="J45" s="165">
        <f>1-((E45*$J$5)-E45)</f>
        <v>76.599999999999994</v>
      </c>
      <c r="K45" s="91">
        <v>120</v>
      </c>
      <c r="L45" s="35"/>
      <c r="M45" s="35"/>
      <c r="N45" s="35"/>
    </row>
    <row r="46" spans="2:14" x14ac:dyDescent="0.25">
      <c r="B46" s="42"/>
      <c r="C46" s="43"/>
      <c r="D46" s="44"/>
      <c r="E46" s="81"/>
      <c r="F46" s="81"/>
      <c r="G46" s="81"/>
      <c r="H46" s="81"/>
      <c r="I46" s="81"/>
      <c r="J46" s="81"/>
      <c r="K46" s="81"/>
      <c r="L46" s="30" t="s">
        <v>168</v>
      </c>
      <c r="M46" s="27" t="s">
        <v>169</v>
      </c>
      <c r="N46" s="28" t="s">
        <v>170</v>
      </c>
    </row>
    <row r="47" spans="2:14" x14ac:dyDescent="0.25">
      <c r="B47" s="215" t="s">
        <v>108</v>
      </c>
      <c r="C47" s="216"/>
      <c r="D47" s="38" t="s">
        <v>14</v>
      </c>
      <c r="E47" s="89">
        <v>350</v>
      </c>
      <c r="F47" s="165">
        <f t="shared" si="0"/>
        <v>316</v>
      </c>
      <c r="G47" s="165">
        <f>1-((E47*$G$5)-E47)</f>
        <v>298.5</v>
      </c>
      <c r="H47" s="165">
        <f>1-((E47*$H$5)-E47)</f>
        <v>281</v>
      </c>
      <c r="I47" s="165">
        <f>1-((E47*$I$5)-E47)</f>
        <v>263.5</v>
      </c>
      <c r="J47" s="165">
        <f>1-((E47*$J$5)-E47)</f>
        <v>246</v>
      </c>
      <c r="K47" s="89">
        <v>325</v>
      </c>
      <c r="L47" s="1"/>
      <c r="M47" s="1"/>
      <c r="N47" s="1"/>
    </row>
    <row r="48" spans="2:14" x14ac:dyDescent="0.25">
      <c r="B48" s="215"/>
      <c r="C48" s="216"/>
      <c r="D48" s="36" t="s">
        <v>15</v>
      </c>
      <c r="E48" s="90">
        <v>370</v>
      </c>
      <c r="F48" s="165">
        <f t="shared" si="0"/>
        <v>334</v>
      </c>
      <c r="G48" s="165">
        <f>1-((E48*$G$5)-E48)</f>
        <v>315.5</v>
      </c>
      <c r="H48" s="165">
        <f>1-((E48*$H$5)-E48)</f>
        <v>297</v>
      </c>
      <c r="I48" s="165">
        <f>1-((E48*$I$5)-E48)</f>
        <v>278.5</v>
      </c>
      <c r="J48" s="165">
        <f>1-((E48*$J$5)-E48)</f>
        <v>260</v>
      </c>
      <c r="K48" s="90">
        <v>280</v>
      </c>
      <c r="L48" s="1"/>
      <c r="M48" s="1"/>
      <c r="N48" s="1"/>
    </row>
    <row r="49" spans="2:14" ht="15.75" thickBot="1" x14ac:dyDescent="0.3">
      <c r="B49" s="217"/>
      <c r="C49" s="218"/>
      <c r="D49" s="34" t="s">
        <v>12</v>
      </c>
      <c r="E49" s="91">
        <v>108</v>
      </c>
      <c r="F49" s="165">
        <f t="shared" si="0"/>
        <v>98.2</v>
      </c>
      <c r="G49" s="165">
        <f>1-((E49*$G$5)-E49)</f>
        <v>92.8</v>
      </c>
      <c r="H49" s="165">
        <f>1-((E49*$H$5)-E49)</f>
        <v>87.4</v>
      </c>
      <c r="I49" s="165">
        <f>1-((E49*$I$5)-E49)</f>
        <v>82</v>
      </c>
      <c r="J49" s="165">
        <f>1-((E49*$J$5)-E49)</f>
        <v>76.599999999999994</v>
      </c>
      <c r="K49" s="91">
        <v>100</v>
      </c>
      <c r="L49" s="35"/>
      <c r="M49" s="35"/>
      <c r="N49" s="35"/>
    </row>
    <row r="50" spans="2:14" x14ac:dyDescent="0.25">
      <c r="B50" s="42"/>
      <c r="C50" s="43"/>
      <c r="D50" s="44"/>
      <c r="E50" s="81"/>
      <c r="F50" s="81"/>
      <c r="G50" s="81"/>
      <c r="H50" s="81"/>
      <c r="I50" s="81"/>
      <c r="J50" s="81"/>
      <c r="K50" s="81"/>
      <c r="L50" s="30" t="s">
        <v>168</v>
      </c>
      <c r="M50" s="27" t="s">
        <v>169</v>
      </c>
      <c r="N50" s="28" t="s">
        <v>170</v>
      </c>
    </row>
    <row r="51" spans="2:14" x14ac:dyDescent="0.25">
      <c r="B51" s="215" t="s">
        <v>102</v>
      </c>
      <c r="C51" s="216"/>
      <c r="D51" s="38" t="s">
        <v>14</v>
      </c>
      <c r="E51" s="89">
        <v>320</v>
      </c>
      <c r="F51" s="165">
        <f t="shared" si="0"/>
        <v>289</v>
      </c>
      <c r="G51" s="165">
        <f>1-((E51*$G$5)-E51)</f>
        <v>273</v>
      </c>
      <c r="H51" s="165">
        <f>1-((E51*$H$5)-E51)</f>
        <v>257</v>
      </c>
      <c r="I51" s="165">
        <f>1-((E51*$I$5)-E51)</f>
        <v>241</v>
      </c>
      <c r="J51" s="165">
        <f>1-((E51*$J$5)-E51)</f>
        <v>225</v>
      </c>
      <c r="K51" s="89">
        <v>320</v>
      </c>
      <c r="L51" s="1"/>
      <c r="M51" s="1"/>
      <c r="N51" s="1"/>
    </row>
    <row r="52" spans="2:14" x14ac:dyDescent="0.25">
      <c r="B52" s="215"/>
      <c r="C52" s="216"/>
      <c r="D52" s="36" t="s">
        <v>15</v>
      </c>
      <c r="E52" s="90">
        <v>290</v>
      </c>
      <c r="F52" s="165">
        <f t="shared" si="0"/>
        <v>262</v>
      </c>
      <c r="G52" s="165">
        <f>1-((E52*$G$5)-E52)</f>
        <v>247.5</v>
      </c>
      <c r="H52" s="165">
        <f>1-((E52*$H$5)-E52)</f>
        <v>233</v>
      </c>
      <c r="I52" s="165">
        <f>1-((E52*$I$5)-E52)</f>
        <v>218.5</v>
      </c>
      <c r="J52" s="165">
        <f>1-((E52*$J$5)-E52)</f>
        <v>204</v>
      </c>
      <c r="K52" s="90">
        <v>290</v>
      </c>
      <c r="L52" s="1"/>
      <c r="M52" s="1"/>
      <c r="N52" s="1"/>
    </row>
    <row r="53" spans="2:14" ht="15.75" thickBot="1" x14ac:dyDescent="0.3">
      <c r="B53" s="217"/>
      <c r="C53" s="218"/>
      <c r="D53" s="34" t="s">
        <v>12</v>
      </c>
      <c r="E53" s="91">
        <v>108</v>
      </c>
      <c r="F53" s="165">
        <f t="shared" si="0"/>
        <v>98.2</v>
      </c>
      <c r="G53" s="165">
        <f>1-((E53*$G$5)-E53)</f>
        <v>92.8</v>
      </c>
      <c r="H53" s="165">
        <f>1-((E53*$H$5)-E53)</f>
        <v>87.4</v>
      </c>
      <c r="I53" s="165">
        <f>1-((E53*$I$5)-E53)</f>
        <v>82</v>
      </c>
      <c r="J53" s="165">
        <f>1-((E53*$J$5)-E53)</f>
        <v>76.599999999999994</v>
      </c>
      <c r="K53" s="91">
        <v>108</v>
      </c>
      <c r="L53" s="35"/>
      <c r="M53" s="35"/>
      <c r="N53" s="35"/>
    </row>
    <row r="54" spans="2:14" x14ac:dyDescent="0.25">
      <c r="B54" s="173"/>
      <c r="C54" s="174"/>
      <c r="D54" s="44"/>
      <c r="E54" s="81"/>
      <c r="F54" s="81"/>
      <c r="G54" s="81"/>
      <c r="H54" s="81"/>
      <c r="I54" s="81"/>
      <c r="J54" s="81"/>
      <c r="K54" s="81"/>
      <c r="L54" s="30" t="s">
        <v>168</v>
      </c>
      <c r="M54" s="27" t="s">
        <v>169</v>
      </c>
      <c r="N54" s="28" t="s">
        <v>170</v>
      </c>
    </row>
    <row r="55" spans="2:14" x14ac:dyDescent="0.25">
      <c r="B55" s="215" t="s">
        <v>130</v>
      </c>
      <c r="C55" s="216"/>
      <c r="D55" s="45" t="s">
        <v>14</v>
      </c>
      <c r="E55" s="89">
        <v>600</v>
      </c>
      <c r="F55" s="165">
        <f t="shared" ref="F55" si="1">1-((E55*$F$5)-E55)</f>
        <v>541</v>
      </c>
      <c r="G55" s="165">
        <f>1-((E55*$G$5)-E55)</f>
        <v>511</v>
      </c>
      <c r="H55" s="165">
        <f>1-((E55*$H$5)-E55)</f>
        <v>481</v>
      </c>
      <c r="I55" s="165">
        <f>1-((E55*$I$5)-E55)</f>
        <v>451</v>
      </c>
      <c r="J55" s="165">
        <f>1-((E55*$J$5)-E55)</f>
        <v>421</v>
      </c>
      <c r="K55" s="89">
        <v>450</v>
      </c>
      <c r="L55" s="1"/>
      <c r="M55" s="1"/>
      <c r="N55" s="1"/>
    </row>
    <row r="56" spans="2:14" x14ac:dyDescent="0.25">
      <c r="B56" s="215"/>
      <c r="C56" s="216"/>
      <c r="D56" s="36" t="s">
        <v>15</v>
      </c>
      <c r="E56" s="90"/>
      <c r="F56" s="90"/>
      <c r="G56" s="90"/>
      <c r="H56" s="90"/>
      <c r="I56" s="90"/>
      <c r="J56" s="90"/>
      <c r="K56" s="90">
        <v>405</v>
      </c>
      <c r="L56" s="1"/>
      <c r="M56" s="1"/>
      <c r="N56" s="1"/>
    </row>
    <row r="57" spans="2:14" ht="15.75" thickBot="1" x14ac:dyDescent="0.3">
      <c r="B57" s="217"/>
      <c r="C57" s="218"/>
      <c r="D57" s="34" t="s">
        <v>12</v>
      </c>
      <c r="E57" s="91">
        <v>108</v>
      </c>
      <c r="F57" s="165">
        <f t="shared" ref="F57" si="2">1-((E57*$F$5)-E57)</f>
        <v>98.2</v>
      </c>
      <c r="G57" s="165">
        <f>1-((E57*$G$5)-E57)</f>
        <v>92.8</v>
      </c>
      <c r="H57" s="165">
        <f>1-((E57*$H$5)-E57)</f>
        <v>87.4</v>
      </c>
      <c r="I57" s="165">
        <f>1-((E57*$I$5)-E57)</f>
        <v>82</v>
      </c>
      <c r="J57" s="165">
        <f>1-((E57*$J$5)-E57)</f>
        <v>76.599999999999994</v>
      </c>
      <c r="K57" s="91">
        <f>67*2</f>
        <v>134</v>
      </c>
      <c r="L57" s="35"/>
      <c r="M57" s="35"/>
      <c r="N57" s="35"/>
    </row>
    <row r="58" spans="2:14" x14ac:dyDescent="0.25">
      <c r="B58" s="173"/>
      <c r="C58" s="174"/>
      <c r="D58" s="44"/>
      <c r="E58" s="81"/>
      <c r="F58" s="81"/>
      <c r="G58" s="81"/>
      <c r="H58" s="81"/>
      <c r="I58" s="81"/>
      <c r="J58" s="81"/>
      <c r="K58" s="81"/>
      <c r="L58" s="30" t="s">
        <v>168</v>
      </c>
      <c r="M58" s="27" t="s">
        <v>169</v>
      </c>
      <c r="N58" s="28" t="s">
        <v>170</v>
      </c>
    </row>
    <row r="59" spans="2:14" x14ac:dyDescent="0.25">
      <c r="B59" s="215" t="s">
        <v>248</v>
      </c>
      <c r="C59" s="216"/>
      <c r="D59" s="45" t="s">
        <v>14</v>
      </c>
      <c r="E59" s="89"/>
      <c r="F59" s="165">
        <f t="shared" ref="F59" si="3">1-((E59*$F$5)-E59)</f>
        <v>1</v>
      </c>
      <c r="G59" s="165">
        <f>1-((E59*$G$5)-E59)</f>
        <v>1</v>
      </c>
      <c r="H59" s="165">
        <f>1-((E59*$H$5)-E59)</f>
        <v>1</v>
      </c>
      <c r="I59" s="165">
        <f>1-((E59*$I$5)-E59)</f>
        <v>1</v>
      </c>
      <c r="J59" s="165">
        <f>1-((E59*$J$5)-E59)</f>
        <v>1</v>
      </c>
      <c r="K59" s="89">
        <v>210</v>
      </c>
      <c r="L59" s="1"/>
      <c r="M59" s="1"/>
      <c r="N59" s="1"/>
    </row>
    <row r="60" spans="2:14" x14ac:dyDescent="0.25">
      <c r="B60" s="215"/>
      <c r="C60" s="216"/>
      <c r="D60" s="36" t="s">
        <v>15</v>
      </c>
      <c r="E60" s="90"/>
      <c r="F60" s="90"/>
      <c r="G60" s="90"/>
      <c r="H60" s="90"/>
      <c r="I60" s="90"/>
      <c r="J60" s="90"/>
      <c r="K60" s="90">
        <v>190</v>
      </c>
      <c r="L60" s="1"/>
      <c r="M60" s="1"/>
      <c r="N60" s="1"/>
    </row>
    <row r="61" spans="2:14" ht="15.75" thickBot="1" x14ac:dyDescent="0.3">
      <c r="B61" s="217"/>
      <c r="C61" s="218"/>
      <c r="D61" s="34" t="s">
        <v>12</v>
      </c>
      <c r="E61" s="91"/>
      <c r="F61" s="165">
        <f t="shared" ref="F61" si="4">1-((E61*$F$5)-E61)</f>
        <v>1</v>
      </c>
      <c r="G61" s="165">
        <f>1-((E61*$G$5)-E61)</f>
        <v>1</v>
      </c>
      <c r="H61" s="165">
        <f>1-((E61*$H$5)-E61)</f>
        <v>1</v>
      </c>
      <c r="I61" s="165">
        <f>1-((E61*$I$5)-E61)</f>
        <v>1</v>
      </c>
      <c r="J61" s="165">
        <f>1-((E61*$J$5)-E61)</f>
        <v>1</v>
      </c>
      <c r="K61" s="91">
        <v>105</v>
      </c>
      <c r="L61" s="35"/>
      <c r="M61" s="35"/>
      <c r="N61" s="35"/>
    </row>
    <row r="62" spans="2:14" x14ac:dyDescent="0.25">
      <c r="B62" s="42"/>
      <c r="C62" s="43"/>
      <c r="D62" s="44"/>
      <c r="E62" s="81"/>
      <c r="F62" s="81"/>
      <c r="G62" s="81"/>
      <c r="H62" s="81"/>
      <c r="I62" s="81"/>
      <c r="J62" s="81"/>
      <c r="K62" s="81"/>
      <c r="L62" s="30" t="s">
        <v>168</v>
      </c>
      <c r="M62" s="27" t="s">
        <v>169</v>
      </c>
      <c r="N62" s="28" t="s">
        <v>170</v>
      </c>
    </row>
    <row r="63" spans="2:14" x14ac:dyDescent="0.25">
      <c r="B63" s="215" t="s">
        <v>249</v>
      </c>
      <c r="C63" s="216"/>
      <c r="D63" s="45" t="s">
        <v>14</v>
      </c>
      <c r="E63" s="89"/>
      <c r="F63" s="165">
        <f t="shared" si="0"/>
        <v>1</v>
      </c>
      <c r="G63" s="165">
        <f>1-((E63*$G$5)-E63)</f>
        <v>1</v>
      </c>
      <c r="H63" s="165">
        <f>1-((E63*$H$5)-E63)</f>
        <v>1</v>
      </c>
      <c r="I63" s="165">
        <f>1-((E63*$I$5)-E63)</f>
        <v>1</v>
      </c>
      <c r="J63" s="165">
        <f>1-((E63*$J$5)-E63)</f>
        <v>1</v>
      </c>
      <c r="K63" s="89">
        <v>300</v>
      </c>
      <c r="L63" s="1"/>
      <c r="M63" s="1"/>
      <c r="N63" s="1"/>
    </row>
    <row r="64" spans="2:14" x14ac:dyDescent="0.25">
      <c r="B64" s="215"/>
      <c r="C64" s="216"/>
      <c r="D64" s="36" t="s">
        <v>15</v>
      </c>
      <c r="E64" s="90"/>
      <c r="F64" s="90"/>
      <c r="G64" s="90"/>
      <c r="H64" s="90"/>
      <c r="I64" s="90"/>
      <c r="J64" s="90"/>
      <c r="K64" s="90">
        <v>250</v>
      </c>
      <c r="L64" s="1"/>
      <c r="M64" s="1"/>
      <c r="N64" s="1"/>
    </row>
    <row r="65" spans="2:14" ht="15.75" thickBot="1" x14ac:dyDescent="0.3">
      <c r="B65" s="217"/>
      <c r="C65" s="218"/>
      <c r="D65" s="34" t="s">
        <v>12</v>
      </c>
      <c r="E65" s="91"/>
      <c r="F65" s="165">
        <f t="shared" si="0"/>
        <v>1</v>
      </c>
      <c r="G65" s="165">
        <f>1-((E65*$G$5)-E65)</f>
        <v>1</v>
      </c>
      <c r="H65" s="165">
        <f>1-((E65*$H$5)-E65)</f>
        <v>1</v>
      </c>
      <c r="I65" s="165">
        <f>1-((E65*$I$5)-E65)</f>
        <v>1</v>
      </c>
      <c r="J65" s="165">
        <f>1-((E65*$J$5)-E65)</f>
        <v>1</v>
      </c>
      <c r="K65" s="91">
        <v>120</v>
      </c>
      <c r="L65" s="35"/>
      <c r="M65" s="35"/>
      <c r="N65" s="35"/>
    </row>
    <row r="66" spans="2:14" x14ac:dyDescent="0.25">
      <c r="B66" s="179"/>
      <c r="C66" s="180"/>
      <c r="D66" s="44"/>
      <c r="E66" s="81"/>
      <c r="F66" s="81"/>
      <c r="G66" s="81"/>
      <c r="H66" s="81"/>
      <c r="I66" s="81"/>
      <c r="J66" s="81"/>
      <c r="K66" s="81"/>
      <c r="L66" s="30" t="s">
        <v>168</v>
      </c>
      <c r="M66" s="27" t="s">
        <v>169</v>
      </c>
      <c r="N66" s="28" t="s">
        <v>170</v>
      </c>
    </row>
    <row r="67" spans="2:14" x14ac:dyDescent="0.25">
      <c r="B67" s="215" t="s">
        <v>251</v>
      </c>
      <c r="C67" s="216"/>
      <c r="D67" s="45" t="s">
        <v>14</v>
      </c>
      <c r="E67" s="89"/>
      <c r="F67" s="165">
        <f t="shared" ref="F67:F69" si="5">1-((E67*$F$5)-E67)</f>
        <v>1</v>
      </c>
      <c r="G67" s="165">
        <f>1-((E67*$G$5)-E67)</f>
        <v>1</v>
      </c>
      <c r="H67" s="165">
        <f>1-((E67*$H$5)-E67)</f>
        <v>1</v>
      </c>
      <c r="I67" s="165">
        <f>1-((E67*$I$5)-E67)</f>
        <v>1</v>
      </c>
      <c r="J67" s="165">
        <f>1-((E67*$J$5)-E67)</f>
        <v>1</v>
      </c>
      <c r="K67" s="89">
        <v>347</v>
      </c>
      <c r="L67" s="1"/>
      <c r="M67" s="1"/>
      <c r="N67" s="1"/>
    </row>
    <row r="68" spans="2:14" x14ac:dyDescent="0.25">
      <c r="B68" s="215"/>
      <c r="C68" s="216"/>
      <c r="D68" s="36" t="s">
        <v>15</v>
      </c>
      <c r="E68" s="90"/>
      <c r="F68" s="90"/>
      <c r="G68" s="90"/>
      <c r="H68" s="90"/>
      <c r="I68" s="90"/>
      <c r="J68" s="90"/>
      <c r="K68" s="90">
        <v>347</v>
      </c>
      <c r="L68" s="1"/>
      <c r="M68" s="1"/>
      <c r="N68" s="1"/>
    </row>
    <row r="69" spans="2:14" ht="15.75" thickBot="1" x14ac:dyDescent="0.3">
      <c r="B69" s="217"/>
      <c r="C69" s="218"/>
      <c r="D69" s="34" t="s">
        <v>12</v>
      </c>
      <c r="E69" s="91"/>
      <c r="F69" s="165">
        <f t="shared" ref="F69" si="6">1-((E69*$F$5)-E69)</f>
        <v>1</v>
      </c>
      <c r="G69" s="165">
        <f>1-((E69*$G$5)-E69)</f>
        <v>1</v>
      </c>
      <c r="H69" s="165">
        <f>1-((E69*$H$5)-E69)</f>
        <v>1</v>
      </c>
      <c r="I69" s="165">
        <f>1-((E69*$I$5)-E69)</f>
        <v>1</v>
      </c>
      <c r="J69" s="165">
        <f>1-((E69*$J$5)-E69)</f>
        <v>1</v>
      </c>
      <c r="K69" s="91">
        <v>102</v>
      </c>
      <c r="L69" s="35"/>
      <c r="M69" s="35"/>
      <c r="N69" s="35"/>
    </row>
  </sheetData>
  <mergeCells count="20">
    <mergeCell ref="B67:C69"/>
    <mergeCell ref="B2:N2"/>
    <mergeCell ref="B7:C9"/>
    <mergeCell ref="B11:C13"/>
    <mergeCell ref="B15:C17"/>
    <mergeCell ref="B19:C21"/>
    <mergeCell ref="L4:N4"/>
    <mergeCell ref="B5:C6"/>
    <mergeCell ref="D5:D6"/>
    <mergeCell ref="B47:C49"/>
    <mergeCell ref="B51:C53"/>
    <mergeCell ref="B23:C25"/>
    <mergeCell ref="B63:C65"/>
    <mergeCell ref="B27:C29"/>
    <mergeCell ref="B31:C33"/>
    <mergeCell ref="B35:C37"/>
    <mergeCell ref="B39:C41"/>
    <mergeCell ref="B55:C57"/>
    <mergeCell ref="B59:C61"/>
    <mergeCell ref="B43:C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7"/>
  <sheetViews>
    <sheetView showGridLines="0" workbookViewId="0">
      <selection activeCell="E175" sqref="E175"/>
    </sheetView>
  </sheetViews>
  <sheetFormatPr defaultRowHeight="15" x14ac:dyDescent="0.25"/>
  <cols>
    <col min="1" max="1" width="1.7109375" customWidth="1"/>
    <col min="3" max="3" width="19.5703125" customWidth="1"/>
    <col min="4" max="4" width="17.28515625" customWidth="1"/>
    <col min="5" max="5" width="26.85546875" customWidth="1"/>
    <col min="6" max="10" width="25.7109375" hidden="1" customWidth="1"/>
    <col min="11" max="11" width="27.28515625" customWidth="1"/>
    <col min="12" max="12" width="16.85546875" customWidth="1"/>
    <col min="13" max="14" width="14.7109375" customWidth="1"/>
  </cols>
  <sheetData>
    <row r="2" spans="2:14" ht="15.75" x14ac:dyDescent="0.25">
      <c r="B2" s="184" t="s">
        <v>191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2:14" ht="16.5" thickBot="1" x14ac:dyDescent="0.3">
      <c r="B3" s="21"/>
      <c r="C3" s="21"/>
      <c r="D3" s="21"/>
      <c r="E3" s="98"/>
      <c r="F3" s="98"/>
      <c r="G3" s="98"/>
      <c r="H3" s="98"/>
      <c r="I3" s="98"/>
      <c r="J3" s="98"/>
      <c r="K3" s="21"/>
      <c r="L3" s="21"/>
      <c r="M3" s="21"/>
      <c r="N3" s="21"/>
    </row>
    <row r="4" spans="2:14" ht="16.5" thickBot="1" x14ac:dyDescent="0.3">
      <c r="B4" s="22"/>
      <c r="C4" s="22"/>
      <c r="D4" s="22"/>
      <c r="E4" s="22"/>
      <c r="F4" s="22"/>
      <c r="G4" s="22"/>
      <c r="H4" s="22"/>
      <c r="I4" s="22"/>
      <c r="J4" s="22"/>
      <c r="K4" s="22"/>
      <c r="L4" s="192" t="s">
        <v>164</v>
      </c>
      <c r="M4" s="193"/>
      <c r="N4" s="193"/>
    </row>
    <row r="5" spans="2:14" ht="15.75" thickBot="1" x14ac:dyDescent="0.3">
      <c r="B5" s="49"/>
      <c r="C5" s="49"/>
      <c r="D5" s="49"/>
      <c r="E5" s="49"/>
      <c r="F5" s="49"/>
      <c r="G5" s="49"/>
      <c r="H5" s="49"/>
      <c r="I5" s="49"/>
      <c r="J5" s="49"/>
      <c r="K5" s="50"/>
      <c r="L5" s="29" t="s">
        <v>165</v>
      </c>
      <c r="M5" s="25" t="s">
        <v>165</v>
      </c>
      <c r="N5" s="26" t="s">
        <v>165</v>
      </c>
    </row>
    <row r="6" spans="2:14" ht="45.75" thickBot="1" x14ac:dyDescent="0.3">
      <c r="B6" s="235" t="s">
        <v>10</v>
      </c>
      <c r="C6" s="236"/>
      <c r="D6" s="52" t="s">
        <v>13</v>
      </c>
      <c r="E6" s="51" t="s">
        <v>242</v>
      </c>
      <c r="F6" s="166">
        <v>0.1</v>
      </c>
      <c r="G6" s="166">
        <v>0.15</v>
      </c>
      <c r="H6" s="166">
        <v>0.2</v>
      </c>
      <c r="I6" s="166">
        <v>0.25</v>
      </c>
      <c r="J6" s="166">
        <v>0.3</v>
      </c>
      <c r="K6" s="51" t="s">
        <v>243</v>
      </c>
      <c r="L6" s="30" t="s">
        <v>168</v>
      </c>
      <c r="M6" s="27" t="s">
        <v>169</v>
      </c>
      <c r="N6" s="28" t="s">
        <v>170</v>
      </c>
    </row>
    <row r="7" spans="2:14" x14ac:dyDescent="0.25">
      <c r="B7" s="225" t="s">
        <v>17</v>
      </c>
      <c r="C7" s="226"/>
      <c r="D7" s="31" t="s">
        <v>14</v>
      </c>
      <c r="E7" s="78">
        <v>658</v>
      </c>
      <c r="F7" s="165">
        <f>1-((E7*$F$6)-E7)</f>
        <v>593.20000000000005</v>
      </c>
      <c r="G7" s="165">
        <f>1-((E7*$G$6)-E7)</f>
        <v>560.29999999999995</v>
      </c>
      <c r="H7" s="165">
        <f>1-((E7*$H$6)-E7)</f>
        <v>527.4</v>
      </c>
      <c r="I7" s="165">
        <f>1-((E7*$I$6)-E7)</f>
        <v>494.5</v>
      </c>
      <c r="J7" s="165">
        <f>1-((E7*$J$6)-E7)</f>
        <v>461.6</v>
      </c>
      <c r="K7" s="78"/>
      <c r="L7" s="1"/>
      <c r="M7" s="1"/>
      <c r="N7" s="1"/>
    </row>
    <row r="8" spans="2:14" x14ac:dyDescent="0.25">
      <c r="B8" s="219"/>
      <c r="C8" s="220"/>
      <c r="D8" s="33" t="s">
        <v>15</v>
      </c>
      <c r="E8" s="79">
        <v>627</v>
      </c>
      <c r="F8" s="165">
        <f>1-((E8*$F$6)-E8)</f>
        <v>565.29999999999995</v>
      </c>
      <c r="G8" s="165">
        <f>1-((E8*$G$6)-E8)</f>
        <v>533.95000000000005</v>
      </c>
      <c r="H8" s="165">
        <f>1-((E8*$H$6)-E8)</f>
        <v>502.6</v>
      </c>
      <c r="I8" s="165">
        <f>1-((E8*$I$6)-E8)</f>
        <v>471.25</v>
      </c>
      <c r="J8" s="165">
        <f>1-((E8*$J$6)-E8)</f>
        <v>439.9</v>
      </c>
      <c r="K8" s="79"/>
      <c r="L8" s="1"/>
      <c r="M8" s="1"/>
      <c r="N8" s="1"/>
    </row>
    <row r="9" spans="2:14" ht="15.75" thickBot="1" x14ac:dyDescent="0.3">
      <c r="B9" s="227"/>
      <c r="C9" s="228"/>
      <c r="D9" s="34" t="s">
        <v>12</v>
      </c>
      <c r="E9" s="80">
        <v>163.19999999999999</v>
      </c>
      <c r="F9" s="165">
        <f>1-((E9*$F$6)-E9)</f>
        <v>147.88</v>
      </c>
      <c r="G9" s="165">
        <f>1-((E9*$G$6)-E9)</f>
        <v>139.72</v>
      </c>
      <c r="H9" s="165">
        <f>1-((E9*$H$6)-E9)</f>
        <v>131.56</v>
      </c>
      <c r="I9" s="165">
        <f>1-((E9*$I$6)-E9)</f>
        <v>123.39999999999999</v>
      </c>
      <c r="J9" s="165">
        <f>1-((E9*$J$6)-E9)</f>
        <v>115.24</v>
      </c>
      <c r="K9" s="80"/>
      <c r="L9" s="6"/>
      <c r="M9" s="6"/>
      <c r="N9" s="6"/>
    </row>
    <row r="10" spans="2:14" ht="15.75" thickBot="1" x14ac:dyDescent="0.3">
      <c r="B10" s="42"/>
      <c r="C10" s="43"/>
      <c r="D10" s="44"/>
      <c r="E10" s="81"/>
      <c r="F10" s="81"/>
      <c r="G10" s="81"/>
      <c r="H10" s="81"/>
      <c r="I10" s="81"/>
      <c r="J10" s="81"/>
      <c r="K10" s="81"/>
      <c r="L10" s="30" t="s">
        <v>168</v>
      </c>
      <c r="M10" s="27" t="s">
        <v>169</v>
      </c>
      <c r="N10" s="28" t="s">
        <v>170</v>
      </c>
    </row>
    <row r="11" spans="2:14" x14ac:dyDescent="0.25">
      <c r="B11" s="219" t="s">
        <v>250</v>
      </c>
      <c r="C11" s="220"/>
      <c r="D11" s="31" t="s">
        <v>14</v>
      </c>
      <c r="E11" s="78">
        <v>429</v>
      </c>
      <c r="F11" s="165">
        <f>1-((E11*$F$6)-E11)</f>
        <v>387.1</v>
      </c>
      <c r="G11" s="165">
        <f>1-((E11*$G$6)-E11)</f>
        <v>365.65</v>
      </c>
      <c r="H11" s="165">
        <f>1-((E11*$H$6)-E11)</f>
        <v>344.2</v>
      </c>
      <c r="I11" s="165">
        <f>1-((E11*$I$6)-E11)</f>
        <v>322.75</v>
      </c>
      <c r="J11" s="165">
        <f>1-((E11*$J$6)-E11)</f>
        <v>301.3</v>
      </c>
      <c r="K11" s="78">
        <f>180*2</f>
        <v>360</v>
      </c>
      <c r="L11" s="5"/>
      <c r="M11" s="5"/>
      <c r="N11" s="5"/>
    </row>
    <row r="12" spans="2:14" x14ac:dyDescent="0.25">
      <c r="B12" s="219"/>
      <c r="C12" s="220"/>
      <c r="D12" s="33" t="s">
        <v>15</v>
      </c>
      <c r="E12" s="79">
        <v>418</v>
      </c>
      <c r="F12" s="165">
        <f>1-((E12*$F$6)-E12)</f>
        <v>377.2</v>
      </c>
      <c r="G12" s="165">
        <f>1-((E12*$G$6)-E12)</f>
        <v>356.3</v>
      </c>
      <c r="H12" s="165">
        <f>1-((E12*$H$6)-E12)</f>
        <v>335.4</v>
      </c>
      <c r="I12" s="165">
        <f>1-((E12*$I$6)-E12)</f>
        <v>314.5</v>
      </c>
      <c r="J12" s="165">
        <f>1-((E12*$J$6)-E12)</f>
        <v>293.60000000000002</v>
      </c>
      <c r="K12" s="79">
        <v>180</v>
      </c>
      <c r="L12" s="1"/>
      <c r="M12" s="1"/>
      <c r="N12" s="1"/>
    </row>
    <row r="13" spans="2:14" ht="15.75" thickBot="1" x14ac:dyDescent="0.3">
      <c r="B13" s="227"/>
      <c r="C13" s="228"/>
      <c r="D13" s="34" t="s">
        <v>12</v>
      </c>
      <c r="E13" s="80">
        <v>163.19999999999999</v>
      </c>
      <c r="F13" s="165">
        <f>1-((E13*$F$6)-E13)</f>
        <v>147.88</v>
      </c>
      <c r="G13" s="165">
        <f>1-((E13*$G$6)-E13)</f>
        <v>139.72</v>
      </c>
      <c r="H13" s="165">
        <f>1-((E13*$H$6)-E13)</f>
        <v>131.56</v>
      </c>
      <c r="I13" s="165">
        <f>1-((E13*$I$6)-E13)</f>
        <v>123.39999999999999</v>
      </c>
      <c r="J13" s="165">
        <f>1-((E13*$J$6)-E13)</f>
        <v>115.24</v>
      </c>
      <c r="K13" s="80">
        <v>155</v>
      </c>
      <c r="L13" s="1"/>
      <c r="M13" s="1"/>
      <c r="N13" s="1"/>
    </row>
    <row r="14" spans="2:14" x14ac:dyDescent="0.25">
      <c r="B14" s="42"/>
      <c r="C14" s="43"/>
      <c r="D14" s="44"/>
      <c r="E14" s="81"/>
      <c r="F14" s="81"/>
      <c r="G14" s="81"/>
      <c r="H14" s="81"/>
      <c r="I14" s="81"/>
      <c r="J14" s="81"/>
      <c r="K14" s="81"/>
      <c r="L14" s="30" t="s">
        <v>168</v>
      </c>
      <c r="M14" s="27" t="s">
        <v>169</v>
      </c>
      <c r="N14" s="28" t="s">
        <v>170</v>
      </c>
    </row>
    <row r="15" spans="2:14" x14ac:dyDescent="0.25">
      <c r="B15" s="219" t="s">
        <v>19</v>
      </c>
      <c r="C15" s="220"/>
      <c r="D15" s="31" t="s">
        <v>14</v>
      </c>
      <c r="E15" s="78">
        <v>489</v>
      </c>
      <c r="F15" s="165">
        <f>1-((E15*$F$6)-E15)</f>
        <v>441.1</v>
      </c>
      <c r="G15" s="165">
        <f>1-((E15*$G$6)-E15)</f>
        <v>416.65</v>
      </c>
      <c r="H15" s="165">
        <f>1-((E15*$H$6)-E15)</f>
        <v>392.2</v>
      </c>
      <c r="I15" s="165">
        <f>1-((E15*$I$6)-E15)</f>
        <v>367.75</v>
      </c>
      <c r="J15" s="165">
        <f>1-((E15*$J$6)-E15)</f>
        <v>343.3</v>
      </c>
      <c r="K15" s="78">
        <v>405</v>
      </c>
      <c r="L15" s="1"/>
      <c r="M15" s="1"/>
      <c r="N15" s="1"/>
    </row>
    <row r="16" spans="2:14" x14ac:dyDescent="0.25">
      <c r="B16" s="219"/>
      <c r="C16" s="220"/>
      <c r="D16" s="33" t="s">
        <v>15</v>
      </c>
      <c r="E16" s="79">
        <v>477</v>
      </c>
      <c r="F16" s="165">
        <f>1-((E16*$F$6)-E16)</f>
        <v>430.3</v>
      </c>
      <c r="G16" s="165">
        <f>1-((E16*$G$6)-E16)</f>
        <v>406.45</v>
      </c>
      <c r="H16" s="165">
        <f>1-((E16*$H$6)-E16)</f>
        <v>382.6</v>
      </c>
      <c r="I16" s="165">
        <f>1-((E16*$I$6)-E16)</f>
        <v>358.75</v>
      </c>
      <c r="J16" s="165">
        <f>1-((E16*$J$6)-E16)</f>
        <v>334.9</v>
      </c>
      <c r="K16" s="79">
        <v>305</v>
      </c>
      <c r="L16" s="1"/>
      <c r="M16" s="1"/>
      <c r="N16" s="1"/>
    </row>
    <row r="17" spans="2:14" ht="15.75" thickBot="1" x14ac:dyDescent="0.3">
      <c r="B17" s="227"/>
      <c r="C17" s="228"/>
      <c r="D17" s="34" t="s">
        <v>12</v>
      </c>
      <c r="E17" s="80">
        <v>240</v>
      </c>
      <c r="F17" s="165">
        <f>1-((E17*$F$6)-E17)</f>
        <v>217</v>
      </c>
      <c r="G17" s="165">
        <f>1-((E17*$G$6)-E17)</f>
        <v>205</v>
      </c>
      <c r="H17" s="165">
        <f>1-((E17*$H$6)-E17)</f>
        <v>193</v>
      </c>
      <c r="I17" s="165">
        <f>1-((E17*$I$6)-E17)</f>
        <v>181</v>
      </c>
      <c r="J17" s="165">
        <f>1-((E17*$J$6)-E17)</f>
        <v>169</v>
      </c>
      <c r="K17" s="80">
        <v>160</v>
      </c>
      <c r="L17" s="1"/>
      <c r="M17" s="1"/>
      <c r="N17" s="1"/>
    </row>
    <row r="18" spans="2:14" x14ac:dyDescent="0.25">
      <c r="B18" s="42"/>
      <c r="C18" s="43"/>
      <c r="D18" s="44"/>
      <c r="E18" s="81"/>
      <c r="F18" s="81"/>
      <c r="G18" s="81"/>
      <c r="H18" s="81"/>
      <c r="I18" s="81"/>
      <c r="J18" s="81"/>
      <c r="K18" s="81"/>
      <c r="L18" s="30" t="s">
        <v>168</v>
      </c>
      <c r="M18" s="27" t="s">
        <v>169</v>
      </c>
      <c r="N18" s="28" t="s">
        <v>170</v>
      </c>
    </row>
    <row r="19" spans="2:14" x14ac:dyDescent="0.25">
      <c r="B19" s="219" t="s">
        <v>20</v>
      </c>
      <c r="C19" s="220"/>
      <c r="D19" s="31" t="s">
        <v>14</v>
      </c>
      <c r="E19" s="78">
        <v>412</v>
      </c>
      <c r="F19" s="165">
        <f>1-((E19*$F$6)-E19)</f>
        <v>371.8</v>
      </c>
      <c r="G19" s="165">
        <f>1-((E19*$G$6)-E19)</f>
        <v>351.2</v>
      </c>
      <c r="H19" s="165">
        <f>1-((E19*$H$6)-E19)</f>
        <v>330.6</v>
      </c>
      <c r="I19" s="165">
        <f>1-((E19*$I$6)-E19)</f>
        <v>310</v>
      </c>
      <c r="J19" s="165">
        <f>1-((E19*$J$6)-E19)</f>
        <v>289.39999999999998</v>
      </c>
      <c r="K19" s="78">
        <v>390</v>
      </c>
      <c r="L19" s="1"/>
      <c r="M19" s="1"/>
      <c r="N19" s="1"/>
    </row>
    <row r="20" spans="2:14" x14ac:dyDescent="0.25">
      <c r="B20" s="219"/>
      <c r="C20" s="220"/>
      <c r="D20" s="33" t="s">
        <v>15</v>
      </c>
      <c r="E20" s="79">
        <v>407</v>
      </c>
      <c r="F20" s="165">
        <f>1-((E20*$F$6)-E20)</f>
        <v>367.3</v>
      </c>
      <c r="G20" s="165">
        <f>1-((E20*$G$6)-E20)</f>
        <v>346.95</v>
      </c>
      <c r="H20" s="165">
        <f>1-((E20*$H$6)-E20)</f>
        <v>326.60000000000002</v>
      </c>
      <c r="I20" s="165">
        <f>1-((E20*$I$6)-E20)</f>
        <v>306.25</v>
      </c>
      <c r="J20" s="165">
        <f>1-((E20*$J$6)-E20)</f>
        <v>285.89999999999998</v>
      </c>
      <c r="K20" s="79">
        <v>325</v>
      </c>
      <c r="L20" s="1"/>
      <c r="M20" s="1"/>
      <c r="N20" s="1"/>
    </row>
    <row r="21" spans="2:14" ht="15.75" thickBot="1" x14ac:dyDescent="0.3">
      <c r="B21" s="227"/>
      <c r="C21" s="228"/>
      <c r="D21" s="34" t="s">
        <v>12</v>
      </c>
      <c r="E21" s="80">
        <v>163.19999999999999</v>
      </c>
      <c r="F21" s="165">
        <f>1-((E21*$F$6)-E21)</f>
        <v>147.88</v>
      </c>
      <c r="G21" s="165">
        <f>1-((E21*$G$6)-E21)</f>
        <v>139.72</v>
      </c>
      <c r="H21" s="165">
        <f>1-((E21*$H$6)-E21)</f>
        <v>131.56</v>
      </c>
      <c r="I21" s="165">
        <f>1-((E21*$I$6)-E21)</f>
        <v>123.39999999999999</v>
      </c>
      <c r="J21" s="165">
        <f>1-((E21*$J$6)-E21)</f>
        <v>115.24</v>
      </c>
      <c r="K21" s="80">
        <v>140</v>
      </c>
      <c r="L21" s="1"/>
      <c r="M21" s="1"/>
      <c r="N21" s="1"/>
    </row>
    <row r="22" spans="2:14" x14ac:dyDescent="0.25">
      <c r="B22" s="42"/>
      <c r="C22" s="43"/>
      <c r="D22" s="44"/>
      <c r="E22" s="81"/>
      <c r="F22" s="81"/>
      <c r="G22" s="81"/>
      <c r="H22" s="81"/>
      <c r="I22" s="81"/>
      <c r="J22" s="81"/>
      <c r="K22" s="81"/>
      <c r="L22" s="30" t="s">
        <v>168</v>
      </c>
      <c r="M22" s="27" t="s">
        <v>169</v>
      </c>
      <c r="N22" s="28" t="s">
        <v>170</v>
      </c>
    </row>
    <row r="23" spans="2:14" x14ac:dyDescent="0.25">
      <c r="B23" s="219" t="s">
        <v>21</v>
      </c>
      <c r="C23" s="220"/>
      <c r="D23" s="31" t="s">
        <v>14</v>
      </c>
      <c r="E23" s="78">
        <v>317</v>
      </c>
      <c r="F23" s="165">
        <f>1-((E23*$F$6)-E23)</f>
        <v>286.3</v>
      </c>
      <c r="G23" s="165">
        <f>1-((E23*$G$6)-E23)</f>
        <v>270.45</v>
      </c>
      <c r="H23" s="165">
        <f>1-((E23*$H$6)-E23)</f>
        <v>254.6</v>
      </c>
      <c r="I23" s="165">
        <f>1-((E23*$I$6)-E23)</f>
        <v>238.75</v>
      </c>
      <c r="J23" s="165">
        <f>1-((E23*$J$6)-E23)</f>
        <v>222.9</v>
      </c>
      <c r="K23" s="78">
        <v>317</v>
      </c>
      <c r="L23" s="1"/>
      <c r="M23" s="1"/>
      <c r="N23" s="1"/>
    </row>
    <row r="24" spans="2:14" x14ac:dyDescent="0.25">
      <c r="B24" s="219"/>
      <c r="C24" s="220"/>
      <c r="D24" s="33" t="s">
        <v>15</v>
      </c>
      <c r="E24" s="79">
        <v>313</v>
      </c>
      <c r="F24" s="165">
        <f>1-((E24*$F$6)-E24)</f>
        <v>282.7</v>
      </c>
      <c r="G24" s="165">
        <f>1-((E24*$G$6)-E24)</f>
        <v>267.05</v>
      </c>
      <c r="H24" s="165">
        <f>1-((E24*$H$6)-E24)</f>
        <v>251.4</v>
      </c>
      <c r="I24" s="165">
        <f>1-((E24*$I$6)-E24)</f>
        <v>235.75</v>
      </c>
      <c r="J24" s="165">
        <f>1-((E24*$J$6)-E24)</f>
        <v>220.10000000000002</v>
      </c>
      <c r="K24" s="79"/>
      <c r="L24" s="1"/>
      <c r="M24" s="1"/>
      <c r="N24" s="1"/>
    </row>
    <row r="25" spans="2:14" ht="15.75" thickBot="1" x14ac:dyDescent="0.3">
      <c r="B25" s="227"/>
      <c r="C25" s="228"/>
      <c r="D25" s="34" t="s">
        <v>12</v>
      </c>
      <c r="E25" s="80">
        <v>240</v>
      </c>
      <c r="F25" s="165">
        <f>1-((E25*$F$6)-E25)</f>
        <v>217</v>
      </c>
      <c r="G25" s="165">
        <f>1-((E25*$G$6)-E25)</f>
        <v>205</v>
      </c>
      <c r="H25" s="165">
        <f>1-((E25*$H$6)-E25)</f>
        <v>193</v>
      </c>
      <c r="I25" s="165">
        <f>1-((E25*$I$6)-E25)</f>
        <v>181</v>
      </c>
      <c r="J25" s="165">
        <f>1-((E25*$J$6)-E25)</f>
        <v>169</v>
      </c>
      <c r="K25" s="80">
        <f>85*2</f>
        <v>170</v>
      </c>
      <c r="L25" s="1"/>
      <c r="M25" s="1"/>
      <c r="N25" s="1"/>
    </row>
    <row r="26" spans="2:14" x14ac:dyDescent="0.25">
      <c r="B26" s="42"/>
      <c r="C26" s="43"/>
      <c r="D26" s="44"/>
      <c r="E26" s="81"/>
      <c r="F26" s="81"/>
      <c r="G26" s="81"/>
      <c r="H26" s="81"/>
      <c r="I26" s="81"/>
      <c r="J26" s="81"/>
      <c r="K26" s="81"/>
      <c r="L26" s="30" t="s">
        <v>168</v>
      </c>
      <c r="M26" s="27" t="s">
        <v>169</v>
      </c>
      <c r="N26" s="28" t="s">
        <v>170</v>
      </c>
    </row>
    <row r="27" spans="2:14" x14ac:dyDescent="0.25">
      <c r="B27" s="219" t="s">
        <v>25</v>
      </c>
      <c r="C27" s="220"/>
      <c r="D27" s="31" t="s">
        <v>14</v>
      </c>
      <c r="E27" s="78">
        <v>635.6</v>
      </c>
      <c r="F27" s="165">
        <f>1-((E27*$F$6)-E27)</f>
        <v>573.04</v>
      </c>
      <c r="G27" s="165">
        <f>1-((E27*$G$6)-E27)</f>
        <v>541.26</v>
      </c>
      <c r="H27" s="165">
        <f>1-((E27*$H$6)-E27)</f>
        <v>509.48</v>
      </c>
      <c r="I27" s="165">
        <f>1-((E27*$I$6)-E27)</f>
        <v>477.70000000000005</v>
      </c>
      <c r="J27" s="165">
        <f>1-((E27*$J$6)-E27)</f>
        <v>445.92</v>
      </c>
      <c r="K27" s="78"/>
      <c r="L27" s="1"/>
      <c r="M27" s="1"/>
      <c r="N27" s="1"/>
    </row>
    <row r="28" spans="2:14" x14ac:dyDescent="0.25">
      <c r="B28" s="219"/>
      <c r="C28" s="220"/>
      <c r="D28" s="33" t="s">
        <v>15</v>
      </c>
      <c r="E28" s="79">
        <v>621</v>
      </c>
      <c r="F28" s="165">
        <f>1-((E28*$F$6)-E28)</f>
        <v>559.9</v>
      </c>
      <c r="G28" s="165">
        <f>1-((E28*$G$6)-E28)</f>
        <v>528.85</v>
      </c>
      <c r="H28" s="165">
        <f>1-((E28*$H$6)-E28)</f>
        <v>497.8</v>
      </c>
      <c r="I28" s="165">
        <f>1-((E28*$I$6)-E28)</f>
        <v>466.75</v>
      </c>
      <c r="J28" s="165">
        <f>1-((E28*$J$6)-E28)</f>
        <v>435.70000000000005</v>
      </c>
      <c r="K28" s="79"/>
      <c r="L28" s="1"/>
      <c r="M28" s="1"/>
      <c r="N28" s="1"/>
    </row>
    <row r="29" spans="2:14" ht="15.75" thickBot="1" x14ac:dyDescent="0.3">
      <c r="B29" s="227"/>
      <c r="C29" s="228"/>
      <c r="D29" s="34" t="s">
        <v>12</v>
      </c>
      <c r="E29" s="80">
        <v>163.19999999999999</v>
      </c>
      <c r="F29" s="165">
        <f>1-((E29*$F$6)-E29)</f>
        <v>147.88</v>
      </c>
      <c r="G29" s="165">
        <f>1-((E29*$G$6)-E29)</f>
        <v>139.72</v>
      </c>
      <c r="H29" s="165">
        <f>1-((E29*$H$6)-E29)</f>
        <v>131.56</v>
      </c>
      <c r="I29" s="165">
        <f>1-((E29*$I$6)-E29)</f>
        <v>123.39999999999999</v>
      </c>
      <c r="J29" s="165">
        <f>1-((E29*$J$6)-E29)</f>
        <v>115.24</v>
      </c>
      <c r="K29" s="80"/>
      <c r="L29" s="1"/>
      <c r="M29" s="1"/>
      <c r="N29" s="1"/>
    </row>
    <row r="30" spans="2:14" x14ac:dyDescent="0.25">
      <c r="B30" s="42"/>
      <c r="C30" s="43"/>
      <c r="D30" s="44"/>
      <c r="E30" s="81"/>
      <c r="F30" s="81"/>
      <c r="G30" s="81"/>
      <c r="H30" s="81"/>
      <c r="I30" s="81"/>
      <c r="J30" s="81"/>
      <c r="K30" s="81"/>
      <c r="L30" s="30" t="s">
        <v>168</v>
      </c>
      <c r="M30" s="27" t="s">
        <v>169</v>
      </c>
      <c r="N30" s="28" t="s">
        <v>170</v>
      </c>
    </row>
    <row r="31" spans="2:14" x14ac:dyDescent="0.25">
      <c r="B31" s="219" t="s">
        <v>22</v>
      </c>
      <c r="C31" s="220"/>
      <c r="D31" s="31" t="s">
        <v>14</v>
      </c>
      <c r="E31" s="78">
        <v>403</v>
      </c>
      <c r="F31" s="165">
        <f>1-((E31*$F$6)-E31)</f>
        <v>363.7</v>
      </c>
      <c r="G31" s="165">
        <f>1-((E31*$G$6)-E31)</f>
        <v>343.55</v>
      </c>
      <c r="H31" s="165">
        <f>1-((E31*$H$6)-E31)</f>
        <v>323.39999999999998</v>
      </c>
      <c r="I31" s="165">
        <f>1-((E31*$I$6)-E31)</f>
        <v>303.25</v>
      </c>
      <c r="J31" s="165">
        <f>1-((E31*$J$6)-E31)</f>
        <v>283.10000000000002</v>
      </c>
      <c r="K31" s="78"/>
      <c r="L31" s="1"/>
      <c r="M31" s="1"/>
      <c r="N31" s="1"/>
    </row>
    <row r="32" spans="2:14" x14ac:dyDescent="0.25">
      <c r="B32" s="219"/>
      <c r="C32" s="220"/>
      <c r="D32" s="33" t="s">
        <v>15</v>
      </c>
      <c r="E32" s="79">
        <v>397</v>
      </c>
      <c r="F32" s="165">
        <f>1-((E32*$F$6)-E32)</f>
        <v>358.3</v>
      </c>
      <c r="G32" s="165">
        <f>1-((E32*$G$6)-E32)</f>
        <v>338.45</v>
      </c>
      <c r="H32" s="165">
        <f>1-((E32*$H$6)-E32)</f>
        <v>318.60000000000002</v>
      </c>
      <c r="I32" s="165">
        <f>1-((E32*$I$6)-E32)</f>
        <v>298.75</v>
      </c>
      <c r="J32" s="165">
        <f>1-((E32*$J$6)-E32)</f>
        <v>278.89999999999998</v>
      </c>
      <c r="K32" s="79"/>
      <c r="L32" s="1"/>
      <c r="M32" s="1"/>
      <c r="N32" s="1"/>
    </row>
    <row r="33" spans="2:17" ht="15.75" thickBot="1" x14ac:dyDescent="0.3">
      <c r="B33" s="227"/>
      <c r="C33" s="228"/>
      <c r="D33" s="34" t="s">
        <v>12</v>
      </c>
      <c r="E33" s="80">
        <v>240</v>
      </c>
      <c r="F33" s="165">
        <f>1-((E33*$F$6)-E33)</f>
        <v>217</v>
      </c>
      <c r="G33" s="165">
        <f>1-((E33*$G$6)-E33)</f>
        <v>205</v>
      </c>
      <c r="H33" s="165">
        <f>1-((E33*$H$6)-E33)</f>
        <v>193</v>
      </c>
      <c r="I33" s="165">
        <f>1-((E33*$I$6)-E33)</f>
        <v>181</v>
      </c>
      <c r="J33" s="165">
        <f>1-((E33*$J$6)-E33)</f>
        <v>169</v>
      </c>
      <c r="K33" s="80"/>
      <c r="L33" s="1"/>
      <c r="M33" s="1"/>
      <c r="N33" s="1"/>
    </row>
    <row r="34" spans="2:17" x14ac:dyDescent="0.25">
      <c r="B34" s="42"/>
      <c r="C34" s="43"/>
      <c r="D34" s="44"/>
      <c r="E34" s="81"/>
      <c r="F34" s="81"/>
      <c r="G34" s="81"/>
      <c r="H34" s="81"/>
      <c r="I34" s="81"/>
      <c r="J34" s="81"/>
      <c r="K34" s="81"/>
      <c r="L34" s="30" t="s">
        <v>168</v>
      </c>
      <c r="M34" s="27" t="s">
        <v>169</v>
      </c>
      <c r="N34" s="28" t="s">
        <v>170</v>
      </c>
    </row>
    <row r="35" spans="2:17" x14ac:dyDescent="0.25">
      <c r="B35" s="219" t="s">
        <v>24</v>
      </c>
      <c r="C35" s="220"/>
      <c r="D35" s="31" t="s">
        <v>14</v>
      </c>
      <c r="E35" s="78">
        <v>326</v>
      </c>
      <c r="F35" s="165">
        <f>1-((E35*$F$6)-E35)</f>
        <v>294.39999999999998</v>
      </c>
      <c r="G35" s="165">
        <f>1-((E35*$G$6)-E35)</f>
        <v>278.10000000000002</v>
      </c>
      <c r="H35" s="165">
        <f>1-((E35*$H$6)-E35)</f>
        <v>261.8</v>
      </c>
      <c r="I35" s="165">
        <f>1-((E35*$I$6)-E35)</f>
        <v>245.5</v>
      </c>
      <c r="J35" s="165">
        <f>1-((E35*$J$6)-E35)</f>
        <v>229.2</v>
      </c>
      <c r="K35" s="78"/>
      <c r="L35" s="20"/>
      <c r="M35" s="20"/>
      <c r="N35" s="20"/>
      <c r="O35" s="53"/>
      <c r="P35" s="53"/>
      <c r="Q35" s="53"/>
    </row>
    <row r="36" spans="2:17" x14ac:dyDescent="0.25">
      <c r="B36" s="219"/>
      <c r="C36" s="220"/>
      <c r="D36" s="33" t="s">
        <v>15</v>
      </c>
      <c r="E36" s="79">
        <v>319</v>
      </c>
      <c r="F36" s="165">
        <f>1-((E36*$F$6)-E36)</f>
        <v>288.10000000000002</v>
      </c>
      <c r="G36" s="165">
        <f>1-((E36*$G$6)-E36)</f>
        <v>272.14999999999998</v>
      </c>
      <c r="H36" s="165">
        <f>1-((E36*$H$6)-E36)</f>
        <v>256.2</v>
      </c>
      <c r="I36" s="165">
        <f>1-((E36*$I$6)-E36)</f>
        <v>240.25</v>
      </c>
      <c r="J36" s="165">
        <f>1-((E36*$J$6)-E36)</f>
        <v>224.3</v>
      </c>
      <c r="K36" s="79"/>
      <c r="L36" s="20"/>
      <c r="M36" s="20"/>
      <c r="N36" s="20"/>
      <c r="O36" s="53"/>
      <c r="P36" s="53"/>
      <c r="Q36" s="53"/>
    </row>
    <row r="37" spans="2:17" ht="15.75" thickBot="1" x14ac:dyDescent="0.3">
      <c r="B37" s="227"/>
      <c r="C37" s="228"/>
      <c r="D37" s="34" t="s">
        <v>12</v>
      </c>
      <c r="E37" s="80">
        <v>240</v>
      </c>
      <c r="F37" s="165">
        <f>1-((E37*$F$6)-E37)</f>
        <v>217</v>
      </c>
      <c r="G37" s="165">
        <f>1-((E37*$G$6)-E37)</f>
        <v>205</v>
      </c>
      <c r="H37" s="165">
        <f>1-((E37*$H$6)-E37)</f>
        <v>193</v>
      </c>
      <c r="I37" s="165">
        <f>1-((E37*$I$6)-E37)</f>
        <v>181</v>
      </c>
      <c r="J37" s="165">
        <f>1-((E37*$J$6)-E37)</f>
        <v>169</v>
      </c>
      <c r="K37" s="80"/>
      <c r="L37" s="3"/>
      <c r="M37" s="3"/>
      <c r="N37" s="3"/>
      <c r="O37" s="2"/>
      <c r="P37" s="2"/>
      <c r="Q37" s="2"/>
    </row>
    <row r="38" spans="2:17" x14ac:dyDescent="0.25">
      <c r="B38" s="42"/>
      <c r="C38" s="43"/>
      <c r="D38" s="44"/>
      <c r="E38" s="81"/>
      <c r="F38" s="81"/>
      <c r="G38" s="81"/>
      <c r="H38" s="81"/>
      <c r="I38" s="81"/>
      <c r="J38" s="81"/>
      <c r="K38" s="81"/>
      <c r="L38" s="30" t="s">
        <v>168</v>
      </c>
      <c r="M38" s="27" t="s">
        <v>169</v>
      </c>
      <c r="N38" s="28" t="s">
        <v>170</v>
      </c>
    </row>
    <row r="39" spans="2:17" x14ac:dyDescent="0.25">
      <c r="B39" s="219" t="s">
        <v>23</v>
      </c>
      <c r="C39" s="220"/>
      <c r="D39" s="31" t="s">
        <v>14</v>
      </c>
      <c r="E39" s="78">
        <v>416</v>
      </c>
      <c r="F39" s="165">
        <f>1-((E39*$F$6)-E39)</f>
        <v>375.4</v>
      </c>
      <c r="G39" s="165">
        <f>1-((E39*$G$6)-E39)</f>
        <v>354.6</v>
      </c>
      <c r="H39" s="165">
        <f>1-((E39*$H$6)-E39)</f>
        <v>333.8</v>
      </c>
      <c r="I39" s="165">
        <f>1-((E39*$I$6)-E39)</f>
        <v>313</v>
      </c>
      <c r="J39" s="165">
        <f>1-((E39*$J$6)-E39)</f>
        <v>292.2</v>
      </c>
      <c r="K39" s="78"/>
      <c r="L39" s="1"/>
      <c r="M39" s="1"/>
      <c r="N39" s="1"/>
    </row>
    <row r="40" spans="2:17" x14ac:dyDescent="0.25">
      <c r="B40" s="219"/>
      <c r="C40" s="220"/>
      <c r="D40" s="33" t="s">
        <v>15</v>
      </c>
      <c r="E40" s="79">
        <v>413</v>
      </c>
      <c r="F40" s="165">
        <f>1-((E40*$F$6)-E40)</f>
        <v>372.7</v>
      </c>
      <c r="G40" s="165">
        <f>1-((E40*$G$6)-E40)</f>
        <v>352.05</v>
      </c>
      <c r="H40" s="165">
        <f>1-((E40*$H$6)-E40)</f>
        <v>331.4</v>
      </c>
      <c r="I40" s="165">
        <f>1-((E40*$I$6)-E40)</f>
        <v>310.75</v>
      </c>
      <c r="J40" s="165">
        <f>1-((E40*$J$6)-E40)</f>
        <v>290.10000000000002</v>
      </c>
      <c r="K40" s="79"/>
      <c r="L40" s="1"/>
      <c r="M40" s="1"/>
      <c r="N40" s="1"/>
    </row>
    <row r="41" spans="2:17" ht="15.75" thickBot="1" x14ac:dyDescent="0.3">
      <c r="B41" s="227"/>
      <c r="C41" s="228"/>
      <c r="D41" s="34" t="s">
        <v>12</v>
      </c>
      <c r="E41" s="80">
        <v>240</v>
      </c>
      <c r="F41" s="165">
        <f>1-((E41*$F$6)-E41)</f>
        <v>217</v>
      </c>
      <c r="G41" s="165">
        <f>1-((E41*$G$6)-E41)</f>
        <v>205</v>
      </c>
      <c r="H41" s="165">
        <f>1-((E41*$H$6)-E41)</f>
        <v>193</v>
      </c>
      <c r="I41" s="165">
        <f>1-((E41*$I$6)-E41)</f>
        <v>181</v>
      </c>
      <c r="J41" s="165">
        <f>1-((E41*$J$6)-E41)</f>
        <v>169</v>
      </c>
      <c r="K41" s="80"/>
      <c r="L41" s="1"/>
      <c r="M41" s="1"/>
      <c r="N41" s="1"/>
    </row>
    <row r="42" spans="2:17" x14ac:dyDescent="0.25">
      <c r="B42" s="42"/>
      <c r="C42" s="43"/>
      <c r="D42" s="44"/>
      <c r="E42" s="81"/>
      <c r="F42" s="81"/>
      <c r="G42" s="81"/>
      <c r="H42" s="81"/>
      <c r="I42" s="81"/>
      <c r="J42" s="81"/>
      <c r="K42" s="81"/>
      <c r="L42" s="30" t="s">
        <v>168</v>
      </c>
      <c r="M42" s="27" t="s">
        <v>169</v>
      </c>
      <c r="N42" s="28" t="s">
        <v>170</v>
      </c>
    </row>
    <row r="43" spans="2:17" x14ac:dyDescent="0.25">
      <c r="B43" s="219" t="s">
        <v>26</v>
      </c>
      <c r="C43" s="220"/>
      <c r="D43" s="31" t="s">
        <v>14</v>
      </c>
      <c r="E43" s="78">
        <v>521</v>
      </c>
      <c r="F43" s="165">
        <f>1-((E43*$F$6)-E43)</f>
        <v>469.9</v>
      </c>
      <c r="G43" s="165">
        <f>1-((E43*$G$6)-E43)</f>
        <v>443.85</v>
      </c>
      <c r="H43" s="165">
        <f>1-((E43*$H$6)-E43)</f>
        <v>417.8</v>
      </c>
      <c r="I43" s="165">
        <f>1-((E43*$I$6)-E43)</f>
        <v>391.75</v>
      </c>
      <c r="J43" s="165">
        <f>1-((E43*$J$6)-E43)</f>
        <v>365.70000000000005</v>
      </c>
      <c r="K43" s="78">
        <v>390</v>
      </c>
      <c r="L43" s="1"/>
      <c r="M43" s="1"/>
      <c r="N43" s="1"/>
    </row>
    <row r="44" spans="2:17" x14ac:dyDescent="0.25">
      <c r="B44" s="219"/>
      <c r="C44" s="220"/>
      <c r="D44" s="33" t="s">
        <v>15</v>
      </c>
      <c r="E44" s="79">
        <v>498</v>
      </c>
      <c r="F44" s="165">
        <f>1-((E44*$F$6)-E44)</f>
        <v>449.2</v>
      </c>
      <c r="G44" s="165">
        <f>1-((E44*$G$6)-E44)</f>
        <v>424.3</v>
      </c>
      <c r="H44" s="165">
        <f>1-((E44*$H$6)-E44)</f>
        <v>399.4</v>
      </c>
      <c r="I44" s="165">
        <f>1-((E44*$I$6)-E44)</f>
        <v>374.5</v>
      </c>
      <c r="J44" s="165">
        <f>1-((E44*$J$6)-E44)</f>
        <v>349.6</v>
      </c>
      <c r="K44" s="79">
        <v>350</v>
      </c>
      <c r="L44" s="1"/>
      <c r="M44" s="1"/>
      <c r="N44" s="1"/>
    </row>
    <row r="45" spans="2:17" ht="15.75" thickBot="1" x14ac:dyDescent="0.3">
      <c r="B45" s="227"/>
      <c r="C45" s="228"/>
      <c r="D45" s="34" t="s">
        <v>12</v>
      </c>
      <c r="E45" s="80">
        <v>240</v>
      </c>
      <c r="F45" s="165">
        <f>1-((E45*$F$6)-E45)</f>
        <v>217</v>
      </c>
      <c r="G45" s="165">
        <f>1-((E45*$G$6)-E45)</f>
        <v>205</v>
      </c>
      <c r="H45" s="165">
        <f>1-((E45*$H$6)-E45)</f>
        <v>193</v>
      </c>
      <c r="I45" s="165">
        <f>1-((E45*$I$6)-E45)</f>
        <v>181</v>
      </c>
      <c r="J45" s="165">
        <f>1-((E45*$J$6)-E45)</f>
        <v>169</v>
      </c>
      <c r="K45" s="80">
        <v>180</v>
      </c>
      <c r="L45" s="1"/>
      <c r="M45" s="1"/>
      <c r="N45" s="1"/>
    </row>
    <row r="46" spans="2:17" x14ac:dyDescent="0.25">
      <c r="B46" s="42"/>
      <c r="C46" s="43"/>
      <c r="D46" s="44"/>
      <c r="E46" s="81"/>
      <c r="F46" s="81"/>
      <c r="G46" s="81"/>
      <c r="H46" s="81"/>
      <c r="I46" s="81"/>
      <c r="J46" s="81"/>
      <c r="K46" s="81"/>
      <c r="L46" s="30" t="s">
        <v>168</v>
      </c>
      <c r="M46" s="27" t="s">
        <v>169</v>
      </c>
      <c r="N46" s="28" t="s">
        <v>170</v>
      </c>
    </row>
    <row r="47" spans="2:17" x14ac:dyDescent="0.25">
      <c r="B47" s="219" t="s">
        <v>235</v>
      </c>
      <c r="C47" s="220"/>
      <c r="D47" s="31" t="s">
        <v>14</v>
      </c>
      <c r="E47" s="78">
        <v>350</v>
      </c>
      <c r="F47" s="165">
        <f>1-((E47*$F$6)-E47)</f>
        <v>316</v>
      </c>
      <c r="G47" s="165">
        <f>1-((E47*$G$6)-E47)</f>
        <v>298.5</v>
      </c>
      <c r="H47" s="165">
        <f>1-((E47*$H$6)-E47)</f>
        <v>281</v>
      </c>
      <c r="I47" s="165">
        <f>1-((E47*$I$6)-E47)</f>
        <v>263.5</v>
      </c>
      <c r="J47" s="165">
        <f>1-((E47*$J$6)-E47)</f>
        <v>246</v>
      </c>
      <c r="K47" s="78">
        <v>250</v>
      </c>
      <c r="L47" s="20"/>
      <c r="M47" s="20"/>
      <c r="N47" s="1"/>
    </row>
    <row r="48" spans="2:17" x14ac:dyDescent="0.25">
      <c r="B48" s="219"/>
      <c r="C48" s="220"/>
      <c r="D48" s="33" t="s">
        <v>15</v>
      </c>
      <c r="E48" s="79">
        <v>280</v>
      </c>
      <c r="F48" s="165">
        <f>1-((E48*$F$6)-E48)</f>
        <v>253</v>
      </c>
      <c r="G48" s="165">
        <f>1-((E48*$G$6)-E48)</f>
        <v>239</v>
      </c>
      <c r="H48" s="165">
        <f>1-((E48*$H$6)-E48)</f>
        <v>225</v>
      </c>
      <c r="I48" s="165">
        <f>1-((E48*$I$6)-E48)</f>
        <v>211</v>
      </c>
      <c r="J48" s="165">
        <f>1-((E48*$J$6)-E48)</f>
        <v>197</v>
      </c>
      <c r="K48" s="79">
        <v>125</v>
      </c>
      <c r="L48" s="20"/>
      <c r="M48" s="20"/>
      <c r="N48" s="1"/>
    </row>
    <row r="49" spans="2:14" ht="15.75" thickBot="1" x14ac:dyDescent="0.3">
      <c r="B49" s="227"/>
      <c r="C49" s="228"/>
      <c r="D49" s="34" t="s">
        <v>12</v>
      </c>
      <c r="E49" s="80">
        <v>163.19999999999999</v>
      </c>
      <c r="F49" s="165">
        <f>1-((E49*$F$6)-E49)</f>
        <v>147.88</v>
      </c>
      <c r="G49" s="165">
        <f>1-((E49*$G$6)-E49)</f>
        <v>139.72</v>
      </c>
      <c r="H49" s="165">
        <f>1-((E49*$H$6)-E49)</f>
        <v>131.56</v>
      </c>
      <c r="I49" s="165">
        <f>1-((E49*$I$6)-E49)</f>
        <v>123.39999999999999</v>
      </c>
      <c r="J49" s="165">
        <f>1-((E49*$J$6)-E49)</f>
        <v>115.24</v>
      </c>
      <c r="K49" s="80">
        <v>150</v>
      </c>
      <c r="L49" s="3"/>
      <c r="M49" s="3"/>
      <c r="N49" s="1"/>
    </row>
    <row r="50" spans="2:14" x14ac:dyDescent="0.25">
      <c r="B50" s="42"/>
      <c r="C50" s="43"/>
      <c r="D50" s="44"/>
      <c r="E50" s="81"/>
      <c r="F50" s="81"/>
      <c r="G50" s="81"/>
      <c r="H50" s="81"/>
      <c r="I50" s="81"/>
      <c r="J50" s="81"/>
      <c r="K50" s="81"/>
      <c r="L50" s="30" t="s">
        <v>168</v>
      </c>
      <c r="M50" s="27" t="s">
        <v>169</v>
      </c>
      <c r="N50" s="28" t="s">
        <v>170</v>
      </c>
    </row>
    <row r="51" spans="2:14" x14ac:dyDescent="0.25">
      <c r="B51" s="219" t="s">
        <v>27</v>
      </c>
      <c r="C51" s="220"/>
      <c r="D51" s="31" t="s">
        <v>14</v>
      </c>
      <c r="E51" s="78">
        <v>1100</v>
      </c>
      <c r="F51" s="165">
        <f>1-((E51*$F$6)-E51)</f>
        <v>991</v>
      </c>
      <c r="G51" s="165">
        <f>1-((E51*$G$6)-E51)</f>
        <v>936</v>
      </c>
      <c r="H51" s="165">
        <f>1-((E51*$H$6)-E51)</f>
        <v>881</v>
      </c>
      <c r="I51" s="165">
        <f>1-((E51*$I$6)-E51)</f>
        <v>826</v>
      </c>
      <c r="J51" s="165">
        <f>1-((E51*$J$6)-E51)</f>
        <v>771</v>
      </c>
      <c r="K51" s="78">
        <v>450</v>
      </c>
      <c r="L51" s="1"/>
      <c r="M51" s="1"/>
      <c r="N51" s="1"/>
    </row>
    <row r="52" spans="2:14" x14ac:dyDescent="0.25">
      <c r="B52" s="219"/>
      <c r="C52" s="220"/>
      <c r="D52" s="33" t="s">
        <v>15</v>
      </c>
      <c r="E52" s="79"/>
      <c r="F52" s="165">
        <f>1-((E52*$F$6)-E52)</f>
        <v>1</v>
      </c>
      <c r="G52" s="165">
        <f>1-((E52*$G$6)-E52)</f>
        <v>1</v>
      </c>
      <c r="H52" s="165">
        <f>1-((E52*$H$6)-E52)</f>
        <v>1</v>
      </c>
      <c r="I52" s="165">
        <f>1-((E52*$I$6)-E52)</f>
        <v>1</v>
      </c>
      <c r="J52" s="165">
        <f>1-((E52*$J$6)-E52)</f>
        <v>1</v>
      </c>
      <c r="K52" s="79"/>
      <c r="L52" s="1"/>
      <c r="M52" s="1"/>
      <c r="N52" s="1"/>
    </row>
    <row r="53" spans="2:14" ht="15.75" thickBot="1" x14ac:dyDescent="0.3">
      <c r="B53" s="227"/>
      <c r="C53" s="228"/>
      <c r="D53" s="34" t="s">
        <v>12</v>
      </c>
      <c r="E53" s="80">
        <v>240</v>
      </c>
      <c r="F53" s="165">
        <f>1-((E53*$F$6)-E53)</f>
        <v>217</v>
      </c>
      <c r="G53" s="165">
        <f>1-((E53*$G$6)-E53)</f>
        <v>205</v>
      </c>
      <c r="H53" s="165">
        <f>1-((E53*$H$6)-E53)</f>
        <v>193</v>
      </c>
      <c r="I53" s="165">
        <f>1-((E53*$I$6)-E53)</f>
        <v>181</v>
      </c>
      <c r="J53" s="165">
        <f>1-((E53*$J$6)-E53)</f>
        <v>169</v>
      </c>
      <c r="K53" s="80">
        <v>110</v>
      </c>
      <c r="L53" s="1"/>
      <c r="M53" s="1"/>
      <c r="N53" s="1"/>
    </row>
    <row r="54" spans="2:14" x14ac:dyDescent="0.25">
      <c r="B54" s="42"/>
      <c r="C54" s="43"/>
      <c r="D54" s="44"/>
      <c r="E54" s="81"/>
      <c r="F54" s="81"/>
      <c r="G54" s="81"/>
      <c r="H54" s="81"/>
      <c r="I54" s="81"/>
      <c r="J54" s="81"/>
      <c r="K54" s="81"/>
      <c r="L54" s="30" t="s">
        <v>168</v>
      </c>
      <c r="M54" s="27" t="s">
        <v>169</v>
      </c>
      <c r="N54" s="28" t="s">
        <v>170</v>
      </c>
    </row>
    <row r="55" spans="2:14" x14ac:dyDescent="0.25">
      <c r="B55" s="219" t="s">
        <v>28</v>
      </c>
      <c r="C55" s="220"/>
      <c r="D55" s="31" t="s">
        <v>14</v>
      </c>
      <c r="E55" s="78">
        <v>448</v>
      </c>
      <c r="F55" s="165">
        <f>1-((E55*$F$6)-E55)</f>
        <v>404.2</v>
      </c>
      <c r="G55" s="165">
        <f>1-((E55*$G$6)-E55)</f>
        <v>381.8</v>
      </c>
      <c r="H55" s="165">
        <f>1-((E55*$H$6)-E55)</f>
        <v>359.4</v>
      </c>
      <c r="I55" s="165">
        <f>1-((E55*$I$6)-E55)</f>
        <v>337</v>
      </c>
      <c r="J55" s="165">
        <f>1-((E55*$J$6)-E55)</f>
        <v>314.60000000000002</v>
      </c>
      <c r="K55" s="78">
        <v>408</v>
      </c>
      <c r="L55" s="1"/>
      <c r="M55" s="1"/>
      <c r="N55" s="1"/>
    </row>
    <row r="56" spans="2:14" x14ac:dyDescent="0.25">
      <c r="B56" s="219"/>
      <c r="C56" s="220"/>
      <c r="D56" s="33" t="s">
        <v>15</v>
      </c>
      <c r="E56" s="79">
        <v>402</v>
      </c>
      <c r="F56" s="165">
        <f>1-((E56*$F$6)-E56)</f>
        <v>362.8</v>
      </c>
      <c r="G56" s="165">
        <f>1-((E56*$G$6)-E56)</f>
        <v>342.7</v>
      </c>
      <c r="H56" s="165">
        <f>1-((E56*$H$6)-E56)</f>
        <v>322.60000000000002</v>
      </c>
      <c r="I56" s="165">
        <f>1-((E56*$I$6)-E56)</f>
        <v>302.5</v>
      </c>
      <c r="J56" s="165">
        <f>1-((E56*$J$6)-E56)</f>
        <v>282.39999999999998</v>
      </c>
      <c r="K56" s="79">
        <v>390</v>
      </c>
      <c r="L56" s="1"/>
      <c r="M56" s="1"/>
      <c r="N56" s="1"/>
    </row>
    <row r="57" spans="2:14" ht="15.75" thickBot="1" x14ac:dyDescent="0.3">
      <c r="B57" s="227"/>
      <c r="C57" s="228"/>
      <c r="D57" s="34" t="s">
        <v>12</v>
      </c>
      <c r="E57" s="80">
        <v>163.19999999999999</v>
      </c>
      <c r="F57" s="165">
        <f>1-((E57*$F$6)-E57)</f>
        <v>147.88</v>
      </c>
      <c r="G57" s="165">
        <f>1-((E57*$G$6)-E57)</f>
        <v>139.72</v>
      </c>
      <c r="H57" s="165">
        <f>1-((E57*$H$6)-E57)</f>
        <v>131.56</v>
      </c>
      <c r="I57" s="165">
        <f>1-((E57*$I$6)-E57)</f>
        <v>123.39999999999999</v>
      </c>
      <c r="J57" s="165">
        <f>1-((E57*$J$6)-E57)</f>
        <v>115.24</v>
      </c>
      <c r="K57" s="80">
        <v>120</v>
      </c>
      <c r="L57" s="1"/>
      <c r="M57" s="1"/>
      <c r="N57" s="1"/>
    </row>
    <row r="58" spans="2:14" x14ac:dyDescent="0.25">
      <c r="B58" s="42"/>
      <c r="C58" s="43"/>
      <c r="D58" s="44"/>
      <c r="E58" s="81"/>
      <c r="F58" s="81"/>
      <c r="G58" s="81"/>
      <c r="H58" s="81"/>
      <c r="I58" s="81"/>
      <c r="J58" s="81"/>
      <c r="K58" s="81"/>
      <c r="L58" s="30" t="s">
        <v>168</v>
      </c>
      <c r="M58" s="27" t="s">
        <v>169</v>
      </c>
      <c r="N58" s="28" t="s">
        <v>170</v>
      </c>
    </row>
    <row r="59" spans="2:14" x14ac:dyDescent="0.25">
      <c r="B59" s="219" t="s">
        <v>29</v>
      </c>
      <c r="C59" s="220"/>
      <c r="D59" s="31" t="s">
        <v>14</v>
      </c>
      <c r="E59" s="78">
        <v>419</v>
      </c>
      <c r="F59" s="165">
        <f>1-((E59*$F$6)-E59)</f>
        <v>378.1</v>
      </c>
      <c r="G59" s="165">
        <f>1-((E59*$G$6)-E59)</f>
        <v>357.15</v>
      </c>
      <c r="H59" s="165">
        <f>1-((E59*$H$6)-E59)</f>
        <v>336.2</v>
      </c>
      <c r="I59" s="165">
        <f>1-((E59*$I$6)-E59)</f>
        <v>315.25</v>
      </c>
      <c r="J59" s="165">
        <f>1-((E59*$J$6)-E59)</f>
        <v>294.3</v>
      </c>
      <c r="K59" s="78">
        <v>350</v>
      </c>
      <c r="L59" s="1"/>
      <c r="M59" s="1"/>
      <c r="N59" s="1"/>
    </row>
    <row r="60" spans="2:14" x14ac:dyDescent="0.25">
      <c r="B60" s="219"/>
      <c r="C60" s="220"/>
      <c r="D60" s="33" t="s">
        <v>15</v>
      </c>
      <c r="E60" s="79">
        <v>397</v>
      </c>
      <c r="F60" s="165">
        <f>1-((E60*$F$6)-E60)</f>
        <v>358.3</v>
      </c>
      <c r="G60" s="165">
        <f>1-((E60*$G$6)-E60)</f>
        <v>338.45</v>
      </c>
      <c r="H60" s="165">
        <f>1-((E60*$H$6)-E60)</f>
        <v>318.60000000000002</v>
      </c>
      <c r="I60" s="165">
        <f>1-((E60*$I$6)-E60)</f>
        <v>298.75</v>
      </c>
      <c r="J60" s="165">
        <f>1-((E60*$J$6)-E60)</f>
        <v>278.89999999999998</v>
      </c>
      <c r="K60" s="79">
        <v>320</v>
      </c>
      <c r="L60" s="1"/>
      <c r="M60" s="1"/>
      <c r="N60" s="1"/>
    </row>
    <row r="61" spans="2:14" ht="15.75" thickBot="1" x14ac:dyDescent="0.3">
      <c r="B61" s="227"/>
      <c r="C61" s="228"/>
      <c r="D61" s="34" t="s">
        <v>12</v>
      </c>
      <c r="E61" s="80">
        <v>163.19999999999999</v>
      </c>
      <c r="F61" s="165">
        <f>1-((E61*$F$6)-E61)</f>
        <v>147.88</v>
      </c>
      <c r="G61" s="165">
        <f>1-((E61*$G$6)-E61)</f>
        <v>139.72</v>
      </c>
      <c r="H61" s="165">
        <f>1-((E61*$H$6)-E61)</f>
        <v>131.56</v>
      </c>
      <c r="I61" s="165">
        <f>1-((E61*$I$6)-E61)</f>
        <v>123.39999999999999</v>
      </c>
      <c r="J61" s="165">
        <f>1-((E61*$J$6)-E61)</f>
        <v>115.24</v>
      </c>
      <c r="K61" s="80">
        <v>160</v>
      </c>
      <c r="L61" s="1"/>
      <c r="M61" s="1"/>
      <c r="N61" s="1"/>
    </row>
    <row r="62" spans="2:14" x14ac:dyDescent="0.25">
      <c r="B62" s="42"/>
      <c r="C62" s="43"/>
      <c r="D62" s="44"/>
      <c r="E62" s="81"/>
      <c r="F62" s="81"/>
      <c r="G62" s="81"/>
      <c r="H62" s="81"/>
      <c r="I62" s="81"/>
      <c r="J62" s="81"/>
      <c r="K62" s="81"/>
      <c r="L62" s="30" t="s">
        <v>168</v>
      </c>
      <c r="M62" s="27" t="s">
        <v>169</v>
      </c>
      <c r="N62" s="28" t="s">
        <v>170</v>
      </c>
    </row>
    <row r="63" spans="2:14" x14ac:dyDescent="0.25">
      <c r="B63" s="219" t="s">
        <v>30</v>
      </c>
      <c r="C63" s="220"/>
      <c r="D63" s="31" t="s">
        <v>14</v>
      </c>
      <c r="E63" s="78">
        <v>402</v>
      </c>
      <c r="F63" s="165">
        <f>1-((E63*$F$6)-E63)</f>
        <v>362.8</v>
      </c>
      <c r="G63" s="165">
        <f>1-((E63*$G$6)-E63)</f>
        <v>342.7</v>
      </c>
      <c r="H63" s="165">
        <f>1-((E63*$H$6)-E63)</f>
        <v>322.60000000000002</v>
      </c>
      <c r="I63" s="165">
        <f>1-((E63*$I$6)-E63)</f>
        <v>302.5</v>
      </c>
      <c r="J63" s="165">
        <f>1-((E63*$J$6)-E63)</f>
        <v>282.39999999999998</v>
      </c>
      <c r="K63" s="78">
        <v>402</v>
      </c>
      <c r="L63" s="1"/>
      <c r="M63" s="1"/>
      <c r="N63" s="1"/>
    </row>
    <row r="64" spans="2:14" x14ac:dyDescent="0.25">
      <c r="B64" s="219"/>
      <c r="C64" s="220"/>
      <c r="D64" s="33" t="s">
        <v>15</v>
      </c>
      <c r="E64" s="79">
        <v>396</v>
      </c>
      <c r="F64" s="165">
        <f>1-((E64*$F$6)-E64)</f>
        <v>357.4</v>
      </c>
      <c r="G64" s="165">
        <f>1-((E64*$G$6)-E64)</f>
        <v>337.6</v>
      </c>
      <c r="H64" s="165">
        <f>1-((E64*$H$6)-E64)</f>
        <v>317.8</v>
      </c>
      <c r="I64" s="165">
        <f>1-((E64*$I$6)-E64)</f>
        <v>298</v>
      </c>
      <c r="J64" s="165">
        <f>1-((E64*$J$6)-E64)</f>
        <v>278.2</v>
      </c>
      <c r="K64" s="79">
        <v>396</v>
      </c>
      <c r="L64" s="1"/>
      <c r="M64" s="1"/>
      <c r="N64" s="1"/>
    </row>
    <row r="65" spans="2:14" ht="15.75" thickBot="1" x14ac:dyDescent="0.3">
      <c r="B65" s="227"/>
      <c r="C65" s="228"/>
      <c r="D65" s="34" t="s">
        <v>12</v>
      </c>
      <c r="E65" s="80">
        <v>240</v>
      </c>
      <c r="F65" s="165">
        <f>1-((E65*$F$6)-E65)</f>
        <v>217</v>
      </c>
      <c r="G65" s="165">
        <f>1-((E65*$G$6)-E65)</f>
        <v>205</v>
      </c>
      <c r="H65" s="165">
        <f>1-((E65*$H$6)-E65)</f>
        <v>193</v>
      </c>
      <c r="I65" s="165">
        <f>1-((E65*$I$6)-E65)</f>
        <v>181</v>
      </c>
      <c r="J65" s="165">
        <f>1-((E65*$J$6)-E65)</f>
        <v>169</v>
      </c>
      <c r="K65" s="80">
        <v>150</v>
      </c>
      <c r="L65" s="1"/>
      <c r="M65" s="1"/>
      <c r="N65" s="1"/>
    </row>
    <row r="66" spans="2:14" x14ac:dyDescent="0.25">
      <c r="B66" s="42"/>
      <c r="C66" s="43"/>
      <c r="D66" s="44"/>
      <c r="E66" s="81"/>
      <c r="F66" s="81"/>
      <c r="G66" s="81"/>
      <c r="H66" s="81"/>
      <c r="I66" s="81"/>
      <c r="J66" s="81"/>
      <c r="K66" s="81"/>
      <c r="L66" s="30" t="s">
        <v>168</v>
      </c>
      <c r="M66" s="27" t="s">
        <v>169</v>
      </c>
      <c r="N66" s="28" t="s">
        <v>170</v>
      </c>
    </row>
    <row r="67" spans="2:14" x14ac:dyDescent="0.25">
      <c r="B67" s="219" t="s">
        <v>86</v>
      </c>
      <c r="C67" s="220"/>
      <c r="D67" s="31" t="s">
        <v>14</v>
      </c>
      <c r="E67" s="82">
        <v>430</v>
      </c>
      <c r="F67" s="165">
        <f>1-((E67*$F$6)-E67)</f>
        <v>388</v>
      </c>
      <c r="G67" s="165">
        <f>1-((E67*$G$6)-E67)</f>
        <v>366.5</v>
      </c>
      <c r="H67" s="165">
        <f>1-((E67*$H$6)-E67)</f>
        <v>345</v>
      </c>
      <c r="I67" s="165">
        <f>1-((E67*$I$6)-E67)</f>
        <v>323.5</v>
      </c>
      <c r="J67" s="165">
        <f>1-((E67*$J$6)-E67)</f>
        <v>302</v>
      </c>
      <c r="K67" s="82">
        <v>250</v>
      </c>
      <c r="L67" s="1"/>
      <c r="M67" s="1"/>
      <c r="N67" s="1"/>
    </row>
    <row r="68" spans="2:14" x14ac:dyDescent="0.25">
      <c r="B68" s="219"/>
      <c r="C68" s="220"/>
      <c r="D68" s="33" t="s">
        <v>15</v>
      </c>
      <c r="E68" s="83">
        <v>410</v>
      </c>
      <c r="F68" s="165">
        <f>1-((E68*$F$6)-E68)</f>
        <v>370</v>
      </c>
      <c r="G68" s="165">
        <f>1-((E68*$G$6)-E68)</f>
        <v>349.5</v>
      </c>
      <c r="H68" s="165">
        <f>1-((E68*$H$6)-E68)</f>
        <v>329</v>
      </c>
      <c r="I68" s="165">
        <f>1-((E68*$I$6)-E68)</f>
        <v>308.5</v>
      </c>
      <c r="J68" s="165">
        <f>1-((E68*$J$6)-E68)</f>
        <v>288</v>
      </c>
      <c r="K68" s="83">
        <v>180</v>
      </c>
      <c r="L68" s="1"/>
      <c r="M68" s="1"/>
      <c r="N68" s="1"/>
    </row>
    <row r="69" spans="2:14" ht="15.75" thickBot="1" x14ac:dyDescent="0.3">
      <c r="B69" s="227"/>
      <c r="C69" s="228"/>
      <c r="D69" s="34" t="s">
        <v>12</v>
      </c>
      <c r="E69" s="84">
        <v>240</v>
      </c>
      <c r="F69" s="165">
        <f>1-((E69*$F$6)-E69)</f>
        <v>217</v>
      </c>
      <c r="G69" s="165">
        <f>1-((E69*$G$6)-E69)</f>
        <v>205</v>
      </c>
      <c r="H69" s="165">
        <f>1-((E69*$H$6)-E69)</f>
        <v>193</v>
      </c>
      <c r="I69" s="165">
        <f>1-((E69*$I$6)-E69)</f>
        <v>181</v>
      </c>
      <c r="J69" s="165">
        <f>1-((E69*$J$6)-E69)</f>
        <v>169</v>
      </c>
      <c r="K69" s="84">
        <v>140</v>
      </c>
      <c r="L69" s="1"/>
      <c r="M69" s="1"/>
      <c r="N69" s="1"/>
    </row>
    <row r="70" spans="2:14" x14ac:dyDescent="0.25">
      <c r="B70" s="42"/>
      <c r="C70" s="43"/>
      <c r="D70" s="44"/>
      <c r="E70" s="81"/>
      <c r="F70" s="81"/>
      <c r="G70" s="81"/>
      <c r="H70" s="81"/>
      <c r="I70" s="81"/>
      <c r="J70" s="81"/>
      <c r="K70" s="81"/>
      <c r="L70" s="30" t="s">
        <v>168</v>
      </c>
      <c r="M70" s="27" t="s">
        <v>169</v>
      </c>
      <c r="N70" s="28" t="s">
        <v>170</v>
      </c>
    </row>
    <row r="71" spans="2:14" x14ac:dyDescent="0.25">
      <c r="B71" s="219" t="s">
        <v>87</v>
      </c>
      <c r="C71" s="220"/>
      <c r="D71" s="31" t="s">
        <v>14</v>
      </c>
      <c r="E71" s="82">
        <v>430</v>
      </c>
      <c r="F71" s="165">
        <f>1-((E71*$F$6)-E71)</f>
        <v>388</v>
      </c>
      <c r="G71" s="165">
        <f>1-((E71*$G$6)-E71)</f>
        <v>366.5</v>
      </c>
      <c r="H71" s="165">
        <f>1-((E71*$H$6)-E71)</f>
        <v>345</v>
      </c>
      <c r="I71" s="165">
        <f>1-((E71*$I$6)-E71)</f>
        <v>323.5</v>
      </c>
      <c r="J71" s="165">
        <f>1-((E71*$J$6)-E71)</f>
        <v>302</v>
      </c>
      <c r="K71" s="82"/>
      <c r="L71" s="1"/>
      <c r="M71" s="1"/>
      <c r="N71" s="1"/>
    </row>
    <row r="72" spans="2:14" x14ac:dyDescent="0.25">
      <c r="B72" s="219"/>
      <c r="C72" s="220"/>
      <c r="D72" s="33" t="s">
        <v>15</v>
      </c>
      <c r="E72" s="83">
        <v>410</v>
      </c>
      <c r="F72" s="165">
        <f>1-((E72*$F$6)-E72)</f>
        <v>370</v>
      </c>
      <c r="G72" s="165">
        <f>1-((E72*$G$6)-E72)</f>
        <v>349.5</v>
      </c>
      <c r="H72" s="165">
        <f>1-((E72*$H$6)-E72)</f>
        <v>329</v>
      </c>
      <c r="I72" s="165">
        <f>1-((E72*$I$6)-E72)</f>
        <v>308.5</v>
      </c>
      <c r="J72" s="165">
        <f>1-((E72*$J$6)-E72)</f>
        <v>288</v>
      </c>
      <c r="K72" s="83"/>
      <c r="L72" s="1"/>
      <c r="M72" s="1"/>
      <c r="N72" s="1"/>
    </row>
    <row r="73" spans="2:14" ht="15.75" thickBot="1" x14ac:dyDescent="0.3">
      <c r="B73" s="227"/>
      <c r="C73" s="228"/>
      <c r="D73" s="34" t="s">
        <v>12</v>
      </c>
      <c r="E73" s="84">
        <v>240</v>
      </c>
      <c r="F73" s="165">
        <f>1-((E73*$F$6)-E73)</f>
        <v>217</v>
      </c>
      <c r="G73" s="165">
        <f>1-((E73*$G$6)-E73)</f>
        <v>205</v>
      </c>
      <c r="H73" s="165">
        <f>1-((E73*$H$6)-E73)</f>
        <v>193</v>
      </c>
      <c r="I73" s="165">
        <f>1-((E73*$I$6)-E73)</f>
        <v>181</v>
      </c>
      <c r="J73" s="165">
        <f>1-((E73*$J$6)-E73)</f>
        <v>169</v>
      </c>
      <c r="K73" s="84"/>
      <c r="L73" s="1"/>
      <c r="M73" s="1"/>
      <c r="N73" s="1"/>
    </row>
    <row r="74" spans="2:14" x14ac:dyDescent="0.25">
      <c r="B74" s="42"/>
      <c r="C74" s="43"/>
      <c r="D74" s="44"/>
      <c r="E74" s="81"/>
      <c r="F74" s="81"/>
      <c r="G74" s="81"/>
      <c r="H74" s="81"/>
      <c r="I74" s="81"/>
      <c r="J74" s="81"/>
      <c r="K74" s="81"/>
      <c r="L74" s="30" t="s">
        <v>168</v>
      </c>
      <c r="M74" s="27" t="s">
        <v>169</v>
      </c>
      <c r="N74" s="28" t="s">
        <v>170</v>
      </c>
    </row>
    <row r="75" spans="2:14" x14ac:dyDescent="0.25">
      <c r="B75" s="219" t="s">
        <v>93</v>
      </c>
      <c r="C75" s="220"/>
      <c r="D75" s="31" t="s">
        <v>14</v>
      </c>
      <c r="E75" s="82">
        <v>463</v>
      </c>
      <c r="F75" s="165">
        <f>1-((E75*$F$6)-E75)</f>
        <v>417.7</v>
      </c>
      <c r="G75" s="165">
        <f>1-((E75*$G$6)-E75)</f>
        <v>394.55</v>
      </c>
      <c r="H75" s="165">
        <f>1-((E75*$H$6)-E75)</f>
        <v>371.4</v>
      </c>
      <c r="I75" s="165">
        <f>1-((E75*$I$6)-E75)</f>
        <v>348.25</v>
      </c>
      <c r="J75" s="165">
        <f>1-((E75*$J$6)-E75)</f>
        <v>325.10000000000002</v>
      </c>
      <c r="K75" s="82"/>
      <c r="L75" s="1"/>
      <c r="M75" s="1"/>
      <c r="N75" s="1"/>
    </row>
    <row r="76" spans="2:14" x14ac:dyDescent="0.25">
      <c r="B76" s="219"/>
      <c r="C76" s="220"/>
      <c r="D76" s="33" t="s">
        <v>15</v>
      </c>
      <c r="E76" s="82">
        <v>456</v>
      </c>
      <c r="F76" s="165">
        <f>1-((E76*$F$6)-E76)</f>
        <v>411.4</v>
      </c>
      <c r="G76" s="165">
        <f>1-((E76*$G$6)-E76)</f>
        <v>388.6</v>
      </c>
      <c r="H76" s="165">
        <f>1-((E76*$H$6)-E76)</f>
        <v>365.8</v>
      </c>
      <c r="I76" s="165">
        <f>1-((E76*$I$6)-E76)</f>
        <v>343</v>
      </c>
      <c r="J76" s="165">
        <f>1-((E76*$J$6)-E76)</f>
        <v>320.20000000000005</v>
      </c>
      <c r="K76" s="82"/>
      <c r="L76" s="1"/>
      <c r="M76" s="1"/>
      <c r="N76" s="1"/>
    </row>
    <row r="77" spans="2:14" ht="15.75" thickBot="1" x14ac:dyDescent="0.3">
      <c r="B77" s="227"/>
      <c r="C77" s="228"/>
      <c r="D77" s="34" t="s">
        <v>12</v>
      </c>
      <c r="E77" s="84">
        <v>163.19999999999999</v>
      </c>
      <c r="F77" s="165">
        <f>1-((E77*$F$6)-E77)</f>
        <v>147.88</v>
      </c>
      <c r="G77" s="165">
        <f>1-((E77*$G$6)-E77)</f>
        <v>139.72</v>
      </c>
      <c r="H77" s="165">
        <f>1-((E77*$H$6)-E77)</f>
        <v>131.56</v>
      </c>
      <c r="I77" s="165">
        <f>1-((E77*$I$6)-E77)</f>
        <v>123.39999999999999</v>
      </c>
      <c r="J77" s="165">
        <f>1-((E77*$J$6)-E77)</f>
        <v>115.24</v>
      </c>
      <c r="K77" s="84"/>
      <c r="L77" s="1"/>
      <c r="M77" s="1"/>
      <c r="N77" s="1"/>
    </row>
    <row r="78" spans="2:14" x14ac:dyDescent="0.25">
      <c r="B78" s="42"/>
      <c r="C78" s="43"/>
      <c r="D78" s="44"/>
      <c r="E78" s="81"/>
      <c r="F78" s="81"/>
      <c r="G78" s="81"/>
      <c r="H78" s="81"/>
      <c r="I78" s="81"/>
      <c r="J78" s="81"/>
      <c r="K78" s="81"/>
      <c r="L78" s="30" t="s">
        <v>168</v>
      </c>
      <c r="M78" s="27" t="s">
        <v>169</v>
      </c>
      <c r="N78" s="28" t="s">
        <v>170</v>
      </c>
    </row>
    <row r="79" spans="2:14" x14ac:dyDescent="0.25">
      <c r="B79" s="219" t="s">
        <v>98</v>
      </c>
      <c r="C79" s="220"/>
      <c r="D79" s="31" t="s">
        <v>14</v>
      </c>
      <c r="E79" s="78">
        <v>407</v>
      </c>
      <c r="F79" s="165">
        <f>1-((E79*$F$6)-E79)</f>
        <v>367.3</v>
      </c>
      <c r="G79" s="165">
        <f>1-((E79*$G$6)-E79)</f>
        <v>346.95</v>
      </c>
      <c r="H79" s="165">
        <f>1-((E79*$H$6)-E79)</f>
        <v>326.60000000000002</v>
      </c>
      <c r="I79" s="165">
        <f>1-((E79*$I$6)-E79)</f>
        <v>306.25</v>
      </c>
      <c r="J79" s="165">
        <f>1-((E79*$J$6)-E79)</f>
        <v>285.89999999999998</v>
      </c>
      <c r="K79" s="78">
        <v>270</v>
      </c>
      <c r="L79" s="1"/>
      <c r="M79" s="1"/>
      <c r="N79" s="1"/>
    </row>
    <row r="80" spans="2:14" x14ac:dyDescent="0.25">
      <c r="B80" s="219"/>
      <c r="C80" s="220"/>
      <c r="D80" s="33" t="s">
        <v>15</v>
      </c>
      <c r="E80" s="79">
        <v>407</v>
      </c>
      <c r="F80" s="165">
        <f>1-((E80*$F$6)-E80)</f>
        <v>367.3</v>
      </c>
      <c r="G80" s="165">
        <f>1-((E80*$G$6)-E80)</f>
        <v>346.95</v>
      </c>
      <c r="H80" s="165">
        <f>1-((E80*$H$6)-E80)</f>
        <v>326.60000000000002</v>
      </c>
      <c r="I80" s="165">
        <f>1-((E80*$I$6)-E80)</f>
        <v>306.25</v>
      </c>
      <c r="J80" s="165">
        <f>1-((E80*$J$6)-E80)</f>
        <v>285.89999999999998</v>
      </c>
      <c r="K80" s="79">
        <v>270</v>
      </c>
      <c r="L80" s="1"/>
      <c r="M80" s="1"/>
      <c r="N80" s="1"/>
    </row>
    <row r="81" spans="2:14" ht="15.75" thickBot="1" x14ac:dyDescent="0.3">
      <c r="B81" s="227"/>
      <c r="C81" s="228"/>
      <c r="D81" s="34" t="s">
        <v>12</v>
      </c>
      <c r="E81" s="80">
        <v>163.19999999999999</v>
      </c>
      <c r="F81" s="165">
        <f>1-((E81*$F$6)-E81)</f>
        <v>147.88</v>
      </c>
      <c r="G81" s="165">
        <f>1-((E81*$G$6)-E81)</f>
        <v>139.72</v>
      </c>
      <c r="H81" s="165">
        <f>1-((E81*$H$6)-E81)</f>
        <v>131.56</v>
      </c>
      <c r="I81" s="165">
        <f>1-((E81*$I$6)-E81)</f>
        <v>123.39999999999999</v>
      </c>
      <c r="J81" s="165">
        <f>1-((E81*$J$6)-E81)</f>
        <v>115.24</v>
      </c>
      <c r="K81" s="80">
        <v>140</v>
      </c>
      <c r="L81" s="1"/>
      <c r="M81" s="1"/>
      <c r="N81" s="1"/>
    </row>
    <row r="82" spans="2:14" x14ac:dyDescent="0.25">
      <c r="B82" s="42"/>
      <c r="C82" s="43"/>
      <c r="D82" s="44"/>
      <c r="E82" s="81"/>
      <c r="F82" s="81"/>
      <c r="G82" s="81"/>
      <c r="H82" s="81"/>
      <c r="I82" s="81"/>
      <c r="J82" s="81"/>
      <c r="K82" s="81"/>
      <c r="L82" s="30" t="s">
        <v>168</v>
      </c>
      <c r="M82" s="27" t="s">
        <v>169</v>
      </c>
      <c r="N82" s="28" t="s">
        <v>170</v>
      </c>
    </row>
    <row r="83" spans="2:14" x14ac:dyDescent="0.25">
      <c r="B83" s="219" t="s">
        <v>99</v>
      </c>
      <c r="C83" s="220"/>
      <c r="D83" s="31" t="s">
        <v>14</v>
      </c>
      <c r="E83" s="78">
        <v>443</v>
      </c>
      <c r="F83" s="165">
        <f>1-((E83*$F$6)-E83)</f>
        <v>399.7</v>
      </c>
      <c r="G83" s="165">
        <f>1-((E83*$G$6)-E83)</f>
        <v>377.55</v>
      </c>
      <c r="H83" s="165">
        <f>1-((E83*$H$6)-E83)</f>
        <v>355.4</v>
      </c>
      <c r="I83" s="165">
        <f>1-((E83*$I$6)-E83)</f>
        <v>333.25</v>
      </c>
      <c r="J83" s="165">
        <f>1-((E83*$J$6)-E83)</f>
        <v>311.10000000000002</v>
      </c>
      <c r="K83" s="78"/>
      <c r="L83" s="1"/>
      <c r="M83" s="1"/>
      <c r="N83" s="1"/>
    </row>
    <row r="84" spans="2:14" x14ac:dyDescent="0.25">
      <c r="B84" s="219"/>
      <c r="C84" s="220"/>
      <c r="D84" s="33" t="s">
        <v>15</v>
      </c>
      <c r="E84" s="79">
        <v>423</v>
      </c>
      <c r="F84" s="165">
        <f>1-((E84*$F$6)-E84)</f>
        <v>381.7</v>
      </c>
      <c r="G84" s="165">
        <f>1-((E84*$G$6)-E84)</f>
        <v>360.55</v>
      </c>
      <c r="H84" s="165">
        <f>1-((E84*$H$6)-E84)</f>
        <v>339.4</v>
      </c>
      <c r="I84" s="165">
        <f>1-((E84*$I$6)-E84)</f>
        <v>318.25</v>
      </c>
      <c r="J84" s="165">
        <f>1-((E84*$J$6)-E84)</f>
        <v>297.10000000000002</v>
      </c>
      <c r="K84" s="79"/>
      <c r="L84" s="1"/>
      <c r="M84" s="1"/>
      <c r="N84" s="1"/>
    </row>
    <row r="85" spans="2:14" ht="15.75" thickBot="1" x14ac:dyDescent="0.3">
      <c r="B85" s="227"/>
      <c r="C85" s="228"/>
      <c r="D85" s="34" t="s">
        <v>12</v>
      </c>
      <c r="E85" s="80">
        <v>240</v>
      </c>
      <c r="F85" s="165">
        <f>1-((E85*$F$6)-E85)</f>
        <v>217</v>
      </c>
      <c r="G85" s="165">
        <f>1-((E85*$G$6)-E85)</f>
        <v>205</v>
      </c>
      <c r="H85" s="165">
        <f>1-((E85*$H$6)-E85)</f>
        <v>193</v>
      </c>
      <c r="I85" s="165">
        <f>1-((E85*$I$6)-E85)</f>
        <v>181</v>
      </c>
      <c r="J85" s="165">
        <f>1-((E85*$J$6)-E85)</f>
        <v>169</v>
      </c>
      <c r="K85" s="80"/>
      <c r="L85" s="1"/>
      <c r="M85" s="1"/>
      <c r="N85" s="1"/>
    </row>
    <row r="86" spans="2:14" x14ac:dyDescent="0.25">
      <c r="B86" s="42"/>
      <c r="C86" s="43"/>
      <c r="D86" s="44"/>
      <c r="E86" s="81"/>
      <c r="F86" s="81"/>
      <c r="G86" s="81"/>
      <c r="H86" s="81"/>
      <c r="I86" s="81"/>
      <c r="J86" s="81"/>
      <c r="K86" s="81"/>
      <c r="L86" s="30" t="s">
        <v>168</v>
      </c>
      <c r="M86" s="27" t="s">
        <v>169</v>
      </c>
      <c r="N86" s="28" t="s">
        <v>170</v>
      </c>
    </row>
    <row r="87" spans="2:14" x14ac:dyDescent="0.25">
      <c r="B87" s="219" t="s">
        <v>109</v>
      </c>
      <c r="C87" s="220"/>
      <c r="D87" s="45" t="s">
        <v>14</v>
      </c>
      <c r="E87" s="78">
        <v>694</v>
      </c>
      <c r="F87" s="165">
        <f>1-((E87*$F$6)-E87)</f>
        <v>625.6</v>
      </c>
      <c r="G87" s="165">
        <f>1-((E87*$G$6)-E87)</f>
        <v>590.9</v>
      </c>
      <c r="H87" s="165">
        <f>1-((E87*$H$6)-E87)</f>
        <v>556.20000000000005</v>
      </c>
      <c r="I87" s="165">
        <f>1-((E87*$I$6)-E87)</f>
        <v>521.5</v>
      </c>
      <c r="J87" s="165">
        <f>1-((E87*$J$6)-E87)</f>
        <v>486.8</v>
      </c>
      <c r="K87" s="78">
        <v>575</v>
      </c>
      <c r="L87" s="1"/>
      <c r="M87" s="1"/>
      <c r="N87" s="1"/>
    </row>
    <row r="88" spans="2:14" x14ac:dyDescent="0.25">
      <c r="B88" s="219"/>
      <c r="C88" s="220"/>
      <c r="D88" s="36" t="s">
        <v>15</v>
      </c>
      <c r="E88" s="79">
        <v>657</v>
      </c>
      <c r="F88" s="165">
        <f>1-((E88*$F$6)-E88)</f>
        <v>592.29999999999995</v>
      </c>
      <c r="G88" s="165">
        <f>1-((E88*$G$6)-E88)</f>
        <v>559.45000000000005</v>
      </c>
      <c r="H88" s="165">
        <f>1-((E88*$H$6)-E88)</f>
        <v>526.6</v>
      </c>
      <c r="I88" s="165">
        <f>1-((E88*$I$6)-E88)</f>
        <v>493.75</v>
      </c>
      <c r="J88" s="165">
        <f>1-((E88*$J$6)-E88)</f>
        <v>460.9</v>
      </c>
      <c r="K88" s="79">
        <v>510</v>
      </c>
      <c r="L88" s="1"/>
      <c r="M88" s="1"/>
      <c r="N88" s="1"/>
    </row>
    <row r="89" spans="2:14" ht="15.75" thickBot="1" x14ac:dyDescent="0.3">
      <c r="B89" s="227"/>
      <c r="C89" s="228"/>
      <c r="D89" s="54" t="s">
        <v>12</v>
      </c>
      <c r="E89" s="80">
        <v>240</v>
      </c>
      <c r="F89" s="165">
        <f>1-((E89*$F$6)-E89)</f>
        <v>217</v>
      </c>
      <c r="G89" s="165">
        <f>1-((E89*$G$6)-E89)</f>
        <v>205</v>
      </c>
      <c r="H89" s="165">
        <f>1-((E89*$H$6)-E89)</f>
        <v>193</v>
      </c>
      <c r="I89" s="165">
        <f>1-((E89*$I$6)-E89)</f>
        <v>181</v>
      </c>
      <c r="J89" s="165">
        <f>1-((E89*$J$6)-E89)</f>
        <v>169</v>
      </c>
      <c r="K89" s="80">
        <v>240</v>
      </c>
      <c r="L89" s="1"/>
      <c r="M89" s="1"/>
      <c r="N89" s="1"/>
    </row>
    <row r="90" spans="2:14" x14ac:dyDescent="0.25">
      <c r="B90" s="42"/>
      <c r="C90" s="43"/>
      <c r="D90" s="44"/>
      <c r="E90" s="81"/>
      <c r="F90" s="81"/>
      <c r="G90" s="81"/>
      <c r="H90" s="81"/>
      <c r="I90" s="81"/>
      <c r="J90" s="81"/>
      <c r="K90" s="81"/>
      <c r="L90" s="30" t="s">
        <v>168</v>
      </c>
      <c r="M90" s="27" t="s">
        <v>169</v>
      </c>
      <c r="N90" s="28" t="s">
        <v>170</v>
      </c>
    </row>
    <row r="91" spans="2:14" x14ac:dyDescent="0.25">
      <c r="B91" s="219" t="s">
        <v>110</v>
      </c>
      <c r="C91" s="220"/>
      <c r="D91" s="45" t="s">
        <v>14</v>
      </c>
      <c r="E91" s="78">
        <v>658</v>
      </c>
      <c r="F91" s="165">
        <f>1-((E91*$F$6)-E91)</f>
        <v>593.20000000000005</v>
      </c>
      <c r="G91" s="165">
        <f>1-((E91*$G$6)-E91)</f>
        <v>560.29999999999995</v>
      </c>
      <c r="H91" s="165">
        <f>1-((E91*$H$6)-E91)</f>
        <v>527.4</v>
      </c>
      <c r="I91" s="165">
        <f>1-((E91*$I$6)-E91)</f>
        <v>494.5</v>
      </c>
      <c r="J91" s="165">
        <f>1-((E91*$J$6)-E91)</f>
        <v>461.6</v>
      </c>
      <c r="K91" s="78">
        <v>370</v>
      </c>
      <c r="L91" s="1"/>
      <c r="M91" s="1"/>
      <c r="N91" s="1"/>
    </row>
    <row r="92" spans="2:14" x14ac:dyDescent="0.25">
      <c r="B92" s="219"/>
      <c r="C92" s="220"/>
      <c r="D92" s="36" t="s">
        <v>15</v>
      </c>
      <c r="E92" s="79">
        <v>627</v>
      </c>
      <c r="F92" s="165">
        <f>1-((E92*$F$6)-E92)</f>
        <v>565.29999999999995</v>
      </c>
      <c r="G92" s="165">
        <f>1-((E92*$G$6)-E92)</f>
        <v>533.95000000000005</v>
      </c>
      <c r="H92" s="165">
        <f>1-((E92*$H$6)-E92)</f>
        <v>502.6</v>
      </c>
      <c r="I92" s="165">
        <f>1-((E92*$I$6)-E92)</f>
        <v>471.25</v>
      </c>
      <c r="J92" s="165">
        <f>1-((E92*$J$6)-E92)</f>
        <v>439.9</v>
      </c>
      <c r="K92" s="79">
        <v>310</v>
      </c>
      <c r="L92" s="1"/>
      <c r="M92" s="1"/>
      <c r="N92" s="1"/>
    </row>
    <row r="93" spans="2:14" ht="15.75" thickBot="1" x14ac:dyDescent="0.3">
      <c r="B93" s="227"/>
      <c r="C93" s="228"/>
      <c r="D93" s="37" t="s">
        <v>12</v>
      </c>
      <c r="E93" s="85">
        <v>240</v>
      </c>
      <c r="F93" s="165">
        <f>1-((E93*$F$6)-E93)</f>
        <v>217</v>
      </c>
      <c r="G93" s="165">
        <f>1-((E93*$G$6)-E93)</f>
        <v>205</v>
      </c>
      <c r="H93" s="165">
        <f>1-((E93*$H$6)-E93)</f>
        <v>193</v>
      </c>
      <c r="I93" s="165">
        <f>1-((E93*$I$6)-E93)</f>
        <v>181</v>
      </c>
      <c r="J93" s="165">
        <f>1-((E93*$J$6)-E93)</f>
        <v>169</v>
      </c>
      <c r="K93" s="85">
        <v>180</v>
      </c>
      <c r="L93" s="6"/>
      <c r="M93" s="6"/>
      <c r="N93" s="6"/>
    </row>
    <row r="94" spans="2:14" x14ac:dyDescent="0.25">
      <c r="B94" s="42"/>
      <c r="C94" s="43"/>
      <c r="D94" s="44"/>
      <c r="E94" s="81"/>
      <c r="F94" s="81"/>
      <c r="G94" s="81"/>
      <c r="H94" s="81"/>
      <c r="I94" s="81"/>
      <c r="J94" s="81"/>
      <c r="K94" s="81"/>
      <c r="L94" s="30" t="s">
        <v>168</v>
      </c>
      <c r="M94" s="27" t="s">
        <v>169</v>
      </c>
      <c r="N94" s="28" t="s">
        <v>170</v>
      </c>
    </row>
    <row r="95" spans="2:14" x14ac:dyDescent="0.25">
      <c r="B95" s="219" t="s">
        <v>111</v>
      </c>
      <c r="C95" s="220"/>
      <c r="D95" s="45" t="s">
        <v>14</v>
      </c>
      <c r="E95" s="78">
        <v>649</v>
      </c>
      <c r="F95" s="165">
        <f>1-((E95*$F$6)-E95)</f>
        <v>585.1</v>
      </c>
      <c r="G95" s="165">
        <f>1-((E95*$G$6)-E95)</f>
        <v>552.65</v>
      </c>
      <c r="H95" s="165">
        <f>1-((E95*$H$6)-E95)</f>
        <v>520.20000000000005</v>
      </c>
      <c r="I95" s="165">
        <f>1-((E95*$I$6)-E95)</f>
        <v>487.75</v>
      </c>
      <c r="J95" s="165">
        <f>1-((E95*$J$6)-E95)</f>
        <v>455.3</v>
      </c>
      <c r="K95" s="78">
        <v>610</v>
      </c>
      <c r="L95" s="9"/>
      <c r="M95" s="9"/>
      <c r="N95" s="9"/>
    </row>
    <row r="96" spans="2:14" x14ac:dyDescent="0.25">
      <c r="B96" s="219"/>
      <c r="C96" s="220"/>
      <c r="D96" s="36" t="s">
        <v>15</v>
      </c>
      <c r="E96" s="79">
        <v>636</v>
      </c>
      <c r="F96" s="165">
        <f>1-((E96*$F$6)-E96)</f>
        <v>573.4</v>
      </c>
      <c r="G96" s="165">
        <f>1-((E96*$G$6)-E96)</f>
        <v>541.6</v>
      </c>
      <c r="H96" s="165">
        <f>1-((E96*$H$6)-E96)</f>
        <v>509.8</v>
      </c>
      <c r="I96" s="165">
        <f>1-((E96*$I$6)-E96)</f>
        <v>478</v>
      </c>
      <c r="J96" s="165">
        <f>1-((E96*$J$6)-E96)</f>
        <v>446.20000000000005</v>
      </c>
      <c r="K96" s="79">
        <v>510</v>
      </c>
      <c r="L96" s="1"/>
      <c r="M96" s="1"/>
      <c r="N96" s="1"/>
    </row>
    <row r="97" spans="2:14" ht="15.75" thickBot="1" x14ac:dyDescent="0.3">
      <c r="B97" s="227"/>
      <c r="C97" s="228"/>
      <c r="D97" s="38" t="s">
        <v>12</v>
      </c>
      <c r="E97" s="86">
        <v>240</v>
      </c>
      <c r="F97" s="165">
        <f>1-((E97*$F$6)-E97)</f>
        <v>217</v>
      </c>
      <c r="G97" s="165">
        <f>1-((E97*$G$6)-E97)</f>
        <v>205</v>
      </c>
      <c r="H97" s="165">
        <f>1-((E97*$H$6)-E97)</f>
        <v>193</v>
      </c>
      <c r="I97" s="165">
        <f>1-((E97*$I$6)-E97)</f>
        <v>181</v>
      </c>
      <c r="J97" s="165">
        <f>1-((E97*$J$6)-E97)</f>
        <v>169</v>
      </c>
      <c r="K97" s="86">
        <v>200</v>
      </c>
      <c r="L97" s="1"/>
      <c r="M97" s="1"/>
      <c r="N97" s="1"/>
    </row>
    <row r="98" spans="2:14" x14ac:dyDescent="0.25">
      <c r="B98" s="42"/>
      <c r="C98" s="43"/>
      <c r="D98" s="44"/>
      <c r="E98" s="81"/>
      <c r="F98" s="81"/>
      <c r="G98" s="81"/>
      <c r="H98" s="81"/>
      <c r="I98" s="81"/>
      <c r="J98" s="81"/>
      <c r="K98" s="81"/>
      <c r="L98" s="30" t="s">
        <v>168</v>
      </c>
      <c r="M98" s="27" t="s">
        <v>169</v>
      </c>
      <c r="N98" s="28" t="s">
        <v>170</v>
      </c>
    </row>
    <row r="99" spans="2:14" x14ac:dyDescent="0.25">
      <c r="B99" s="219" t="s">
        <v>113</v>
      </c>
      <c r="C99" s="220"/>
      <c r="D99" s="45" t="s">
        <v>14</v>
      </c>
      <c r="E99" s="78">
        <v>547</v>
      </c>
      <c r="F99" s="165">
        <f>1-((E99*$F$6)-E99)</f>
        <v>493.3</v>
      </c>
      <c r="G99" s="165">
        <f>1-((E99*$G$6)-E99)</f>
        <v>465.95</v>
      </c>
      <c r="H99" s="165">
        <f>1-((E99*$H$6)-E99)</f>
        <v>438.6</v>
      </c>
      <c r="I99" s="165">
        <f>1-((E99*$I$6)-E99)</f>
        <v>411.25</v>
      </c>
      <c r="J99" s="165">
        <f>1-((E99*$J$6)-E99)</f>
        <v>383.9</v>
      </c>
      <c r="K99" s="78"/>
      <c r="L99" s="1"/>
      <c r="M99" s="1"/>
      <c r="N99" s="1"/>
    </row>
    <row r="100" spans="2:14" x14ac:dyDescent="0.25">
      <c r="B100" s="219"/>
      <c r="C100" s="220"/>
      <c r="D100" s="36" t="s">
        <v>15</v>
      </c>
      <c r="E100" s="79">
        <v>547</v>
      </c>
      <c r="F100" s="165">
        <f>1-((E100*$F$6)-E100)</f>
        <v>493.3</v>
      </c>
      <c r="G100" s="165">
        <f>1-((E100*$G$6)-E100)</f>
        <v>465.95</v>
      </c>
      <c r="H100" s="165">
        <f>1-((E100*$H$6)-E100)</f>
        <v>438.6</v>
      </c>
      <c r="I100" s="165">
        <f>1-((E100*$I$6)-E100)</f>
        <v>411.25</v>
      </c>
      <c r="J100" s="165">
        <f>1-((E100*$J$6)-E100)</f>
        <v>383.9</v>
      </c>
      <c r="K100" s="79"/>
      <c r="L100" s="1"/>
      <c r="M100" s="1"/>
      <c r="N100" s="1"/>
    </row>
    <row r="101" spans="2:14" ht="15.75" thickBot="1" x14ac:dyDescent="0.3">
      <c r="B101" s="227"/>
      <c r="C101" s="228"/>
      <c r="D101" s="38" t="s">
        <v>12</v>
      </c>
      <c r="E101" s="86">
        <v>240</v>
      </c>
      <c r="F101" s="165">
        <f>1-((E101*$F$6)-E101)</f>
        <v>217</v>
      </c>
      <c r="G101" s="165">
        <f>1-((E101*$G$6)-E101)</f>
        <v>205</v>
      </c>
      <c r="H101" s="165">
        <f>1-((E101*$H$6)-E101)</f>
        <v>193</v>
      </c>
      <c r="I101" s="165">
        <f>1-((E101*$I$6)-E101)</f>
        <v>181</v>
      </c>
      <c r="J101" s="165">
        <f>1-((E101*$J$6)-E101)</f>
        <v>169</v>
      </c>
      <c r="K101" s="86"/>
      <c r="L101" s="1"/>
      <c r="M101" s="1"/>
      <c r="N101" s="1"/>
    </row>
    <row r="102" spans="2:14" x14ac:dyDescent="0.25">
      <c r="B102" s="42"/>
      <c r="C102" s="43"/>
      <c r="D102" s="44"/>
      <c r="E102" s="81"/>
      <c r="F102" s="81"/>
      <c r="G102" s="81"/>
      <c r="H102" s="81"/>
      <c r="I102" s="81"/>
      <c r="J102" s="81"/>
      <c r="K102" s="81"/>
      <c r="L102" s="30" t="s">
        <v>168</v>
      </c>
      <c r="M102" s="27" t="s">
        <v>169</v>
      </c>
      <c r="N102" s="28" t="s">
        <v>170</v>
      </c>
    </row>
    <row r="103" spans="2:14" x14ac:dyDescent="0.25">
      <c r="B103" s="219" t="s">
        <v>114</v>
      </c>
      <c r="C103" s="220"/>
      <c r="D103" s="45" t="s">
        <v>14</v>
      </c>
      <c r="E103" s="78">
        <v>547</v>
      </c>
      <c r="F103" s="165">
        <f>1-((E103*$F$6)-E103)</f>
        <v>493.3</v>
      </c>
      <c r="G103" s="165">
        <f>1-((E103*$G$6)-E103)</f>
        <v>465.95</v>
      </c>
      <c r="H103" s="165">
        <f>1-((E103*$H$6)-E103)</f>
        <v>438.6</v>
      </c>
      <c r="I103" s="165">
        <f>1-((E103*$I$6)-E103)</f>
        <v>411.25</v>
      </c>
      <c r="J103" s="165">
        <f>1-((E103*$J$6)-E103)</f>
        <v>383.9</v>
      </c>
      <c r="K103" s="78"/>
      <c r="L103" s="1"/>
      <c r="M103" s="1"/>
      <c r="N103" s="1"/>
    </row>
    <row r="104" spans="2:14" x14ac:dyDescent="0.25">
      <c r="B104" s="219"/>
      <c r="C104" s="220"/>
      <c r="D104" s="36" t="s">
        <v>15</v>
      </c>
      <c r="E104" s="79">
        <v>547</v>
      </c>
      <c r="F104" s="165">
        <f>1-((E104*$F$6)-E104)</f>
        <v>493.3</v>
      </c>
      <c r="G104" s="165">
        <f>1-((E104*$G$6)-E104)</f>
        <v>465.95</v>
      </c>
      <c r="H104" s="165">
        <f>1-((E104*$H$6)-E104)</f>
        <v>438.6</v>
      </c>
      <c r="I104" s="165">
        <f>1-((E104*$I$6)-E104)</f>
        <v>411.25</v>
      </c>
      <c r="J104" s="165">
        <f>1-((E104*$J$6)-E104)</f>
        <v>383.9</v>
      </c>
      <c r="K104" s="79"/>
      <c r="L104" s="1"/>
      <c r="M104" s="1"/>
      <c r="N104" s="1"/>
    </row>
    <row r="105" spans="2:14" ht="15.75" thickBot="1" x14ac:dyDescent="0.3">
      <c r="B105" s="227"/>
      <c r="C105" s="228"/>
      <c r="D105" s="38" t="s">
        <v>12</v>
      </c>
      <c r="E105" s="86">
        <v>163.19999999999999</v>
      </c>
      <c r="F105" s="165">
        <f>1-((E105*$F$6)-E105)</f>
        <v>147.88</v>
      </c>
      <c r="G105" s="165">
        <f>1-((E105*$G$6)-E105)</f>
        <v>139.72</v>
      </c>
      <c r="H105" s="165">
        <f>1-((E105*$H$6)-E105)</f>
        <v>131.56</v>
      </c>
      <c r="I105" s="165">
        <f>1-((E105*$I$6)-E105)</f>
        <v>123.39999999999999</v>
      </c>
      <c r="J105" s="165">
        <f>1-((E105*$J$6)-E105)</f>
        <v>115.24</v>
      </c>
      <c r="K105" s="86"/>
      <c r="L105" s="1"/>
      <c r="M105" s="1"/>
      <c r="N105" s="1"/>
    </row>
    <row r="106" spans="2:14" x14ac:dyDescent="0.25">
      <c r="B106" s="42"/>
      <c r="C106" s="43"/>
      <c r="D106" s="44"/>
      <c r="E106" s="81"/>
      <c r="F106" s="81"/>
      <c r="G106" s="81"/>
      <c r="H106" s="81"/>
      <c r="I106" s="81"/>
      <c r="J106" s="81"/>
      <c r="K106" s="81"/>
      <c r="L106" s="30" t="s">
        <v>168</v>
      </c>
      <c r="M106" s="27" t="s">
        <v>169</v>
      </c>
      <c r="N106" s="28" t="s">
        <v>170</v>
      </c>
    </row>
    <row r="107" spans="2:14" x14ac:dyDescent="0.25">
      <c r="B107" s="219" t="s">
        <v>115</v>
      </c>
      <c r="C107" s="220"/>
      <c r="D107" s="45" t="s">
        <v>14</v>
      </c>
      <c r="E107" s="78">
        <v>786</v>
      </c>
      <c r="F107" s="165">
        <f>1-((E107*$F$6)-E107)</f>
        <v>708.4</v>
      </c>
      <c r="G107" s="165">
        <f>1-((E107*$G$6)-E107)</f>
        <v>669.1</v>
      </c>
      <c r="H107" s="165">
        <f>1-((E107*$H$6)-E107)</f>
        <v>629.79999999999995</v>
      </c>
      <c r="I107" s="165">
        <f>1-((E107*$I$6)-E107)</f>
        <v>590.5</v>
      </c>
      <c r="J107" s="165">
        <f>1-((E107*$J$6)-E107)</f>
        <v>551.20000000000005</v>
      </c>
      <c r="K107" s="78">
        <v>450</v>
      </c>
      <c r="L107" s="1"/>
      <c r="M107" s="1"/>
      <c r="N107" s="1"/>
    </row>
    <row r="108" spans="2:14" x14ac:dyDescent="0.25">
      <c r="B108" s="219"/>
      <c r="C108" s="220"/>
      <c r="D108" s="36" t="s">
        <v>15</v>
      </c>
      <c r="E108" s="87"/>
      <c r="F108" s="165">
        <f>1-((E108*$F$6)-E108)</f>
        <v>1</v>
      </c>
      <c r="G108" s="165">
        <f>1-((E108*$G$6)-E108)</f>
        <v>1</v>
      </c>
      <c r="H108" s="165">
        <f>1-((E108*$H$6)-E108)</f>
        <v>1</v>
      </c>
      <c r="I108" s="165">
        <f>1-((E108*$I$6)-E108)</f>
        <v>1</v>
      </c>
      <c r="J108" s="165">
        <f>1-((E108*$J$6)-E108)</f>
        <v>1</v>
      </c>
      <c r="K108" s="87"/>
      <c r="L108" s="1"/>
      <c r="M108" s="1"/>
      <c r="N108" s="1"/>
    </row>
    <row r="109" spans="2:14" ht="15.75" thickBot="1" x14ac:dyDescent="0.3">
      <c r="B109" s="227"/>
      <c r="C109" s="228"/>
      <c r="D109" s="38" t="s">
        <v>12</v>
      </c>
      <c r="E109" s="79">
        <v>240</v>
      </c>
      <c r="F109" s="165">
        <f>1-((E109*$F$6)-E109)</f>
        <v>217</v>
      </c>
      <c r="G109" s="165">
        <f>1-((E109*$G$6)-E109)</f>
        <v>205</v>
      </c>
      <c r="H109" s="165">
        <f>1-((E109*$H$6)-E109)</f>
        <v>193</v>
      </c>
      <c r="I109" s="165">
        <f>1-((E109*$I$6)-E109)</f>
        <v>181</v>
      </c>
      <c r="J109" s="165">
        <f>1-((E109*$J$6)-E109)</f>
        <v>169</v>
      </c>
      <c r="K109" s="79">
        <v>170</v>
      </c>
      <c r="L109" s="1"/>
      <c r="M109" s="1"/>
      <c r="N109" s="1"/>
    </row>
    <row r="110" spans="2:14" x14ac:dyDescent="0.25">
      <c r="B110" s="42"/>
      <c r="C110" s="43"/>
      <c r="D110" s="44"/>
      <c r="E110" s="81"/>
      <c r="F110" s="81"/>
      <c r="G110" s="81"/>
      <c r="H110" s="81"/>
      <c r="I110" s="81"/>
      <c r="J110" s="81"/>
      <c r="K110" s="81"/>
      <c r="L110" s="30" t="s">
        <v>168</v>
      </c>
      <c r="M110" s="27" t="s">
        <v>169</v>
      </c>
      <c r="N110" s="28" t="s">
        <v>170</v>
      </c>
    </row>
    <row r="111" spans="2:14" x14ac:dyDescent="0.25">
      <c r="B111" s="219" t="s">
        <v>118</v>
      </c>
      <c r="C111" s="220"/>
      <c r="D111" s="45" t="s">
        <v>14</v>
      </c>
      <c r="E111" s="78">
        <v>380</v>
      </c>
      <c r="F111" s="165">
        <f>1-((E111*$F$6)-E111)</f>
        <v>343</v>
      </c>
      <c r="G111" s="165">
        <f>1-((E111*$G$6)-E111)</f>
        <v>324</v>
      </c>
      <c r="H111" s="165">
        <f>1-((E111*$H$6)-E111)</f>
        <v>305</v>
      </c>
      <c r="I111" s="165">
        <f>1-((E111*$I$6)-E111)</f>
        <v>286</v>
      </c>
      <c r="J111" s="165">
        <f>1-((E111*$J$6)-E111)</f>
        <v>267</v>
      </c>
      <c r="K111" s="78"/>
      <c r="L111" s="1"/>
      <c r="M111" s="1"/>
      <c r="N111" s="1"/>
    </row>
    <row r="112" spans="2:14" x14ac:dyDescent="0.25">
      <c r="B112" s="219"/>
      <c r="C112" s="220"/>
      <c r="D112" s="36" t="s">
        <v>15</v>
      </c>
      <c r="E112" s="79">
        <v>360</v>
      </c>
      <c r="F112" s="165">
        <f>1-((E112*$F$6)-E112)</f>
        <v>325</v>
      </c>
      <c r="G112" s="165">
        <f>1-((E112*$G$6)-E112)</f>
        <v>307</v>
      </c>
      <c r="H112" s="165">
        <f>1-((E112*$H$6)-E112)</f>
        <v>289</v>
      </c>
      <c r="I112" s="165">
        <f>1-((E112*$I$6)-E112)</f>
        <v>271</v>
      </c>
      <c r="J112" s="165">
        <f>1-((E112*$J$6)-E112)</f>
        <v>253</v>
      </c>
      <c r="K112" s="79"/>
      <c r="L112" s="1"/>
      <c r="M112" s="1"/>
      <c r="N112" s="1"/>
    </row>
    <row r="113" spans="2:14" ht="15.75" thickBot="1" x14ac:dyDescent="0.3">
      <c r="B113" s="227"/>
      <c r="C113" s="228"/>
      <c r="D113" s="38" t="s">
        <v>12</v>
      </c>
      <c r="E113" s="78">
        <v>240</v>
      </c>
      <c r="F113" s="165">
        <f>1-((E113*$F$6)-E113)</f>
        <v>217</v>
      </c>
      <c r="G113" s="165">
        <f>1-((E113*$G$6)-E113)</f>
        <v>205</v>
      </c>
      <c r="H113" s="165">
        <f>1-((E113*$H$6)-E113)</f>
        <v>193</v>
      </c>
      <c r="I113" s="165">
        <f>1-((E113*$I$6)-E113)</f>
        <v>181</v>
      </c>
      <c r="J113" s="165">
        <f>1-((E113*$J$6)-E113)</f>
        <v>169</v>
      </c>
      <c r="K113" s="78"/>
      <c r="L113" s="1"/>
      <c r="M113" s="1"/>
      <c r="N113" s="1"/>
    </row>
    <row r="114" spans="2:14" x14ac:dyDescent="0.25">
      <c r="B114" s="42"/>
      <c r="C114" s="43"/>
      <c r="D114" s="44"/>
      <c r="E114" s="81"/>
      <c r="F114" s="81"/>
      <c r="G114" s="81"/>
      <c r="H114" s="81"/>
      <c r="I114" s="81"/>
      <c r="J114" s="81"/>
      <c r="K114" s="81"/>
      <c r="L114" s="30" t="s">
        <v>168</v>
      </c>
      <c r="M114" s="27" t="s">
        <v>169</v>
      </c>
      <c r="N114" s="28" t="s">
        <v>170</v>
      </c>
    </row>
    <row r="115" spans="2:14" x14ac:dyDescent="0.25">
      <c r="B115" s="219" t="s">
        <v>119</v>
      </c>
      <c r="C115" s="220"/>
      <c r="D115" s="45" t="s">
        <v>14</v>
      </c>
      <c r="E115" s="78">
        <v>412.16</v>
      </c>
      <c r="F115" s="165">
        <f>1-((E115*$F$6)-E115)</f>
        <v>371.94400000000002</v>
      </c>
      <c r="G115" s="165">
        <f>1-((E115*$G$6)-E115)</f>
        <v>351.33600000000001</v>
      </c>
      <c r="H115" s="165">
        <f>1-((E115*$H$6)-E115)</f>
        <v>330.72800000000001</v>
      </c>
      <c r="I115" s="165">
        <f>1-((E115*$I$6)-E115)</f>
        <v>310.12</v>
      </c>
      <c r="J115" s="165">
        <f>1-((E115*$J$6)-E115)</f>
        <v>289.51200000000006</v>
      </c>
      <c r="K115" s="78"/>
      <c r="L115" s="1"/>
      <c r="M115" s="1"/>
      <c r="N115" s="1"/>
    </row>
    <row r="116" spans="2:14" x14ac:dyDescent="0.25">
      <c r="B116" s="219"/>
      <c r="C116" s="220"/>
      <c r="D116" s="36" t="s">
        <v>15</v>
      </c>
      <c r="E116" s="79"/>
      <c r="F116" s="165">
        <f>1-((E116*$F$6)-E116)</f>
        <v>1</v>
      </c>
      <c r="G116" s="165">
        <f>1-((E116*$G$6)-E116)</f>
        <v>1</v>
      </c>
      <c r="H116" s="165">
        <f>1-((E116*$H$6)-E116)</f>
        <v>1</v>
      </c>
      <c r="I116" s="165">
        <f>1-((E116*$I$6)-E116)</f>
        <v>1</v>
      </c>
      <c r="J116" s="165">
        <f>1-((E116*$J$6)-E116)</f>
        <v>1</v>
      </c>
      <c r="K116" s="79"/>
      <c r="L116" s="1"/>
      <c r="M116" s="1"/>
      <c r="N116" s="1"/>
    </row>
    <row r="117" spans="2:14" ht="15.75" thickBot="1" x14ac:dyDescent="0.3">
      <c r="B117" s="227"/>
      <c r="C117" s="228"/>
      <c r="D117" s="38" t="s">
        <v>12</v>
      </c>
      <c r="E117" s="86">
        <v>240</v>
      </c>
      <c r="F117" s="165">
        <f>1-((E117*$F$6)-E117)</f>
        <v>217</v>
      </c>
      <c r="G117" s="165">
        <f>1-((E117*$G$6)-E117)</f>
        <v>205</v>
      </c>
      <c r="H117" s="165">
        <f>1-((E117*$H$6)-E117)</f>
        <v>193</v>
      </c>
      <c r="I117" s="165">
        <f>1-((E117*$I$6)-E117)</f>
        <v>181</v>
      </c>
      <c r="J117" s="165">
        <f>1-((E117*$J$6)-E117)</f>
        <v>169</v>
      </c>
      <c r="K117" s="86"/>
      <c r="L117" s="1"/>
      <c r="M117" s="1"/>
      <c r="N117" s="1"/>
    </row>
    <row r="118" spans="2:14" x14ac:dyDescent="0.25">
      <c r="B118" s="42"/>
      <c r="C118" s="43"/>
      <c r="D118" s="44"/>
      <c r="E118" s="81"/>
      <c r="F118" s="81"/>
      <c r="G118" s="81"/>
      <c r="H118" s="81"/>
      <c r="I118" s="81"/>
      <c r="J118" s="81"/>
      <c r="K118" s="81"/>
      <c r="L118" s="30" t="s">
        <v>168</v>
      </c>
      <c r="M118" s="27" t="s">
        <v>169</v>
      </c>
      <c r="N118" s="28" t="s">
        <v>170</v>
      </c>
    </row>
    <row r="119" spans="2:14" x14ac:dyDescent="0.25">
      <c r="B119" s="219" t="s">
        <v>122</v>
      </c>
      <c r="C119" s="220"/>
      <c r="D119" s="45" t="s">
        <v>14</v>
      </c>
      <c r="E119" s="78">
        <v>786</v>
      </c>
      <c r="F119" s="165">
        <f>1-((E119*$F$6)-E119)</f>
        <v>708.4</v>
      </c>
      <c r="G119" s="165">
        <f>1-((E119*$G$6)-E119)</f>
        <v>669.1</v>
      </c>
      <c r="H119" s="165">
        <f>1-((E119*$H$6)-E119)</f>
        <v>629.79999999999995</v>
      </c>
      <c r="I119" s="165">
        <f>1-((E119*$I$6)-E119)</f>
        <v>590.5</v>
      </c>
      <c r="J119" s="165">
        <f>1-((E119*$J$6)-E119)</f>
        <v>551.20000000000005</v>
      </c>
      <c r="K119" s="78"/>
      <c r="L119" s="1"/>
      <c r="M119" s="1"/>
      <c r="N119" s="1"/>
    </row>
    <row r="120" spans="2:14" x14ac:dyDescent="0.25">
      <c r="B120" s="219"/>
      <c r="C120" s="220"/>
      <c r="D120" s="36" t="s">
        <v>15</v>
      </c>
      <c r="E120" s="79"/>
      <c r="F120" s="165">
        <f>1-((E120*$F$6)-E120)</f>
        <v>1</v>
      </c>
      <c r="G120" s="165">
        <f>1-((E120*$G$6)-E120)</f>
        <v>1</v>
      </c>
      <c r="H120" s="165">
        <f>1-((E120*$H$6)-E120)</f>
        <v>1</v>
      </c>
      <c r="I120" s="165">
        <f>1-((E120*$I$6)-E120)</f>
        <v>1</v>
      </c>
      <c r="J120" s="165">
        <f>1-((E120*$J$6)-E120)</f>
        <v>1</v>
      </c>
      <c r="K120" s="79"/>
      <c r="L120" s="1"/>
      <c r="M120" s="1"/>
      <c r="N120" s="1"/>
    </row>
    <row r="121" spans="2:14" ht="15.75" thickBot="1" x14ac:dyDescent="0.3">
      <c r="B121" s="227"/>
      <c r="C121" s="228"/>
      <c r="D121" s="38" t="s">
        <v>12</v>
      </c>
      <c r="E121" s="86">
        <v>240</v>
      </c>
      <c r="F121" s="165">
        <f>1-((E121*$F$6)-E121)</f>
        <v>217</v>
      </c>
      <c r="G121" s="165">
        <f>1-((E121*$G$6)-E121)</f>
        <v>205</v>
      </c>
      <c r="H121" s="165">
        <f>1-((E121*$H$6)-E121)</f>
        <v>193</v>
      </c>
      <c r="I121" s="165">
        <f>1-((E121*$I$6)-E121)</f>
        <v>181</v>
      </c>
      <c r="J121" s="165">
        <f>1-((E121*$J$6)-E121)</f>
        <v>169</v>
      </c>
      <c r="K121" s="86"/>
      <c r="L121" s="1"/>
      <c r="M121" s="1"/>
      <c r="N121" s="1"/>
    </row>
    <row r="122" spans="2:14" x14ac:dyDescent="0.25">
      <c r="B122" s="42"/>
      <c r="C122" s="43"/>
      <c r="D122" s="44"/>
      <c r="E122" s="81"/>
      <c r="F122" s="81"/>
      <c r="G122" s="81"/>
      <c r="H122" s="81"/>
      <c r="I122" s="81"/>
      <c r="J122" s="81"/>
      <c r="K122" s="81"/>
      <c r="L122" s="30" t="s">
        <v>168</v>
      </c>
      <c r="M122" s="27" t="s">
        <v>169</v>
      </c>
      <c r="N122" s="28" t="s">
        <v>170</v>
      </c>
    </row>
    <row r="123" spans="2:14" x14ac:dyDescent="0.25">
      <c r="B123" s="219" t="s">
        <v>123</v>
      </c>
      <c r="C123" s="220"/>
      <c r="D123" s="45" t="s">
        <v>14</v>
      </c>
      <c r="E123" s="78">
        <v>470</v>
      </c>
      <c r="F123" s="165">
        <f>1-((E123*$F$6)-E123)</f>
        <v>424</v>
      </c>
      <c r="G123" s="165">
        <f>1-((E123*$G$6)-E123)</f>
        <v>400.5</v>
      </c>
      <c r="H123" s="165">
        <f>1-((E123*$H$6)-E123)</f>
        <v>377</v>
      </c>
      <c r="I123" s="165">
        <f>1-((E123*$I$6)-E123)</f>
        <v>353.5</v>
      </c>
      <c r="J123" s="165">
        <f>1-((E123*$J$6)-E123)</f>
        <v>330</v>
      </c>
      <c r="K123" s="78">
        <v>270</v>
      </c>
      <c r="L123" s="1"/>
      <c r="M123" s="1"/>
      <c r="N123" s="1"/>
    </row>
    <row r="124" spans="2:14" x14ac:dyDescent="0.25">
      <c r="B124" s="219"/>
      <c r="C124" s="220"/>
      <c r="D124" s="36" t="s">
        <v>15</v>
      </c>
      <c r="E124" s="79"/>
      <c r="F124" s="165">
        <f>1-((E124*$F$6)-E124)</f>
        <v>1</v>
      </c>
      <c r="G124" s="165">
        <f>1-((E124*$G$6)-E124)</f>
        <v>1</v>
      </c>
      <c r="H124" s="165">
        <f>1-((E124*$H$6)-E124)</f>
        <v>1</v>
      </c>
      <c r="I124" s="165">
        <f>1-((E124*$I$6)-E124)</f>
        <v>1</v>
      </c>
      <c r="J124" s="165">
        <f>1-((E124*$J$6)-E124)</f>
        <v>1</v>
      </c>
      <c r="K124" s="79"/>
      <c r="L124" s="1"/>
      <c r="M124" s="1"/>
      <c r="N124" s="1"/>
    </row>
    <row r="125" spans="2:14" ht="15.75" thickBot="1" x14ac:dyDescent="0.3">
      <c r="B125" s="227"/>
      <c r="C125" s="228"/>
      <c r="D125" s="38" t="s">
        <v>12</v>
      </c>
      <c r="E125" s="78">
        <v>163.19999999999999</v>
      </c>
      <c r="F125" s="165">
        <f>1-((E125*$F$6)-E125)</f>
        <v>147.88</v>
      </c>
      <c r="G125" s="165">
        <f>1-((E125*$G$6)-E125)</f>
        <v>139.72</v>
      </c>
      <c r="H125" s="165">
        <f>1-((E125*$H$6)-E125)</f>
        <v>131.56</v>
      </c>
      <c r="I125" s="165">
        <f>1-((E125*$I$6)-E125)</f>
        <v>123.39999999999999</v>
      </c>
      <c r="J125" s="165">
        <f>1-((E125*$J$6)-E125)</f>
        <v>115.24</v>
      </c>
      <c r="K125" s="78">
        <v>110</v>
      </c>
      <c r="L125" s="1"/>
      <c r="M125" s="1"/>
      <c r="N125" s="1"/>
    </row>
    <row r="126" spans="2:14" x14ac:dyDescent="0.25">
      <c r="B126" s="42"/>
      <c r="C126" s="43"/>
      <c r="D126" s="44"/>
      <c r="E126" s="81"/>
      <c r="F126" s="81"/>
      <c r="G126" s="81"/>
      <c r="H126" s="81"/>
      <c r="I126" s="81"/>
      <c r="J126" s="81"/>
      <c r="K126" s="81"/>
      <c r="L126" s="30" t="s">
        <v>168</v>
      </c>
      <c r="M126" s="27" t="s">
        <v>169</v>
      </c>
      <c r="N126" s="28" t="s">
        <v>170</v>
      </c>
    </row>
    <row r="127" spans="2:14" x14ac:dyDescent="0.25">
      <c r="B127" s="219" t="s">
        <v>127</v>
      </c>
      <c r="C127" s="220"/>
      <c r="D127" s="45" t="s">
        <v>14</v>
      </c>
      <c r="E127" s="78">
        <v>521</v>
      </c>
      <c r="F127" s="165">
        <f>1-((E127*$F$6)-E127)</f>
        <v>469.9</v>
      </c>
      <c r="G127" s="165">
        <f>1-((E127*$G$6)-E127)</f>
        <v>443.85</v>
      </c>
      <c r="H127" s="165">
        <f>1-((E127*$H$6)-E127)</f>
        <v>417.8</v>
      </c>
      <c r="I127" s="165">
        <f>1-((E127*$I$6)-E127)</f>
        <v>391.75</v>
      </c>
      <c r="J127" s="165">
        <f>1-((E127*$J$6)-E127)</f>
        <v>365.70000000000005</v>
      </c>
      <c r="K127" s="78">
        <v>335</v>
      </c>
      <c r="L127" s="1"/>
      <c r="M127" s="1"/>
      <c r="N127" s="1"/>
    </row>
    <row r="128" spans="2:14" x14ac:dyDescent="0.25">
      <c r="B128" s="219"/>
      <c r="C128" s="220"/>
      <c r="D128" s="36" t="s">
        <v>15</v>
      </c>
      <c r="E128" s="79"/>
      <c r="F128" s="165">
        <f>1-((E128*$F$6)-E128)</f>
        <v>1</v>
      </c>
      <c r="G128" s="165">
        <f>1-((E128*$G$6)-E128)</f>
        <v>1</v>
      </c>
      <c r="H128" s="165">
        <f>1-((E128*$H$6)-E128)</f>
        <v>1</v>
      </c>
      <c r="I128" s="165">
        <f>1-((E128*$I$6)-E128)</f>
        <v>1</v>
      </c>
      <c r="J128" s="165">
        <f>1-((E128*$J$6)-E128)</f>
        <v>1</v>
      </c>
      <c r="K128" s="79"/>
      <c r="L128" s="1"/>
      <c r="M128" s="1"/>
      <c r="N128" s="1"/>
    </row>
    <row r="129" spans="2:14" ht="15.75" thickBot="1" x14ac:dyDescent="0.3">
      <c r="B129" s="227"/>
      <c r="C129" s="228"/>
      <c r="D129" s="38" t="s">
        <v>12</v>
      </c>
      <c r="E129" s="78">
        <v>240</v>
      </c>
      <c r="F129" s="165">
        <f>1-((E129*$F$6)-E129)</f>
        <v>217</v>
      </c>
      <c r="G129" s="165">
        <f>1-((E129*$G$6)-E129)</f>
        <v>205</v>
      </c>
      <c r="H129" s="165">
        <f>1-((E129*$H$6)-E129)</f>
        <v>193</v>
      </c>
      <c r="I129" s="165">
        <f>1-((E129*$I$6)-E129)</f>
        <v>181</v>
      </c>
      <c r="J129" s="165">
        <f>1-((E129*$J$6)-E129)</f>
        <v>169</v>
      </c>
      <c r="K129" s="78">
        <v>120</v>
      </c>
      <c r="L129" s="1"/>
      <c r="M129" s="1"/>
      <c r="N129" s="1"/>
    </row>
    <row r="130" spans="2:14" x14ac:dyDescent="0.25">
      <c r="B130" s="42"/>
      <c r="C130" s="43"/>
      <c r="D130" s="44"/>
      <c r="E130" s="81"/>
      <c r="F130" s="81"/>
      <c r="G130" s="81"/>
      <c r="H130" s="81"/>
      <c r="I130" s="81"/>
      <c r="J130" s="81"/>
      <c r="K130" s="81"/>
      <c r="L130" s="30" t="s">
        <v>168</v>
      </c>
      <c r="M130" s="27" t="s">
        <v>169</v>
      </c>
      <c r="N130" s="28" t="s">
        <v>170</v>
      </c>
    </row>
    <row r="131" spans="2:14" x14ac:dyDescent="0.25">
      <c r="B131" s="219" t="s">
        <v>128</v>
      </c>
      <c r="C131" s="220"/>
      <c r="D131" s="45" t="s">
        <v>14</v>
      </c>
      <c r="E131" s="78">
        <v>658</v>
      </c>
      <c r="F131" s="165">
        <f>1-((E131*$F$6)-E131)</f>
        <v>593.20000000000005</v>
      </c>
      <c r="G131" s="165">
        <f>1-((E131*$G$6)-E131)</f>
        <v>560.29999999999995</v>
      </c>
      <c r="H131" s="165">
        <f>1-((E131*$H$6)-E131)</f>
        <v>527.4</v>
      </c>
      <c r="I131" s="165">
        <f>1-((E131*$I$6)-E131)</f>
        <v>494.5</v>
      </c>
      <c r="J131" s="165">
        <f>1-((E131*$J$6)-E131)</f>
        <v>461.6</v>
      </c>
      <c r="K131" s="78"/>
      <c r="L131" s="1"/>
      <c r="M131" s="1"/>
      <c r="N131" s="1"/>
    </row>
    <row r="132" spans="2:14" x14ac:dyDescent="0.25">
      <c r="B132" s="219"/>
      <c r="C132" s="220"/>
      <c r="D132" s="36" t="s">
        <v>15</v>
      </c>
      <c r="E132" s="79"/>
      <c r="F132" s="165">
        <f>1-((E132*$F$6)-E132)</f>
        <v>1</v>
      </c>
      <c r="G132" s="165">
        <f>1-((E132*$G$6)-E132)</f>
        <v>1</v>
      </c>
      <c r="H132" s="165">
        <f>1-((E132*$H$6)-E132)</f>
        <v>1</v>
      </c>
      <c r="I132" s="165">
        <f>1-((E132*$I$6)-E132)</f>
        <v>1</v>
      </c>
      <c r="J132" s="165">
        <f>1-((E132*$J$6)-E132)</f>
        <v>1</v>
      </c>
      <c r="K132" s="79"/>
      <c r="L132" s="1"/>
      <c r="M132" s="1"/>
      <c r="N132" s="1"/>
    </row>
    <row r="133" spans="2:14" ht="15.75" thickBot="1" x14ac:dyDescent="0.3">
      <c r="B133" s="227"/>
      <c r="C133" s="228"/>
      <c r="D133" s="38" t="s">
        <v>12</v>
      </c>
      <c r="E133" s="79">
        <v>163.19999999999999</v>
      </c>
      <c r="F133" s="165">
        <f>1-((E133*$F$6)-E133)</f>
        <v>147.88</v>
      </c>
      <c r="G133" s="165">
        <f>1-((E133*$G$6)-E133)</f>
        <v>139.72</v>
      </c>
      <c r="H133" s="165">
        <f>1-((E133*$H$6)-E133)</f>
        <v>131.56</v>
      </c>
      <c r="I133" s="165">
        <f>1-((E133*$I$6)-E133)</f>
        <v>123.39999999999999</v>
      </c>
      <c r="J133" s="165">
        <f>1-((E133*$J$6)-E133)</f>
        <v>115.24</v>
      </c>
      <c r="K133" s="79"/>
      <c r="L133" s="1"/>
      <c r="M133" s="1"/>
      <c r="N133" s="1"/>
    </row>
    <row r="134" spans="2:14" x14ac:dyDescent="0.25">
      <c r="B134" s="42"/>
      <c r="C134" s="43"/>
      <c r="D134" s="44"/>
      <c r="E134" s="81"/>
      <c r="F134" s="81"/>
      <c r="G134" s="81"/>
      <c r="H134" s="81"/>
      <c r="I134" s="81"/>
      <c r="J134" s="81"/>
      <c r="K134" s="81"/>
      <c r="L134" s="30" t="s">
        <v>168</v>
      </c>
      <c r="M134" s="27" t="s">
        <v>169</v>
      </c>
      <c r="N134" s="28" t="s">
        <v>170</v>
      </c>
    </row>
    <row r="135" spans="2:14" x14ac:dyDescent="0.25">
      <c r="B135" s="219" t="s">
        <v>129</v>
      </c>
      <c r="C135" s="220"/>
      <c r="D135" s="45" t="s">
        <v>14</v>
      </c>
      <c r="E135" s="78">
        <v>521</v>
      </c>
      <c r="F135" s="165">
        <f>1-((E135*$F$6)-E135)</f>
        <v>469.9</v>
      </c>
      <c r="G135" s="165">
        <f>1-((E135*$G$6)-E135)</f>
        <v>443.85</v>
      </c>
      <c r="H135" s="165">
        <f>1-((E135*$H$6)-E135)</f>
        <v>417.8</v>
      </c>
      <c r="I135" s="165">
        <f>1-((E135*$I$6)-E135)</f>
        <v>391.75</v>
      </c>
      <c r="J135" s="165">
        <f>1-((E135*$J$6)-E135)</f>
        <v>365.70000000000005</v>
      </c>
      <c r="K135" s="78">
        <v>540</v>
      </c>
      <c r="L135" s="1"/>
      <c r="M135" s="1"/>
      <c r="N135" s="1"/>
    </row>
    <row r="136" spans="2:14" x14ac:dyDescent="0.25">
      <c r="B136" s="219"/>
      <c r="C136" s="220"/>
      <c r="D136" s="36" t="s">
        <v>15</v>
      </c>
      <c r="E136" s="79"/>
      <c r="F136" s="165">
        <f>1-((E136*$F$6)-E136)</f>
        <v>1</v>
      </c>
      <c r="G136" s="165">
        <f>1-((E136*$G$6)-E136)</f>
        <v>1</v>
      </c>
      <c r="H136" s="165">
        <f>1-((E136*$H$6)-E136)</f>
        <v>1</v>
      </c>
      <c r="I136" s="165">
        <f>1-((E136*$I$6)-E136)</f>
        <v>1</v>
      </c>
      <c r="J136" s="165">
        <f>1-((E136*$J$6)-E136)</f>
        <v>1</v>
      </c>
      <c r="K136" s="79"/>
      <c r="L136" s="1"/>
      <c r="M136" s="1"/>
      <c r="N136" s="1"/>
    </row>
    <row r="137" spans="2:14" ht="15.75" thickBot="1" x14ac:dyDescent="0.3">
      <c r="B137" s="227"/>
      <c r="C137" s="228"/>
      <c r="D137" s="38" t="s">
        <v>12</v>
      </c>
      <c r="E137" s="78">
        <v>240</v>
      </c>
      <c r="F137" s="165">
        <f>1-((E137*$F$6)-E137)</f>
        <v>217</v>
      </c>
      <c r="G137" s="165">
        <f>1-((E137*$G$6)-E137)</f>
        <v>205</v>
      </c>
      <c r="H137" s="165">
        <f>1-((E137*$H$6)-E137)</f>
        <v>193</v>
      </c>
      <c r="I137" s="165">
        <f>1-((E137*$I$6)-E137)</f>
        <v>181</v>
      </c>
      <c r="J137" s="165">
        <f>1-((E137*$J$6)-E137)</f>
        <v>169</v>
      </c>
      <c r="K137" s="78">
        <v>160</v>
      </c>
      <c r="L137" s="1"/>
      <c r="M137" s="1"/>
      <c r="N137" s="1"/>
    </row>
    <row r="138" spans="2:14" x14ac:dyDescent="0.25">
      <c r="B138" s="42"/>
      <c r="C138" s="43"/>
      <c r="D138" s="44"/>
      <c r="E138" s="81"/>
      <c r="F138" s="81"/>
      <c r="G138" s="81"/>
      <c r="H138" s="81"/>
      <c r="I138" s="81"/>
      <c r="J138" s="81"/>
      <c r="K138" s="81"/>
      <c r="L138" s="30" t="s">
        <v>168</v>
      </c>
      <c r="M138" s="27" t="s">
        <v>169</v>
      </c>
      <c r="N138" s="28" t="s">
        <v>170</v>
      </c>
    </row>
    <row r="139" spans="2:14" x14ac:dyDescent="0.25">
      <c r="B139" s="219" t="s">
        <v>131</v>
      </c>
      <c r="C139" s="220"/>
      <c r="D139" s="45" t="s">
        <v>14</v>
      </c>
      <c r="E139" s="88">
        <v>416</v>
      </c>
      <c r="F139" s="165">
        <f t="shared" ref="F139:F197" si="0">1-((E139*$F$6)-E139)</f>
        <v>375.4</v>
      </c>
      <c r="G139" s="165">
        <f>1-((E139*$G$6)-E139)</f>
        <v>354.6</v>
      </c>
      <c r="H139" s="165">
        <f>1-((E139*$H$6)-E139)</f>
        <v>333.8</v>
      </c>
      <c r="I139" s="165">
        <f>1-((E139*$I$6)-E139)</f>
        <v>313</v>
      </c>
      <c r="J139" s="165">
        <f>1-((E139*$J$6)-E139)</f>
        <v>292.2</v>
      </c>
      <c r="K139" s="88"/>
      <c r="L139" s="1"/>
      <c r="M139" s="1"/>
      <c r="N139" s="1"/>
    </row>
    <row r="140" spans="2:14" x14ac:dyDescent="0.25">
      <c r="B140" s="219"/>
      <c r="C140" s="220"/>
      <c r="D140" s="36" t="s">
        <v>15</v>
      </c>
      <c r="E140" s="79"/>
      <c r="F140" s="165">
        <f t="shared" si="0"/>
        <v>1</v>
      </c>
      <c r="G140" s="165">
        <f>1-((E140*$G$6)-E140)</f>
        <v>1</v>
      </c>
      <c r="H140" s="165">
        <f>1-((E140*$H$6)-E140)</f>
        <v>1</v>
      </c>
      <c r="I140" s="165">
        <f>1-((E140*$I$6)-E140)</f>
        <v>1</v>
      </c>
      <c r="J140" s="165">
        <f>1-((E140*$J$6)-E140)</f>
        <v>1</v>
      </c>
      <c r="K140" s="79"/>
      <c r="L140" s="1"/>
      <c r="M140" s="1"/>
      <c r="N140" s="1"/>
    </row>
    <row r="141" spans="2:14" ht="15.75" thickBot="1" x14ac:dyDescent="0.3">
      <c r="B141" s="227"/>
      <c r="C141" s="228"/>
      <c r="D141" s="38" t="s">
        <v>12</v>
      </c>
      <c r="E141" s="79">
        <v>240</v>
      </c>
      <c r="F141" s="165">
        <f t="shared" si="0"/>
        <v>217</v>
      </c>
      <c r="G141" s="165">
        <f>1-((E141*$G$6)-E141)</f>
        <v>205</v>
      </c>
      <c r="H141" s="165">
        <f>1-((E141*$H$6)-E141)</f>
        <v>193</v>
      </c>
      <c r="I141" s="165">
        <f>1-((E141*$I$6)-E141)</f>
        <v>181</v>
      </c>
      <c r="J141" s="165">
        <f>1-((E141*$J$6)-E141)</f>
        <v>169</v>
      </c>
      <c r="K141" s="79"/>
      <c r="L141" s="1"/>
      <c r="M141" s="1"/>
      <c r="N141" s="1"/>
    </row>
    <row r="142" spans="2:14" x14ac:dyDescent="0.25">
      <c r="B142" s="42"/>
      <c r="C142" s="43"/>
      <c r="D142" s="44"/>
      <c r="E142" s="81"/>
      <c r="F142" s="81"/>
      <c r="G142" s="81"/>
      <c r="H142" s="81"/>
      <c r="I142" s="81"/>
      <c r="J142" s="81"/>
      <c r="K142" s="81"/>
      <c r="L142" s="30" t="s">
        <v>168</v>
      </c>
      <c r="M142" s="27" t="s">
        <v>169</v>
      </c>
      <c r="N142" s="28" t="s">
        <v>170</v>
      </c>
    </row>
    <row r="143" spans="2:14" x14ac:dyDescent="0.25">
      <c r="B143" s="219" t="s">
        <v>134</v>
      </c>
      <c r="C143" s="220"/>
      <c r="D143" s="45" t="s">
        <v>14</v>
      </c>
      <c r="E143" s="88">
        <v>416</v>
      </c>
      <c r="F143" s="165">
        <f t="shared" si="0"/>
        <v>375.4</v>
      </c>
      <c r="G143" s="165">
        <f>1-((E143*$G$6)-E143)</f>
        <v>354.6</v>
      </c>
      <c r="H143" s="165">
        <f>1-((E143*$H$6)-E143)</f>
        <v>333.8</v>
      </c>
      <c r="I143" s="165">
        <f>1-((E143*$I$6)-E143)</f>
        <v>313</v>
      </c>
      <c r="J143" s="165">
        <f>1-((E143*$J$6)-E143)</f>
        <v>292.2</v>
      </c>
      <c r="K143" s="88">
        <v>416</v>
      </c>
      <c r="L143" s="1"/>
      <c r="M143" s="1"/>
      <c r="N143" s="1"/>
    </row>
    <row r="144" spans="2:14" x14ac:dyDescent="0.25">
      <c r="B144" s="219"/>
      <c r="C144" s="220"/>
      <c r="D144" s="36" t="s">
        <v>15</v>
      </c>
      <c r="E144" s="79"/>
      <c r="F144" s="165">
        <f t="shared" si="0"/>
        <v>1</v>
      </c>
      <c r="G144" s="165">
        <f>1-((E144*$G$6)-E144)</f>
        <v>1</v>
      </c>
      <c r="H144" s="165">
        <f>1-((E144*$H$6)-E144)</f>
        <v>1</v>
      </c>
      <c r="I144" s="165">
        <f>1-((E144*$I$6)-E144)</f>
        <v>1</v>
      </c>
      <c r="J144" s="165">
        <f>1-((E144*$J$6)-E144)</f>
        <v>1</v>
      </c>
      <c r="K144" s="79"/>
      <c r="L144" s="1"/>
      <c r="M144" s="1"/>
      <c r="N144" s="1"/>
    </row>
    <row r="145" spans="2:14" ht="15.75" thickBot="1" x14ac:dyDescent="0.3">
      <c r="B145" s="227"/>
      <c r="C145" s="228"/>
      <c r="D145" s="37" t="s">
        <v>12</v>
      </c>
      <c r="E145" s="85">
        <v>240</v>
      </c>
      <c r="F145" s="165">
        <f t="shared" si="0"/>
        <v>217</v>
      </c>
      <c r="G145" s="165">
        <f>1-((E145*$G$6)-E145)</f>
        <v>205</v>
      </c>
      <c r="H145" s="165">
        <f>1-((E145*$H$6)-E145)</f>
        <v>193</v>
      </c>
      <c r="I145" s="165">
        <f>1-((E145*$I$6)-E145)</f>
        <v>181</v>
      </c>
      <c r="J145" s="165">
        <f>1-((E145*$J$6)-E145)</f>
        <v>169</v>
      </c>
      <c r="K145" s="85">
        <v>220</v>
      </c>
      <c r="L145" s="6"/>
      <c r="M145" s="6"/>
      <c r="N145" s="6"/>
    </row>
    <row r="146" spans="2:14" x14ac:dyDescent="0.25">
      <c r="B146" s="42"/>
      <c r="C146" s="43"/>
      <c r="D146" s="44"/>
      <c r="E146" s="81"/>
      <c r="F146" s="81"/>
      <c r="G146" s="81"/>
      <c r="H146" s="81"/>
      <c r="I146" s="81"/>
      <c r="J146" s="81"/>
      <c r="K146" s="81"/>
      <c r="L146" s="30" t="s">
        <v>168</v>
      </c>
      <c r="M146" s="27" t="s">
        <v>169</v>
      </c>
      <c r="N146" s="28" t="s">
        <v>170</v>
      </c>
    </row>
    <row r="147" spans="2:14" x14ac:dyDescent="0.25">
      <c r="B147" s="215" t="s">
        <v>198</v>
      </c>
      <c r="C147" s="216"/>
      <c r="D147" s="45" t="s">
        <v>14</v>
      </c>
      <c r="E147" s="88">
        <v>489</v>
      </c>
      <c r="F147" s="165">
        <f t="shared" si="0"/>
        <v>441.1</v>
      </c>
      <c r="G147" s="165">
        <f>1-((E147*$G$6)-E147)</f>
        <v>416.65</v>
      </c>
      <c r="H147" s="165">
        <f>1-((E147*$H$6)-E147)</f>
        <v>392.2</v>
      </c>
      <c r="I147" s="165">
        <f>1-((E147*$I$6)-E147)</f>
        <v>367.75</v>
      </c>
      <c r="J147" s="165">
        <f>1-((E147*$J$6)-E147)</f>
        <v>343.3</v>
      </c>
      <c r="K147" s="88"/>
      <c r="L147" s="1"/>
      <c r="M147" s="1"/>
      <c r="N147" s="1"/>
    </row>
    <row r="148" spans="2:14" x14ac:dyDescent="0.25">
      <c r="B148" s="215"/>
      <c r="C148" s="216"/>
      <c r="D148" s="36" t="s">
        <v>15</v>
      </c>
      <c r="E148" s="79"/>
      <c r="F148" s="165">
        <f t="shared" si="0"/>
        <v>1</v>
      </c>
      <c r="G148" s="165">
        <f>1-((E148*$G$6)-E148)</f>
        <v>1</v>
      </c>
      <c r="H148" s="165">
        <f>1-((E148*$H$6)-E148)</f>
        <v>1</v>
      </c>
      <c r="I148" s="165">
        <f>1-((E148*$I$6)-E148)</f>
        <v>1</v>
      </c>
      <c r="J148" s="165">
        <f>1-((E148*$J$6)-E148)</f>
        <v>1</v>
      </c>
      <c r="K148" s="79"/>
      <c r="L148" s="1"/>
      <c r="M148" s="1"/>
      <c r="N148" s="1"/>
    </row>
    <row r="149" spans="2:14" ht="15.75" thickBot="1" x14ac:dyDescent="0.3">
      <c r="B149" s="217"/>
      <c r="C149" s="218"/>
      <c r="D149" s="37" t="s">
        <v>12</v>
      </c>
      <c r="E149" s="85">
        <v>240</v>
      </c>
      <c r="F149" s="165">
        <f t="shared" si="0"/>
        <v>217</v>
      </c>
      <c r="G149" s="165">
        <f>1-((E149*$G$6)-E149)</f>
        <v>205</v>
      </c>
      <c r="H149" s="165">
        <f>1-((E149*$H$6)-E149)</f>
        <v>193</v>
      </c>
      <c r="I149" s="165">
        <f>1-((E149*$I$6)-E149)</f>
        <v>181</v>
      </c>
      <c r="J149" s="165">
        <f>1-((E149*$J$6)-E149)</f>
        <v>169</v>
      </c>
      <c r="K149" s="85"/>
      <c r="L149" s="6"/>
      <c r="M149" s="6"/>
      <c r="N149" s="6"/>
    </row>
    <row r="150" spans="2:14" x14ac:dyDescent="0.25">
      <c r="B150" s="109"/>
      <c r="C150" s="110"/>
      <c r="D150" s="44"/>
      <c r="E150" s="81"/>
      <c r="F150" s="81"/>
      <c r="G150" s="81"/>
      <c r="H150" s="81"/>
      <c r="I150" s="81"/>
      <c r="J150" s="81"/>
      <c r="K150" s="81"/>
      <c r="L150" s="30" t="s">
        <v>168</v>
      </c>
      <c r="M150" s="27" t="s">
        <v>169</v>
      </c>
      <c r="N150" s="28" t="s">
        <v>170</v>
      </c>
    </row>
    <row r="151" spans="2:14" x14ac:dyDescent="0.25">
      <c r="B151" s="215" t="s">
        <v>200</v>
      </c>
      <c r="C151" s="216"/>
      <c r="D151" s="45" t="s">
        <v>14</v>
      </c>
      <c r="E151" s="88">
        <v>550</v>
      </c>
      <c r="F151" s="165">
        <f t="shared" si="0"/>
        <v>496</v>
      </c>
      <c r="G151" s="165">
        <f>1-((E151*$G$6)-E151)</f>
        <v>468.5</v>
      </c>
      <c r="H151" s="165">
        <f>1-((E151*$H$6)-E151)</f>
        <v>441</v>
      </c>
      <c r="I151" s="165">
        <f>1-((E151*$I$6)-E151)</f>
        <v>413.5</v>
      </c>
      <c r="J151" s="165">
        <f>1-((E151*$J$6)-E151)</f>
        <v>386</v>
      </c>
      <c r="K151" s="88"/>
      <c r="L151" s="1"/>
      <c r="M151" s="1"/>
      <c r="N151" s="1"/>
    </row>
    <row r="152" spans="2:14" x14ac:dyDescent="0.25">
      <c r="B152" s="215"/>
      <c r="C152" s="216"/>
      <c r="D152" s="36" t="s">
        <v>15</v>
      </c>
      <c r="E152" s="79"/>
      <c r="F152" s="165">
        <f t="shared" si="0"/>
        <v>1</v>
      </c>
      <c r="G152" s="165">
        <f>1-((E152*$G$6)-E152)</f>
        <v>1</v>
      </c>
      <c r="H152" s="165">
        <f>1-((E152*$H$6)-E152)</f>
        <v>1</v>
      </c>
      <c r="I152" s="165">
        <f>1-((E152*$I$6)-E152)</f>
        <v>1</v>
      </c>
      <c r="J152" s="165">
        <f>1-((E152*$J$6)-E152)</f>
        <v>1</v>
      </c>
      <c r="K152" s="79"/>
      <c r="L152" s="1"/>
      <c r="M152" s="1"/>
      <c r="N152" s="1"/>
    </row>
    <row r="153" spans="2:14" ht="15.75" thickBot="1" x14ac:dyDescent="0.3">
      <c r="B153" s="217"/>
      <c r="C153" s="218"/>
      <c r="D153" s="37" t="s">
        <v>12</v>
      </c>
      <c r="E153" s="85">
        <v>240</v>
      </c>
      <c r="F153" s="165">
        <f t="shared" si="0"/>
        <v>217</v>
      </c>
      <c r="G153" s="165">
        <f>1-((E153*$G$6)-E153)</f>
        <v>205</v>
      </c>
      <c r="H153" s="165">
        <f>1-((E153*$H$6)-E153)</f>
        <v>193</v>
      </c>
      <c r="I153" s="165">
        <f>1-((E153*$I$6)-E153)</f>
        <v>181</v>
      </c>
      <c r="J153" s="165">
        <f>1-((E153*$J$6)-E153)</f>
        <v>169</v>
      </c>
      <c r="K153" s="85"/>
      <c r="L153" s="6"/>
      <c r="M153" s="6"/>
      <c r="N153" s="6"/>
    </row>
    <row r="154" spans="2:14" x14ac:dyDescent="0.25">
      <c r="B154" s="109"/>
      <c r="C154" s="110"/>
      <c r="D154" s="44"/>
      <c r="E154" s="81"/>
      <c r="F154" s="81"/>
      <c r="G154" s="81"/>
      <c r="H154" s="81"/>
      <c r="I154" s="81"/>
      <c r="J154" s="81"/>
      <c r="K154" s="81"/>
      <c r="L154" s="30" t="s">
        <v>168</v>
      </c>
      <c r="M154" s="27" t="s">
        <v>169</v>
      </c>
      <c r="N154" s="28" t="s">
        <v>170</v>
      </c>
    </row>
    <row r="155" spans="2:14" x14ac:dyDescent="0.25">
      <c r="B155" s="215" t="s">
        <v>203</v>
      </c>
      <c r="C155" s="216"/>
      <c r="D155" s="45" t="s">
        <v>14</v>
      </c>
      <c r="E155" s="88">
        <v>550</v>
      </c>
      <c r="F155" s="165">
        <f t="shared" si="0"/>
        <v>496</v>
      </c>
      <c r="G155" s="165">
        <f>1-((E155*$G$6)-E155)</f>
        <v>468.5</v>
      </c>
      <c r="H155" s="165">
        <f>1-((E155*$H$6)-E155)</f>
        <v>441</v>
      </c>
      <c r="I155" s="165">
        <f>1-((E155*$I$6)-E155)</f>
        <v>413.5</v>
      </c>
      <c r="J155" s="165">
        <f>1-((E155*$J$6)-E155)</f>
        <v>386</v>
      </c>
      <c r="K155" s="88">
        <v>350</v>
      </c>
      <c r="L155" s="1"/>
      <c r="M155" s="1"/>
      <c r="N155" s="1"/>
    </row>
    <row r="156" spans="2:14" x14ac:dyDescent="0.25">
      <c r="B156" s="215"/>
      <c r="C156" s="216"/>
      <c r="D156" s="36" t="s">
        <v>15</v>
      </c>
      <c r="E156" s="79"/>
      <c r="F156" s="165">
        <f t="shared" si="0"/>
        <v>1</v>
      </c>
      <c r="G156" s="165">
        <f>1-((E156*$G$6)-E156)</f>
        <v>1</v>
      </c>
      <c r="H156" s="165">
        <f>1-((E156*$H$6)-E156)</f>
        <v>1</v>
      </c>
      <c r="I156" s="165">
        <f>1-((E156*$I$6)-E156)</f>
        <v>1</v>
      </c>
      <c r="J156" s="165">
        <f>1-((E156*$J$6)-E156)</f>
        <v>1</v>
      </c>
      <c r="K156" s="79"/>
      <c r="L156" s="1"/>
      <c r="M156" s="1"/>
      <c r="N156" s="1"/>
    </row>
    <row r="157" spans="2:14" ht="15.75" thickBot="1" x14ac:dyDescent="0.3">
      <c r="B157" s="217"/>
      <c r="C157" s="218"/>
      <c r="D157" s="37" t="s">
        <v>12</v>
      </c>
      <c r="E157" s="85">
        <v>240</v>
      </c>
      <c r="F157" s="165">
        <f t="shared" si="0"/>
        <v>217</v>
      </c>
      <c r="G157" s="165">
        <f>1-((E157*$G$6)-E157)</f>
        <v>205</v>
      </c>
      <c r="H157" s="165">
        <f>1-((E157*$H$6)-E157)</f>
        <v>193</v>
      </c>
      <c r="I157" s="165">
        <f>1-((E157*$I$6)-E157)</f>
        <v>181</v>
      </c>
      <c r="J157" s="165">
        <f>1-((E157*$J$6)-E157)</f>
        <v>169</v>
      </c>
      <c r="K157" s="85">
        <v>240</v>
      </c>
      <c r="L157" s="6"/>
      <c r="M157" s="6"/>
      <c r="N157" s="6"/>
    </row>
    <row r="158" spans="2:14" x14ac:dyDescent="0.25">
      <c r="B158" s="109"/>
      <c r="C158" s="110"/>
      <c r="D158" s="44"/>
      <c r="E158" s="81"/>
      <c r="F158" s="81"/>
      <c r="G158" s="81"/>
      <c r="H158" s="81"/>
      <c r="I158" s="81"/>
      <c r="J158" s="81"/>
      <c r="K158" s="81"/>
      <c r="L158" s="30" t="s">
        <v>168</v>
      </c>
      <c r="M158" s="27" t="s">
        <v>169</v>
      </c>
      <c r="N158" s="28" t="s">
        <v>170</v>
      </c>
    </row>
    <row r="159" spans="2:14" x14ac:dyDescent="0.25">
      <c r="B159" s="215" t="s">
        <v>204</v>
      </c>
      <c r="C159" s="216"/>
      <c r="D159" s="45" t="s">
        <v>14</v>
      </c>
      <c r="E159" s="88">
        <v>550</v>
      </c>
      <c r="F159" s="165">
        <f t="shared" si="0"/>
        <v>496</v>
      </c>
      <c r="G159" s="165">
        <f>1-((E159*$G$6)-E159)</f>
        <v>468.5</v>
      </c>
      <c r="H159" s="165">
        <f>1-((E159*$H$6)-E159)</f>
        <v>441</v>
      </c>
      <c r="I159" s="165">
        <f>1-((E159*$I$6)-E159)</f>
        <v>413.5</v>
      </c>
      <c r="J159" s="165">
        <f>1-((E159*$J$6)-E159)</f>
        <v>386</v>
      </c>
      <c r="K159" s="88"/>
      <c r="L159" s="1"/>
      <c r="M159" s="1"/>
      <c r="N159" s="1"/>
    </row>
    <row r="160" spans="2:14" x14ac:dyDescent="0.25">
      <c r="B160" s="215"/>
      <c r="C160" s="216"/>
      <c r="D160" s="36" t="s">
        <v>15</v>
      </c>
      <c r="E160" s="79"/>
      <c r="F160" s="165">
        <f t="shared" si="0"/>
        <v>1</v>
      </c>
      <c r="G160" s="165">
        <f>1-((E160*$G$6)-E160)</f>
        <v>1</v>
      </c>
      <c r="H160" s="165">
        <f>1-((E160*$H$6)-E160)</f>
        <v>1</v>
      </c>
      <c r="I160" s="165">
        <f>1-((E160*$I$6)-E160)</f>
        <v>1</v>
      </c>
      <c r="J160" s="165">
        <f>1-((E160*$J$6)-E160)</f>
        <v>1</v>
      </c>
      <c r="K160" s="79"/>
      <c r="L160" s="1"/>
      <c r="M160" s="1"/>
      <c r="N160" s="1"/>
    </row>
    <row r="161" spans="2:14" ht="15.75" thickBot="1" x14ac:dyDescent="0.3">
      <c r="B161" s="217"/>
      <c r="C161" s="218"/>
      <c r="D161" s="37" t="s">
        <v>12</v>
      </c>
      <c r="E161" s="85">
        <v>240</v>
      </c>
      <c r="F161" s="165">
        <f t="shared" si="0"/>
        <v>217</v>
      </c>
      <c r="G161" s="165">
        <f>1-((E161*$G$6)-E161)</f>
        <v>205</v>
      </c>
      <c r="H161" s="165">
        <f>1-((E161*$H$6)-E161)</f>
        <v>193</v>
      </c>
      <c r="I161" s="165">
        <f>1-((E161*$I$6)-E161)</f>
        <v>181</v>
      </c>
      <c r="J161" s="165">
        <f>1-((E161*$J$6)-E161)</f>
        <v>169</v>
      </c>
      <c r="K161" s="85"/>
      <c r="L161" s="6"/>
      <c r="M161" s="6"/>
      <c r="N161" s="6"/>
    </row>
    <row r="162" spans="2:14" x14ac:dyDescent="0.25">
      <c r="B162" s="109"/>
      <c r="C162" s="110"/>
      <c r="D162" s="44"/>
      <c r="E162" s="81"/>
      <c r="F162" s="81"/>
      <c r="G162" s="81"/>
      <c r="H162" s="81"/>
      <c r="I162" s="81"/>
      <c r="J162" s="81"/>
      <c r="K162" s="81"/>
      <c r="L162" s="30" t="s">
        <v>168</v>
      </c>
      <c r="M162" s="27" t="s">
        <v>169</v>
      </c>
      <c r="N162" s="28" t="s">
        <v>170</v>
      </c>
    </row>
    <row r="163" spans="2:14" x14ac:dyDescent="0.25">
      <c r="B163" s="215" t="s">
        <v>206</v>
      </c>
      <c r="C163" s="216"/>
      <c r="D163" s="45" t="s">
        <v>14</v>
      </c>
      <c r="E163" s="88">
        <v>550</v>
      </c>
      <c r="F163" s="165">
        <f t="shared" si="0"/>
        <v>496</v>
      </c>
      <c r="G163" s="165">
        <f>1-((E163*$G$6)-E163)</f>
        <v>468.5</v>
      </c>
      <c r="H163" s="165">
        <f>1-((E163*$H$6)-E163)</f>
        <v>441</v>
      </c>
      <c r="I163" s="165">
        <f>1-((E163*$I$6)-E163)</f>
        <v>413.5</v>
      </c>
      <c r="J163" s="165">
        <f>1-((E163*$J$6)-E163)</f>
        <v>386</v>
      </c>
      <c r="K163" s="88"/>
      <c r="L163" s="1"/>
      <c r="M163" s="1"/>
      <c r="N163" s="1"/>
    </row>
    <row r="164" spans="2:14" x14ac:dyDescent="0.25">
      <c r="B164" s="215"/>
      <c r="C164" s="216"/>
      <c r="D164" s="36" t="s">
        <v>15</v>
      </c>
      <c r="E164" s="79"/>
      <c r="F164" s="165">
        <f t="shared" si="0"/>
        <v>1</v>
      </c>
      <c r="G164" s="165">
        <f>1-((E164*$G$6)-E164)</f>
        <v>1</v>
      </c>
      <c r="H164" s="165">
        <f>1-((E164*$H$6)-E164)</f>
        <v>1</v>
      </c>
      <c r="I164" s="165">
        <f>1-((E164*$I$6)-E164)</f>
        <v>1</v>
      </c>
      <c r="J164" s="165">
        <f>1-((E164*$J$6)-E164)</f>
        <v>1</v>
      </c>
      <c r="K164" s="79"/>
      <c r="L164" s="1"/>
      <c r="M164" s="1"/>
      <c r="N164" s="1"/>
    </row>
    <row r="165" spans="2:14" ht="15.75" thickBot="1" x14ac:dyDescent="0.3">
      <c r="B165" s="217"/>
      <c r="C165" s="218"/>
      <c r="D165" s="37" t="s">
        <v>12</v>
      </c>
      <c r="E165" s="85">
        <v>240</v>
      </c>
      <c r="F165" s="165">
        <f t="shared" si="0"/>
        <v>217</v>
      </c>
      <c r="G165" s="165">
        <f>1-((E165*$G$6)-E165)</f>
        <v>205</v>
      </c>
      <c r="H165" s="165">
        <f>1-((E165*$H$6)-E165)</f>
        <v>193</v>
      </c>
      <c r="I165" s="165">
        <f>1-((E165*$I$6)-E165)</f>
        <v>181</v>
      </c>
      <c r="J165" s="165">
        <f>1-((E165*$J$6)-E165)</f>
        <v>169</v>
      </c>
      <c r="K165" s="85"/>
      <c r="L165" s="6"/>
      <c r="M165" s="6"/>
      <c r="N165" s="6"/>
    </row>
    <row r="166" spans="2:14" x14ac:dyDescent="0.25">
      <c r="B166" s="109"/>
      <c r="C166" s="110"/>
      <c r="D166" s="44"/>
      <c r="E166" s="81"/>
      <c r="F166" s="81"/>
      <c r="G166" s="81"/>
      <c r="H166" s="81"/>
      <c r="I166" s="81"/>
      <c r="J166" s="81"/>
      <c r="K166" s="81"/>
      <c r="L166" s="30" t="s">
        <v>168</v>
      </c>
      <c r="M166" s="27" t="s">
        <v>169</v>
      </c>
      <c r="N166" s="28" t="s">
        <v>170</v>
      </c>
    </row>
    <row r="167" spans="2:14" x14ac:dyDescent="0.25">
      <c r="B167" s="215" t="s">
        <v>209</v>
      </c>
      <c r="C167" s="216"/>
      <c r="D167" s="45" t="s">
        <v>14</v>
      </c>
      <c r="E167" s="88">
        <v>550</v>
      </c>
      <c r="F167" s="165">
        <f t="shared" si="0"/>
        <v>496</v>
      </c>
      <c r="G167" s="165">
        <f>1-((E167*$G$6)-E167)</f>
        <v>468.5</v>
      </c>
      <c r="H167" s="165">
        <f>1-((E167*$H$6)-E167)</f>
        <v>441</v>
      </c>
      <c r="I167" s="165">
        <f>1-((E167*$I$6)-E167)</f>
        <v>413.5</v>
      </c>
      <c r="J167" s="165">
        <f>1-((E167*$J$6)-E167)</f>
        <v>386</v>
      </c>
      <c r="K167" s="88"/>
      <c r="L167" s="1"/>
      <c r="M167" s="1"/>
      <c r="N167" s="1"/>
    </row>
    <row r="168" spans="2:14" x14ac:dyDescent="0.25">
      <c r="B168" s="215"/>
      <c r="C168" s="216"/>
      <c r="D168" s="36" t="s">
        <v>15</v>
      </c>
      <c r="E168" s="79"/>
      <c r="F168" s="165">
        <f t="shared" si="0"/>
        <v>1</v>
      </c>
      <c r="G168" s="165">
        <f>1-((E168*$G$6)-E168)</f>
        <v>1</v>
      </c>
      <c r="H168" s="165">
        <f>1-((E168*$H$6)-E168)</f>
        <v>1</v>
      </c>
      <c r="I168" s="165">
        <f>1-((E168*$I$6)-E168)</f>
        <v>1</v>
      </c>
      <c r="J168" s="165">
        <f>1-((E168*$J$6)-E168)</f>
        <v>1</v>
      </c>
      <c r="K168" s="79"/>
      <c r="L168" s="1"/>
      <c r="M168" s="1"/>
      <c r="N168" s="1"/>
    </row>
    <row r="169" spans="2:14" ht="15.75" thickBot="1" x14ac:dyDescent="0.3">
      <c r="B169" s="217"/>
      <c r="C169" s="218"/>
      <c r="D169" s="37" t="s">
        <v>12</v>
      </c>
      <c r="E169" s="85">
        <v>240</v>
      </c>
      <c r="F169" s="165">
        <f t="shared" si="0"/>
        <v>217</v>
      </c>
      <c r="G169" s="165">
        <f>1-((E169*$G$6)-E169)</f>
        <v>205</v>
      </c>
      <c r="H169" s="165">
        <f>1-((E169*$H$6)-E169)</f>
        <v>193</v>
      </c>
      <c r="I169" s="165">
        <f>1-((E169*$I$6)-E169)</f>
        <v>181</v>
      </c>
      <c r="J169" s="165">
        <f>1-((E169*$J$6)-E169)</f>
        <v>169</v>
      </c>
      <c r="K169" s="85"/>
      <c r="L169" s="6"/>
      <c r="M169" s="6"/>
      <c r="N169" s="6"/>
    </row>
    <row r="170" spans="2:14" x14ac:dyDescent="0.25">
      <c r="B170" s="109"/>
      <c r="C170" s="110"/>
      <c r="D170" s="44"/>
      <c r="E170" s="81"/>
      <c r="F170" s="81"/>
      <c r="G170" s="81"/>
      <c r="H170" s="81"/>
      <c r="I170" s="81"/>
      <c r="J170" s="81"/>
      <c r="K170" s="81"/>
      <c r="L170" s="30" t="s">
        <v>168</v>
      </c>
      <c r="M170" s="27" t="s">
        <v>169</v>
      </c>
      <c r="N170" s="28" t="s">
        <v>170</v>
      </c>
    </row>
    <row r="171" spans="2:14" x14ac:dyDescent="0.25">
      <c r="B171" s="215" t="s">
        <v>217</v>
      </c>
      <c r="C171" s="216"/>
      <c r="D171" s="45" t="s">
        <v>14</v>
      </c>
      <c r="E171" s="88">
        <v>528</v>
      </c>
      <c r="F171" s="165">
        <f t="shared" si="0"/>
        <v>476.2</v>
      </c>
      <c r="G171" s="165">
        <f>1-((E171*$G$6)-E171)</f>
        <v>449.8</v>
      </c>
      <c r="H171" s="165">
        <f>1-((E171*$H$6)-E171)</f>
        <v>423.4</v>
      </c>
      <c r="I171" s="165">
        <f>1-((E171*$I$6)-E171)</f>
        <v>397</v>
      </c>
      <c r="J171" s="165">
        <f>1-((E171*$J$6)-E171)</f>
        <v>370.6</v>
      </c>
      <c r="K171" s="88">
        <v>410</v>
      </c>
      <c r="L171" s="1"/>
      <c r="M171" s="1"/>
      <c r="N171" s="1"/>
    </row>
    <row r="172" spans="2:14" x14ac:dyDescent="0.25">
      <c r="B172" s="215"/>
      <c r="C172" s="216"/>
      <c r="D172" s="36" t="s">
        <v>15</v>
      </c>
      <c r="E172" s="79"/>
      <c r="F172" s="165">
        <f t="shared" si="0"/>
        <v>1</v>
      </c>
      <c r="G172" s="165">
        <f>1-((E172*$G$6)-E172)</f>
        <v>1</v>
      </c>
      <c r="H172" s="165">
        <f>1-((E172*$H$6)-E172)</f>
        <v>1</v>
      </c>
      <c r="I172" s="165">
        <f>1-((E172*$I$6)-E172)</f>
        <v>1</v>
      </c>
      <c r="J172" s="165">
        <f>1-((E172*$J$6)-E172)</f>
        <v>1</v>
      </c>
      <c r="K172" s="79"/>
      <c r="L172" s="1"/>
      <c r="M172" s="1"/>
      <c r="N172" s="1"/>
    </row>
    <row r="173" spans="2:14" ht="15.75" thickBot="1" x14ac:dyDescent="0.3">
      <c r="B173" s="217"/>
      <c r="C173" s="218"/>
      <c r="D173" s="37" t="s">
        <v>12</v>
      </c>
      <c r="E173" s="85">
        <v>163.19999999999999</v>
      </c>
      <c r="F173" s="165">
        <f t="shared" si="0"/>
        <v>147.88</v>
      </c>
      <c r="G173" s="165">
        <f>1-((E173*$G$6)-E173)</f>
        <v>139.72</v>
      </c>
      <c r="H173" s="165">
        <f>1-((E173*$H$6)-E173)</f>
        <v>131.56</v>
      </c>
      <c r="I173" s="165">
        <f>1-((E173*$I$6)-E173)</f>
        <v>123.39999999999999</v>
      </c>
      <c r="J173" s="165">
        <f>1-((E173*$J$6)-E173)</f>
        <v>115.24</v>
      </c>
      <c r="K173" s="85">
        <v>160</v>
      </c>
      <c r="L173" s="6"/>
      <c r="M173" s="6"/>
      <c r="N173" s="6"/>
    </row>
    <row r="174" spans="2:14" x14ac:dyDescent="0.25">
      <c r="B174" s="109"/>
      <c r="C174" s="110"/>
      <c r="D174" s="44"/>
      <c r="E174" s="81"/>
      <c r="F174" s="81"/>
      <c r="G174" s="81"/>
      <c r="H174" s="81"/>
      <c r="I174" s="81"/>
      <c r="J174" s="81"/>
      <c r="K174" s="81"/>
      <c r="L174" s="30" t="s">
        <v>168</v>
      </c>
      <c r="M174" s="27" t="s">
        <v>169</v>
      </c>
      <c r="N174" s="28" t="s">
        <v>170</v>
      </c>
    </row>
    <row r="175" spans="2:14" x14ac:dyDescent="0.25">
      <c r="B175" s="215" t="s">
        <v>224</v>
      </c>
      <c r="C175" s="216"/>
      <c r="D175" s="45" t="s">
        <v>14</v>
      </c>
      <c r="E175" s="88">
        <v>600</v>
      </c>
      <c r="F175" s="165">
        <f t="shared" si="0"/>
        <v>541</v>
      </c>
      <c r="G175" s="165">
        <f>1-((E175*$G$6)-E175)</f>
        <v>511</v>
      </c>
      <c r="H175" s="165">
        <f>1-((E175*$H$6)-E175)</f>
        <v>481</v>
      </c>
      <c r="I175" s="165">
        <f>1-((E175*$I$6)-E175)</f>
        <v>451</v>
      </c>
      <c r="J175" s="165">
        <f>1-((E175*$J$6)-E175)</f>
        <v>421</v>
      </c>
      <c r="K175" s="88"/>
      <c r="L175" s="1"/>
      <c r="M175" s="1"/>
      <c r="N175" s="1"/>
    </row>
    <row r="176" spans="2:14" x14ac:dyDescent="0.25">
      <c r="B176" s="215"/>
      <c r="C176" s="216"/>
      <c r="D176" s="36" t="s">
        <v>15</v>
      </c>
      <c r="E176" s="79"/>
      <c r="F176" s="165">
        <f t="shared" si="0"/>
        <v>1</v>
      </c>
      <c r="G176" s="165">
        <f>1-((E176*$G$6)-E176)</f>
        <v>1</v>
      </c>
      <c r="H176" s="165">
        <f>1-((E176*$H$6)-E176)</f>
        <v>1</v>
      </c>
      <c r="I176" s="165">
        <f>1-((E176*$I$6)-E176)</f>
        <v>1</v>
      </c>
      <c r="J176" s="165">
        <f>1-((E176*$J$6)-E176)</f>
        <v>1</v>
      </c>
      <c r="K176" s="79"/>
      <c r="L176" s="1"/>
      <c r="M176" s="1"/>
      <c r="N176" s="1"/>
    </row>
    <row r="177" spans="2:14" ht="15.75" thickBot="1" x14ac:dyDescent="0.3">
      <c r="B177" s="217"/>
      <c r="C177" s="218"/>
      <c r="D177" s="37" t="s">
        <v>12</v>
      </c>
      <c r="E177" s="85">
        <v>240</v>
      </c>
      <c r="F177" s="165">
        <f t="shared" si="0"/>
        <v>217</v>
      </c>
      <c r="G177" s="165">
        <f>1-((E177*$G$6)-E177)</f>
        <v>205</v>
      </c>
      <c r="H177" s="165">
        <f>1-((E177*$H$6)-E177)</f>
        <v>193</v>
      </c>
      <c r="I177" s="165">
        <f>1-((E177*$I$6)-E177)</f>
        <v>181</v>
      </c>
      <c r="J177" s="165">
        <f>1-((E177*$J$6)-E177)</f>
        <v>169</v>
      </c>
      <c r="K177" s="85"/>
      <c r="L177" s="6"/>
      <c r="M177" s="6"/>
      <c r="N177" s="6"/>
    </row>
    <row r="178" spans="2:14" x14ac:dyDescent="0.25">
      <c r="B178" s="109"/>
      <c r="C178" s="110"/>
      <c r="D178" s="44"/>
      <c r="E178" s="81"/>
      <c r="F178" s="81"/>
      <c r="G178" s="81"/>
      <c r="H178" s="81"/>
      <c r="I178" s="81"/>
      <c r="J178" s="81"/>
      <c r="K178" s="81"/>
      <c r="L178" s="30" t="s">
        <v>168</v>
      </c>
      <c r="M178" s="27" t="s">
        <v>169</v>
      </c>
      <c r="N178" s="28" t="s">
        <v>170</v>
      </c>
    </row>
    <row r="179" spans="2:14" x14ac:dyDescent="0.25">
      <c r="B179" s="215" t="s">
        <v>225</v>
      </c>
      <c r="C179" s="216"/>
      <c r="D179" s="45" t="s">
        <v>14</v>
      </c>
      <c r="E179" s="88">
        <v>600</v>
      </c>
      <c r="F179" s="165">
        <f t="shared" si="0"/>
        <v>541</v>
      </c>
      <c r="G179" s="165">
        <f>1-((E179*$G$6)-E179)</f>
        <v>511</v>
      </c>
      <c r="H179" s="165">
        <f>1-((E179*$H$6)-E179)</f>
        <v>481</v>
      </c>
      <c r="I179" s="165">
        <f>1-((E179*$I$6)-E179)</f>
        <v>451</v>
      </c>
      <c r="J179" s="165">
        <f>1-((E179*$J$6)-E179)</f>
        <v>421</v>
      </c>
      <c r="K179" s="88"/>
      <c r="L179" s="1"/>
      <c r="M179" s="1"/>
      <c r="N179" s="1"/>
    </row>
    <row r="180" spans="2:14" x14ac:dyDescent="0.25">
      <c r="B180" s="215"/>
      <c r="C180" s="216"/>
      <c r="D180" s="36" t="s">
        <v>15</v>
      </c>
      <c r="E180" s="79"/>
      <c r="F180" s="165">
        <f t="shared" si="0"/>
        <v>1</v>
      </c>
      <c r="G180" s="165">
        <f>1-((E180*$G$6)-E180)</f>
        <v>1</v>
      </c>
      <c r="H180" s="165">
        <f>1-((E180*$H$6)-E180)</f>
        <v>1</v>
      </c>
      <c r="I180" s="165">
        <f>1-((E180*$I$6)-E180)</f>
        <v>1</v>
      </c>
      <c r="J180" s="165">
        <f>1-((E180*$J$6)-E180)</f>
        <v>1</v>
      </c>
      <c r="K180" s="79"/>
      <c r="L180" s="1"/>
      <c r="M180" s="1"/>
      <c r="N180" s="1"/>
    </row>
    <row r="181" spans="2:14" ht="15.75" thickBot="1" x14ac:dyDescent="0.3">
      <c r="B181" s="217"/>
      <c r="C181" s="218"/>
      <c r="D181" s="37" t="s">
        <v>12</v>
      </c>
      <c r="E181" s="85">
        <v>240</v>
      </c>
      <c r="F181" s="165">
        <f t="shared" si="0"/>
        <v>217</v>
      </c>
      <c r="G181" s="165">
        <f>1-((E181*$G$6)-E181)</f>
        <v>205</v>
      </c>
      <c r="H181" s="165">
        <f>1-((E181*$H$6)-E181)</f>
        <v>193</v>
      </c>
      <c r="I181" s="165">
        <f>1-((E181*$I$6)-E181)</f>
        <v>181</v>
      </c>
      <c r="J181" s="165">
        <f>1-((E181*$J$6)-E181)</f>
        <v>169</v>
      </c>
      <c r="K181" s="85"/>
      <c r="L181" s="6"/>
      <c r="M181" s="6"/>
      <c r="N181" s="6"/>
    </row>
    <row r="182" spans="2:14" x14ac:dyDescent="0.25">
      <c r="B182" s="109"/>
      <c r="C182" s="110"/>
      <c r="D182" s="44"/>
      <c r="E182" s="81"/>
      <c r="F182" s="81"/>
      <c r="G182" s="81"/>
      <c r="H182" s="81"/>
      <c r="I182" s="81"/>
      <c r="J182" s="81"/>
      <c r="K182" s="81"/>
      <c r="L182" s="30" t="s">
        <v>168</v>
      </c>
      <c r="M182" s="27" t="s">
        <v>169</v>
      </c>
      <c r="N182" s="28" t="s">
        <v>170</v>
      </c>
    </row>
    <row r="183" spans="2:14" x14ac:dyDescent="0.25">
      <c r="B183" s="215" t="s">
        <v>226</v>
      </c>
      <c r="C183" s="216"/>
      <c r="D183" s="45" t="s">
        <v>14</v>
      </c>
      <c r="E183" s="88">
        <v>600</v>
      </c>
      <c r="F183" s="165">
        <f t="shared" si="0"/>
        <v>541</v>
      </c>
      <c r="G183" s="165">
        <f>1-((E183*$G$6)-E183)</f>
        <v>511</v>
      </c>
      <c r="H183" s="165">
        <f>1-((E183*$H$6)-E183)</f>
        <v>481</v>
      </c>
      <c r="I183" s="165">
        <f>1-((E183*$I$6)-E183)</f>
        <v>451</v>
      </c>
      <c r="J183" s="165">
        <f>1-((E183*$J$6)-E183)</f>
        <v>421</v>
      </c>
      <c r="K183" s="88"/>
      <c r="L183" s="1"/>
      <c r="M183" s="1"/>
      <c r="N183" s="1"/>
    </row>
    <row r="184" spans="2:14" x14ac:dyDescent="0.25">
      <c r="B184" s="215"/>
      <c r="C184" s="216"/>
      <c r="D184" s="36" t="s">
        <v>15</v>
      </c>
      <c r="E184" s="79"/>
      <c r="F184" s="165">
        <f t="shared" si="0"/>
        <v>1</v>
      </c>
      <c r="G184" s="165">
        <f>1-((E184*$G$6)-E184)</f>
        <v>1</v>
      </c>
      <c r="H184" s="165">
        <f>1-((E184*$H$6)-E184)</f>
        <v>1</v>
      </c>
      <c r="I184" s="165">
        <f>1-((E184*$I$6)-E184)</f>
        <v>1</v>
      </c>
      <c r="J184" s="165">
        <f>1-((E184*$J$6)-E184)</f>
        <v>1</v>
      </c>
      <c r="K184" s="79"/>
      <c r="L184" s="1"/>
      <c r="M184" s="1"/>
      <c r="N184" s="1"/>
    </row>
    <row r="185" spans="2:14" ht="15.75" thickBot="1" x14ac:dyDescent="0.3">
      <c r="B185" s="217"/>
      <c r="C185" s="218"/>
      <c r="D185" s="37" t="s">
        <v>12</v>
      </c>
      <c r="E185" s="85">
        <v>240</v>
      </c>
      <c r="F185" s="165">
        <f t="shared" si="0"/>
        <v>217</v>
      </c>
      <c r="G185" s="165">
        <f>1-((E185*$G$6)-E185)</f>
        <v>205</v>
      </c>
      <c r="H185" s="165">
        <f>1-((E185*$H$6)-E185)</f>
        <v>193</v>
      </c>
      <c r="I185" s="165">
        <f>1-((E185*$I$6)-E185)</f>
        <v>181</v>
      </c>
      <c r="J185" s="165">
        <f>1-((E185*$J$6)-E185)</f>
        <v>169</v>
      </c>
      <c r="K185" s="85"/>
      <c r="L185" s="6"/>
      <c r="M185" s="6"/>
      <c r="N185" s="6"/>
    </row>
    <row r="186" spans="2:14" x14ac:dyDescent="0.25">
      <c r="B186" s="109"/>
      <c r="C186" s="110"/>
      <c r="D186" s="44"/>
      <c r="E186" s="81"/>
      <c r="F186" s="81"/>
      <c r="G186" s="81"/>
      <c r="H186" s="81"/>
      <c r="I186" s="81"/>
      <c r="J186" s="81"/>
      <c r="K186" s="81"/>
      <c r="L186" s="30" t="s">
        <v>168</v>
      </c>
      <c r="M186" s="27" t="s">
        <v>169</v>
      </c>
      <c r="N186" s="28" t="s">
        <v>170</v>
      </c>
    </row>
    <row r="187" spans="2:14" x14ac:dyDescent="0.25">
      <c r="B187" s="215" t="s">
        <v>231</v>
      </c>
      <c r="C187" s="216"/>
      <c r="D187" s="45" t="s">
        <v>14</v>
      </c>
      <c r="E187" s="88">
        <v>402</v>
      </c>
      <c r="F187" s="165">
        <f t="shared" si="0"/>
        <v>362.8</v>
      </c>
      <c r="G187" s="165">
        <f>1-((E187*$G$6)-E187)</f>
        <v>342.7</v>
      </c>
      <c r="H187" s="165">
        <f>1-((E187*$H$6)-E187)</f>
        <v>322.60000000000002</v>
      </c>
      <c r="I187" s="165">
        <f>1-((E187*$I$6)-E187)</f>
        <v>302.5</v>
      </c>
      <c r="J187" s="165">
        <f>1-((E187*$J$6)-E187)</f>
        <v>282.39999999999998</v>
      </c>
      <c r="K187" s="88"/>
      <c r="L187" s="1"/>
      <c r="M187" s="1"/>
      <c r="N187" s="1"/>
    </row>
    <row r="188" spans="2:14" x14ac:dyDescent="0.25">
      <c r="B188" s="215"/>
      <c r="C188" s="216"/>
      <c r="D188" s="36" t="s">
        <v>15</v>
      </c>
      <c r="E188" s="79"/>
      <c r="F188" s="165">
        <f t="shared" si="0"/>
        <v>1</v>
      </c>
      <c r="G188" s="165">
        <f>1-((E188*$G$6)-E188)</f>
        <v>1</v>
      </c>
      <c r="H188" s="165">
        <f>1-((E188*$H$6)-E188)</f>
        <v>1</v>
      </c>
      <c r="I188" s="165">
        <f>1-((E188*$I$6)-E188)</f>
        <v>1</v>
      </c>
      <c r="J188" s="165">
        <f>1-((E188*$J$6)-E188)</f>
        <v>1</v>
      </c>
      <c r="K188" s="79"/>
      <c r="L188" s="1"/>
      <c r="M188" s="1"/>
      <c r="N188" s="1"/>
    </row>
    <row r="189" spans="2:14" ht="15.75" thickBot="1" x14ac:dyDescent="0.3">
      <c r="B189" s="217"/>
      <c r="C189" s="218"/>
      <c r="D189" s="37" t="s">
        <v>12</v>
      </c>
      <c r="E189" s="85">
        <v>240</v>
      </c>
      <c r="F189" s="165">
        <f t="shared" si="0"/>
        <v>217</v>
      </c>
      <c r="G189" s="165">
        <f>1-((E189*$G$6)-E189)</f>
        <v>205</v>
      </c>
      <c r="H189" s="165">
        <f>1-((E189*$H$6)-E189)</f>
        <v>193</v>
      </c>
      <c r="I189" s="165">
        <f>1-((E189*$I$6)-E189)</f>
        <v>181</v>
      </c>
      <c r="J189" s="165">
        <f>1-((E189*$J$6)-E189)</f>
        <v>169</v>
      </c>
      <c r="K189" s="85"/>
      <c r="L189" s="6"/>
      <c r="M189" s="6"/>
      <c r="N189" s="6"/>
    </row>
    <row r="190" spans="2:14" x14ac:dyDescent="0.25">
      <c r="B190" s="109"/>
      <c r="C190" s="110"/>
      <c r="D190" s="44"/>
      <c r="E190" s="81"/>
      <c r="F190" s="81"/>
      <c r="G190" s="81"/>
      <c r="H190" s="81"/>
      <c r="I190" s="81"/>
      <c r="J190" s="81"/>
      <c r="K190" s="81"/>
      <c r="L190" s="30" t="s">
        <v>168</v>
      </c>
      <c r="M190" s="27" t="s">
        <v>169</v>
      </c>
      <c r="N190" s="28" t="s">
        <v>170</v>
      </c>
    </row>
    <row r="191" spans="2:14" x14ac:dyDescent="0.25">
      <c r="B191" s="215" t="s">
        <v>232</v>
      </c>
      <c r="C191" s="216"/>
      <c r="D191" s="45" t="s">
        <v>14</v>
      </c>
      <c r="E191" s="88">
        <v>635.6</v>
      </c>
      <c r="F191" s="165">
        <f t="shared" si="0"/>
        <v>573.04</v>
      </c>
      <c r="G191" s="165">
        <f>1-((E191*$G$6)-E191)</f>
        <v>541.26</v>
      </c>
      <c r="H191" s="165">
        <f>1-((E191*$H$6)-E191)</f>
        <v>509.48</v>
      </c>
      <c r="I191" s="165">
        <f>1-((E191*$I$6)-E191)</f>
        <v>477.70000000000005</v>
      </c>
      <c r="J191" s="165">
        <f>1-((E191*$J$6)-E191)</f>
        <v>445.92</v>
      </c>
      <c r="K191" s="88">
        <f>287*2</f>
        <v>574</v>
      </c>
      <c r="L191" s="1"/>
      <c r="M191" s="1"/>
      <c r="N191" s="1"/>
    </row>
    <row r="192" spans="2:14" x14ac:dyDescent="0.25">
      <c r="B192" s="215"/>
      <c r="C192" s="216"/>
      <c r="D192" s="36" t="s">
        <v>15</v>
      </c>
      <c r="E192" s="79"/>
      <c r="F192" s="165">
        <f t="shared" si="0"/>
        <v>1</v>
      </c>
      <c r="G192" s="165">
        <f>1-((E192*$G$6)-E192)</f>
        <v>1</v>
      </c>
      <c r="H192" s="165">
        <f>1-((E192*$H$6)-E192)</f>
        <v>1</v>
      </c>
      <c r="I192" s="165">
        <f>1-((E192*$I$6)-E192)</f>
        <v>1</v>
      </c>
      <c r="J192" s="165">
        <f>1-((E192*$J$6)-E192)</f>
        <v>1</v>
      </c>
      <c r="K192" s="79"/>
      <c r="L192" s="1"/>
      <c r="M192" s="1"/>
      <c r="N192" s="1"/>
    </row>
    <row r="193" spans="2:14" ht="15.75" thickBot="1" x14ac:dyDescent="0.3">
      <c r="B193" s="217"/>
      <c r="C193" s="218"/>
      <c r="D193" s="37" t="s">
        <v>12</v>
      </c>
      <c r="E193" s="85">
        <v>240</v>
      </c>
      <c r="F193" s="165">
        <f t="shared" si="0"/>
        <v>217</v>
      </c>
      <c r="G193" s="165">
        <f>1-((E193*$G$6)-E193)</f>
        <v>205</v>
      </c>
      <c r="H193" s="165">
        <f>1-((E193*$H$6)-E193)</f>
        <v>193</v>
      </c>
      <c r="I193" s="165">
        <f>1-((E193*$I$6)-E193)</f>
        <v>181</v>
      </c>
      <c r="J193" s="165">
        <f>1-((E193*$J$6)-E193)</f>
        <v>169</v>
      </c>
      <c r="K193" s="85">
        <f>90*2</f>
        <v>180</v>
      </c>
      <c r="L193" s="6"/>
      <c r="M193" s="6"/>
      <c r="N193" s="6"/>
    </row>
    <row r="194" spans="2:14" x14ac:dyDescent="0.25">
      <c r="B194" s="109"/>
      <c r="C194" s="110"/>
      <c r="D194" s="44"/>
      <c r="E194" s="81"/>
      <c r="F194" s="81"/>
      <c r="G194" s="81"/>
      <c r="H194" s="81"/>
      <c r="I194" s="81"/>
      <c r="J194" s="81"/>
      <c r="K194" s="81"/>
      <c r="L194" s="30" t="s">
        <v>168</v>
      </c>
      <c r="M194" s="27" t="s">
        <v>169</v>
      </c>
      <c r="N194" s="28" t="s">
        <v>170</v>
      </c>
    </row>
    <row r="195" spans="2:14" x14ac:dyDescent="0.25">
      <c r="B195" s="215" t="s">
        <v>233</v>
      </c>
      <c r="C195" s="216"/>
      <c r="D195" s="45" t="s">
        <v>14</v>
      </c>
      <c r="E195" s="88">
        <v>600</v>
      </c>
      <c r="F195" s="165">
        <f t="shared" si="0"/>
        <v>541</v>
      </c>
      <c r="G195" s="165">
        <f>1-((E195*$G$6)-E195)</f>
        <v>511</v>
      </c>
      <c r="H195" s="165">
        <f>1-((E195*$H$6)-E195)</f>
        <v>481</v>
      </c>
      <c r="I195" s="165">
        <f>1-((E195*$I$6)-E195)</f>
        <v>451</v>
      </c>
      <c r="J195" s="165">
        <f>1-((E195*$J$6)-E195)</f>
        <v>421</v>
      </c>
      <c r="K195" s="88"/>
      <c r="L195" s="1"/>
      <c r="M195" s="1"/>
      <c r="N195" s="1"/>
    </row>
    <row r="196" spans="2:14" x14ac:dyDescent="0.25">
      <c r="B196" s="215"/>
      <c r="C196" s="216"/>
      <c r="D196" s="36" t="s">
        <v>15</v>
      </c>
      <c r="E196" s="79"/>
      <c r="F196" s="165">
        <f t="shared" si="0"/>
        <v>1</v>
      </c>
      <c r="G196" s="165">
        <f>1-((E196*$G$6)-E196)</f>
        <v>1</v>
      </c>
      <c r="H196" s="165">
        <f>1-((E196*$H$6)-E196)</f>
        <v>1</v>
      </c>
      <c r="I196" s="165">
        <f>1-((E196*$I$6)-E196)</f>
        <v>1</v>
      </c>
      <c r="J196" s="165">
        <f>1-((E196*$J$6)-E196)</f>
        <v>1</v>
      </c>
      <c r="K196" s="79"/>
      <c r="L196" s="1"/>
      <c r="M196" s="1"/>
      <c r="N196" s="1"/>
    </row>
    <row r="197" spans="2:14" ht="15.75" thickBot="1" x14ac:dyDescent="0.3">
      <c r="B197" s="217"/>
      <c r="C197" s="218"/>
      <c r="D197" s="37" t="s">
        <v>12</v>
      </c>
      <c r="E197" s="85">
        <v>240</v>
      </c>
      <c r="F197" s="165">
        <f t="shared" si="0"/>
        <v>217</v>
      </c>
      <c r="G197" s="165">
        <f>1-((E197*$G$6)-E197)</f>
        <v>205</v>
      </c>
      <c r="H197" s="165">
        <f>1-((E197*$H$6)-E197)</f>
        <v>193</v>
      </c>
      <c r="I197" s="165">
        <f>1-((E197*$I$6)-E197)</f>
        <v>181</v>
      </c>
      <c r="J197" s="165">
        <f>1-((E197*$J$6)-E197)</f>
        <v>169</v>
      </c>
      <c r="K197" s="85"/>
      <c r="L197" s="6"/>
      <c r="M197" s="6"/>
      <c r="N197" s="6"/>
    </row>
  </sheetData>
  <mergeCells count="51">
    <mergeCell ref="B183:C185"/>
    <mergeCell ref="B187:C189"/>
    <mergeCell ref="B191:C193"/>
    <mergeCell ref="B195:C197"/>
    <mergeCell ref="B167:C169"/>
    <mergeCell ref="B171:C173"/>
    <mergeCell ref="B175:C177"/>
    <mergeCell ref="B179:C181"/>
    <mergeCell ref="B147:C149"/>
    <mergeCell ref="B151:C153"/>
    <mergeCell ref="B155:C157"/>
    <mergeCell ref="B159:C161"/>
    <mergeCell ref="B163:C165"/>
    <mergeCell ref="B127:C129"/>
    <mergeCell ref="B131:C133"/>
    <mergeCell ref="B135:C137"/>
    <mergeCell ref="B139:C141"/>
    <mergeCell ref="B143:C145"/>
    <mergeCell ref="B2:N2"/>
    <mergeCell ref="L4:N4"/>
    <mergeCell ref="B7:C9"/>
    <mergeCell ref="B11:C13"/>
    <mergeCell ref="B47:C49"/>
    <mergeCell ref="B31:C33"/>
    <mergeCell ref="B35:C37"/>
    <mergeCell ref="B39:C41"/>
    <mergeCell ref="B43:C45"/>
    <mergeCell ref="B6:C6"/>
    <mergeCell ref="B15:C17"/>
    <mergeCell ref="B19:C21"/>
    <mergeCell ref="B63:C65"/>
    <mergeCell ref="B67:C69"/>
    <mergeCell ref="B23:C25"/>
    <mergeCell ref="B27:C29"/>
    <mergeCell ref="B51:C53"/>
    <mergeCell ref="B55:C57"/>
    <mergeCell ref="B59:C61"/>
    <mergeCell ref="B119:C121"/>
    <mergeCell ref="B123:C125"/>
    <mergeCell ref="B71:C73"/>
    <mergeCell ref="B75:C77"/>
    <mergeCell ref="B79:C81"/>
    <mergeCell ref="B83:C85"/>
    <mergeCell ref="B87:C89"/>
    <mergeCell ref="B115:C117"/>
    <mergeCell ref="B107:C109"/>
    <mergeCell ref="B111:C113"/>
    <mergeCell ref="B91:C93"/>
    <mergeCell ref="B95:C97"/>
    <mergeCell ref="B99:C101"/>
    <mergeCell ref="B103:C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workbookViewId="0">
      <selection activeCell="J16" sqref="J16"/>
    </sheetView>
  </sheetViews>
  <sheetFormatPr defaultRowHeight="15" x14ac:dyDescent="0.25"/>
  <cols>
    <col min="1" max="1" width="1.7109375" customWidth="1"/>
    <col min="2" max="2" width="19.140625" customWidth="1"/>
    <col min="3" max="3" width="16.140625" customWidth="1"/>
    <col min="4" max="4" width="13.140625" customWidth="1"/>
    <col min="5" max="9" width="13.140625" hidden="1" customWidth="1"/>
    <col min="10" max="10" width="13.140625" customWidth="1"/>
    <col min="11" max="12" width="16.42578125" bestFit="1" customWidth="1"/>
    <col min="13" max="13" width="15.5703125" customWidth="1"/>
    <col min="14" max="14" width="13.85546875" customWidth="1"/>
  </cols>
  <sheetData>
    <row r="2" spans="2:14" ht="15.75" x14ac:dyDescent="0.25">
      <c r="B2" s="184" t="s">
        <v>181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2:14" ht="16.5" thickBot="1" x14ac:dyDescent="0.3">
      <c r="B3" s="21"/>
      <c r="C3" s="21"/>
      <c r="D3" s="98"/>
      <c r="E3" s="98"/>
      <c r="F3" s="98"/>
      <c r="G3" s="98"/>
      <c r="H3" s="98"/>
      <c r="I3" s="98"/>
      <c r="J3" s="98"/>
      <c r="K3" s="21"/>
      <c r="L3" s="21"/>
    </row>
    <row r="4" spans="2:14" ht="15.75" thickBot="1" x14ac:dyDescent="0.3">
      <c r="K4" s="181" t="s">
        <v>135</v>
      </c>
      <c r="L4" s="182"/>
      <c r="M4" s="183"/>
      <c r="N4" s="185" t="s">
        <v>136</v>
      </c>
    </row>
    <row r="5" spans="2:14" ht="45.75" thickBot="1" x14ac:dyDescent="0.3">
      <c r="B5" s="59" t="s">
        <v>172</v>
      </c>
      <c r="C5" s="61" t="s">
        <v>33</v>
      </c>
      <c r="D5" s="60" t="s">
        <v>244</v>
      </c>
      <c r="E5" s="166">
        <v>0.1</v>
      </c>
      <c r="F5" s="166">
        <v>0.15</v>
      </c>
      <c r="G5" s="166">
        <v>0.2</v>
      </c>
      <c r="H5" s="166">
        <v>0.25</v>
      </c>
      <c r="I5" s="166">
        <v>0.3</v>
      </c>
      <c r="J5" s="60" t="s">
        <v>245</v>
      </c>
      <c r="K5" s="56" t="s">
        <v>173</v>
      </c>
      <c r="L5" s="56" t="s">
        <v>174</v>
      </c>
      <c r="M5" s="56" t="s">
        <v>175</v>
      </c>
      <c r="N5" s="186"/>
    </row>
    <row r="6" spans="2:14" x14ac:dyDescent="0.25">
      <c r="B6" s="57" t="s">
        <v>2</v>
      </c>
      <c r="C6" s="64">
        <v>12</v>
      </c>
      <c r="D6" s="66">
        <v>550</v>
      </c>
      <c r="E6" s="165">
        <f>1-((D6*$E$5)-D6)</f>
        <v>496</v>
      </c>
      <c r="F6" s="165">
        <f>1-((D6*$F$5)-D6)</f>
        <v>468.5</v>
      </c>
      <c r="G6" s="165">
        <f>1-((D6*$G$5)-D6)</f>
        <v>441</v>
      </c>
      <c r="H6" s="165">
        <f>1-((D6*$H$5)-D6)</f>
        <v>413.5</v>
      </c>
      <c r="I6" s="165">
        <f>1-((D6*$I$5)-D6)</f>
        <v>386</v>
      </c>
      <c r="J6" s="66">
        <v>650</v>
      </c>
      <c r="K6" s="5"/>
      <c r="L6" s="5"/>
      <c r="M6" s="5"/>
      <c r="N6" s="7"/>
    </row>
    <row r="7" spans="2:14" x14ac:dyDescent="0.25">
      <c r="B7" s="11" t="s">
        <v>176</v>
      </c>
      <c r="C7" s="3">
        <v>12</v>
      </c>
      <c r="D7" s="67">
        <v>550</v>
      </c>
      <c r="E7" s="165">
        <f t="shared" ref="E7:E18" si="0">1-((D7*$E$5)-D7)</f>
        <v>496</v>
      </c>
      <c r="F7" s="165">
        <f t="shared" ref="F7:F18" si="1">1-((D7*$F$5)-D7)</f>
        <v>468.5</v>
      </c>
      <c r="G7" s="165">
        <f t="shared" ref="G7:G18" si="2">1-((D7*$G$5)-D7)</f>
        <v>441</v>
      </c>
      <c r="H7" s="165">
        <f t="shared" ref="H7:H18" si="3">1-((D7*$H$5)-D7)</f>
        <v>413.5</v>
      </c>
      <c r="I7" s="165">
        <f t="shared" ref="I7:I18" si="4">1-((D7*$I$5)-D7)</f>
        <v>386</v>
      </c>
      <c r="J7" s="67">
        <v>650</v>
      </c>
      <c r="K7" s="1"/>
      <c r="L7" s="1"/>
      <c r="M7" s="1"/>
      <c r="N7" s="4"/>
    </row>
    <row r="8" spans="2:14" x14ac:dyDescent="0.25">
      <c r="B8" s="11" t="s">
        <v>177</v>
      </c>
      <c r="C8" s="3">
        <v>12</v>
      </c>
      <c r="D8" s="67">
        <v>550</v>
      </c>
      <c r="E8" s="165">
        <f t="shared" si="0"/>
        <v>496</v>
      </c>
      <c r="F8" s="165">
        <f t="shared" si="1"/>
        <v>468.5</v>
      </c>
      <c r="G8" s="165">
        <f t="shared" si="2"/>
        <v>441</v>
      </c>
      <c r="H8" s="165">
        <f t="shared" si="3"/>
        <v>413.5</v>
      </c>
      <c r="I8" s="165">
        <f t="shared" si="4"/>
        <v>386</v>
      </c>
      <c r="J8" s="67">
        <v>650</v>
      </c>
      <c r="K8" s="3"/>
      <c r="L8" s="1"/>
      <c r="M8" s="1"/>
      <c r="N8" s="4"/>
    </row>
    <row r="9" spans="2:14" x14ac:dyDescent="0.25">
      <c r="B9" s="11" t="s">
        <v>3</v>
      </c>
      <c r="C9" s="3">
        <v>12</v>
      </c>
      <c r="D9" s="67">
        <v>550</v>
      </c>
      <c r="E9" s="165">
        <f t="shared" si="0"/>
        <v>496</v>
      </c>
      <c r="F9" s="165">
        <f t="shared" si="1"/>
        <v>468.5</v>
      </c>
      <c r="G9" s="165">
        <f t="shared" si="2"/>
        <v>441</v>
      </c>
      <c r="H9" s="165">
        <f t="shared" si="3"/>
        <v>413.5</v>
      </c>
      <c r="I9" s="165">
        <f t="shared" si="4"/>
        <v>386</v>
      </c>
      <c r="J9" s="67">
        <v>650</v>
      </c>
      <c r="K9" s="3"/>
      <c r="L9" s="1"/>
      <c r="M9" s="1"/>
      <c r="N9" s="4"/>
    </row>
    <row r="10" spans="2:14" x14ac:dyDescent="0.25">
      <c r="B10" s="11" t="s">
        <v>178</v>
      </c>
      <c r="C10" s="3">
        <v>12</v>
      </c>
      <c r="D10" s="67">
        <v>550</v>
      </c>
      <c r="E10" s="165">
        <f t="shared" si="0"/>
        <v>496</v>
      </c>
      <c r="F10" s="165">
        <f t="shared" si="1"/>
        <v>468.5</v>
      </c>
      <c r="G10" s="165">
        <f t="shared" si="2"/>
        <v>441</v>
      </c>
      <c r="H10" s="165">
        <f t="shared" si="3"/>
        <v>413.5</v>
      </c>
      <c r="I10" s="165">
        <f t="shared" si="4"/>
        <v>386</v>
      </c>
      <c r="J10" s="67">
        <v>650</v>
      </c>
      <c r="K10" s="3"/>
      <c r="L10" s="1"/>
      <c r="M10" s="1"/>
      <c r="N10" s="4"/>
    </row>
    <row r="11" spans="2:14" x14ac:dyDescent="0.25">
      <c r="B11" s="11" t="s">
        <v>50</v>
      </c>
      <c r="C11" s="3">
        <v>12</v>
      </c>
      <c r="D11" s="67">
        <v>550</v>
      </c>
      <c r="E11" s="165">
        <f t="shared" si="0"/>
        <v>496</v>
      </c>
      <c r="F11" s="165">
        <f t="shared" si="1"/>
        <v>468.5</v>
      </c>
      <c r="G11" s="165">
        <f t="shared" si="2"/>
        <v>441</v>
      </c>
      <c r="H11" s="165">
        <f t="shared" si="3"/>
        <v>413.5</v>
      </c>
      <c r="I11" s="165">
        <f t="shared" si="4"/>
        <v>386</v>
      </c>
      <c r="J11" s="67">
        <v>650</v>
      </c>
      <c r="K11" s="3"/>
      <c r="L11" s="1"/>
      <c r="M11" s="1"/>
      <c r="N11" s="4"/>
    </row>
    <row r="12" spans="2:14" x14ac:dyDescent="0.25">
      <c r="B12" s="11" t="s">
        <v>1</v>
      </c>
      <c r="C12" s="3">
        <v>12</v>
      </c>
      <c r="D12" s="67">
        <v>550</v>
      </c>
      <c r="E12" s="165">
        <f t="shared" si="0"/>
        <v>496</v>
      </c>
      <c r="F12" s="165">
        <f t="shared" si="1"/>
        <v>468.5</v>
      </c>
      <c r="G12" s="165">
        <f t="shared" si="2"/>
        <v>441</v>
      </c>
      <c r="H12" s="165">
        <f t="shared" si="3"/>
        <v>413.5</v>
      </c>
      <c r="I12" s="165">
        <f t="shared" si="4"/>
        <v>386</v>
      </c>
      <c r="J12" s="67">
        <v>650</v>
      </c>
      <c r="K12" s="3"/>
      <c r="L12" s="1"/>
      <c r="M12" s="1"/>
      <c r="N12" s="4"/>
    </row>
    <row r="13" spans="2:14" x14ac:dyDescent="0.25">
      <c r="B13" s="11" t="s">
        <v>179</v>
      </c>
      <c r="C13" s="3">
        <v>12</v>
      </c>
      <c r="D13" s="67">
        <v>550</v>
      </c>
      <c r="E13" s="165">
        <f t="shared" si="0"/>
        <v>496</v>
      </c>
      <c r="F13" s="165">
        <f t="shared" si="1"/>
        <v>468.5</v>
      </c>
      <c r="G13" s="165">
        <f t="shared" si="2"/>
        <v>441</v>
      </c>
      <c r="H13" s="165">
        <f t="shared" si="3"/>
        <v>413.5</v>
      </c>
      <c r="I13" s="165">
        <f t="shared" si="4"/>
        <v>386</v>
      </c>
      <c r="J13" s="67">
        <v>650</v>
      </c>
      <c r="K13" s="3"/>
      <c r="L13" s="1"/>
      <c r="M13" s="1"/>
      <c r="N13" s="4"/>
    </row>
    <row r="14" spans="2:14" x14ac:dyDescent="0.25">
      <c r="B14" s="11" t="s">
        <v>180</v>
      </c>
      <c r="C14" s="3">
        <v>12</v>
      </c>
      <c r="D14" s="67">
        <v>550</v>
      </c>
      <c r="E14" s="165">
        <f t="shared" si="0"/>
        <v>496</v>
      </c>
      <c r="F14" s="165">
        <f t="shared" si="1"/>
        <v>468.5</v>
      </c>
      <c r="G14" s="165">
        <f t="shared" si="2"/>
        <v>441</v>
      </c>
      <c r="H14" s="165">
        <f t="shared" si="3"/>
        <v>413.5</v>
      </c>
      <c r="I14" s="165">
        <f t="shared" si="4"/>
        <v>386</v>
      </c>
      <c r="J14" s="67">
        <v>650</v>
      </c>
      <c r="K14" s="3"/>
      <c r="L14" s="1"/>
      <c r="M14" s="1"/>
      <c r="N14" s="4"/>
    </row>
    <row r="15" spans="2:14" x14ac:dyDescent="0.25">
      <c r="B15" s="11" t="s">
        <v>40</v>
      </c>
      <c r="C15" s="3">
        <v>12</v>
      </c>
      <c r="D15" s="67">
        <v>550</v>
      </c>
      <c r="E15" s="165">
        <f t="shared" si="0"/>
        <v>496</v>
      </c>
      <c r="F15" s="165">
        <f t="shared" si="1"/>
        <v>468.5</v>
      </c>
      <c r="G15" s="165">
        <f t="shared" si="2"/>
        <v>441</v>
      </c>
      <c r="H15" s="165">
        <f t="shared" si="3"/>
        <v>413.5</v>
      </c>
      <c r="I15" s="165">
        <f t="shared" si="4"/>
        <v>386</v>
      </c>
      <c r="J15" s="67">
        <v>650</v>
      </c>
      <c r="K15" s="3"/>
      <c r="L15" s="1"/>
      <c r="M15" s="1"/>
      <c r="N15" s="4"/>
    </row>
    <row r="16" spans="2:14" x14ac:dyDescent="0.25">
      <c r="B16" s="11" t="s">
        <v>41</v>
      </c>
      <c r="C16" s="3">
        <v>12</v>
      </c>
      <c r="D16" s="67">
        <v>550</v>
      </c>
      <c r="E16" s="165">
        <f t="shared" si="0"/>
        <v>496</v>
      </c>
      <c r="F16" s="165">
        <f t="shared" si="1"/>
        <v>468.5</v>
      </c>
      <c r="G16" s="165">
        <f t="shared" si="2"/>
        <v>441</v>
      </c>
      <c r="H16" s="165">
        <f t="shared" si="3"/>
        <v>413.5</v>
      </c>
      <c r="I16" s="165">
        <f t="shared" si="4"/>
        <v>386</v>
      </c>
      <c r="J16" s="67">
        <v>650</v>
      </c>
      <c r="K16" s="3"/>
      <c r="L16" s="1"/>
      <c r="M16" s="1"/>
      <c r="N16" s="4"/>
    </row>
    <row r="17" spans="2:14" x14ac:dyDescent="0.25">
      <c r="B17" s="11" t="s">
        <v>59</v>
      </c>
      <c r="C17" s="3">
        <v>12</v>
      </c>
      <c r="D17" s="67">
        <v>550</v>
      </c>
      <c r="E17" s="165">
        <f t="shared" si="0"/>
        <v>496</v>
      </c>
      <c r="F17" s="165">
        <f t="shared" si="1"/>
        <v>468.5</v>
      </c>
      <c r="G17" s="165">
        <f t="shared" si="2"/>
        <v>441</v>
      </c>
      <c r="H17" s="165">
        <f t="shared" si="3"/>
        <v>413.5</v>
      </c>
      <c r="I17" s="165">
        <f t="shared" si="4"/>
        <v>386</v>
      </c>
      <c r="J17" s="67">
        <v>650</v>
      </c>
      <c r="K17" s="3"/>
      <c r="L17" s="1"/>
      <c r="M17" s="1"/>
      <c r="N17" s="4"/>
    </row>
    <row r="18" spans="2:14" ht="15.75" thickBot="1" x14ac:dyDescent="0.3">
      <c r="B18" s="48" t="s">
        <v>4</v>
      </c>
      <c r="C18" s="62">
        <v>12</v>
      </c>
      <c r="D18" s="68">
        <v>550</v>
      </c>
      <c r="E18" s="165">
        <f t="shared" si="0"/>
        <v>496</v>
      </c>
      <c r="F18" s="165">
        <f t="shared" si="1"/>
        <v>468.5</v>
      </c>
      <c r="G18" s="165">
        <f t="shared" si="2"/>
        <v>441</v>
      </c>
      <c r="H18" s="165">
        <f t="shared" si="3"/>
        <v>413.5</v>
      </c>
      <c r="I18" s="165">
        <f t="shared" si="4"/>
        <v>386</v>
      </c>
      <c r="J18" s="68">
        <v>650</v>
      </c>
      <c r="K18" s="62"/>
      <c r="L18" s="6"/>
      <c r="M18" s="6"/>
      <c r="N18" s="8"/>
    </row>
    <row r="19" spans="2:14" ht="15.75" thickBot="1" x14ac:dyDescent="0.3">
      <c r="B19" s="237" t="s">
        <v>8</v>
      </c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65"/>
    </row>
    <row r="20" spans="2:14" x14ac:dyDescent="0.25">
      <c r="C20" s="47"/>
      <c r="D20" s="47"/>
      <c r="E20" s="47"/>
      <c r="F20" s="47"/>
      <c r="G20" s="47"/>
      <c r="H20" s="47"/>
      <c r="I20" s="47"/>
      <c r="J20" s="47"/>
      <c r="K20" s="47"/>
    </row>
  </sheetData>
  <mergeCells count="4">
    <mergeCell ref="N4:N5"/>
    <mergeCell ref="K4:M4"/>
    <mergeCell ref="B19:M19"/>
    <mergeCell ref="B2:N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6"/>
  <sheetViews>
    <sheetView showGridLines="0" topLeftCell="A2" workbookViewId="0">
      <selection activeCell="K9" sqref="K9"/>
    </sheetView>
  </sheetViews>
  <sheetFormatPr defaultRowHeight="15" x14ac:dyDescent="0.25"/>
  <cols>
    <col min="1" max="1" width="1.7109375" customWidth="1"/>
    <col min="2" max="2" width="27.7109375" customWidth="1"/>
    <col min="3" max="3" width="17.28515625" bestFit="1" customWidth="1"/>
    <col min="4" max="4" width="15" customWidth="1"/>
    <col min="5" max="9" width="15" hidden="1" customWidth="1"/>
    <col min="10" max="10" width="15" customWidth="1"/>
    <col min="11" max="11" width="15.140625" bestFit="1" customWidth="1"/>
    <col min="12" max="12" width="13.5703125" bestFit="1" customWidth="1"/>
    <col min="13" max="13" width="12.28515625" bestFit="1" customWidth="1"/>
    <col min="18" max="18" width="10.140625" bestFit="1" customWidth="1"/>
  </cols>
  <sheetData>
    <row r="2" spans="2:18" ht="15.75" x14ac:dyDescent="0.25">
      <c r="B2" s="184" t="s">
        <v>183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4" spans="2:18" ht="15.75" thickBot="1" x14ac:dyDescent="0.3"/>
    <row r="5" spans="2:18" ht="15.75" thickBot="1" x14ac:dyDescent="0.3">
      <c r="B5" s="70"/>
      <c r="K5" s="192" t="s">
        <v>135</v>
      </c>
      <c r="L5" s="193"/>
      <c r="M5" s="193"/>
      <c r="N5" s="185" t="s">
        <v>136</v>
      </c>
    </row>
    <row r="6" spans="2:18" ht="45.75" thickBot="1" x14ac:dyDescent="0.3">
      <c r="B6" s="46" t="s">
        <v>10</v>
      </c>
      <c r="C6" s="71" t="s">
        <v>184</v>
      </c>
      <c r="D6" s="72" t="s">
        <v>246</v>
      </c>
      <c r="E6" s="166">
        <v>0.1</v>
      </c>
      <c r="F6" s="166">
        <v>0.15</v>
      </c>
      <c r="G6" s="166">
        <v>0.2</v>
      </c>
      <c r="H6" s="166">
        <v>0.25</v>
      </c>
      <c r="I6" s="166">
        <v>0.3</v>
      </c>
      <c r="J6" s="72" t="s">
        <v>247</v>
      </c>
      <c r="K6" s="55" t="s">
        <v>185</v>
      </c>
      <c r="L6" s="55" t="s">
        <v>186</v>
      </c>
      <c r="M6" s="55" t="s">
        <v>187</v>
      </c>
      <c r="N6" s="242"/>
    </row>
    <row r="7" spans="2:18" x14ac:dyDescent="0.25">
      <c r="B7" s="239" t="s">
        <v>17</v>
      </c>
      <c r="C7" s="63" t="s">
        <v>31</v>
      </c>
      <c r="D7" s="74">
        <v>244.8</v>
      </c>
      <c r="E7" s="165">
        <f>1-((D7*$E$6)-D7)</f>
        <v>221.32</v>
      </c>
      <c r="F7" s="165">
        <f>1-((D7*$F$6)-D7)</f>
        <v>209.08</v>
      </c>
      <c r="G7" s="165">
        <f>1-((D7*$G$6)-D7)</f>
        <v>196.84</v>
      </c>
      <c r="H7" s="165">
        <f>1-((D7*$H$6)-D7)</f>
        <v>184.60000000000002</v>
      </c>
      <c r="I7" s="165">
        <f>1-((D7*$I$6)-D7)</f>
        <v>172.36</v>
      </c>
      <c r="J7" s="74"/>
      <c r="K7" s="5"/>
      <c r="L7" s="5"/>
      <c r="M7" s="5"/>
      <c r="N7" s="7"/>
    </row>
    <row r="8" spans="2:18" x14ac:dyDescent="0.25">
      <c r="B8" s="240"/>
      <c r="C8" s="3" t="s">
        <v>32</v>
      </c>
      <c r="D8" s="75">
        <v>306</v>
      </c>
      <c r="E8" s="165">
        <f t="shared" ref="E8:E71" si="0">1-((D8*$E$6)-D8)</f>
        <v>276.39999999999998</v>
      </c>
      <c r="F8" s="165">
        <f t="shared" ref="F8:F71" si="1">1-((D8*$F$6)-D8)</f>
        <v>261.10000000000002</v>
      </c>
      <c r="G8" s="165">
        <f t="shared" ref="G8:G71" si="2">1-((D8*$G$6)-D8)</f>
        <v>245.8</v>
      </c>
      <c r="H8" s="165">
        <f t="shared" ref="H8:H71" si="3">1-((D8*$H$6)-D8)</f>
        <v>230.5</v>
      </c>
      <c r="I8" s="165">
        <f t="shared" ref="I8:I71" si="4">1-((D8*$I$6)-D8)</f>
        <v>215.2</v>
      </c>
      <c r="J8" s="75"/>
      <c r="K8" s="1"/>
      <c r="L8" s="1"/>
      <c r="M8" s="1"/>
      <c r="N8" s="4"/>
    </row>
    <row r="9" spans="2:18" x14ac:dyDescent="0.25">
      <c r="B9" s="240"/>
      <c r="C9" s="3" t="s">
        <v>74</v>
      </c>
      <c r="D9" s="75">
        <v>387.6</v>
      </c>
      <c r="E9" s="165">
        <f t="shared" si="0"/>
        <v>349.84000000000003</v>
      </c>
      <c r="F9" s="165">
        <f t="shared" si="1"/>
        <v>330.46000000000004</v>
      </c>
      <c r="G9" s="165">
        <f t="shared" si="2"/>
        <v>311.08000000000004</v>
      </c>
      <c r="H9" s="165">
        <f t="shared" si="3"/>
        <v>291.70000000000005</v>
      </c>
      <c r="I9" s="165">
        <f t="shared" si="4"/>
        <v>272.32000000000005</v>
      </c>
      <c r="J9" s="75"/>
      <c r="K9" s="1"/>
      <c r="L9" s="1"/>
      <c r="M9" s="1"/>
      <c r="N9" s="4"/>
    </row>
    <row r="10" spans="2:18" x14ac:dyDescent="0.25">
      <c r="B10" s="240"/>
      <c r="C10" s="3" t="s">
        <v>75</v>
      </c>
      <c r="D10" s="75">
        <v>469.2</v>
      </c>
      <c r="E10" s="165">
        <f t="shared" si="0"/>
        <v>423.28</v>
      </c>
      <c r="F10" s="165">
        <f t="shared" si="1"/>
        <v>399.82</v>
      </c>
      <c r="G10" s="165">
        <f t="shared" si="2"/>
        <v>376.36</v>
      </c>
      <c r="H10" s="165">
        <f t="shared" si="3"/>
        <v>352.9</v>
      </c>
      <c r="I10" s="165">
        <f t="shared" si="4"/>
        <v>329.44</v>
      </c>
      <c r="J10" s="75"/>
      <c r="K10" s="1"/>
      <c r="L10" s="1"/>
      <c r="M10" s="1"/>
      <c r="N10" s="4"/>
    </row>
    <row r="11" spans="2:18" ht="15.75" thickBot="1" x14ac:dyDescent="0.3">
      <c r="B11" s="241"/>
      <c r="C11" s="62" t="s">
        <v>76</v>
      </c>
      <c r="D11" s="76">
        <v>530.4</v>
      </c>
      <c r="E11" s="167">
        <f t="shared" si="0"/>
        <v>478.35999999999996</v>
      </c>
      <c r="F11" s="167">
        <f t="shared" si="1"/>
        <v>451.84</v>
      </c>
      <c r="G11" s="167">
        <f t="shared" si="2"/>
        <v>425.32</v>
      </c>
      <c r="H11" s="167">
        <f t="shared" si="3"/>
        <v>398.79999999999995</v>
      </c>
      <c r="I11" s="167">
        <f t="shared" si="4"/>
        <v>372.28</v>
      </c>
      <c r="J11" s="76"/>
      <c r="K11" s="6"/>
      <c r="L11" s="6"/>
      <c r="M11" s="6"/>
      <c r="N11" s="8"/>
    </row>
    <row r="12" spans="2:18" x14ac:dyDescent="0.25">
      <c r="B12" s="239" t="s">
        <v>18</v>
      </c>
      <c r="C12" s="10" t="s">
        <v>31</v>
      </c>
      <c r="D12" s="77">
        <v>244.8</v>
      </c>
      <c r="E12" s="165">
        <f t="shared" si="0"/>
        <v>221.32</v>
      </c>
      <c r="F12" s="165">
        <f t="shared" si="1"/>
        <v>209.08</v>
      </c>
      <c r="G12" s="165">
        <f t="shared" si="2"/>
        <v>196.84</v>
      </c>
      <c r="H12" s="165">
        <f t="shared" si="3"/>
        <v>184.60000000000002</v>
      </c>
      <c r="I12" s="165">
        <f t="shared" si="4"/>
        <v>172.36</v>
      </c>
      <c r="J12" s="77"/>
      <c r="K12" s="9"/>
      <c r="L12" s="9"/>
      <c r="M12" s="9"/>
      <c r="N12" s="73"/>
    </row>
    <row r="13" spans="2:18" x14ac:dyDescent="0.25">
      <c r="B13" s="240"/>
      <c r="C13" s="3" t="s">
        <v>32</v>
      </c>
      <c r="D13" s="75">
        <v>306</v>
      </c>
      <c r="E13" s="165">
        <f t="shared" si="0"/>
        <v>276.39999999999998</v>
      </c>
      <c r="F13" s="165">
        <f t="shared" si="1"/>
        <v>261.10000000000002</v>
      </c>
      <c r="G13" s="165">
        <f t="shared" si="2"/>
        <v>245.8</v>
      </c>
      <c r="H13" s="165">
        <f t="shared" si="3"/>
        <v>230.5</v>
      </c>
      <c r="I13" s="165">
        <f t="shared" si="4"/>
        <v>215.2</v>
      </c>
      <c r="J13" s="75"/>
      <c r="K13" s="1"/>
      <c r="L13" s="1"/>
      <c r="M13" s="1"/>
      <c r="N13" s="4"/>
    </row>
    <row r="14" spans="2:18" x14ac:dyDescent="0.25">
      <c r="B14" s="240"/>
      <c r="C14" s="3" t="s">
        <v>74</v>
      </c>
      <c r="D14" s="75">
        <v>387.6</v>
      </c>
      <c r="E14" s="165">
        <f t="shared" si="0"/>
        <v>349.84000000000003</v>
      </c>
      <c r="F14" s="165">
        <f t="shared" si="1"/>
        <v>330.46000000000004</v>
      </c>
      <c r="G14" s="165">
        <f t="shared" si="2"/>
        <v>311.08000000000004</v>
      </c>
      <c r="H14" s="165">
        <f t="shared" si="3"/>
        <v>291.70000000000005</v>
      </c>
      <c r="I14" s="165">
        <f t="shared" si="4"/>
        <v>272.32000000000005</v>
      </c>
      <c r="J14" s="75">
        <v>255</v>
      </c>
      <c r="K14" s="1"/>
      <c r="L14" s="1"/>
      <c r="M14" s="1"/>
      <c r="N14" s="4"/>
      <c r="R14" s="175"/>
    </row>
    <row r="15" spans="2:18" x14ac:dyDescent="0.25">
      <c r="B15" s="240"/>
      <c r="C15" s="3" t="s">
        <v>75</v>
      </c>
      <c r="D15" s="75">
        <v>469.2</v>
      </c>
      <c r="E15" s="165">
        <f t="shared" si="0"/>
        <v>423.28</v>
      </c>
      <c r="F15" s="165">
        <f t="shared" si="1"/>
        <v>399.82</v>
      </c>
      <c r="G15" s="165">
        <f t="shared" si="2"/>
        <v>376.36</v>
      </c>
      <c r="H15" s="165">
        <f t="shared" si="3"/>
        <v>352.9</v>
      </c>
      <c r="I15" s="165">
        <f t="shared" si="4"/>
        <v>329.44</v>
      </c>
      <c r="J15" s="75"/>
      <c r="K15" s="1"/>
      <c r="L15" s="1"/>
      <c r="M15" s="1"/>
      <c r="N15" s="4"/>
    </row>
    <row r="16" spans="2:18" ht="15.75" thickBot="1" x14ac:dyDescent="0.3">
      <c r="B16" s="241"/>
      <c r="C16" s="62" t="s">
        <v>76</v>
      </c>
      <c r="D16" s="76">
        <v>530.4</v>
      </c>
      <c r="E16" s="167">
        <f t="shared" si="0"/>
        <v>478.35999999999996</v>
      </c>
      <c r="F16" s="167">
        <f t="shared" si="1"/>
        <v>451.84</v>
      </c>
      <c r="G16" s="167">
        <f t="shared" si="2"/>
        <v>425.32</v>
      </c>
      <c r="H16" s="167">
        <f t="shared" si="3"/>
        <v>398.79999999999995</v>
      </c>
      <c r="I16" s="167">
        <f t="shared" si="4"/>
        <v>372.28</v>
      </c>
      <c r="J16" s="76"/>
      <c r="K16" s="6"/>
      <c r="L16" s="6"/>
      <c r="M16" s="6"/>
      <c r="N16" s="8"/>
    </row>
    <row r="17" spans="2:18" x14ac:dyDescent="0.25">
      <c r="B17" s="239" t="s">
        <v>19</v>
      </c>
      <c r="C17" s="10" t="s">
        <v>31</v>
      </c>
      <c r="D17" s="77">
        <v>244.8</v>
      </c>
      <c r="E17" s="165">
        <f t="shared" si="0"/>
        <v>221.32</v>
      </c>
      <c r="F17" s="165">
        <f t="shared" si="1"/>
        <v>209.08</v>
      </c>
      <c r="G17" s="165">
        <f t="shared" si="2"/>
        <v>196.84</v>
      </c>
      <c r="H17" s="165">
        <f t="shared" si="3"/>
        <v>184.60000000000002</v>
      </c>
      <c r="I17" s="165">
        <f t="shared" si="4"/>
        <v>172.36</v>
      </c>
      <c r="J17" s="77">
        <v>150</v>
      </c>
      <c r="K17" s="9"/>
      <c r="L17" s="9"/>
      <c r="M17" s="9"/>
      <c r="N17" s="73"/>
    </row>
    <row r="18" spans="2:18" x14ac:dyDescent="0.25">
      <c r="B18" s="240"/>
      <c r="C18" s="3" t="s">
        <v>32</v>
      </c>
      <c r="D18" s="75">
        <v>306</v>
      </c>
      <c r="E18" s="165">
        <f t="shared" si="0"/>
        <v>276.39999999999998</v>
      </c>
      <c r="F18" s="165">
        <f t="shared" si="1"/>
        <v>261.10000000000002</v>
      </c>
      <c r="G18" s="165">
        <f t="shared" si="2"/>
        <v>245.8</v>
      </c>
      <c r="H18" s="165">
        <f t="shared" si="3"/>
        <v>230.5</v>
      </c>
      <c r="I18" s="165">
        <f t="shared" si="4"/>
        <v>215.2</v>
      </c>
      <c r="J18" s="75"/>
      <c r="K18" s="1"/>
      <c r="L18" s="1"/>
      <c r="M18" s="1"/>
      <c r="N18" s="4"/>
    </row>
    <row r="19" spans="2:18" x14ac:dyDescent="0.25">
      <c r="B19" s="240"/>
      <c r="C19" s="3" t="s">
        <v>74</v>
      </c>
      <c r="D19" s="75">
        <v>387.6</v>
      </c>
      <c r="E19" s="165">
        <f t="shared" si="0"/>
        <v>349.84000000000003</v>
      </c>
      <c r="F19" s="165">
        <f t="shared" si="1"/>
        <v>330.46000000000004</v>
      </c>
      <c r="G19" s="165">
        <f t="shared" si="2"/>
        <v>311.08000000000004</v>
      </c>
      <c r="H19" s="165">
        <f t="shared" si="3"/>
        <v>291.70000000000005</v>
      </c>
      <c r="I19" s="165">
        <f t="shared" si="4"/>
        <v>272.32000000000005</v>
      </c>
      <c r="J19" s="75"/>
      <c r="K19" s="1"/>
      <c r="L19" s="1"/>
      <c r="M19" s="1"/>
      <c r="N19" s="4"/>
    </row>
    <row r="20" spans="2:18" x14ac:dyDescent="0.25">
      <c r="B20" s="240"/>
      <c r="C20" s="3" t="s">
        <v>75</v>
      </c>
      <c r="D20" s="75">
        <v>469.2</v>
      </c>
      <c r="E20" s="165">
        <f t="shared" si="0"/>
        <v>423.28</v>
      </c>
      <c r="F20" s="165">
        <f t="shared" si="1"/>
        <v>399.82</v>
      </c>
      <c r="G20" s="165">
        <f t="shared" si="2"/>
        <v>376.36</v>
      </c>
      <c r="H20" s="165">
        <f t="shared" si="3"/>
        <v>352.9</v>
      </c>
      <c r="I20" s="165">
        <f t="shared" si="4"/>
        <v>329.44</v>
      </c>
      <c r="J20" s="75"/>
      <c r="K20" s="1"/>
      <c r="L20" s="1"/>
      <c r="M20" s="1"/>
      <c r="N20" s="4"/>
    </row>
    <row r="21" spans="2:18" ht="15.75" thickBot="1" x14ac:dyDescent="0.3">
      <c r="B21" s="241"/>
      <c r="C21" s="62" t="s">
        <v>76</v>
      </c>
      <c r="D21" s="76">
        <v>530.4</v>
      </c>
      <c r="E21" s="167">
        <f t="shared" si="0"/>
        <v>478.35999999999996</v>
      </c>
      <c r="F21" s="167">
        <f t="shared" si="1"/>
        <v>451.84</v>
      </c>
      <c r="G21" s="167">
        <f t="shared" si="2"/>
        <v>425.32</v>
      </c>
      <c r="H21" s="167">
        <f t="shared" si="3"/>
        <v>398.79999999999995</v>
      </c>
      <c r="I21" s="167">
        <f t="shared" si="4"/>
        <v>372.28</v>
      </c>
      <c r="J21" s="76"/>
      <c r="K21" s="6"/>
      <c r="L21" s="6"/>
      <c r="M21" s="6"/>
      <c r="N21" s="8"/>
    </row>
    <row r="22" spans="2:18" x14ac:dyDescent="0.25">
      <c r="B22" s="239" t="s">
        <v>20</v>
      </c>
      <c r="C22" s="10" t="s">
        <v>31</v>
      </c>
      <c r="D22" s="77">
        <v>244.8</v>
      </c>
      <c r="E22" s="165">
        <f t="shared" si="0"/>
        <v>221.32</v>
      </c>
      <c r="F22" s="165">
        <f t="shared" si="1"/>
        <v>209.08</v>
      </c>
      <c r="G22" s="165">
        <f t="shared" si="2"/>
        <v>196.84</v>
      </c>
      <c r="H22" s="165">
        <f t="shared" si="3"/>
        <v>184.60000000000002</v>
      </c>
      <c r="I22" s="165">
        <f t="shared" si="4"/>
        <v>172.36</v>
      </c>
      <c r="J22" s="77">
        <v>95</v>
      </c>
      <c r="K22" s="9"/>
      <c r="L22" s="9"/>
      <c r="M22" s="9"/>
      <c r="N22" s="73"/>
    </row>
    <row r="23" spans="2:18" x14ac:dyDescent="0.25">
      <c r="B23" s="240"/>
      <c r="C23" s="3" t="s">
        <v>32</v>
      </c>
      <c r="D23" s="75">
        <v>306</v>
      </c>
      <c r="E23" s="165">
        <f t="shared" si="0"/>
        <v>276.39999999999998</v>
      </c>
      <c r="F23" s="165">
        <f t="shared" si="1"/>
        <v>261.10000000000002</v>
      </c>
      <c r="G23" s="165">
        <f t="shared" si="2"/>
        <v>245.8</v>
      </c>
      <c r="H23" s="165">
        <f t="shared" si="3"/>
        <v>230.5</v>
      </c>
      <c r="I23" s="165">
        <f t="shared" si="4"/>
        <v>215.2</v>
      </c>
      <c r="J23" s="75"/>
      <c r="K23" s="1"/>
      <c r="L23" s="1"/>
      <c r="M23" s="1"/>
      <c r="N23" s="4"/>
    </row>
    <row r="24" spans="2:18" x14ac:dyDescent="0.25">
      <c r="B24" s="240"/>
      <c r="C24" s="3" t="s">
        <v>74</v>
      </c>
      <c r="D24" s="75">
        <v>387.6</v>
      </c>
      <c r="E24" s="165">
        <f t="shared" si="0"/>
        <v>349.84000000000003</v>
      </c>
      <c r="F24" s="165">
        <f t="shared" si="1"/>
        <v>330.46000000000004</v>
      </c>
      <c r="G24" s="165">
        <f t="shared" si="2"/>
        <v>311.08000000000004</v>
      </c>
      <c r="H24" s="165">
        <f t="shared" si="3"/>
        <v>291.70000000000005</v>
      </c>
      <c r="I24" s="165">
        <f t="shared" si="4"/>
        <v>272.32000000000005</v>
      </c>
      <c r="J24" s="75">
        <v>240</v>
      </c>
      <c r="K24" s="1"/>
      <c r="L24" s="1"/>
      <c r="M24" s="1"/>
      <c r="N24" s="4"/>
    </row>
    <row r="25" spans="2:18" x14ac:dyDescent="0.25">
      <c r="B25" s="240"/>
      <c r="C25" s="3" t="s">
        <v>75</v>
      </c>
      <c r="D25" s="75">
        <v>469.2</v>
      </c>
      <c r="E25" s="165">
        <f t="shared" si="0"/>
        <v>423.28</v>
      </c>
      <c r="F25" s="165">
        <f t="shared" si="1"/>
        <v>399.82</v>
      </c>
      <c r="G25" s="165">
        <f t="shared" si="2"/>
        <v>376.36</v>
      </c>
      <c r="H25" s="165">
        <f t="shared" si="3"/>
        <v>352.9</v>
      </c>
      <c r="I25" s="165">
        <f t="shared" si="4"/>
        <v>329.44</v>
      </c>
      <c r="J25" s="75"/>
      <c r="K25" s="1"/>
      <c r="L25" s="1"/>
      <c r="M25" s="1"/>
      <c r="N25" s="4"/>
    </row>
    <row r="26" spans="2:18" ht="15.75" thickBot="1" x14ac:dyDescent="0.3">
      <c r="B26" s="241"/>
      <c r="C26" s="62" t="s">
        <v>76</v>
      </c>
      <c r="D26" s="76">
        <v>530.4</v>
      </c>
      <c r="E26" s="167">
        <f t="shared" si="0"/>
        <v>478.35999999999996</v>
      </c>
      <c r="F26" s="167">
        <f t="shared" si="1"/>
        <v>451.84</v>
      </c>
      <c r="G26" s="167">
        <f t="shared" si="2"/>
        <v>425.32</v>
      </c>
      <c r="H26" s="167">
        <f t="shared" si="3"/>
        <v>398.79999999999995</v>
      </c>
      <c r="I26" s="167">
        <f t="shared" si="4"/>
        <v>372.28</v>
      </c>
      <c r="J26" s="76"/>
      <c r="K26" s="6"/>
      <c r="L26" s="6"/>
      <c r="M26" s="6"/>
      <c r="N26" s="8"/>
    </row>
    <row r="27" spans="2:18" x14ac:dyDescent="0.25">
      <c r="B27" s="239" t="s">
        <v>188</v>
      </c>
      <c r="C27" s="10" t="s">
        <v>31</v>
      </c>
      <c r="D27" s="77">
        <v>244.8</v>
      </c>
      <c r="E27" s="165">
        <f t="shared" si="0"/>
        <v>221.32</v>
      </c>
      <c r="F27" s="165">
        <f t="shared" si="1"/>
        <v>209.08</v>
      </c>
      <c r="G27" s="165">
        <f t="shared" si="2"/>
        <v>196.84</v>
      </c>
      <c r="H27" s="165">
        <f t="shared" si="3"/>
        <v>184.60000000000002</v>
      </c>
      <c r="I27" s="165">
        <f t="shared" si="4"/>
        <v>172.36</v>
      </c>
      <c r="J27" s="77">
        <v>102</v>
      </c>
      <c r="K27" s="9"/>
      <c r="L27" s="9"/>
      <c r="M27" s="9"/>
      <c r="N27" s="73"/>
      <c r="R27" s="176"/>
    </row>
    <row r="28" spans="2:18" x14ac:dyDescent="0.25">
      <c r="B28" s="240"/>
      <c r="C28" s="3" t="s">
        <v>32</v>
      </c>
      <c r="D28" s="75">
        <v>306</v>
      </c>
      <c r="E28" s="165">
        <f t="shared" si="0"/>
        <v>276.39999999999998</v>
      </c>
      <c r="F28" s="165">
        <f t="shared" si="1"/>
        <v>261.10000000000002</v>
      </c>
      <c r="G28" s="165">
        <f t="shared" si="2"/>
        <v>245.8</v>
      </c>
      <c r="H28" s="165">
        <f t="shared" si="3"/>
        <v>230.5</v>
      </c>
      <c r="I28" s="165">
        <f t="shared" si="4"/>
        <v>215.2</v>
      </c>
      <c r="J28" s="75"/>
      <c r="K28" s="1"/>
      <c r="L28" s="1"/>
      <c r="M28" s="1"/>
      <c r="N28" s="4"/>
      <c r="R28" s="177"/>
    </row>
    <row r="29" spans="2:18" x14ac:dyDescent="0.25">
      <c r="B29" s="240"/>
      <c r="C29" s="3" t="s">
        <v>74</v>
      </c>
      <c r="D29" s="75">
        <v>387.6</v>
      </c>
      <c r="E29" s="165">
        <f t="shared" si="0"/>
        <v>349.84000000000003</v>
      </c>
      <c r="F29" s="165">
        <f t="shared" si="1"/>
        <v>330.46000000000004</v>
      </c>
      <c r="G29" s="165">
        <f t="shared" si="2"/>
        <v>311.08000000000004</v>
      </c>
      <c r="H29" s="165">
        <f t="shared" si="3"/>
        <v>291.70000000000005</v>
      </c>
      <c r="I29" s="165">
        <f t="shared" si="4"/>
        <v>272.32000000000005</v>
      </c>
      <c r="J29" s="75"/>
      <c r="K29" s="1"/>
      <c r="L29" s="1"/>
      <c r="M29" s="1"/>
      <c r="N29" s="4"/>
    </row>
    <row r="30" spans="2:18" x14ac:dyDescent="0.25">
      <c r="B30" s="240"/>
      <c r="C30" s="3" t="s">
        <v>75</v>
      </c>
      <c r="D30" s="75">
        <v>469.2</v>
      </c>
      <c r="E30" s="165">
        <f t="shared" si="0"/>
        <v>423.28</v>
      </c>
      <c r="F30" s="165">
        <f t="shared" si="1"/>
        <v>399.82</v>
      </c>
      <c r="G30" s="165">
        <f t="shared" si="2"/>
        <v>376.36</v>
      </c>
      <c r="H30" s="165">
        <f t="shared" si="3"/>
        <v>352.9</v>
      </c>
      <c r="I30" s="165">
        <f t="shared" si="4"/>
        <v>329.44</v>
      </c>
      <c r="J30" s="75"/>
      <c r="K30" s="1"/>
      <c r="L30" s="1"/>
      <c r="M30" s="1"/>
      <c r="N30" s="4"/>
      <c r="R30" s="178"/>
    </row>
    <row r="31" spans="2:18" ht="15.75" thickBot="1" x14ac:dyDescent="0.3">
      <c r="B31" s="241"/>
      <c r="C31" s="62" t="s">
        <v>76</v>
      </c>
      <c r="D31" s="76">
        <v>530.4</v>
      </c>
      <c r="E31" s="167">
        <f t="shared" si="0"/>
        <v>478.35999999999996</v>
      </c>
      <c r="F31" s="167">
        <f t="shared" si="1"/>
        <v>451.84</v>
      </c>
      <c r="G31" s="167">
        <f t="shared" si="2"/>
        <v>425.32</v>
      </c>
      <c r="H31" s="167">
        <f t="shared" si="3"/>
        <v>398.79999999999995</v>
      </c>
      <c r="I31" s="167">
        <f t="shared" si="4"/>
        <v>372.28</v>
      </c>
      <c r="J31" s="76"/>
      <c r="K31" s="6"/>
      <c r="L31" s="6"/>
      <c r="M31" s="6"/>
      <c r="N31" s="8"/>
    </row>
    <row r="32" spans="2:18" x14ac:dyDescent="0.25">
      <c r="B32" s="239" t="s">
        <v>25</v>
      </c>
      <c r="C32" s="10" t="s">
        <v>31</v>
      </c>
      <c r="D32" s="77">
        <v>244.8</v>
      </c>
      <c r="E32" s="165">
        <f t="shared" si="0"/>
        <v>221.32</v>
      </c>
      <c r="F32" s="165">
        <f t="shared" si="1"/>
        <v>209.08</v>
      </c>
      <c r="G32" s="165">
        <f t="shared" si="2"/>
        <v>196.84</v>
      </c>
      <c r="H32" s="165">
        <f t="shared" si="3"/>
        <v>184.60000000000002</v>
      </c>
      <c r="I32" s="165">
        <f t="shared" si="4"/>
        <v>172.36</v>
      </c>
      <c r="J32" s="77"/>
      <c r="K32" s="9"/>
      <c r="L32" s="9"/>
      <c r="M32" s="9"/>
      <c r="N32" s="73"/>
    </row>
    <row r="33" spans="2:14" x14ac:dyDescent="0.25">
      <c r="B33" s="240"/>
      <c r="C33" s="3" t="s">
        <v>32</v>
      </c>
      <c r="D33" s="75">
        <v>306</v>
      </c>
      <c r="E33" s="165">
        <f t="shared" si="0"/>
        <v>276.39999999999998</v>
      </c>
      <c r="F33" s="165">
        <f t="shared" si="1"/>
        <v>261.10000000000002</v>
      </c>
      <c r="G33" s="165">
        <f t="shared" si="2"/>
        <v>245.8</v>
      </c>
      <c r="H33" s="165">
        <f t="shared" si="3"/>
        <v>230.5</v>
      </c>
      <c r="I33" s="165">
        <f t="shared" si="4"/>
        <v>215.2</v>
      </c>
      <c r="J33" s="75"/>
      <c r="K33" s="1"/>
      <c r="L33" s="1"/>
      <c r="M33" s="1"/>
      <c r="N33" s="4"/>
    </row>
    <row r="34" spans="2:14" x14ac:dyDescent="0.25">
      <c r="B34" s="240"/>
      <c r="C34" s="3" t="s">
        <v>74</v>
      </c>
      <c r="D34" s="75">
        <v>387.6</v>
      </c>
      <c r="E34" s="165">
        <f t="shared" si="0"/>
        <v>349.84000000000003</v>
      </c>
      <c r="F34" s="165">
        <f t="shared" si="1"/>
        <v>330.46000000000004</v>
      </c>
      <c r="G34" s="165">
        <f t="shared" si="2"/>
        <v>311.08000000000004</v>
      </c>
      <c r="H34" s="165">
        <f t="shared" si="3"/>
        <v>291.70000000000005</v>
      </c>
      <c r="I34" s="165">
        <f t="shared" si="4"/>
        <v>272.32000000000005</v>
      </c>
      <c r="J34" s="75"/>
      <c r="K34" s="1"/>
      <c r="L34" s="1"/>
      <c r="M34" s="1"/>
      <c r="N34" s="4"/>
    </row>
    <row r="35" spans="2:14" x14ac:dyDescent="0.25">
      <c r="B35" s="240"/>
      <c r="C35" s="3" t="s">
        <v>75</v>
      </c>
      <c r="D35" s="75">
        <v>469.2</v>
      </c>
      <c r="E35" s="165">
        <f t="shared" si="0"/>
        <v>423.28</v>
      </c>
      <c r="F35" s="165">
        <f t="shared" si="1"/>
        <v>399.82</v>
      </c>
      <c r="G35" s="165">
        <f t="shared" si="2"/>
        <v>376.36</v>
      </c>
      <c r="H35" s="165">
        <f t="shared" si="3"/>
        <v>352.9</v>
      </c>
      <c r="I35" s="165">
        <f t="shared" si="4"/>
        <v>329.44</v>
      </c>
      <c r="J35" s="75"/>
      <c r="K35" s="1"/>
      <c r="L35" s="1"/>
      <c r="M35" s="1"/>
      <c r="N35" s="4"/>
    </row>
    <row r="36" spans="2:14" ht="15.75" thickBot="1" x14ac:dyDescent="0.3">
      <c r="B36" s="241"/>
      <c r="C36" s="62" t="s">
        <v>76</v>
      </c>
      <c r="D36" s="76">
        <v>530.4</v>
      </c>
      <c r="E36" s="167">
        <f t="shared" si="0"/>
        <v>478.35999999999996</v>
      </c>
      <c r="F36" s="167">
        <f t="shared" si="1"/>
        <v>451.84</v>
      </c>
      <c r="G36" s="167">
        <f t="shared" si="2"/>
        <v>425.32</v>
      </c>
      <c r="H36" s="167">
        <f t="shared" si="3"/>
        <v>398.79999999999995</v>
      </c>
      <c r="I36" s="167">
        <f t="shared" si="4"/>
        <v>372.28</v>
      </c>
      <c r="J36" s="76"/>
      <c r="K36" s="6"/>
      <c r="L36" s="6"/>
      <c r="M36" s="6"/>
      <c r="N36" s="8"/>
    </row>
    <row r="37" spans="2:14" x14ac:dyDescent="0.25">
      <c r="B37" s="239" t="s">
        <v>22</v>
      </c>
      <c r="C37" s="10" t="s">
        <v>31</v>
      </c>
      <c r="D37" s="77">
        <v>244.8</v>
      </c>
      <c r="E37" s="165">
        <f t="shared" si="0"/>
        <v>221.32</v>
      </c>
      <c r="F37" s="165">
        <f t="shared" si="1"/>
        <v>209.08</v>
      </c>
      <c r="G37" s="165">
        <f t="shared" si="2"/>
        <v>196.84</v>
      </c>
      <c r="H37" s="165">
        <f t="shared" si="3"/>
        <v>184.60000000000002</v>
      </c>
      <c r="I37" s="165">
        <f t="shared" si="4"/>
        <v>172.36</v>
      </c>
      <c r="J37" s="77"/>
      <c r="K37" s="9"/>
      <c r="L37" s="9"/>
      <c r="M37" s="9"/>
      <c r="N37" s="73"/>
    </row>
    <row r="38" spans="2:14" x14ac:dyDescent="0.25">
      <c r="B38" s="240"/>
      <c r="C38" s="3" t="s">
        <v>32</v>
      </c>
      <c r="D38" s="75">
        <v>306</v>
      </c>
      <c r="E38" s="165">
        <f t="shared" si="0"/>
        <v>276.39999999999998</v>
      </c>
      <c r="F38" s="165">
        <f t="shared" si="1"/>
        <v>261.10000000000002</v>
      </c>
      <c r="G38" s="165">
        <f t="shared" si="2"/>
        <v>245.8</v>
      </c>
      <c r="H38" s="165">
        <f t="shared" si="3"/>
        <v>230.5</v>
      </c>
      <c r="I38" s="165">
        <f t="shared" si="4"/>
        <v>215.2</v>
      </c>
      <c r="J38" s="75"/>
      <c r="K38" s="1"/>
      <c r="L38" s="1"/>
      <c r="M38" s="1"/>
      <c r="N38" s="4"/>
    </row>
    <row r="39" spans="2:14" x14ac:dyDescent="0.25">
      <c r="B39" s="240"/>
      <c r="C39" s="3" t="s">
        <v>74</v>
      </c>
      <c r="D39" s="75">
        <v>387.6</v>
      </c>
      <c r="E39" s="165">
        <f t="shared" si="0"/>
        <v>349.84000000000003</v>
      </c>
      <c r="F39" s="165">
        <f t="shared" si="1"/>
        <v>330.46000000000004</v>
      </c>
      <c r="G39" s="165">
        <f t="shared" si="2"/>
        <v>311.08000000000004</v>
      </c>
      <c r="H39" s="165">
        <f t="shared" si="3"/>
        <v>291.70000000000005</v>
      </c>
      <c r="I39" s="165">
        <f t="shared" si="4"/>
        <v>272.32000000000005</v>
      </c>
      <c r="J39" s="75"/>
      <c r="K39" s="1"/>
      <c r="L39" s="1"/>
      <c r="M39" s="1"/>
      <c r="N39" s="4"/>
    </row>
    <row r="40" spans="2:14" x14ac:dyDescent="0.25">
      <c r="B40" s="240"/>
      <c r="C40" s="3" t="s">
        <v>75</v>
      </c>
      <c r="D40" s="75">
        <v>469.2</v>
      </c>
      <c r="E40" s="165">
        <f t="shared" si="0"/>
        <v>423.28</v>
      </c>
      <c r="F40" s="165">
        <f t="shared" si="1"/>
        <v>399.82</v>
      </c>
      <c r="G40" s="165">
        <f t="shared" si="2"/>
        <v>376.36</v>
      </c>
      <c r="H40" s="165">
        <f t="shared" si="3"/>
        <v>352.9</v>
      </c>
      <c r="I40" s="165">
        <f t="shared" si="4"/>
        <v>329.44</v>
      </c>
      <c r="J40" s="75"/>
      <c r="K40" s="1"/>
      <c r="L40" s="1"/>
      <c r="M40" s="1"/>
      <c r="N40" s="4"/>
    </row>
    <row r="41" spans="2:14" ht="15.75" thickBot="1" x14ac:dyDescent="0.3">
      <c r="B41" s="241"/>
      <c r="C41" s="62" t="s">
        <v>76</v>
      </c>
      <c r="D41" s="76">
        <v>530.4</v>
      </c>
      <c r="E41" s="167">
        <f t="shared" si="0"/>
        <v>478.35999999999996</v>
      </c>
      <c r="F41" s="167">
        <f t="shared" si="1"/>
        <v>451.84</v>
      </c>
      <c r="G41" s="167">
        <f t="shared" si="2"/>
        <v>425.32</v>
      </c>
      <c r="H41" s="167">
        <f t="shared" si="3"/>
        <v>398.79999999999995</v>
      </c>
      <c r="I41" s="167">
        <f t="shared" si="4"/>
        <v>372.28</v>
      </c>
      <c r="J41" s="76"/>
      <c r="K41" s="6"/>
      <c r="L41" s="6"/>
      <c r="M41" s="6"/>
      <c r="N41" s="8"/>
    </row>
    <row r="42" spans="2:14" x14ac:dyDescent="0.25">
      <c r="B42" s="239" t="s">
        <v>24</v>
      </c>
      <c r="C42" s="10" t="s">
        <v>31</v>
      </c>
      <c r="D42" s="77">
        <v>244.8</v>
      </c>
      <c r="E42" s="165">
        <f t="shared" si="0"/>
        <v>221.32</v>
      </c>
      <c r="F42" s="165">
        <f t="shared" si="1"/>
        <v>209.08</v>
      </c>
      <c r="G42" s="165">
        <f t="shared" si="2"/>
        <v>196.84</v>
      </c>
      <c r="H42" s="165">
        <f t="shared" si="3"/>
        <v>184.60000000000002</v>
      </c>
      <c r="I42" s="165">
        <f t="shared" si="4"/>
        <v>172.36</v>
      </c>
      <c r="J42" s="77"/>
      <c r="K42" s="9"/>
      <c r="L42" s="9"/>
      <c r="M42" s="9"/>
      <c r="N42" s="73"/>
    </row>
    <row r="43" spans="2:14" x14ac:dyDescent="0.25">
      <c r="B43" s="240"/>
      <c r="C43" s="3" t="s">
        <v>32</v>
      </c>
      <c r="D43" s="75">
        <v>306</v>
      </c>
      <c r="E43" s="165">
        <f t="shared" si="0"/>
        <v>276.39999999999998</v>
      </c>
      <c r="F43" s="165">
        <f t="shared" si="1"/>
        <v>261.10000000000002</v>
      </c>
      <c r="G43" s="165">
        <f t="shared" si="2"/>
        <v>245.8</v>
      </c>
      <c r="H43" s="165">
        <f t="shared" si="3"/>
        <v>230.5</v>
      </c>
      <c r="I43" s="165">
        <f t="shared" si="4"/>
        <v>215.2</v>
      </c>
      <c r="J43" s="75"/>
      <c r="K43" s="1"/>
      <c r="L43" s="1"/>
      <c r="M43" s="1"/>
      <c r="N43" s="4"/>
    </row>
    <row r="44" spans="2:14" x14ac:dyDescent="0.25">
      <c r="B44" s="240"/>
      <c r="C44" s="3" t="s">
        <v>74</v>
      </c>
      <c r="D44" s="75">
        <v>387.6</v>
      </c>
      <c r="E44" s="165">
        <f t="shared" si="0"/>
        <v>349.84000000000003</v>
      </c>
      <c r="F44" s="165">
        <f t="shared" si="1"/>
        <v>330.46000000000004</v>
      </c>
      <c r="G44" s="165">
        <f t="shared" si="2"/>
        <v>311.08000000000004</v>
      </c>
      <c r="H44" s="165">
        <f t="shared" si="3"/>
        <v>291.70000000000005</v>
      </c>
      <c r="I44" s="165">
        <f t="shared" si="4"/>
        <v>272.32000000000005</v>
      </c>
      <c r="J44" s="75"/>
      <c r="K44" s="1"/>
      <c r="L44" s="1"/>
      <c r="M44" s="1"/>
      <c r="N44" s="4"/>
    </row>
    <row r="45" spans="2:14" x14ac:dyDescent="0.25">
      <c r="B45" s="240"/>
      <c r="C45" s="3" t="s">
        <v>75</v>
      </c>
      <c r="D45" s="75">
        <v>469.2</v>
      </c>
      <c r="E45" s="165">
        <f t="shared" si="0"/>
        <v>423.28</v>
      </c>
      <c r="F45" s="165">
        <f t="shared" si="1"/>
        <v>399.82</v>
      </c>
      <c r="G45" s="165">
        <f t="shared" si="2"/>
        <v>376.36</v>
      </c>
      <c r="H45" s="165">
        <f t="shared" si="3"/>
        <v>352.9</v>
      </c>
      <c r="I45" s="165">
        <f t="shared" si="4"/>
        <v>329.44</v>
      </c>
      <c r="J45" s="75"/>
      <c r="K45" s="1"/>
      <c r="L45" s="1"/>
      <c r="M45" s="1"/>
      <c r="N45" s="4"/>
    </row>
    <row r="46" spans="2:14" ht="15.75" thickBot="1" x14ac:dyDescent="0.3">
      <c r="B46" s="241"/>
      <c r="C46" s="62" t="s">
        <v>76</v>
      </c>
      <c r="D46" s="76">
        <v>530.4</v>
      </c>
      <c r="E46" s="167">
        <f t="shared" si="0"/>
        <v>478.35999999999996</v>
      </c>
      <c r="F46" s="167">
        <f t="shared" si="1"/>
        <v>451.84</v>
      </c>
      <c r="G46" s="167">
        <f t="shared" si="2"/>
        <v>425.32</v>
      </c>
      <c r="H46" s="167">
        <f t="shared" si="3"/>
        <v>398.79999999999995</v>
      </c>
      <c r="I46" s="167">
        <f t="shared" si="4"/>
        <v>372.28</v>
      </c>
      <c r="J46" s="76"/>
      <c r="K46" s="6"/>
      <c r="L46" s="6"/>
      <c r="M46" s="6"/>
      <c r="N46" s="8"/>
    </row>
    <row r="47" spans="2:14" x14ac:dyDescent="0.25">
      <c r="B47" s="239" t="s">
        <v>23</v>
      </c>
      <c r="C47" s="10" t="s">
        <v>31</v>
      </c>
      <c r="D47" s="77">
        <v>244.8</v>
      </c>
      <c r="E47" s="165">
        <f t="shared" si="0"/>
        <v>221.32</v>
      </c>
      <c r="F47" s="165">
        <f t="shared" si="1"/>
        <v>209.08</v>
      </c>
      <c r="G47" s="165">
        <f t="shared" si="2"/>
        <v>196.84</v>
      </c>
      <c r="H47" s="165">
        <f t="shared" si="3"/>
        <v>184.60000000000002</v>
      </c>
      <c r="I47" s="165">
        <f t="shared" si="4"/>
        <v>172.36</v>
      </c>
      <c r="J47" s="77"/>
      <c r="K47" s="9"/>
      <c r="L47" s="9"/>
      <c r="M47" s="9"/>
      <c r="N47" s="73"/>
    </row>
    <row r="48" spans="2:14" x14ac:dyDescent="0.25">
      <c r="B48" s="240"/>
      <c r="C48" s="3" t="s">
        <v>32</v>
      </c>
      <c r="D48" s="75">
        <v>306</v>
      </c>
      <c r="E48" s="165">
        <f t="shared" si="0"/>
        <v>276.39999999999998</v>
      </c>
      <c r="F48" s="165">
        <f t="shared" si="1"/>
        <v>261.10000000000002</v>
      </c>
      <c r="G48" s="165">
        <f t="shared" si="2"/>
        <v>245.8</v>
      </c>
      <c r="H48" s="165">
        <f t="shared" si="3"/>
        <v>230.5</v>
      </c>
      <c r="I48" s="165">
        <f t="shared" si="4"/>
        <v>215.2</v>
      </c>
      <c r="J48" s="75"/>
      <c r="K48" s="1"/>
      <c r="L48" s="1"/>
      <c r="M48" s="1"/>
      <c r="N48" s="4"/>
    </row>
    <row r="49" spans="2:14" x14ac:dyDescent="0.25">
      <c r="B49" s="240"/>
      <c r="C49" s="3" t="s">
        <v>74</v>
      </c>
      <c r="D49" s="75">
        <v>387.6</v>
      </c>
      <c r="E49" s="165">
        <f t="shared" si="0"/>
        <v>349.84000000000003</v>
      </c>
      <c r="F49" s="165">
        <f t="shared" si="1"/>
        <v>330.46000000000004</v>
      </c>
      <c r="G49" s="165">
        <f t="shared" si="2"/>
        <v>311.08000000000004</v>
      </c>
      <c r="H49" s="165">
        <f t="shared" si="3"/>
        <v>291.70000000000005</v>
      </c>
      <c r="I49" s="165">
        <f t="shared" si="4"/>
        <v>272.32000000000005</v>
      </c>
      <c r="J49" s="75"/>
      <c r="K49" s="1"/>
      <c r="L49" s="1"/>
      <c r="M49" s="1"/>
      <c r="N49" s="4"/>
    </row>
    <row r="50" spans="2:14" x14ac:dyDescent="0.25">
      <c r="B50" s="240"/>
      <c r="C50" s="3" t="s">
        <v>75</v>
      </c>
      <c r="D50" s="75">
        <v>469.2</v>
      </c>
      <c r="E50" s="165">
        <f t="shared" si="0"/>
        <v>423.28</v>
      </c>
      <c r="F50" s="165">
        <f t="shared" si="1"/>
        <v>399.82</v>
      </c>
      <c r="G50" s="165">
        <f t="shared" si="2"/>
        <v>376.36</v>
      </c>
      <c r="H50" s="165">
        <f t="shared" si="3"/>
        <v>352.9</v>
      </c>
      <c r="I50" s="165">
        <f t="shared" si="4"/>
        <v>329.44</v>
      </c>
      <c r="J50" s="75"/>
      <c r="K50" s="1"/>
      <c r="L50" s="1"/>
      <c r="M50" s="1"/>
      <c r="N50" s="4"/>
    </row>
    <row r="51" spans="2:14" ht="15.75" thickBot="1" x14ac:dyDescent="0.3">
      <c r="B51" s="241"/>
      <c r="C51" s="62" t="s">
        <v>76</v>
      </c>
      <c r="D51" s="76">
        <v>530.4</v>
      </c>
      <c r="E51" s="167">
        <f t="shared" si="0"/>
        <v>478.35999999999996</v>
      </c>
      <c r="F51" s="167">
        <f t="shared" si="1"/>
        <v>451.84</v>
      </c>
      <c r="G51" s="167">
        <f t="shared" si="2"/>
        <v>425.32</v>
      </c>
      <c r="H51" s="167">
        <f t="shared" si="3"/>
        <v>398.79999999999995</v>
      </c>
      <c r="I51" s="167">
        <f t="shared" si="4"/>
        <v>372.28</v>
      </c>
      <c r="J51" s="76"/>
      <c r="K51" s="6"/>
      <c r="L51" s="6"/>
      <c r="M51" s="6"/>
      <c r="N51" s="8"/>
    </row>
    <row r="52" spans="2:14" x14ac:dyDescent="0.25">
      <c r="B52" s="239" t="s">
        <v>189</v>
      </c>
      <c r="C52" s="10" t="s">
        <v>31</v>
      </c>
      <c r="D52" s="77">
        <v>244.8</v>
      </c>
      <c r="E52" s="165">
        <f t="shared" si="0"/>
        <v>221.32</v>
      </c>
      <c r="F52" s="165">
        <f t="shared" si="1"/>
        <v>209.08</v>
      </c>
      <c r="G52" s="165">
        <f t="shared" si="2"/>
        <v>196.84</v>
      </c>
      <c r="H52" s="165">
        <f t="shared" si="3"/>
        <v>184.60000000000002</v>
      </c>
      <c r="I52" s="165">
        <f t="shared" si="4"/>
        <v>172.36</v>
      </c>
      <c r="J52" s="77"/>
      <c r="K52" s="9"/>
      <c r="L52" s="9"/>
      <c r="M52" s="9"/>
      <c r="N52" s="73"/>
    </row>
    <row r="53" spans="2:14" x14ac:dyDescent="0.25">
      <c r="B53" s="240"/>
      <c r="C53" s="3" t="s">
        <v>32</v>
      </c>
      <c r="D53" s="75">
        <v>306</v>
      </c>
      <c r="E53" s="165">
        <f t="shared" si="0"/>
        <v>276.39999999999998</v>
      </c>
      <c r="F53" s="165">
        <f t="shared" si="1"/>
        <v>261.10000000000002</v>
      </c>
      <c r="G53" s="165">
        <f t="shared" si="2"/>
        <v>245.8</v>
      </c>
      <c r="H53" s="165">
        <f t="shared" si="3"/>
        <v>230.5</v>
      </c>
      <c r="I53" s="165">
        <f t="shared" si="4"/>
        <v>215.2</v>
      </c>
      <c r="J53" s="75"/>
      <c r="K53" s="1"/>
      <c r="L53" s="1"/>
      <c r="M53" s="1"/>
      <c r="N53" s="4"/>
    </row>
    <row r="54" spans="2:14" x14ac:dyDescent="0.25">
      <c r="B54" s="240"/>
      <c r="C54" s="3" t="s">
        <v>74</v>
      </c>
      <c r="D54" s="75">
        <v>387.6</v>
      </c>
      <c r="E54" s="165">
        <f t="shared" si="0"/>
        <v>349.84000000000003</v>
      </c>
      <c r="F54" s="165">
        <f t="shared" si="1"/>
        <v>330.46000000000004</v>
      </c>
      <c r="G54" s="165">
        <f t="shared" si="2"/>
        <v>311.08000000000004</v>
      </c>
      <c r="H54" s="165">
        <f t="shared" si="3"/>
        <v>291.70000000000005</v>
      </c>
      <c r="I54" s="165">
        <f t="shared" si="4"/>
        <v>272.32000000000005</v>
      </c>
      <c r="J54" s="75">
        <v>290</v>
      </c>
      <c r="K54" s="1"/>
      <c r="L54" s="1"/>
      <c r="M54" s="1"/>
      <c r="N54" s="4"/>
    </row>
    <row r="55" spans="2:14" x14ac:dyDescent="0.25">
      <c r="B55" s="240"/>
      <c r="C55" s="3" t="s">
        <v>75</v>
      </c>
      <c r="D55" s="75">
        <v>469.2</v>
      </c>
      <c r="E55" s="165">
        <f t="shared" si="0"/>
        <v>423.28</v>
      </c>
      <c r="F55" s="165">
        <f t="shared" si="1"/>
        <v>399.82</v>
      </c>
      <c r="G55" s="165">
        <f t="shared" si="2"/>
        <v>376.36</v>
      </c>
      <c r="H55" s="165">
        <f t="shared" si="3"/>
        <v>352.9</v>
      </c>
      <c r="I55" s="165">
        <f t="shared" si="4"/>
        <v>329.44</v>
      </c>
      <c r="J55" s="75"/>
      <c r="K55" s="1"/>
      <c r="L55" s="1"/>
      <c r="M55" s="1"/>
      <c r="N55" s="4"/>
    </row>
    <row r="56" spans="2:14" ht="15.75" thickBot="1" x14ac:dyDescent="0.3">
      <c r="B56" s="241"/>
      <c r="C56" s="62" t="s">
        <v>76</v>
      </c>
      <c r="D56" s="76">
        <v>530.4</v>
      </c>
      <c r="E56" s="167">
        <f t="shared" si="0"/>
        <v>478.35999999999996</v>
      </c>
      <c r="F56" s="167">
        <f t="shared" si="1"/>
        <v>451.84</v>
      </c>
      <c r="G56" s="167">
        <f t="shared" si="2"/>
        <v>425.32</v>
      </c>
      <c r="H56" s="167">
        <f t="shared" si="3"/>
        <v>398.79999999999995</v>
      </c>
      <c r="I56" s="167">
        <f t="shared" si="4"/>
        <v>372.28</v>
      </c>
      <c r="J56" s="76"/>
      <c r="K56" s="6"/>
      <c r="L56" s="6"/>
      <c r="M56" s="6"/>
      <c r="N56" s="8"/>
    </row>
    <row r="57" spans="2:14" x14ac:dyDescent="0.25">
      <c r="B57" s="239" t="s">
        <v>235</v>
      </c>
      <c r="C57" s="10" t="s">
        <v>31</v>
      </c>
      <c r="D57" s="77">
        <v>244.8</v>
      </c>
      <c r="E57" s="165">
        <f t="shared" si="0"/>
        <v>221.32</v>
      </c>
      <c r="F57" s="165">
        <f t="shared" si="1"/>
        <v>209.08</v>
      </c>
      <c r="G57" s="165">
        <f t="shared" si="2"/>
        <v>196.84</v>
      </c>
      <c r="H57" s="165">
        <f t="shared" si="3"/>
        <v>184.60000000000002</v>
      </c>
      <c r="I57" s="165">
        <f t="shared" si="4"/>
        <v>172.36</v>
      </c>
      <c r="J57" s="77">
        <v>160</v>
      </c>
      <c r="K57" s="9"/>
      <c r="L57" s="9"/>
      <c r="M57" s="9"/>
      <c r="N57" s="73"/>
    </row>
    <row r="58" spans="2:14" x14ac:dyDescent="0.25">
      <c r="B58" s="240"/>
      <c r="C58" s="3" t="s">
        <v>32</v>
      </c>
      <c r="D58" s="75">
        <v>306</v>
      </c>
      <c r="E58" s="165">
        <f t="shared" si="0"/>
        <v>276.39999999999998</v>
      </c>
      <c r="F58" s="165">
        <f t="shared" si="1"/>
        <v>261.10000000000002</v>
      </c>
      <c r="G58" s="165">
        <f t="shared" si="2"/>
        <v>245.8</v>
      </c>
      <c r="H58" s="165">
        <f t="shared" si="3"/>
        <v>230.5</v>
      </c>
      <c r="I58" s="165">
        <f t="shared" si="4"/>
        <v>215.2</v>
      </c>
      <c r="J58" s="75"/>
      <c r="K58" s="1"/>
      <c r="L58" s="1"/>
      <c r="M58" s="1"/>
      <c r="N58" s="4"/>
    </row>
    <row r="59" spans="2:14" x14ac:dyDescent="0.25">
      <c r="B59" s="240"/>
      <c r="C59" s="3" t="s">
        <v>74</v>
      </c>
      <c r="D59" s="75">
        <v>387.6</v>
      </c>
      <c r="E59" s="165">
        <f t="shared" si="0"/>
        <v>349.84000000000003</v>
      </c>
      <c r="F59" s="165">
        <f t="shared" si="1"/>
        <v>330.46000000000004</v>
      </c>
      <c r="G59" s="165">
        <f t="shared" si="2"/>
        <v>311.08000000000004</v>
      </c>
      <c r="H59" s="165">
        <f t="shared" si="3"/>
        <v>291.70000000000005</v>
      </c>
      <c r="I59" s="165">
        <f t="shared" si="4"/>
        <v>272.32000000000005</v>
      </c>
      <c r="J59" s="75"/>
      <c r="K59" s="1"/>
      <c r="L59" s="1"/>
      <c r="M59" s="1"/>
      <c r="N59" s="4"/>
    </row>
    <row r="60" spans="2:14" x14ac:dyDescent="0.25">
      <c r="B60" s="240"/>
      <c r="C60" s="3" t="s">
        <v>75</v>
      </c>
      <c r="D60" s="75">
        <v>469.2</v>
      </c>
      <c r="E60" s="165">
        <f t="shared" si="0"/>
        <v>423.28</v>
      </c>
      <c r="F60" s="165">
        <f t="shared" si="1"/>
        <v>399.82</v>
      </c>
      <c r="G60" s="165">
        <f t="shared" si="2"/>
        <v>376.36</v>
      </c>
      <c r="H60" s="165">
        <f t="shared" si="3"/>
        <v>352.9</v>
      </c>
      <c r="I60" s="165">
        <f t="shared" si="4"/>
        <v>329.44</v>
      </c>
      <c r="J60" s="75"/>
      <c r="K60" s="1"/>
      <c r="L60" s="1"/>
      <c r="M60" s="1"/>
      <c r="N60" s="4"/>
    </row>
    <row r="61" spans="2:14" ht="15.75" thickBot="1" x14ac:dyDescent="0.3">
      <c r="B61" s="241"/>
      <c r="C61" s="62" t="s">
        <v>76</v>
      </c>
      <c r="D61" s="76">
        <v>530.4</v>
      </c>
      <c r="E61" s="167">
        <f t="shared" si="0"/>
        <v>478.35999999999996</v>
      </c>
      <c r="F61" s="167">
        <f t="shared" si="1"/>
        <v>451.84</v>
      </c>
      <c r="G61" s="167">
        <f t="shared" si="2"/>
        <v>425.32</v>
      </c>
      <c r="H61" s="167">
        <f t="shared" si="3"/>
        <v>398.79999999999995</v>
      </c>
      <c r="I61" s="167">
        <f t="shared" si="4"/>
        <v>372.28</v>
      </c>
      <c r="J61" s="76"/>
      <c r="K61" s="6"/>
      <c r="L61" s="6"/>
      <c r="M61" s="6"/>
      <c r="N61" s="8"/>
    </row>
    <row r="62" spans="2:14" x14ac:dyDescent="0.25">
      <c r="B62" s="239" t="s">
        <v>27</v>
      </c>
      <c r="C62" s="10" t="s">
        <v>31</v>
      </c>
      <c r="D62" s="77">
        <v>244.8</v>
      </c>
      <c r="E62" s="165">
        <f t="shared" si="0"/>
        <v>221.32</v>
      </c>
      <c r="F62" s="165">
        <f t="shared" si="1"/>
        <v>209.08</v>
      </c>
      <c r="G62" s="165">
        <f t="shared" si="2"/>
        <v>196.84</v>
      </c>
      <c r="H62" s="165">
        <f t="shared" si="3"/>
        <v>184.60000000000002</v>
      </c>
      <c r="I62" s="165">
        <f t="shared" si="4"/>
        <v>172.36</v>
      </c>
      <c r="J62" s="77"/>
      <c r="K62" s="9"/>
      <c r="L62" s="9"/>
      <c r="M62" s="9"/>
      <c r="N62" s="73"/>
    </row>
    <row r="63" spans="2:14" x14ac:dyDescent="0.25">
      <c r="B63" s="240"/>
      <c r="C63" s="3" t="s">
        <v>32</v>
      </c>
      <c r="D63" s="75">
        <v>306</v>
      </c>
      <c r="E63" s="165">
        <f t="shared" si="0"/>
        <v>276.39999999999998</v>
      </c>
      <c r="F63" s="165">
        <f t="shared" si="1"/>
        <v>261.10000000000002</v>
      </c>
      <c r="G63" s="165">
        <f t="shared" si="2"/>
        <v>245.8</v>
      </c>
      <c r="H63" s="165">
        <f t="shared" si="3"/>
        <v>230.5</v>
      </c>
      <c r="I63" s="165">
        <f t="shared" si="4"/>
        <v>215.2</v>
      </c>
      <c r="J63" s="75">
        <v>175</v>
      </c>
      <c r="K63" s="1"/>
      <c r="L63" s="1"/>
      <c r="M63" s="1"/>
      <c r="N63" s="4"/>
    </row>
    <row r="64" spans="2:14" x14ac:dyDescent="0.25">
      <c r="B64" s="240"/>
      <c r="C64" s="3" t="s">
        <v>74</v>
      </c>
      <c r="D64" s="75">
        <v>387.6</v>
      </c>
      <c r="E64" s="165">
        <f t="shared" si="0"/>
        <v>349.84000000000003</v>
      </c>
      <c r="F64" s="165">
        <f t="shared" si="1"/>
        <v>330.46000000000004</v>
      </c>
      <c r="G64" s="165">
        <f t="shared" si="2"/>
        <v>311.08000000000004</v>
      </c>
      <c r="H64" s="165">
        <f t="shared" si="3"/>
        <v>291.70000000000005</v>
      </c>
      <c r="I64" s="165">
        <f t="shared" si="4"/>
        <v>272.32000000000005</v>
      </c>
      <c r="J64" s="75"/>
      <c r="K64" s="1"/>
      <c r="L64" s="1"/>
      <c r="M64" s="1"/>
      <c r="N64" s="4"/>
    </row>
    <row r="65" spans="2:14" x14ac:dyDescent="0.25">
      <c r="B65" s="240"/>
      <c r="C65" s="3" t="s">
        <v>75</v>
      </c>
      <c r="D65" s="75">
        <v>469.2</v>
      </c>
      <c r="E65" s="165">
        <f t="shared" si="0"/>
        <v>423.28</v>
      </c>
      <c r="F65" s="165">
        <f t="shared" si="1"/>
        <v>399.82</v>
      </c>
      <c r="G65" s="165">
        <f t="shared" si="2"/>
        <v>376.36</v>
      </c>
      <c r="H65" s="165">
        <f t="shared" si="3"/>
        <v>352.9</v>
      </c>
      <c r="I65" s="165">
        <f t="shared" si="4"/>
        <v>329.44</v>
      </c>
      <c r="J65" s="75"/>
      <c r="K65" s="1"/>
      <c r="L65" s="1"/>
      <c r="M65" s="1"/>
      <c r="N65" s="4"/>
    </row>
    <row r="66" spans="2:14" ht="15.75" thickBot="1" x14ac:dyDescent="0.3">
      <c r="B66" s="241"/>
      <c r="C66" s="62" t="s">
        <v>76</v>
      </c>
      <c r="D66" s="76">
        <v>530.4</v>
      </c>
      <c r="E66" s="167">
        <f t="shared" si="0"/>
        <v>478.35999999999996</v>
      </c>
      <c r="F66" s="167">
        <f t="shared" si="1"/>
        <v>451.84</v>
      </c>
      <c r="G66" s="167">
        <f t="shared" si="2"/>
        <v>425.32</v>
      </c>
      <c r="H66" s="167">
        <f t="shared" si="3"/>
        <v>398.79999999999995</v>
      </c>
      <c r="I66" s="167">
        <f t="shared" si="4"/>
        <v>372.28</v>
      </c>
      <c r="J66" s="76"/>
      <c r="K66" s="6"/>
      <c r="L66" s="6"/>
      <c r="M66" s="6"/>
      <c r="N66" s="8"/>
    </row>
    <row r="67" spans="2:14" x14ac:dyDescent="0.25">
      <c r="B67" s="239" t="s">
        <v>28</v>
      </c>
      <c r="C67" s="10" t="s">
        <v>31</v>
      </c>
      <c r="D67" s="77">
        <v>244.8</v>
      </c>
      <c r="E67" s="165">
        <f t="shared" si="0"/>
        <v>221.32</v>
      </c>
      <c r="F67" s="165">
        <f t="shared" si="1"/>
        <v>209.08</v>
      </c>
      <c r="G67" s="165">
        <f t="shared" si="2"/>
        <v>196.84</v>
      </c>
      <c r="H67" s="165">
        <f t="shared" si="3"/>
        <v>184.60000000000002</v>
      </c>
      <c r="I67" s="165">
        <f t="shared" si="4"/>
        <v>172.36</v>
      </c>
      <c r="J67" s="77">
        <v>120</v>
      </c>
      <c r="K67" s="9"/>
      <c r="L67" s="9"/>
      <c r="M67" s="9"/>
      <c r="N67" s="73"/>
    </row>
    <row r="68" spans="2:14" x14ac:dyDescent="0.25">
      <c r="B68" s="240"/>
      <c r="C68" s="3" t="s">
        <v>32</v>
      </c>
      <c r="D68" s="75">
        <v>306</v>
      </c>
      <c r="E68" s="165">
        <f t="shared" si="0"/>
        <v>276.39999999999998</v>
      </c>
      <c r="F68" s="165">
        <f t="shared" si="1"/>
        <v>261.10000000000002</v>
      </c>
      <c r="G68" s="165">
        <f t="shared" si="2"/>
        <v>245.8</v>
      </c>
      <c r="H68" s="165">
        <f t="shared" si="3"/>
        <v>230.5</v>
      </c>
      <c r="I68" s="165">
        <f t="shared" si="4"/>
        <v>215.2</v>
      </c>
      <c r="J68" s="75"/>
      <c r="K68" s="1"/>
      <c r="L68" s="1"/>
      <c r="M68" s="1"/>
      <c r="N68" s="4"/>
    </row>
    <row r="69" spans="2:14" x14ac:dyDescent="0.25">
      <c r="B69" s="240"/>
      <c r="C69" s="3" t="s">
        <v>74</v>
      </c>
      <c r="D69" s="75">
        <v>387.6</v>
      </c>
      <c r="E69" s="165">
        <f t="shared" si="0"/>
        <v>349.84000000000003</v>
      </c>
      <c r="F69" s="165">
        <f t="shared" si="1"/>
        <v>330.46000000000004</v>
      </c>
      <c r="G69" s="165">
        <f t="shared" si="2"/>
        <v>311.08000000000004</v>
      </c>
      <c r="H69" s="165">
        <f t="shared" si="3"/>
        <v>291.70000000000005</v>
      </c>
      <c r="I69" s="165">
        <f t="shared" si="4"/>
        <v>272.32000000000005</v>
      </c>
      <c r="J69" s="75"/>
      <c r="K69" s="1"/>
      <c r="L69" s="1"/>
      <c r="M69" s="1"/>
      <c r="N69" s="4"/>
    </row>
    <row r="70" spans="2:14" x14ac:dyDescent="0.25">
      <c r="B70" s="240"/>
      <c r="C70" s="3" t="s">
        <v>75</v>
      </c>
      <c r="D70" s="75">
        <v>469.2</v>
      </c>
      <c r="E70" s="165">
        <f t="shared" si="0"/>
        <v>423.28</v>
      </c>
      <c r="F70" s="165">
        <f t="shared" si="1"/>
        <v>399.82</v>
      </c>
      <c r="G70" s="165">
        <f t="shared" si="2"/>
        <v>376.36</v>
      </c>
      <c r="H70" s="165">
        <f t="shared" si="3"/>
        <v>352.9</v>
      </c>
      <c r="I70" s="165">
        <f t="shared" si="4"/>
        <v>329.44</v>
      </c>
      <c r="J70" s="75"/>
      <c r="K70" s="1"/>
      <c r="L70" s="1"/>
      <c r="M70" s="1"/>
      <c r="N70" s="4"/>
    </row>
    <row r="71" spans="2:14" ht="15.75" thickBot="1" x14ac:dyDescent="0.3">
      <c r="B71" s="241"/>
      <c r="C71" s="62" t="s">
        <v>76</v>
      </c>
      <c r="D71" s="76">
        <v>530.4</v>
      </c>
      <c r="E71" s="167">
        <f t="shared" si="0"/>
        <v>478.35999999999996</v>
      </c>
      <c r="F71" s="167">
        <f t="shared" si="1"/>
        <v>451.84</v>
      </c>
      <c r="G71" s="167">
        <f t="shared" si="2"/>
        <v>425.32</v>
      </c>
      <c r="H71" s="167">
        <f t="shared" si="3"/>
        <v>398.79999999999995</v>
      </c>
      <c r="I71" s="167">
        <f t="shared" si="4"/>
        <v>372.28</v>
      </c>
      <c r="J71" s="76"/>
      <c r="K71" s="6"/>
      <c r="L71" s="6"/>
      <c r="M71" s="6"/>
      <c r="N71" s="8"/>
    </row>
    <row r="72" spans="2:14" x14ac:dyDescent="0.25">
      <c r="B72" s="239" t="s">
        <v>29</v>
      </c>
      <c r="C72" s="10" t="s">
        <v>31</v>
      </c>
      <c r="D72" s="77">
        <v>244.8</v>
      </c>
      <c r="E72" s="165">
        <f t="shared" ref="E72:E135" si="5">1-((D72*$E$6)-D72)</f>
        <v>221.32</v>
      </c>
      <c r="F72" s="165">
        <f t="shared" ref="F72:F135" si="6">1-((D72*$F$6)-D72)</f>
        <v>209.08</v>
      </c>
      <c r="G72" s="165">
        <f t="shared" ref="G72:G135" si="7">1-((D72*$G$6)-D72)</f>
        <v>196.84</v>
      </c>
      <c r="H72" s="165">
        <f t="shared" ref="H72:H135" si="8">1-((D72*$H$6)-D72)</f>
        <v>184.60000000000002</v>
      </c>
      <c r="I72" s="165">
        <f t="shared" ref="I72:I135" si="9">1-((D72*$I$6)-D72)</f>
        <v>172.36</v>
      </c>
      <c r="J72" s="77">
        <v>120</v>
      </c>
      <c r="K72" s="9"/>
      <c r="L72" s="9"/>
      <c r="M72" s="9"/>
      <c r="N72" s="73"/>
    </row>
    <row r="73" spans="2:14" x14ac:dyDescent="0.25">
      <c r="B73" s="240"/>
      <c r="C73" s="3" t="s">
        <v>32</v>
      </c>
      <c r="D73" s="75">
        <v>306</v>
      </c>
      <c r="E73" s="165">
        <f t="shared" si="5"/>
        <v>276.39999999999998</v>
      </c>
      <c r="F73" s="165">
        <f t="shared" si="6"/>
        <v>261.10000000000002</v>
      </c>
      <c r="G73" s="165">
        <f t="shared" si="7"/>
        <v>245.8</v>
      </c>
      <c r="H73" s="165">
        <f t="shared" si="8"/>
        <v>230.5</v>
      </c>
      <c r="I73" s="165">
        <f t="shared" si="9"/>
        <v>215.2</v>
      </c>
      <c r="J73" s="75"/>
      <c r="K73" s="1"/>
      <c r="L73" s="1"/>
      <c r="M73" s="1"/>
      <c r="N73" s="4"/>
    </row>
    <row r="74" spans="2:14" x14ac:dyDescent="0.25">
      <c r="B74" s="240"/>
      <c r="C74" s="3" t="s">
        <v>74</v>
      </c>
      <c r="D74" s="75">
        <v>387.6</v>
      </c>
      <c r="E74" s="165">
        <f t="shared" si="5"/>
        <v>349.84000000000003</v>
      </c>
      <c r="F74" s="165">
        <f t="shared" si="6"/>
        <v>330.46000000000004</v>
      </c>
      <c r="G74" s="165">
        <f t="shared" si="7"/>
        <v>311.08000000000004</v>
      </c>
      <c r="H74" s="165">
        <f t="shared" si="8"/>
        <v>291.70000000000005</v>
      </c>
      <c r="I74" s="165">
        <f t="shared" si="9"/>
        <v>272.32000000000005</v>
      </c>
      <c r="J74" s="75"/>
      <c r="K74" s="1"/>
      <c r="L74" s="1"/>
      <c r="M74" s="1"/>
      <c r="N74" s="4"/>
    </row>
    <row r="75" spans="2:14" x14ac:dyDescent="0.25">
      <c r="B75" s="240"/>
      <c r="C75" s="3" t="s">
        <v>75</v>
      </c>
      <c r="D75" s="75">
        <v>469.2</v>
      </c>
      <c r="E75" s="165">
        <f t="shared" si="5"/>
        <v>423.28</v>
      </c>
      <c r="F75" s="165">
        <f t="shared" si="6"/>
        <v>399.82</v>
      </c>
      <c r="G75" s="165">
        <f t="shared" si="7"/>
        <v>376.36</v>
      </c>
      <c r="H75" s="165">
        <f t="shared" si="8"/>
        <v>352.9</v>
      </c>
      <c r="I75" s="165">
        <f t="shared" si="9"/>
        <v>329.44</v>
      </c>
      <c r="J75" s="75"/>
      <c r="K75" s="1"/>
      <c r="L75" s="1"/>
      <c r="M75" s="1"/>
      <c r="N75" s="4"/>
    </row>
    <row r="76" spans="2:14" ht="15.75" thickBot="1" x14ac:dyDescent="0.3">
      <c r="B76" s="241"/>
      <c r="C76" s="62" t="s">
        <v>76</v>
      </c>
      <c r="D76" s="76">
        <v>530.4</v>
      </c>
      <c r="E76" s="167">
        <f t="shared" si="5"/>
        <v>478.35999999999996</v>
      </c>
      <c r="F76" s="167">
        <f t="shared" si="6"/>
        <v>451.84</v>
      </c>
      <c r="G76" s="167">
        <f t="shared" si="7"/>
        <v>425.32</v>
      </c>
      <c r="H76" s="167">
        <f t="shared" si="8"/>
        <v>398.79999999999995</v>
      </c>
      <c r="I76" s="167">
        <f t="shared" si="9"/>
        <v>372.28</v>
      </c>
      <c r="J76" s="76"/>
      <c r="K76" s="6"/>
      <c r="L76" s="6"/>
      <c r="M76" s="6"/>
      <c r="N76" s="8"/>
    </row>
    <row r="77" spans="2:14" x14ac:dyDescent="0.25">
      <c r="B77" s="239" t="s">
        <v>30</v>
      </c>
      <c r="C77" s="10" t="s">
        <v>31</v>
      </c>
      <c r="D77" s="77">
        <v>244.8</v>
      </c>
      <c r="E77" s="165">
        <f t="shared" si="5"/>
        <v>221.32</v>
      </c>
      <c r="F77" s="165">
        <f t="shared" si="6"/>
        <v>209.08</v>
      </c>
      <c r="G77" s="165">
        <f t="shared" si="7"/>
        <v>196.84</v>
      </c>
      <c r="H77" s="165">
        <f t="shared" si="8"/>
        <v>184.60000000000002</v>
      </c>
      <c r="I77" s="165">
        <f t="shared" si="9"/>
        <v>172.36</v>
      </c>
      <c r="J77" s="77">
        <v>160</v>
      </c>
      <c r="K77" s="9"/>
      <c r="L77" s="9"/>
      <c r="M77" s="9"/>
      <c r="N77" s="73"/>
    </row>
    <row r="78" spans="2:14" x14ac:dyDescent="0.25">
      <c r="B78" s="240"/>
      <c r="C78" s="3" t="s">
        <v>32</v>
      </c>
      <c r="D78" s="75">
        <v>306</v>
      </c>
      <c r="E78" s="165">
        <f t="shared" si="5"/>
        <v>276.39999999999998</v>
      </c>
      <c r="F78" s="165">
        <f t="shared" si="6"/>
        <v>261.10000000000002</v>
      </c>
      <c r="G78" s="165">
        <f t="shared" si="7"/>
        <v>245.8</v>
      </c>
      <c r="H78" s="165">
        <f t="shared" si="8"/>
        <v>230.5</v>
      </c>
      <c r="I78" s="165">
        <f t="shared" si="9"/>
        <v>215.2</v>
      </c>
      <c r="J78" s="75"/>
      <c r="K78" s="1"/>
      <c r="L78" s="1"/>
      <c r="M78" s="1"/>
      <c r="N78" s="4"/>
    </row>
    <row r="79" spans="2:14" x14ac:dyDescent="0.25">
      <c r="B79" s="240"/>
      <c r="C79" s="3" t="s">
        <v>74</v>
      </c>
      <c r="D79" s="75">
        <v>387.6</v>
      </c>
      <c r="E79" s="165">
        <f t="shared" si="5"/>
        <v>349.84000000000003</v>
      </c>
      <c r="F79" s="165">
        <f t="shared" si="6"/>
        <v>330.46000000000004</v>
      </c>
      <c r="G79" s="165">
        <f t="shared" si="7"/>
        <v>311.08000000000004</v>
      </c>
      <c r="H79" s="165">
        <f t="shared" si="8"/>
        <v>291.70000000000005</v>
      </c>
      <c r="I79" s="165">
        <f t="shared" si="9"/>
        <v>272.32000000000005</v>
      </c>
      <c r="J79" s="75"/>
      <c r="K79" s="1"/>
      <c r="L79" s="1"/>
      <c r="M79" s="1"/>
      <c r="N79" s="4"/>
    </row>
    <row r="80" spans="2:14" x14ac:dyDescent="0.25">
      <c r="B80" s="240"/>
      <c r="C80" s="3" t="s">
        <v>75</v>
      </c>
      <c r="D80" s="75">
        <v>469.2</v>
      </c>
      <c r="E80" s="165">
        <f t="shared" si="5"/>
        <v>423.28</v>
      </c>
      <c r="F80" s="165">
        <f t="shared" si="6"/>
        <v>399.82</v>
      </c>
      <c r="G80" s="165">
        <f t="shared" si="7"/>
        <v>376.36</v>
      </c>
      <c r="H80" s="165">
        <f t="shared" si="8"/>
        <v>352.9</v>
      </c>
      <c r="I80" s="165">
        <f t="shared" si="9"/>
        <v>329.44</v>
      </c>
      <c r="J80" s="75"/>
      <c r="K80" s="1"/>
      <c r="L80" s="1"/>
      <c r="M80" s="1"/>
      <c r="N80" s="4"/>
    </row>
    <row r="81" spans="2:14" ht="15.75" thickBot="1" x14ac:dyDescent="0.3">
      <c r="B81" s="241"/>
      <c r="C81" s="62" t="s">
        <v>76</v>
      </c>
      <c r="D81" s="76">
        <v>530.4</v>
      </c>
      <c r="E81" s="167">
        <f t="shared" si="5"/>
        <v>478.35999999999996</v>
      </c>
      <c r="F81" s="167">
        <f t="shared" si="6"/>
        <v>451.84</v>
      </c>
      <c r="G81" s="167">
        <f t="shared" si="7"/>
        <v>425.32</v>
      </c>
      <c r="H81" s="167">
        <f t="shared" si="8"/>
        <v>398.79999999999995</v>
      </c>
      <c r="I81" s="167">
        <f t="shared" si="9"/>
        <v>372.28</v>
      </c>
      <c r="J81" s="76"/>
      <c r="K81" s="6"/>
      <c r="L81" s="6"/>
      <c r="M81" s="6"/>
      <c r="N81" s="8"/>
    </row>
    <row r="82" spans="2:14" x14ac:dyDescent="0.25">
      <c r="B82" s="239" t="s">
        <v>86</v>
      </c>
      <c r="C82" s="10" t="s">
        <v>31</v>
      </c>
      <c r="D82" s="77">
        <v>244.8</v>
      </c>
      <c r="E82" s="165">
        <f t="shared" si="5"/>
        <v>221.32</v>
      </c>
      <c r="F82" s="165">
        <f t="shared" si="6"/>
        <v>209.08</v>
      </c>
      <c r="G82" s="165">
        <f t="shared" si="7"/>
        <v>196.84</v>
      </c>
      <c r="H82" s="165">
        <f t="shared" si="8"/>
        <v>184.60000000000002</v>
      </c>
      <c r="I82" s="165">
        <f t="shared" si="9"/>
        <v>172.36</v>
      </c>
      <c r="J82" s="77"/>
      <c r="K82" s="9"/>
      <c r="L82" s="9"/>
      <c r="M82" s="9"/>
      <c r="N82" s="73"/>
    </row>
    <row r="83" spans="2:14" x14ac:dyDescent="0.25">
      <c r="B83" s="240"/>
      <c r="C83" s="3" t="s">
        <v>32</v>
      </c>
      <c r="D83" s="75">
        <v>306</v>
      </c>
      <c r="E83" s="165">
        <f t="shared" si="5"/>
        <v>276.39999999999998</v>
      </c>
      <c r="F83" s="165">
        <f t="shared" si="6"/>
        <v>261.10000000000002</v>
      </c>
      <c r="G83" s="165">
        <f t="shared" si="7"/>
        <v>245.8</v>
      </c>
      <c r="H83" s="165">
        <f t="shared" si="8"/>
        <v>230.5</v>
      </c>
      <c r="I83" s="165">
        <f t="shared" si="9"/>
        <v>215.2</v>
      </c>
      <c r="J83" s="75">
        <v>180</v>
      </c>
      <c r="K83" s="1"/>
      <c r="L83" s="1"/>
      <c r="M83" s="1"/>
      <c r="N83" s="4"/>
    </row>
    <row r="84" spans="2:14" x14ac:dyDescent="0.25">
      <c r="B84" s="240"/>
      <c r="C84" s="3" t="s">
        <v>74</v>
      </c>
      <c r="D84" s="75">
        <v>387.6</v>
      </c>
      <c r="E84" s="165">
        <f t="shared" si="5"/>
        <v>349.84000000000003</v>
      </c>
      <c r="F84" s="165">
        <f t="shared" si="6"/>
        <v>330.46000000000004</v>
      </c>
      <c r="G84" s="165">
        <f t="shared" si="7"/>
        <v>311.08000000000004</v>
      </c>
      <c r="H84" s="165">
        <f t="shared" si="8"/>
        <v>291.70000000000005</v>
      </c>
      <c r="I84" s="165">
        <f t="shared" si="9"/>
        <v>272.32000000000005</v>
      </c>
      <c r="J84" s="75"/>
      <c r="K84" s="1"/>
      <c r="L84" s="1"/>
      <c r="M84" s="1"/>
      <c r="N84" s="4"/>
    </row>
    <row r="85" spans="2:14" x14ac:dyDescent="0.25">
      <c r="B85" s="240"/>
      <c r="C85" s="3" t="s">
        <v>75</v>
      </c>
      <c r="D85" s="75">
        <v>469.2</v>
      </c>
      <c r="E85" s="165">
        <f t="shared" si="5"/>
        <v>423.28</v>
      </c>
      <c r="F85" s="165">
        <f t="shared" si="6"/>
        <v>399.82</v>
      </c>
      <c r="G85" s="165">
        <f t="shared" si="7"/>
        <v>376.36</v>
      </c>
      <c r="H85" s="165">
        <f t="shared" si="8"/>
        <v>352.9</v>
      </c>
      <c r="I85" s="165">
        <f t="shared" si="9"/>
        <v>329.44</v>
      </c>
      <c r="J85" s="75"/>
      <c r="K85" s="1"/>
      <c r="L85" s="1"/>
      <c r="M85" s="1"/>
      <c r="N85" s="4"/>
    </row>
    <row r="86" spans="2:14" ht="15.75" thickBot="1" x14ac:dyDescent="0.3">
      <c r="B86" s="241"/>
      <c r="C86" s="62" t="s">
        <v>76</v>
      </c>
      <c r="D86" s="76">
        <v>530.4</v>
      </c>
      <c r="E86" s="167">
        <f t="shared" si="5"/>
        <v>478.35999999999996</v>
      </c>
      <c r="F86" s="167">
        <f t="shared" si="6"/>
        <v>451.84</v>
      </c>
      <c r="G86" s="167">
        <f t="shared" si="7"/>
        <v>425.32</v>
      </c>
      <c r="H86" s="167">
        <f t="shared" si="8"/>
        <v>398.79999999999995</v>
      </c>
      <c r="I86" s="167">
        <f t="shared" si="9"/>
        <v>372.28</v>
      </c>
      <c r="J86" s="76"/>
      <c r="K86" s="6"/>
      <c r="L86" s="6"/>
      <c r="M86" s="6"/>
      <c r="N86" s="8"/>
    </row>
    <row r="87" spans="2:14" x14ac:dyDescent="0.25">
      <c r="B87" s="239" t="s">
        <v>87</v>
      </c>
      <c r="C87" s="10" t="s">
        <v>31</v>
      </c>
      <c r="D87" s="77">
        <v>244.8</v>
      </c>
      <c r="E87" s="165">
        <f t="shared" si="5"/>
        <v>221.32</v>
      </c>
      <c r="F87" s="165">
        <f t="shared" si="6"/>
        <v>209.08</v>
      </c>
      <c r="G87" s="165">
        <f t="shared" si="7"/>
        <v>196.84</v>
      </c>
      <c r="H87" s="165">
        <f t="shared" si="8"/>
        <v>184.60000000000002</v>
      </c>
      <c r="I87" s="165">
        <f t="shared" si="9"/>
        <v>172.36</v>
      </c>
      <c r="J87" s="77"/>
      <c r="K87" s="9"/>
      <c r="L87" s="9"/>
      <c r="M87" s="9"/>
      <c r="N87" s="73"/>
    </row>
    <row r="88" spans="2:14" x14ac:dyDescent="0.25">
      <c r="B88" s="240"/>
      <c r="C88" s="3" t="s">
        <v>32</v>
      </c>
      <c r="D88" s="75">
        <v>306</v>
      </c>
      <c r="E88" s="165">
        <f t="shared" si="5"/>
        <v>276.39999999999998</v>
      </c>
      <c r="F88" s="165">
        <f t="shared" si="6"/>
        <v>261.10000000000002</v>
      </c>
      <c r="G88" s="165">
        <f t="shared" si="7"/>
        <v>245.8</v>
      </c>
      <c r="H88" s="165">
        <f t="shared" si="8"/>
        <v>230.5</v>
      </c>
      <c r="I88" s="165">
        <f t="shared" si="9"/>
        <v>215.2</v>
      </c>
      <c r="J88" s="75"/>
      <c r="K88" s="1"/>
      <c r="L88" s="1"/>
      <c r="M88" s="1"/>
      <c r="N88" s="4"/>
    </row>
    <row r="89" spans="2:14" x14ac:dyDescent="0.25">
      <c r="B89" s="240"/>
      <c r="C89" s="3" t="s">
        <v>74</v>
      </c>
      <c r="D89" s="75">
        <v>387.6</v>
      </c>
      <c r="E89" s="165">
        <f t="shared" si="5"/>
        <v>349.84000000000003</v>
      </c>
      <c r="F89" s="165">
        <f t="shared" si="6"/>
        <v>330.46000000000004</v>
      </c>
      <c r="G89" s="165">
        <f t="shared" si="7"/>
        <v>311.08000000000004</v>
      </c>
      <c r="H89" s="165">
        <f t="shared" si="8"/>
        <v>291.70000000000005</v>
      </c>
      <c r="I89" s="165">
        <f t="shared" si="9"/>
        <v>272.32000000000005</v>
      </c>
      <c r="J89" s="75"/>
      <c r="K89" s="1"/>
      <c r="L89" s="1"/>
      <c r="M89" s="1"/>
      <c r="N89" s="4"/>
    </row>
    <row r="90" spans="2:14" x14ac:dyDescent="0.25">
      <c r="B90" s="240"/>
      <c r="C90" s="3" t="s">
        <v>75</v>
      </c>
      <c r="D90" s="75">
        <v>469.2</v>
      </c>
      <c r="E90" s="165">
        <f t="shared" si="5"/>
        <v>423.28</v>
      </c>
      <c r="F90" s="165">
        <f t="shared" si="6"/>
        <v>399.82</v>
      </c>
      <c r="G90" s="165">
        <f t="shared" si="7"/>
        <v>376.36</v>
      </c>
      <c r="H90" s="165">
        <f t="shared" si="8"/>
        <v>352.9</v>
      </c>
      <c r="I90" s="165">
        <f t="shared" si="9"/>
        <v>329.44</v>
      </c>
      <c r="J90" s="75"/>
      <c r="K90" s="1"/>
      <c r="L90" s="1"/>
      <c r="M90" s="1"/>
      <c r="N90" s="4"/>
    </row>
    <row r="91" spans="2:14" ht="15.75" thickBot="1" x14ac:dyDescent="0.3">
      <c r="B91" s="241"/>
      <c r="C91" s="62" t="s">
        <v>76</v>
      </c>
      <c r="D91" s="76">
        <v>530.4</v>
      </c>
      <c r="E91" s="167">
        <f t="shared" si="5"/>
        <v>478.35999999999996</v>
      </c>
      <c r="F91" s="167">
        <f t="shared" si="6"/>
        <v>451.84</v>
      </c>
      <c r="G91" s="167">
        <f t="shared" si="7"/>
        <v>425.32</v>
      </c>
      <c r="H91" s="167">
        <f t="shared" si="8"/>
        <v>398.79999999999995</v>
      </c>
      <c r="I91" s="167">
        <f t="shared" si="9"/>
        <v>372.28</v>
      </c>
      <c r="J91" s="76"/>
      <c r="K91" s="6"/>
      <c r="L91" s="6"/>
      <c r="M91" s="6"/>
      <c r="N91" s="8"/>
    </row>
    <row r="92" spans="2:14" x14ac:dyDescent="0.25">
      <c r="B92" s="239" t="s">
        <v>93</v>
      </c>
      <c r="C92" s="10" t="s">
        <v>31</v>
      </c>
      <c r="D92" s="77">
        <v>244.8</v>
      </c>
      <c r="E92" s="165">
        <f t="shared" si="5"/>
        <v>221.32</v>
      </c>
      <c r="F92" s="165">
        <f t="shared" si="6"/>
        <v>209.08</v>
      </c>
      <c r="G92" s="165">
        <f t="shared" si="7"/>
        <v>196.84</v>
      </c>
      <c r="H92" s="165">
        <f t="shared" si="8"/>
        <v>184.60000000000002</v>
      </c>
      <c r="I92" s="165">
        <f t="shared" si="9"/>
        <v>172.36</v>
      </c>
      <c r="J92" s="77"/>
      <c r="K92" s="9"/>
      <c r="L92" s="9"/>
      <c r="M92" s="9"/>
      <c r="N92" s="73"/>
    </row>
    <row r="93" spans="2:14" x14ac:dyDescent="0.25">
      <c r="B93" s="240"/>
      <c r="C93" s="3" t="s">
        <v>32</v>
      </c>
      <c r="D93" s="75">
        <v>306</v>
      </c>
      <c r="E93" s="165">
        <f t="shared" si="5"/>
        <v>276.39999999999998</v>
      </c>
      <c r="F93" s="165">
        <f t="shared" si="6"/>
        <v>261.10000000000002</v>
      </c>
      <c r="G93" s="165">
        <f t="shared" si="7"/>
        <v>245.8</v>
      </c>
      <c r="H93" s="165">
        <f t="shared" si="8"/>
        <v>230.5</v>
      </c>
      <c r="I93" s="165">
        <f t="shared" si="9"/>
        <v>215.2</v>
      </c>
      <c r="J93" s="75"/>
      <c r="K93" s="1"/>
      <c r="L93" s="1"/>
      <c r="M93" s="1"/>
      <c r="N93" s="4"/>
    </row>
    <row r="94" spans="2:14" x14ac:dyDescent="0.25">
      <c r="B94" s="240"/>
      <c r="C94" s="3" t="s">
        <v>74</v>
      </c>
      <c r="D94" s="75">
        <v>387.6</v>
      </c>
      <c r="E94" s="165">
        <f t="shared" si="5"/>
        <v>349.84000000000003</v>
      </c>
      <c r="F94" s="165">
        <f t="shared" si="6"/>
        <v>330.46000000000004</v>
      </c>
      <c r="G94" s="165">
        <f t="shared" si="7"/>
        <v>311.08000000000004</v>
      </c>
      <c r="H94" s="165">
        <f t="shared" si="8"/>
        <v>291.70000000000005</v>
      </c>
      <c r="I94" s="165">
        <f t="shared" si="9"/>
        <v>272.32000000000005</v>
      </c>
      <c r="J94" s="75"/>
      <c r="K94" s="1"/>
      <c r="L94" s="1"/>
      <c r="M94" s="1"/>
      <c r="N94" s="4"/>
    </row>
    <row r="95" spans="2:14" x14ac:dyDescent="0.25">
      <c r="B95" s="240"/>
      <c r="C95" s="3" t="s">
        <v>75</v>
      </c>
      <c r="D95" s="75">
        <v>469.2</v>
      </c>
      <c r="E95" s="165">
        <f t="shared" si="5"/>
        <v>423.28</v>
      </c>
      <c r="F95" s="165">
        <f t="shared" si="6"/>
        <v>399.82</v>
      </c>
      <c r="G95" s="165">
        <f t="shared" si="7"/>
        <v>376.36</v>
      </c>
      <c r="H95" s="165">
        <f t="shared" si="8"/>
        <v>352.9</v>
      </c>
      <c r="I95" s="165">
        <f t="shared" si="9"/>
        <v>329.44</v>
      </c>
      <c r="J95" s="75"/>
      <c r="K95" s="1"/>
      <c r="L95" s="1"/>
      <c r="M95" s="1"/>
      <c r="N95" s="4"/>
    </row>
    <row r="96" spans="2:14" ht="15.75" thickBot="1" x14ac:dyDescent="0.3">
      <c r="B96" s="241"/>
      <c r="C96" s="62" t="s">
        <v>76</v>
      </c>
      <c r="D96" s="76">
        <v>530.4</v>
      </c>
      <c r="E96" s="167">
        <f t="shared" si="5"/>
        <v>478.35999999999996</v>
      </c>
      <c r="F96" s="167">
        <f t="shared" si="6"/>
        <v>451.84</v>
      </c>
      <c r="G96" s="167">
        <f t="shared" si="7"/>
        <v>425.32</v>
      </c>
      <c r="H96" s="167">
        <f t="shared" si="8"/>
        <v>398.79999999999995</v>
      </c>
      <c r="I96" s="167">
        <f t="shared" si="9"/>
        <v>372.28</v>
      </c>
      <c r="J96" s="76"/>
      <c r="K96" s="6"/>
      <c r="L96" s="6"/>
      <c r="M96" s="6"/>
      <c r="N96" s="8"/>
    </row>
    <row r="97" spans="2:14" x14ac:dyDescent="0.25">
      <c r="B97" s="239" t="s">
        <v>98</v>
      </c>
      <c r="C97" s="10" t="s">
        <v>31</v>
      </c>
      <c r="D97" s="77">
        <v>244.8</v>
      </c>
      <c r="E97" s="165">
        <f t="shared" si="5"/>
        <v>221.32</v>
      </c>
      <c r="F97" s="165">
        <f t="shared" si="6"/>
        <v>209.08</v>
      </c>
      <c r="G97" s="165">
        <f t="shared" si="7"/>
        <v>196.84</v>
      </c>
      <c r="H97" s="165">
        <f t="shared" si="8"/>
        <v>184.60000000000002</v>
      </c>
      <c r="I97" s="165">
        <f t="shared" si="9"/>
        <v>172.36</v>
      </c>
      <c r="J97" s="77"/>
      <c r="K97" s="9"/>
      <c r="L97" s="9"/>
      <c r="M97" s="9"/>
      <c r="N97" s="73"/>
    </row>
    <row r="98" spans="2:14" x14ac:dyDescent="0.25">
      <c r="B98" s="240"/>
      <c r="C98" s="3" t="s">
        <v>32</v>
      </c>
      <c r="D98" s="75">
        <v>306</v>
      </c>
      <c r="E98" s="165">
        <f t="shared" si="5"/>
        <v>276.39999999999998</v>
      </c>
      <c r="F98" s="165">
        <f t="shared" si="6"/>
        <v>261.10000000000002</v>
      </c>
      <c r="G98" s="165">
        <f t="shared" si="7"/>
        <v>245.8</v>
      </c>
      <c r="H98" s="165">
        <f t="shared" si="8"/>
        <v>230.5</v>
      </c>
      <c r="I98" s="165">
        <f t="shared" si="9"/>
        <v>215.2</v>
      </c>
      <c r="J98" s="75">
        <v>225</v>
      </c>
      <c r="K98" s="1"/>
      <c r="L98" s="1"/>
      <c r="M98" s="1"/>
      <c r="N98" s="4"/>
    </row>
    <row r="99" spans="2:14" x14ac:dyDescent="0.25">
      <c r="B99" s="240"/>
      <c r="C99" s="3" t="s">
        <v>74</v>
      </c>
      <c r="D99" s="75">
        <v>387.6</v>
      </c>
      <c r="E99" s="165">
        <f t="shared" si="5"/>
        <v>349.84000000000003</v>
      </c>
      <c r="F99" s="165">
        <f t="shared" si="6"/>
        <v>330.46000000000004</v>
      </c>
      <c r="G99" s="165">
        <f t="shared" si="7"/>
        <v>311.08000000000004</v>
      </c>
      <c r="H99" s="165">
        <f t="shared" si="8"/>
        <v>291.70000000000005</v>
      </c>
      <c r="I99" s="165">
        <f t="shared" si="9"/>
        <v>272.32000000000005</v>
      </c>
      <c r="J99" s="75"/>
      <c r="K99" s="1"/>
      <c r="L99" s="1"/>
      <c r="M99" s="1"/>
      <c r="N99" s="4"/>
    </row>
    <row r="100" spans="2:14" x14ac:dyDescent="0.25">
      <c r="B100" s="240"/>
      <c r="C100" s="3" t="s">
        <v>75</v>
      </c>
      <c r="D100" s="75">
        <v>469.2</v>
      </c>
      <c r="E100" s="165">
        <f t="shared" si="5"/>
        <v>423.28</v>
      </c>
      <c r="F100" s="165">
        <f t="shared" si="6"/>
        <v>399.82</v>
      </c>
      <c r="G100" s="165">
        <f t="shared" si="7"/>
        <v>376.36</v>
      </c>
      <c r="H100" s="165">
        <f t="shared" si="8"/>
        <v>352.9</v>
      </c>
      <c r="I100" s="165">
        <f t="shared" si="9"/>
        <v>329.44</v>
      </c>
      <c r="J100" s="75"/>
      <c r="K100" s="1"/>
      <c r="L100" s="1"/>
      <c r="M100" s="1"/>
      <c r="N100" s="4"/>
    </row>
    <row r="101" spans="2:14" ht="15.75" thickBot="1" x14ac:dyDescent="0.3">
      <c r="B101" s="241"/>
      <c r="C101" s="62" t="s">
        <v>76</v>
      </c>
      <c r="D101" s="76">
        <v>530.4</v>
      </c>
      <c r="E101" s="167">
        <f t="shared" si="5"/>
        <v>478.35999999999996</v>
      </c>
      <c r="F101" s="167">
        <f t="shared" si="6"/>
        <v>451.84</v>
      </c>
      <c r="G101" s="167">
        <f t="shared" si="7"/>
        <v>425.32</v>
      </c>
      <c r="H101" s="167">
        <f t="shared" si="8"/>
        <v>398.79999999999995</v>
      </c>
      <c r="I101" s="167">
        <f t="shared" si="9"/>
        <v>372.28</v>
      </c>
      <c r="J101" s="76"/>
      <c r="K101" s="6"/>
      <c r="L101" s="6"/>
      <c r="M101" s="6"/>
      <c r="N101" s="8"/>
    </row>
    <row r="102" spans="2:14" x14ac:dyDescent="0.25">
      <c r="B102" s="239" t="s">
        <v>99</v>
      </c>
      <c r="C102" s="10" t="s">
        <v>31</v>
      </c>
      <c r="D102" s="77">
        <v>244.8</v>
      </c>
      <c r="E102" s="165">
        <f t="shared" si="5"/>
        <v>221.32</v>
      </c>
      <c r="F102" s="165">
        <f t="shared" si="6"/>
        <v>209.08</v>
      </c>
      <c r="G102" s="165">
        <f t="shared" si="7"/>
        <v>196.84</v>
      </c>
      <c r="H102" s="165">
        <f t="shared" si="8"/>
        <v>184.60000000000002</v>
      </c>
      <c r="I102" s="165">
        <f t="shared" si="9"/>
        <v>172.36</v>
      </c>
      <c r="J102" s="77"/>
      <c r="K102" s="9"/>
      <c r="L102" s="9"/>
      <c r="M102" s="9"/>
      <c r="N102" s="73"/>
    </row>
    <row r="103" spans="2:14" x14ac:dyDescent="0.25">
      <c r="B103" s="240"/>
      <c r="C103" s="3" t="s">
        <v>32</v>
      </c>
      <c r="D103" s="75">
        <v>306</v>
      </c>
      <c r="E103" s="165">
        <f t="shared" si="5"/>
        <v>276.39999999999998</v>
      </c>
      <c r="F103" s="165">
        <f t="shared" si="6"/>
        <v>261.10000000000002</v>
      </c>
      <c r="G103" s="165">
        <f t="shared" si="7"/>
        <v>245.8</v>
      </c>
      <c r="H103" s="165">
        <f t="shared" si="8"/>
        <v>230.5</v>
      </c>
      <c r="I103" s="165">
        <f t="shared" si="9"/>
        <v>215.2</v>
      </c>
      <c r="J103" s="75"/>
      <c r="K103" s="1"/>
      <c r="L103" s="1"/>
      <c r="M103" s="1"/>
      <c r="N103" s="4"/>
    </row>
    <row r="104" spans="2:14" x14ac:dyDescent="0.25">
      <c r="B104" s="240"/>
      <c r="C104" s="3" t="s">
        <v>74</v>
      </c>
      <c r="D104" s="75">
        <v>387.6</v>
      </c>
      <c r="E104" s="165">
        <f t="shared" si="5"/>
        <v>349.84000000000003</v>
      </c>
      <c r="F104" s="165">
        <f t="shared" si="6"/>
        <v>330.46000000000004</v>
      </c>
      <c r="G104" s="165">
        <f t="shared" si="7"/>
        <v>311.08000000000004</v>
      </c>
      <c r="H104" s="165">
        <f t="shared" si="8"/>
        <v>291.70000000000005</v>
      </c>
      <c r="I104" s="165">
        <f t="shared" si="9"/>
        <v>272.32000000000005</v>
      </c>
      <c r="J104" s="75"/>
      <c r="K104" s="1"/>
      <c r="L104" s="1"/>
      <c r="M104" s="1"/>
      <c r="N104" s="4"/>
    </row>
    <row r="105" spans="2:14" x14ac:dyDescent="0.25">
      <c r="B105" s="240"/>
      <c r="C105" s="3" t="s">
        <v>75</v>
      </c>
      <c r="D105" s="75">
        <v>469.2</v>
      </c>
      <c r="E105" s="165">
        <f t="shared" si="5"/>
        <v>423.28</v>
      </c>
      <c r="F105" s="165">
        <f t="shared" si="6"/>
        <v>399.82</v>
      </c>
      <c r="G105" s="165">
        <f t="shared" si="7"/>
        <v>376.36</v>
      </c>
      <c r="H105" s="165">
        <f t="shared" si="8"/>
        <v>352.9</v>
      </c>
      <c r="I105" s="165">
        <f t="shared" si="9"/>
        <v>329.44</v>
      </c>
      <c r="J105" s="75"/>
      <c r="K105" s="1"/>
      <c r="L105" s="1"/>
      <c r="M105" s="1"/>
      <c r="N105" s="4"/>
    </row>
    <row r="106" spans="2:14" ht="15.75" thickBot="1" x14ac:dyDescent="0.3">
      <c r="B106" s="241"/>
      <c r="C106" s="62" t="s">
        <v>76</v>
      </c>
      <c r="D106" s="76">
        <v>530.4</v>
      </c>
      <c r="E106" s="167">
        <f t="shared" si="5"/>
        <v>478.35999999999996</v>
      </c>
      <c r="F106" s="167">
        <f t="shared" si="6"/>
        <v>451.84</v>
      </c>
      <c r="G106" s="167">
        <f t="shared" si="7"/>
        <v>425.32</v>
      </c>
      <c r="H106" s="167">
        <f t="shared" si="8"/>
        <v>398.79999999999995</v>
      </c>
      <c r="I106" s="167">
        <f t="shared" si="9"/>
        <v>372.28</v>
      </c>
      <c r="J106" s="76"/>
      <c r="K106" s="6"/>
      <c r="L106" s="6"/>
      <c r="M106" s="6"/>
      <c r="N106" s="8"/>
    </row>
    <row r="107" spans="2:14" x14ac:dyDescent="0.25">
      <c r="B107" s="239" t="s">
        <v>109</v>
      </c>
      <c r="C107" s="10" t="s">
        <v>31</v>
      </c>
      <c r="D107" s="77">
        <v>244.8</v>
      </c>
      <c r="E107" s="165">
        <f t="shared" si="5"/>
        <v>221.32</v>
      </c>
      <c r="F107" s="165">
        <f t="shared" si="6"/>
        <v>209.08</v>
      </c>
      <c r="G107" s="165">
        <f t="shared" si="7"/>
        <v>196.84</v>
      </c>
      <c r="H107" s="165">
        <f t="shared" si="8"/>
        <v>184.60000000000002</v>
      </c>
      <c r="I107" s="165">
        <f t="shared" si="9"/>
        <v>172.36</v>
      </c>
      <c r="J107" s="77"/>
      <c r="K107" s="9"/>
      <c r="L107" s="9"/>
      <c r="M107" s="9"/>
      <c r="N107" s="73"/>
    </row>
    <row r="108" spans="2:14" x14ac:dyDescent="0.25">
      <c r="B108" s="240"/>
      <c r="C108" s="3" t="s">
        <v>32</v>
      </c>
      <c r="D108" s="75">
        <v>306</v>
      </c>
      <c r="E108" s="165">
        <f t="shared" si="5"/>
        <v>276.39999999999998</v>
      </c>
      <c r="F108" s="165">
        <f t="shared" si="6"/>
        <v>261.10000000000002</v>
      </c>
      <c r="G108" s="165">
        <f t="shared" si="7"/>
        <v>245.8</v>
      </c>
      <c r="H108" s="165">
        <f t="shared" si="8"/>
        <v>230.5</v>
      </c>
      <c r="I108" s="165">
        <f t="shared" si="9"/>
        <v>215.2</v>
      </c>
      <c r="J108" s="75"/>
      <c r="K108" s="1"/>
      <c r="L108" s="1"/>
      <c r="M108" s="1"/>
      <c r="N108" s="4"/>
    </row>
    <row r="109" spans="2:14" x14ac:dyDescent="0.25">
      <c r="B109" s="240"/>
      <c r="C109" s="3" t="s">
        <v>74</v>
      </c>
      <c r="D109" s="75">
        <v>387.6</v>
      </c>
      <c r="E109" s="165">
        <f t="shared" si="5"/>
        <v>349.84000000000003</v>
      </c>
      <c r="F109" s="165">
        <f t="shared" si="6"/>
        <v>330.46000000000004</v>
      </c>
      <c r="G109" s="165">
        <f t="shared" si="7"/>
        <v>311.08000000000004</v>
      </c>
      <c r="H109" s="165">
        <f t="shared" si="8"/>
        <v>291.70000000000005</v>
      </c>
      <c r="I109" s="165">
        <f t="shared" si="9"/>
        <v>272.32000000000005</v>
      </c>
      <c r="J109" s="75"/>
      <c r="K109" s="1"/>
      <c r="L109" s="1"/>
      <c r="M109" s="1"/>
      <c r="N109" s="4"/>
    </row>
    <row r="110" spans="2:14" x14ac:dyDescent="0.25">
      <c r="B110" s="240"/>
      <c r="C110" s="3" t="s">
        <v>75</v>
      </c>
      <c r="D110" s="75">
        <v>469.2</v>
      </c>
      <c r="E110" s="165">
        <f t="shared" si="5"/>
        <v>423.28</v>
      </c>
      <c r="F110" s="165">
        <f t="shared" si="6"/>
        <v>399.82</v>
      </c>
      <c r="G110" s="165">
        <f t="shared" si="7"/>
        <v>376.36</v>
      </c>
      <c r="H110" s="165">
        <f t="shared" si="8"/>
        <v>352.9</v>
      </c>
      <c r="I110" s="165">
        <f t="shared" si="9"/>
        <v>329.44</v>
      </c>
      <c r="J110" s="75"/>
      <c r="K110" s="1"/>
      <c r="L110" s="1"/>
      <c r="M110" s="1"/>
      <c r="N110" s="4"/>
    </row>
    <row r="111" spans="2:14" ht="15.75" thickBot="1" x14ac:dyDescent="0.3">
      <c r="B111" s="241"/>
      <c r="C111" s="62" t="s">
        <v>76</v>
      </c>
      <c r="D111" s="76">
        <v>530.4</v>
      </c>
      <c r="E111" s="167">
        <f t="shared" si="5"/>
        <v>478.35999999999996</v>
      </c>
      <c r="F111" s="167">
        <f t="shared" si="6"/>
        <v>451.84</v>
      </c>
      <c r="G111" s="167">
        <f t="shared" si="7"/>
        <v>425.32</v>
      </c>
      <c r="H111" s="167">
        <f t="shared" si="8"/>
        <v>398.79999999999995</v>
      </c>
      <c r="I111" s="167">
        <f t="shared" si="9"/>
        <v>372.28</v>
      </c>
      <c r="J111" s="76"/>
      <c r="K111" s="6"/>
      <c r="L111" s="6"/>
      <c r="M111" s="6"/>
      <c r="N111" s="8"/>
    </row>
    <row r="112" spans="2:14" x14ac:dyDescent="0.25">
      <c r="B112" s="239" t="s">
        <v>110</v>
      </c>
      <c r="C112" s="10" t="s">
        <v>31</v>
      </c>
      <c r="D112" s="77">
        <v>244.8</v>
      </c>
      <c r="E112" s="165">
        <f t="shared" si="5"/>
        <v>221.32</v>
      </c>
      <c r="F112" s="165">
        <f t="shared" si="6"/>
        <v>209.08</v>
      </c>
      <c r="G112" s="165">
        <f t="shared" si="7"/>
        <v>196.84</v>
      </c>
      <c r="H112" s="165">
        <f t="shared" si="8"/>
        <v>184.60000000000002</v>
      </c>
      <c r="I112" s="165">
        <f t="shared" si="9"/>
        <v>172.36</v>
      </c>
      <c r="J112" s="77">
        <v>160</v>
      </c>
      <c r="K112" s="9"/>
      <c r="L112" s="9"/>
      <c r="M112" s="9"/>
      <c r="N112" s="73"/>
    </row>
    <row r="113" spans="2:14" x14ac:dyDescent="0.25">
      <c r="B113" s="240"/>
      <c r="C113" s="3" t="s">
        <v>32</v>
      </c>
      <c r="D113" s="75">
        <v>306</v>
      </c>
      <c r="E113" s="165">
        <f t="shared" si="5"/>
        <v>276.39999999999998</v>
      </c>
      <c r="F113" s="165">
        <f t="shared" si="6"/>
        <v>261.10000000000002</v>
      </c>
      <c r="G113" s="165">
        <f t="shared" si="7"/>
        <v>245.8</v>
      </c>
      <c r="H113" s="165">
        <f t="shared" si="8"/>
        <v>230.5</v>
      </c>
      <c r="I113" s="165">
        <f t="shared" si="9"/>
        <v>215.2</v>
      </c>
      <c r="J113" s="75"/>
      <c r="K113" s="1"/>
      <c r="L113" s="1"/>
      <c r="M113" s="1"/>
      <c r="N113" s="4"/>
    </row>
    <row r="114" spans="2:14" x14ac:dyDescent="0.25">
      <c r="B114" s="240"/>
      <c r="C114" s="3" t="s">
        <v>74</v>
      </c>
      <c r="D114" s="75">
        <v>387.6</v>
      </c>
      <c r="E114" s="165">
        <f t="shared" si="5"/>
        <v>349.84000000000003</v>
      </c>
      <c r="F114" s="165">
        <f t="shared" si="6"/>
        <v>330.46000000000004</v>
      </c>
      <c r="G114" s="165">
        <f t="shared" si="7"/>
        <v>311.08000000000004</v>
      </c>
      <c r="H114" s="165">
        <f t="shared" si="8"/>
        <v>291.70000000000005</v>
      </c>
      <c r="I114" s="165">
        <f t="shared" si="9"/>
        <v>272.32000000000005</v>
      </c>
      <c r="J114" s="75"/>
      <c r="K114" s="1"/>
      <c r="L114" s="1"/>
      <c r="M114" s="1"/>
      <c r="N114" s="4"/>
    </row>
    <row r="115" spans="2:14" x14ac:dyDescent="0.25">
      <c r="B115" s="240"/>
      <c r="C115" s="3" t="s">
        <v>75</v>
      </c>
      <c r="D115" s="75">
        <v>469.2</v>
      </c>
      <c r="E115" s="165">
        <f t="shared" si="5"/>
        <v>423.28</v>
      </c>
      <c r="F115" s="165">
        <f t="shared" si="6"/>
        <v>399.82</v>
      </c>
      <c r="G115" s="165">
        <f t="shared" si="7"/>
        <v>376.36</v>
      </c>
      <c r="H115" s="165">
        <f t="shared" si="8"/>
        <v>352.9</v>
      </c>
      <c r="I115" s="165">
        <f t="shared" si="9"/>
        <v>329.44</v>
      </c>
      <c r="J115" s="75"/>
      <c r="K115" s="1"/>
      <c r="L115" s="1"/>
      <c r="M115" s="1"/>
      <c r="N115" s="4"/>
    </row>
    <row r="116" spans="2:14" ht="15.75" thickBot="1" x14ac:dyDescent="0.3">
      <c r="B116" s="241"/>
      <c r="C116" s="62" t="s">
        <v>76</v>
      </c>
      <c r="D116" s="76">
        <v>530.4</v>
      </c>
      <c r="E116" s="167">
        <f t="shared" si="5"/>
        <v>478.35999999999996</v>
      </c>
      <c r="F116" s="167">
        <f t="shared" si="6"/>
        <v>451.84</v>
      </c>
      <c r="G116" s="167">
        <f t="shared" si="7"/>
        <v>425.32</v>
      </c>
      <c r="H116" s="167">
        <f t="shared" si="8"/>
        <v>398.79999999999995</v>
      </c>
      <c r="I116" s="167">
        <f t="shared" si="9"/>
        <v>372.28</v>
      </c>
      <c r="J116" s="76"/>
      <c r="K116" s="6"/>
      <c r="L116" s="6"/>
      <c r="M116" s="6"/>
      <c r="N116" s="8"/>
    </row>
    <row r="117" spans="2:14" x14ac:dyDescent="0.25">
      <c r="B117" s="239" t="s">
        <v>111</v>
      </c>
      <c r="C117" s="10" t="s">
        <v>31</v>
      </c>
      <c r="D117" s="77">
        <v>244.8</v>
      </c>
      <c r="E117" s="165">
        <f t="shared" si="5"/>
        <v>221.32</v>
      </c>
      <c r="F117" s="165">
        <f t="shared" si="6"/>
        <v>209.08</v>
      </c>
      <c r="G117" s="165">
        <f t="shared" si="7"/>
        <v>196.84</v>
      </c>
      <c r="H117" s="165">
        <f t="shared" si="8"/>
        <v>184.60000000000002</v>
      </c>
      <c r="I117" s="165">
        <f t="shared" si="9"/>
        <v>172.36</v>
      </c>
      <c r="J117" s="77"/>
      <c r="K117" s="9"/>
      <c r="L117" s="9"/>
      <c r="M117" s="9"/>
      <c r="N117" s="73"/>
    </row>
    <row r="118" spans="2:14" x14ac:dyDescent="0.25">
      <c r="B118" s="240"/>
      <c r="C118" s="3" t="s">
        <v>32</v>
      </c>
      <c r="D118" s="75">
        <v>306</v>
      </c>
      <c r="E118" s="165">
        <f t="shared" si="5"/>
        <v>276.39999999999998</v>
      </c>
      <c r="F118" s="165">
        <f t="shared" si="6"/>
        <v>261.10000000000002</v>
      </c>
      <c r="G118" s="165">
        <f t="shared" si="7"/>
        <v>245.8</v>
      </c>
      <c r="H118" s="165">
        <f t="shared" si="8"/>
        <v>230.5</v>
      </c>
      <c r="I118" s="165">
        <f t="shared" si="9"/>
        <v>215.2</v>
      </c>
      <c r="J118" s="75">
        <v>190</v>
      </c>
      <c r="K118" s="1"/>
      <c r="L118" s="1"/>
      <c r="M118" s="1"/>
      <c r="N118" s="4"/>
    </row>
    <row r="119" spans="2:14" x14ac:dyDescent="0.25">
      <c r="B119" s="240"/>
      <c r="C119" s="3" t="s">
        <v>74</v>
      </c>
      <c r="D119" s="75">
        <v>387.6</v>
      </c>
      <c r="E119" s="165">
        <f t="shared" si="5"/>
        <v>349.84000000000003</v>
      </c>
      <c r="F119" s="165">
        <f t="shared" si="6"/>
        <v>330.46000000000004</v>
      </c>
      <c r="G119" s="165">
        <f t="shared" si="7"/>
        <v>311.08000000000004</v>
      </c>
      <c r="H119" s="165">
        <f t="shared" si="8"/>
        <v>291.70000000000005</v>
      </c>
      <c r="I119" s="165">
        <f t="shared" si="9"/>
        <v>272.32000000000005</v>
      </c>
      <c r="J119" s="75"/>
      <c r="K119" s="1"/>
      <c r="L119" s="1"/>
      <c r="M119" s="1"/>
      <c r="N119" s="4"/>
    </row>
    <row r="120" spans="2:14" x14ac:dyDescent="0.25">
      <c r="B120" s="240"/>
      <c r="C120" s="3" t="s">
        <v>75</v>
      </c>
      <c r="D120" s="75">
        <v>469.2</v>
      </c>
      <c r="E120" s="165">
        <f t="shared" si="5"/>
        <v>423.28</v>
      </c>
      <c r="F120" s="165">
        <f t="shared" si="6"/>
        <v>399.82</v>
      </c>
      <c r="G120" s="165">
        <f t="shared" si="7"/>
        <v>376.36</v>
      </c>
      <c r="H120" s="165">
        <f t="shared" si="8"/>
        <v>352.9</v>
      </c>
      <c r="I120" s="165">
        <f t="shared" si="9"/>
        <v>329.44</v>
      </c>
      <c r="J120" s="75"/>
      <c r="K120" s="1"/>
      <c r="L120" s="1"/>
      <c r="M120" s="1"/>
      <c r="N120" s="4"/>
    </row>
    <row r="121" spans="2:14" ht="15.75" thickBot="1" x14ac:dyDescent="0.3">
      <c r="B121" s="241"/>
      <c r="C121" s="62" t="s">
        <v>76</v>
      </c>
      <c r="D121" s="76">
        <v>530.4</v>
      </c>
      <c r="E121" s="167">
        <f t="shared" si="5"/>
        <v>478.35999999999996</v>
      </c>
      <c r="F121" s="167">
        <f t="shared" si="6"/>
        <v>451.84</v>
      </c>
      <c r="G121" s="167">
        <f t="shared" si="7"/>
        <v>425.32</v>
      </c>
      <c r="H121" s="167">
        <f t="shared" si="8"/>
        <v>398.79999999999995</v>
      </c>
      <c r="I121" s="167">
        <f t="shared" si="9"/>
        <v>372.28</v>
      </c>
      <c r="J121" s="76"/>
      <c r="K121" s="6"/>
      <c r="L121" s="6"/>
      <c r="M121" s="6"/>
      <c r="N121" s="8"/>
    </row>
    <row r="122" spans="2:14" x14ac:dyDescent="0.25">
      <c r="B122" s="239" t="s">
        <v>113</v>
      </c>
      <c r="C122" s="10" t="s">
        <v>31</v>
      </c>
      <c r="D122" s="77">
        <v>244.8</v>
      </c>
      <c r="E122" s="165">
        <f t="shared" si="5"/>
        <v>221.32</v>
      </c>
      <c r="F122" s="165">
        <f t="shared" si="6"/>
        <v>209.08</v>
      </c>
      <c r="G122" s="165">
        <f t="shared" si="7"/>
        <v>196.84</v>
      </c>
      <c r="H122" s="165">
        <f t="shared" si="8"/>
        <v>184.60000000000002</v>
      </c>
      <c r="I122" s="165">
        <f t="shared" si="9"/>
        <v>172.36</v>
      </c>
      <c r="J122" s="77"/>
      <c r="K122" s="9"/>
      <c r="L122" s="9"/>
      <c r="M122" s="9"/>
      <c r="N122" s="73"/>
    </row>
    <row r="123" spans="2:14" x14ac:dyDescent="0.25">
      <c r="B123" s="240"/>
      <c r="C123" s="3" t="s">
        <v>32</v>
      </c>
      <c r="D123" s="75">
        <v>306</v>
      </c>
      <c r="E123" s="165">
        <f t="shared" si="5"/>
        <v>276.39999999999998</v>
      </c>
      <c r="F123" s="165">
        <f t="shared" si="6"/>
        <v>261.10000000000002</v>
      </c>
      <c r="G123" s="165">
        <f t="shared" si="7"/>
        <v>245.8</v>
      </c>
      <c r="H123" s="165">
        <f t="shared" si="8"/>
        <v>230.5</v>
      </c>
      <c r="I123" s="165">
        <f t="shared" si="9"/>
        <v>215.2</v>
      </c>
      <c r="J123" s="75"/>
      <c r="K123" s="1"/>
      <c r="L123" s="1"/>
      <c r="M123" s="1"/>
      <c r="N123" s="4"/>
    </row>
    <row r="124" spans="2:14" x14ac:dyDescent="0.25">
      <c r="B124" s="240"/>
      <c r="C124" s="3" t="s">
        <v>74</v>
      </c>
      <c r="D124" s="75">
        <v>387.6</v>
      </c>
      <c r="E124" s="165">
        <f t="shared" si="5"/>
        <v>349.84000000000003</v>
      </c>
      <c r="F124" s="165">
        <f t="shared" si="6"/>
        <v>330.46000000000004</v>
      </c>
      <c r="G124" s="165">
        <f t="shared" si="7"/>
        <v>311.08000000000004</v>
      </c>
      <c r="H124" s="165">
        <f t="shared" si="8"/>
        <v>291.70000000000005</v>
      </c>
      <c r="I124" s="165">
        <f t="shared" si="9"/>
        <v>272.32000000000005</v>
      </c>
      <c r="J124" s="75"/>
      <c r="K124" s="1"/>
      <c r="L124" s="1"/>
      <c r="M124" s="1"/>
      <c r="N124" s="4"/>
    </row>
    <row r="125" spans="2:14" x14ac:dyDescent="0.25">
      <c r="B125" s="240"/>
      <c r="C125" s="3" t="s">
        <v>75</v>
      </c>
      <c r="D125" s="75">
        <v>469.2</v>
      </c>
      <c r="E125" s="165">
        <f t="shared" si="5"/>
        <v>423.28</v>
      </c>
      <c r="F125" s="165">
        <f t="shared" si="6"/>
        <v>399.82</v>
      </c>
      <c r="G125" s="165">
        <f t="shared" si="7"/>
        <v>376.36</v>
      </c>
      <c r="H125" s="165">
        <f t="shared" si="8"/>
        <v>352.9</v>
      </c>
      <c r="I125" s="165">
        <f t="shared" si="9"/>
        <v>329.44</v>
      </c>
      <c r="J125" s="75"/>
      <c r="K125" s="1"/>
      <c r="L125" s="1"/>
      <c r="M125" s="1"/>
      <c r="N125" s="4"/>
    </row>
    <row r="126" spans="2:14" ht="15.75" thickBot="1" x14ac:dyDescent="0.3">
      <c r="B126" s="241"/>
      <c r="C126" s="62" t="s">
        <v>76</v>
      </c>
      <c r="D126" s="76">
        <v>530.4</v>
      </c>
      <c r="E126" s="167">
        <f t="shared" si="5"/>
        <v>478.35999999999996</v>
      </c>
      <c r="F126" s="167">
        <f t="shared" si="6"/>
        <v>451.84</v>
      </c>
      <c r="G126" s="167">
        <f t="shared" si="7"/>
        <v>425.32</v>
      </c>
      <c r="H126" s="167">
        <f t="shared" si="8"/>
        <v>398.79999999999995</v>
      </c>
      <c r="I126" s="167">
        <f t="shared" si="9"/>
        <v>372.28</v>
      </c>
      <c r="J126" s="76"/>
      <c r="K126" s="6"/>
      <c r="L126" s="6"/>
      <c r="M126" s="6"/>
      <c r="N126" s="8"/>
    </row>
    <row r="127" spans="2:14" x14ac:dyDescent="0.25">
      <c r="B127" s="239" t="s">
        <v>114</v>
      </c>
      <c r="C127" s="10" t="s">
        <v>31</v>
      </c>
      <c r="D127" s="77">
        <v>244.8</v>
      </c>
      <c r="E127" s="165">
        <f t="shared" si="5"/>
        <v>221.32</v>
      </c>
      <c r="F127" s="165">
        <f t="shared" si="6"/>
        <v>209.08</v>
      </c>
      <c r="G127" s="165">
        <f t="shared" si="7"/>
        <v>196.84</v>
      </c>
      <c r="H127" s="165">
        <f t="shared" si="8"/>
        <v>184.60000000000002</v>
      </c>
      <c r="I127" s="165">
        <f t="shared" si="9"/>
        <v>172.36</v>
      </c>
      <c r="J127" s="77"/>
      <c r="K127" s="9"/>
      <c r="L127" s="9"/>
      <c r="M127" s="9"/>
      <c r="N127" s="73"/>
    </row>
    <row r="128" spans="2:14" x14ac:dyDescent="0.25">
      <c r="B128" s="240"/>
      <c r="C128" s="3" t="s">
        <v>32</v>
      </c>
      <c r="D128" s="75">
        <v>306</v>
      </c>
      <c r="E128" s="165">
        <f t="shared" si="5"/>
        <v>276.39999999999998</v>
      </c>
      <c r="F128" s="165">
        <f t="shared" si="6"/>
        <v>261.10000000000002</v>
      </c>
      <c r="G128" s="165">
        <f t="shared" si="7"/>
        <v>245.8</v>
      </c>
      <c r="H128" s="165">
        <f t="shared" si="8"/>
        <v>230.5</v>
      </c>
      <c r="I128" s="165">
        <f t="shared" si="9"/>
        <v>215.2</v>
      </c>
      <c r="J128" s="75"/>
      <c r="K128" s="1"/>
      <c r="L128" s="1"/>
      <c r="M128" s="1"/>
      <c r="N128" s="4"/>
    </row>
    <row r="129" spans="2:14" x14ac:dyDescent="0.25">
      <c r="B129" s="240"/>
      <c r="C129" s="3" t="s">
        <v>74</v>
      </c>
      <c r="D129" s="75">
        <v>387.6</v>
      </c>
      <c r="E129" s="165">
        <f t="shared" si="5"/>
        <v>349.84000000000003</v>
      </c>
      <c r="F129" s="165">
        <f t="shared" si="6"/>
        <v>330.46000000000004</v>
      </c>
      <c r="G129" s="165">
        <f t="shared" si="7"/>
        <v>311.08000000000004</v>
      </c>
      <c r="H129" s="165">
        <f t="shared" si="8"/>
        <v>291.70000000000005</v>
      </c>
      <c r="I129" s="165">
        <f t="shared" si="9"/>
        <v>272.32000000000005</v>
      </c>
      <c r="J129" s="75"/>
      <c r="K129" s="1"/>
      <c r="L129" s="1"/>
      <c r="M129" s="1"/>
      <c r="N129" s="4"/>
    </row>
    <row r="130" spans="2:14" x14ac:dyDescent="0.25">
      <c r="B130" s="240"/>
      <c r="C130" s="3" t="s">
        <v>75</v>
      </c>
      <c r="D130" s="75">
        <v>469.2</v>
      </c>
      <c r="E130" s="165">
        <f t="shared" si="5"/>
        <v>423.28</v>
      </c>
      <c r="F130" s="165">
        <f t="shared" si="6"/>
        <v>399.82</v>
      </c>
      <c r="G130" s="165">
        <f t="shared" si="7"/>
        <v>376.36</v>
      </c>
      <c r="H130" s="165">
        <f t="shared" si="8"/>
        <v>352.9</v>
      </c>
      <c r="I130" s="165">
        <f t="shared" si="9"/>
        <v>329.44</v>
      </c>
      <c r="J130" s="75"/>
      <c r="K130" s="1"/>
      <c r="L130" s="1"/>
      <c r="M130" s="1"/>
      <c r="N130" s="4"/>
    </row>
    <row r="131" spans="2:14" ht="15.75" thickBot="1" x14ac:dyDescent="0.3">
      <c r="B131" s="241"/>
      <c r="C131" s="62" t="s">
        <v>76</v>
      </c>
      <c r="D131" s="76">
        <v>530.4</v>
      </c>
      <c r="E131" s="167">
        <f t="shared" si="5"/>
        <v>478.35999999999996</v>
      </c>
      <c r="F131" s="167">
        <f t="shared" si="6"/>
        <v>451.84</v>
      </c>
      <c r="G131" s="167">
        <f t="shared" si="7"/>
        <v>425.32</v>
      </c>
      <c r="H131" s="167">
        <f t="shared" si="8"/>
        <v>398.79999999999995</v>
      </c>
      <c r="I131" s="167">
        <f t="shared" si="9"/>
        <v>372.28</v>
      </c>
      <c r="J131" s="76"/>
      <c r="K131" s="6"/>
      <c r="L131" s="6"/>
      <c r="M131" s="6"/>
      <c r="N131" s="8"/>
    </row>
    <row r="132" spans="2:14" x14ac:dyDescent="0.25">
      <c r="B132" s="239" t="s">
        <v>190</v>
      </c>
      <c r="C132" s="10" t="s">
        <v>31</v>
      </c>
      <c r="D132" s="77">
        <v>244.8</v>
      </c>
      <c r="E132" s="165">
        <f t="shared" si="5"/>
        <v>221.32</v>
      </c>
      <c r="F132" s="165">
        <f t="shared" si="6"/>
        <v>209.08</v>
      </c>
      <c r="G132" s="165">
        <f t="shared" si="7"/>
        <v>196.84</v>
      </c>
      <c r="H132" s="165">
        <f t="shared" si="8"/>
        <v>184.60000000000002</v>
      </c>
      <c r="I132" s="165">
        <f t="shared" si="9"/>
        <v>172.36</v>
      </c>
      <c r="J132" s="77">
        <v>150</v>
      </c>
      <c r="K132" s="9"/>
      <c r="L132" s="9"/>
      <c r="M132" s="9"/>
      <c r="N132" s="73"/>
    </row>
    <row r="133" spans="2:14" x14ac:dyDescent="0.25">
      <c r="B133" s="240"/>
      <c r="C133" s="3" t="s">
        <v>32</v>
      </c>
      <c r="D133" s="75">
        <v>306</v>
      </c>
      <c r="E133" s="165">
        <f t="shared" si="5"/>
        <v>276.39999999999998</v>
      </c>
      <c r="F133" s="165">
        <f t="shared" si="6"/>
        <v>261.10000000000002</v>
      </c>
      <c r="G133" s="165">
        <f t="shared" si="7"/>
        <v>245.8</v>
      </c>
      <c r="H133" s="165">
        <f t="shared" si="8"/>
        <v>230.5</v>
      </c>
      <c r="I133" s="165">
        <f t="shared" si="9"/>
        <v>215.2</v>
      </c>
      <c r="J133" s="75"/>
      <c r="K133" s="1"/>
      <c r="L133" s="1"/>
      <c r="M133" s="1"/>
      <c r="N133" s="4"/>
    </row>
    <row r="134" spans="2:14" x14ac:dyDescent="0.25">
      <c r="B134" s="240"/>
      <c r="C134" s="3" t="s">
        <v>74</v>
      </c>
      <c r="D134" s="75">
        <v>387.6</v>
      </c>
      <c r="E134" s="165">
        <f t="shared" si="5"/>
        <v>349.84000000000003</v>
      </c>
      <c r="F134" s="165">
        <f t="shared" si="6"/>
        <v>330.46000000000004</v>
      </c>
      <c r="G134" s="165">
        <f t="shared" si="7"/>
        <v>311.08000000000004</v>
      </c>
      <c r="H134" s="165">
        <f t="shared" si="8"/>
        <v>291.70000000000005</v>
      </c>
      <c r="I134" s="165">
        <f t="shared" si="9"/>
        <v>272.32000000000005</v>
      </c>
      <c r="J134" s="75"/>
      <c r="K134" s="1"/>
      <c r="L134" s="1"/>
      <c r="M134" s="1"/>
      <c r="N134" s="4"/>
    </row>
    <row r="135" spans="2:14" x14ac:dyDescent="0.25">
      <c r="B135" s="240"/>
      <c r="C135" s="3" t="s">
        <v>75</v>
      </c>
      <c r="D135" s="75">
        <v>469.2</v>
      </c>
      <c r="E135" s="165">
        <f t="shared" si="5"/>
        <v>423.28</v>
      </c>
      <c r="F135" s="165">
        <f t="shared" si="6"/>
        <v>399.82</v>
      </c>
      <c r="G135" s="165">
        <f t="shared" si="7"/>
        <v>376.36</v>
      </c>
      <c r="H135" s="165">
        <f t="shared" si="8"/>
        <v>352.9</v>
      </c>
      <c r="I135" s="165">
        <f t="shared" si="9"/>
        <v>329.44</v>
      </c>
      <c r="J135" s="75"/>
      <c r="K135" s="1"/>
      <c r="L135" s="1"/>
      <c r="M135" s="1"/>
      <c r="N135" s="4"/>
    </row>
    <row r="136" spans="2:14" ht="15.75" thickBot="1" x14ac:dyDescent="0.3">
      <c r="B136" s="241"/>
      <c r="C136" s="62" t="s">
        <v>76</v>
      </c>
      <c r="D136" s="76">
        <v>530.4</v>
      </c>
      <c r="E136" s="167">
        <f t="shared" ref="E136:E199" si="10">1-((D136*$E$6)-D136)</f>
        <v>478.35999999999996</v>
      </c>
      <c r="F136" s="167">
        <f t="shared" ref="F136:F199" si="11">1-((D136*$F$6)-D136)</f>
        <v>451.84</v>
      </c>
      <c r="G136" s="167">
        <f t="shared" ref="G136:G199" si="12">1-((D136*$G$6)-D136)</f>
        <v>425.32</v>
      </c>
      <c r="H136" s="167">
        <f t="shared" ref="H136:H199" si="13">1-((D136*$H$6)-D136)</f>
        <v>398.79999999999995</v>
      </c>
      <c r="I136" s="167">
        <f t="shared" ref="I136:I199" si="14">1-((D136*$I$6)-D136)</f>
        <v>372.28</v>
      </c>
      <c r="J136" s="76"/>
      <c r="K136" s="6"/>
      <c r="L136" s="6"/>
      <c r="M136" s="6"/>
      <c r="N136" s="8"/>
    </row>
    <row r="137" spans="2:14" x14ac:dyDescent="0.25">
      <c r="B137" s="239" t="s">
        <v>118</v>
      </c>
      <c r="C137" s="10" t="s">
        <v>31</v>
      </c>
      <c r="D137" s="77">
        <v>244.8</v>
      </c>
      <c r="E137" s="165">
        <f t="shared" si="10"/>
        <v>221.32</v>
      </c>
      <c r="F137" s="165">
        <f t="shared" si="11"/>
        <v>209.08</v>
      </c>
      <c r="G137" s="165">
        <f t="shared" si="12"/>
        <v>196.84</v>
      </c>
      <c r="H137" s="165">
        <f t="shared" si="13"/>
        <v>184.60000000000002</v>
      </c>
      <c r="I137" s="165">
        <f t="shared" si="14"/>
        <v>172.36</v>
      </c>
      <c r="J137" s="77"/>
      <c r="K137" s="9"/>
      <c r="L137" s="9"/>
      <c r="M137" s="9"/>
      <c r="N137" s="73"/>
    </row>
    <row r="138" spans="2:14" x14ac:dyDescent="0.25">
      <c r="B138" s="240"/>
      <c r="C138" s="3" t="s">
        <v>32</v>
      </c>
      <c r="D138" s="75">
        <v>306</v>
      </c>
      <c r="E138" s="165">
        <f t="shared" si="10"/>
        <v>276.39999999999998</v>
      </c>
      <c r="F138" s="165">
        <f t="shared" si="11"/>
        <v>261.10000000000002</v>
      </c>
      <c r="G138" s="165">
        <f t="shared" si="12"/>
        <v>245.8</v>
      </c>
      <c r="H138" s="165">
        <f t="shared" si="13"/>
        <v>230.5</v>
      </c>
      <c r="I138" s="165">
        <f t="shared" si="14"/>
        <v>215.2</v>
      </c>
      <c r="J138" s="75"/>
      <c r="K138" s="1"/>
      <c r="L138" s="1"/>
      <c r="M138" s="1"/>
      <c r="N138" s="4"/>
    </row>
    <row r="139" spans="2:14" x14ac:dyDescent="0.25">
      <c r="B139" s="240"/>
      <c r="C139" s="3" t="s">
        <v>74</v>
      </c>
      <c r="D139" s="75">
        <v>387.6</v>
      </c>
      <c r="E139" s="165">
        <f t="shared" si="10"/>
        <v>349.84000000000003</v>
      </c>
      <c r="F139" s="165">
        <f t="shared" si="11"/>
        <v>330.46000000000004</v>
      </c>
      <c r="G139" s="165">
        <f t="shared" si="12"/>
        <v>311.08000000000004</v>
      </c>
      <c r="H139" s="165">
        <f t="shared" si="13"/>
        <v>291.70000000000005</v>
      </c>
      <c r="I139" s="165">
        <f t="shared" si="14"/>
        <v>272.32000000000005</v>
      </c>
      <c r="J139" s="75"/>
      <c r="K139" s="1"/>
      <c r="L139" s="1"/>
      <c r="M139" s="1"/>
      <c r="N139" s="4"/>
    </row>
    <row r="140" spans="2:14" x14ac:dyDescent="0.25">
      <c r="B140" s="240"/>
      <c r="C140" s="3" t="s">
        <v>75</v>
      </c>
      <c r="D140" s="75">
        <v>469.2</v>
      </c>
      <c r="E140" s="165">
        <f t="shared" si="10"/>
        <v>423.28</v>
      </c>
      <c r="F140" s="165">
        <f t="shared" si="11"/>
        <v>399.82</v>
      </c>
      <c r="G140" s="165">
        <f t="shared" si="12"/>
        <v>376.36</v>
      </c>
      <c r="H140" s="165">
        <f t="shared" si="13"/>
        <v>352.9</v>
      </c>
      <c r="I140" s="165">
        <f t="shared" si="14"/>
        <v>329.44</v>
      </c>
      <c r="J140" s="75"/>
      <c r="K140" s="1"/>
      <c r="L140" s="1"/>
      <c r="M140" s="1"/>
      <c r="N140" s="4"/>
    </row>
    <row r="141" spans="2:14" ht="15.75" thickBot="1" x14ac:dyDescent="0.3">
      <c r="B141" s="241"/>
      <c r="C141" s="62" t="s">
        <v>76</v>
      </c>
      <c r="D141" s="76">
        <v>530.4</v>
      </c>
      <c r="E141" s="167">
        <f t="shared" si="10"/>
        <v>478.35999999999996</v>
      </c>
      <c r="F141" s="167">
        <f t="shared" si="11"/>
        <v>451.84</v>
      </c>
      <c r="G141" s="167">
        <f t="shared" si="12"/>
        <v>425.32</v>
      </c>
      <c r="H141" s="167">
        <f t="shared" si="13"/>
        <v>398.79999999999995</v>
      </c>
      <c r="I141" s="167">
        <f t="shared" si="14"/>
        <v>372.28</v>
      </c>
      <c r="J141" s="76"/>
      <c r="K141" s="6"/>
      <c r="L141" s="6"/>
      <c r="M141" s="6"/>
      <c r="N141" s="8"/>
    </row>
    <row r="142" spans="2:14" x14ac:dyDescent="0.25">
      <c r="B142" s="239" t="s">
        <v>119</v>
      </c>
      <c r="C142" s="10" t="s">
        <v>31</v>
      </c>
      <c r="D142" s="77">
        <v>244.8</v>
      </c>
      <c r="E142" s="165">
        <f t="shared" si="10"/>
        <v>221.32</v>
      </c>
      <c r="F142" s="165">
        <f t="shared" si="11"/>
        <v>209.08</v>
      </c>
      <c r="G142" s="165">
        <f t="shared" si="12"/>
        <v>196.84</v>
      </c>
      <c r="H142" s="165">
        <f t="shared" si="13"/>
        <v>184.60000000000002</v>
      </c>
      <c r="I142" s="165">
        <f t="shared" si="14"/>
        <v>172.36</v>
      </c>
      <c r="J142" s="77"/>
      <c r="K142" s="9"/>
      <c r="L142" s="9"/>
      <c r="M142" s="9"/>
      <c r="N142" s="73"/>
    </row>
    <row r="143" spans="2:14" x14ac:dyDescent="0.25">
      <c r="B143" s="240"/>
      <c r="C143" s="3" t="s">
        <v>32</v>
      </c>
      <c r="D143" s="75">
        <v>306</v>
      </c>
      <c r="E143" s="165">
        <f t="shared" si="10"/>
        <v>276.39999999999998</v>
      </c>
      <c r="F143" s="165">
        <f t="shared" si="11"/>
        <v>261.10000000000002</v>
      </c>
      <c r="G143" s="165">
        <f t="shared" si="12"/>
        <v>245.8</v>
      </c>
      <c r="H143" s="165">
        <f t="shared" si="13"/>
        <v>230.5</v>
      </c>
      <c r="I143" s="165">
        <f t="shared" si="14"/>
        <v>215.2</v>
      </c>
      <c r="J143" s="75"/>
      <c r="K143" s="1"/>
      <c r="L143" s="1"/>
      <c r="M143" s="1"/>
      <c r="N143" s="4"/>
    </row>
    <row r="144" spans="2:14" x14ac:dyDescent="0.25">
      <c r="B144" s="240"/>
      <c r="C144" s="3" t="s">
        <v>74</v>
      </c>
      <c r="D144" s="75">
        <v>387.6</v>
      </c>
      <c r="E144" s="165">
        <f t="shared" si="10"/>
        <v>349.84000000000003</v>
      </c>
      <c r="F144" s="165">
        <f t="shared" si="11"/>
        <v>330.46000000000004</v>
      </c>
      <c r="G144" s="165">
        <f t="shared" si="12"/>
        <v>311.08000000000004</v>
      </c>
      <c r="H144" s="165">
        <f t="shared" si="13"/>
        <v>291.70000000000005</v>
      </c>
      <c r="I144" s="165">
        <f t="shared" si="14"/>
        <v>272.32000000000005</v>
      </c>
      <c r="J144" s="75"/>
      <c r="K144" s="1"/>
      <c r="L144" s="1"/>
      <c r="M144" s="1"/>
      <c r="N144" s="4"/>
    </row>
    <row r="145" spans="2:14" x14ac:dyDescent="0.25">
      <c r="B145" s="240"/>
      <c r="C145" s="3" t="s">
        <v>75</v>
      </c>
      <c r="D145" s="75">
        <v>469.2</v>
      </c>
      <c r="E145" s="165">
        <f t="shared" si="10"/>
        <v>423.28</v>
      </c>
      <c r="F145" s="165">
        <f t="shared" si="11"/>
        <v>399.82</v>
      </c>
      <c r="G145" s="165">
        <f t="shared" si="12"/>
        <v>376.36</v>
      </c>
      <c r="H145" s="165">
        <f t="shared" si="13"/>
        <v>352.9</v>
      </c>
      <c r="I145" s="165">
        <f t="shared" si="14"/>
        <v>329.44</v>
      </c>
      <c r="J145" s="75"/>
      <c r="K145" s="1"/>
      <c r="L145" s="1"/>
      <c r="M145" s="1"/>
      <c r="N145" s="4"/>
    </row>
    <row r="146" spans="2:14" ht="15.75" thickBot="1" x14ac:dyDescent="0.3">
      <c r="B146" s="241"/>
      <c r="C146" s="62" t="s">
        <v>76</v>
      </c>
      <c r="D146" s="76">
        <v>530.4</v>
      </c>
      <c r="E146" s="167">
        <f t="shared" si="10"/>
        <v>478.35999999999996</v>
      </c>
      <c r="F146" s="167">
        <f t="shared" si="11"/>
        <v>451.84</v>
      </c>
      <c r="G146" s="167">
        <f t="shared" si="12"/>
        <v>425.32</v>
      </c>
      <c r="H146" s="167">
        <f t="shared" si="13"/>
        <v>398.79999999999995</v>
      </c>
      <c r="I146" s="167">
        <f t="shared" si="14"/>
        <v>372.28</v>
      </c>
      <c r="J146" s="76"/>
      <c r="K146" s="6"/>
      <c r="L146" s="6"/>
      <c r="M146" s="6"/>
      <c r="N146" s="8"/>
    </row>
    <row r="147" spans="2:14" x14ac:dyDescent="0.25">
      <c r="B147" s="239" t="s">
        <v>122</v>
      </c>
      <c r="C147" s="10" t="s">
        <v>31</v>
      </c>
      <c r="D147" s="77">
        <v>244.8</v>
      </c>
      <c r="E147" s="165">
        <f t="shared" si="10"/>
        <v>221.32</v>
      </c>
      <c r="F147" s="165">
        <f t="shared" si="11"/>
        <v>209.08</v>
      </c>
      <c r="G147" s="165">
        <f t="shared" si="12"/>
        <v>196.84</v>
      </c>
      <c r="H147" s="165">
        <f t="shared" si="13"/>
        <v>184.60000000000002</v>
      </c>
      <c r="I147" s="165">
        <f t="shared" si="14"/>
        <v>172.36</v>
      </c>
      <c r="J147" s="77"/>
      <c r="K147" s="9"/>
      <c r="L147" s="9"/>
      <c r="M147" s="9"/>
      <c r="N147" s="73"/>
    </row>
    <row r="148" spans="2:14" x14ac:dyDescent="0.25">
      <c r="B148" s="240"/>
      <c r="C148" s="3" t="s">
        <v>32</v>
      </c>
      <c r="D148" s="75">
        <v>306</v>
      </c>
      <c r="E148" s="165">
        <f t="shared" si="10"/>
        <v>276.39999999999998</v>
      </c>
      <c r="F148" s="165">
        <f t="shared" si="11"/>
        <v>261.10000000000002</v>
      </c>
      <c r="G148" s="165">
        <f t="shared" si="12"/>
        <v>245.8</v>
      </c>
      <c r="H148" s="165">
        <f t="shared" si="13"/>
        <v>230.5</v>
      </c>
      <c r="I148" s="165">
        <f t="shared" si="14"/>
        <v>215.2</v>
      </c>
      <c r="J148" s="75"/>
      <c r="K148" s="1"/>
      <c r="L148" s="1"/>
      <c r="M148" s="1"/>
      <c r="N148" s="4"/>
    </row>
    <row r="149" spans="2:14" x14ac:dyDescent="0.25">
      <c r="B149" s="240"/>
      <c r="C149" s="3" t="s">
        <v>74</v>
      </c>
      <c r="D149" s="75">
        <v>387.6</v>
      </c>
      <c r="E149" s="165">
        <f t="shared" si="10"/>
        <v>349.84000000000003</v>
      </c>
      <c r="F149" s="165">
        <f t="shared" si="11"/>
        <v>330.46000000000004</v>
      </c>
      <c r="G149" s="165">
        <f t="shared" si="12"/>
        <v>311.08000000000004</v>
      </c>
      <c r="H149" s="165">
        <f t="shared" si="13"/>
        <v>291.70000000000005</v>
      </c>
      <c r="I149" s="165">
        <f t="shared" si="14"/>
        <v>272.32000000000005</v>
      </c>
      <c r="J149" s="75"/>
      <c r="K149" s="1"/>
      <c r="L149" s="1"/>
      <c r="M149" s="1"/>
      <c r="N149" s="4"/>
    </row>
    <row r="150" spans="2:14" x14ac:dyDescent="0.25">
      <c r="B150" s="240"/>
      <c r="C150" s="3" t="s">
        <v>75</v>
      </c>
      <c r="D150" s="75">
        <v>469.2</v>
      </c>
      <c r="E150" s="165">
        <f t="shared" si="10"/>
        <v>423.28</v>
      </c>
      <c r="F150" s="165">
        <f t="shared" si="11"/>
        <v>399.82</v>
      </c>
      <c r="G150" s="165">
        <f t="shared" si="12"/>
        <v>376.36</v>
      </c>
      <c r="H150" s="165">
        <f t="shared" si="13"/>
        <v>352.9</v>
      </c>
      <c r="I150" s="165">
        <f t="shared" si="14"/>
        <v>329.44</v>
      </c>
      <c r="J150" s="75"/>
      <c r="K150" s="1"/>
      <c r="L150" s="1"/>
      <c r="M150" s="1"/>
      <c r="N150" s="4"/>
    </row>
    <row r="151" spans="2:14" ht="15.75" thickBot="1" x14ac:dyDescent="0.3">
      <c r="B151" s="241"/>
      <c r="C151" s="62" t="s">
        <v>76</v>
      </c>
      <c r="D151" s="76">
        <v>530.4</v>
      </c>
      <c r="E151" s="167">
        <f t="shared" si="10"/>
        <v>478.35999999999996</v>
      </c>
      <c r="F151" s="167">
        <f t="shared" si="11"/>
        <v>451.84</v>
      </c>
      <c r="G151" s="167">
        <f t="shared" si="12"/>
        <v>425.32</v>
      </c>
      <c r="H151" s="167">
        <f t="shared" si="13"/>
        <v>398.79999999999995</v>
      </c>
      <c r="I151" s="167">
        <f t="shared" si="14"/>
        <v>372.28</v>
      </c>
      <c r="J151" s="76"/>
      <c r="K151" s="6"/>
      <c r="L151" s="6"/>
      <c r="M151" s="6"/>
      <c r="N151" s="8"/>
    </row>
    <row r="152" spans="2:14" x14ac:dyDescent="0.25">
      <c r="B152" s="239" t="s">
        <v>123</v>
      </c>
      <c r="C152" s="10" t="s">
        <v>31</v>
      </c>
      <c r="D152" s="77">
        <v>244.8</v>
      </c>
      <c r="E152" s="165">
        <f t="shared" si="10"/>
        <v>221.32</v>
      </c>
      <c r="F152" s="165">
        <f t="shared" si="11"/>
        <v>209.08</v>
      </c>
      <c r="G152" s="165">
        <f t="shared" si="12"/>
        <v>196.84</v>
      </c>
      <c r="H152" s="165">
        <f t="shared" si="13"/>
        <v>184.60000000000002</v>
      </c>
      <c r="I152" s="165">
        <f t="shared" si="14"/>
        <v>172.36</v>
      </c>
      <c r="J152" s="77"/>
      <c r="K152" s="9"/>
      <c r="L152" s="9"/>
      <c r="M152" s="9"/>
      <c r="N152" s="73"/>
    </row>
    <row r="153" spans="2:14" x14ac:dyDescent="0.25">
      <c r="B153" s="240"/>
      <c r="C153" s="3" t="s">
        <v>32</v>
      </c>
      <c r="D153" s="75">
        <v>306</v>
      </c>
      <c r="E153" s="165">
        <f t="shared" si="10"/>
        <v>276.39999999999998</v>
      </c>
      <c r="F153" s="165">
        <f t="shared" si="11"/>
        <v>261.10000000000002</v>
      </c>
      <c r="G153" s="165">
        <f t="shared" si="12"/>
        <v>245.8</v>
      </c>
      <c r="H153" s="165">
        <f t="shared" si="13"/>
        <v>230.5</v>
      </c>
      <c r="I153" s="165">
        <f t="shared" si="14"/>
        <v>215.2</v>
      </c>
      <c r="J153" s="75">
        <v>140</v>
      </c>
      <c r="K153" s="1"/>
      <c r="L153" s="1"/>
      <c r="M153" s="1"/>
      <c r="N153" s="4"/>
    </row>
    <row r="154" spans="2:14" x14ac:dyDescent="0.25">
      <c r="B154" s="240"/>
      <c r="C154" s="3" t="s">
        <v>74</v>
      </c>
      <c r="D154" s="75">
        <v>387.6</v>
      </c>
      <c r="E154" s="165">
        <f t="shared" si="10"/>
        <v>349.84000000000003</v>
      </c>
      <c r="F154" s="165">
        <f t="shared" si="11"/>
        <v>330.46000000000004</v>
      </c>
      <c r="G154" s="165">
        <f t="shared" si="12"/>
        <v>311.08000000000004</v>
      </c>
      <c r="H154" s="165">
        <f t="shared" si="13"/>
        <v>291.70000000000005</v>
      </c>
      <c r="I154" s="165">
        <f t="shared" si="14"/>
        <v>272.32000000000005</v>
      </c>
      <c r="J154" s="75"/>
      <c r="K154" s="1"/>
      <c r="L154" s="1"/>
      <c r="M154" s="1"/>
      <c r="N154" s="4"/>
    </row>
    <row r="155" spans="2:14" x14ac:dyDescent="0.25">
      <c r="B155" s="240"/>
      <c r="C155" s="3" t="s">
        <v>75</v>
      </c>
      <c r="D155" s="75">
        <v>469.2</v>
      </c>
      <c r="E155" s="165">
        <f t="shared" si="10"/>
        <v>423.28</v>
      </c>
      <c r="F155" s="165">
        <f t="shared" si="11"/>
        <v>399.82</v>
      </c>
      <c r="G155" s="165">
        <f t="shared" si="12"/>
        <v>376.36</v>
      </c>
      <c r="H155" s="165">
        <f t="shared" si="13"/>
        <v>352.9</v>
      </c>
      <c r="I155" s="165">
        <f t="shared" si="14"/>
        <v>329.44</v>
      </c>
      <c r="J155" s="75"/>
      <c r="K155" s="1"/>
      <c r="L155" s="1"/>
      <c r="M155" s="1"/>
      <c r="N155" s="4"/>
    </row>
    <row r="156" spans="2:14" ht="15.75" thickBot="1" x14ac:dyDescent="0.3">
      <c r="B156" s="241"/>
      <c r="C156" s="62" t="s">
        <v>76</v>
      </c>
      <c r="D156" s="76">
        <v>530.4</v>
      </c>
      <c r="E156" s="167">
        <f t="shared" si="10"/>
        <v>478.35999999999996</v>
      </c>
      <c r="F156" s="167">
        <f t="shared" si="11"/>
        <v>451.84</v>
      </c>
      <c r="G156" s="167">
        <f t="shared" si="12"/>
        <v>425.32</v>
      </c>
      <c r="H156" s="167">
        <f t="shared" si="13"/>
        <v>398.79999999999995</v>
      </c>
      <c r="I156" s="167">
        <f t="shared" si="14"/>
        <v>372.28</v>
      </c>
      <c r="J156" s="76"/>
      <c r="K156" s="6"/>
      <c r="L156" s="6"/>
      <c r="M156" s="6"/>
      <c r="N156" s="8"/>
    </row>
    <row r="157" spans="2:14" x14ac:dyDescent="0.25">
      <c r="B157" s="239" t="s">
        <v>127</v>
      </c>
      <c r="C157" s="10" t="s">
        <v>31</v>
      </c>
      <c r="D157" s="77">
        <v>244.8</v>
      </c>
      <c r="E157" s="165">
        <f t="shared" si="10"/>
        <v>221.32</v>
      </c>
      <c r="F157" s="165">
        <f t="shared" si="11"/>
        <v>209.08</v>
      </c>
      <c r="G157" s="165">
        <f t="shared" si="12"/>
        <v>196.84</v>
      </c>
      <c r="H157" s="165">
        <f t="shared" si="13"/>
        <v>184.60000000000002</v>
      </c>
      <c r="I157" s="165">
        <f t="shared" si="14"/>
        <v>172.36</v>
      </c>
      <c r="J157" s="77"/>
      <c r="K157" s="9"/>
      <c r="L157" s="9"/>
      <c r="M157" s="9"/>
      <c r="N157" s="73"/>
    </row>
    <row r="158" spans="2:14" x14ac:dyDescent="0.25">
      <c r="B158" s="240"/>
      <c r="C158" s="3" t="s">
        <v>32</v>
      </c>
      <c r="D158" s="75">
        <v>306</v>
      </c>
      <c r="E158" s="165">
        <f t="shared" si="10"/>
        <v>276.39999999999998</v>
      </c>
      <c r="F158" s="165">
        <f t="shared" si="11"/>
        <v>261.10000000000002</v>
      </c>
      <c r="G158" s="165">
        <f t="shared" si="12"/>
        <v>245.8</v>
      </c>
      <c r="H158" s="165">
        <f t="shared" si="13"/>
        <v>230.5</v>
      </c>
      <c r="I158" s="165">
        <f t="shared" si="14"/>
        <v>215.2</v>
      </c>
      <c r="J158" s="75"/>
      <c r="K158" s="1"/>
      <c r="L158" s="1"/>
      <c r="M158" s="1"/>
      <c r="N158" s="4"/>
    </row>
    <row r="159" spans="2:14" x14ac:dyDescent="0.25">
      <c r="B159" s="240"/>
      <c r="C159" s="3" t="s">
        <v>74</v>
      </c>
      <c r="D159" s="75">
        <v>387.6</v>
      </c>
      <c r="E159" s="165">
        <f t="shared" si="10"/>
        <v>349.84000000000003</v>
      </c>
      <c r="F159" s="165">
        <f t="shared" si="11"/>
        <v>330.46000000000004</v>
      </c>
      <c r="G159" s="165">
        <f t="shared" si="12"/>
        <v>311.08000000000004</v>
      </c>
      <c r="H159" s="165">
        <f t="shared" si="13"/>
        <v>291.70000000000005</v>
      </c>
      <c r="I159" s="165">
        <f t="shared" si="14"/>
        <v>272.32000000000005</v>
      </c>
      <c r="J159" s="75"/>
      <c r="K159" s="1"/>
      <c r="L159" s="1"/>
      <c r="M159" s="1"/>
      <c r="N159" s="4"/>
    </row>
    <row r="160" spans="2:14" x14ac:dyDescent="0.25">
      <c r="B160" s="240"/>
      <c r="C160" s="3" t="s">
        <v>75</v>
      </c>
      <c r="D160" s="75">
        <v>469.2</v>
      </c>
      <c r="E160" s="165">
        <f t="shared" si="10"/>
        <v>423.28</v>
      </c>
      <c r="F160" s="165">
        <f t="shared" si="11"/>
        <v>399.82</v>
      </c>
      <c r="G160" s="165">
        <f t="shared" si="12"/>
        <v>376.36</v>
      </c>
      <c r="H160" s="165">
        <f t="shared" si="13"/>
        <v>352.9</v>
      </c>
      <c r="I160" s="165">
        <f t="shared" si="14"/>
        <v>329.44</v>
      </c>
      <c r="J160" s="75"/>
      <c r="K160" s="1"/>
      <c r="L160" s="1"/>
      <c r="M160" s="1"/>
      <c r="N160" s="4"/>
    </row>
    <row r="161" spans="2:14" ht="15.75" thickBot="1" x14ac:dyDescent="0.3">
      <c r="B161" s="241"/>
      <c r="C161" s="62" t="s">
        <v>76</v>
      </c>
      <c r="D161" s="76">
        <v>530.4</v>
      </c>
      <c r="E161" s="167">
        <f t="shared" si="10"/>
        <v>478.35999999999996</v>
      </c>
      <c r="F161" s="167">
        <f t="shared" si="11"/>
        <v>451.84</v>
      </c>
      <c r="G161" s="167">
        <f t="shared" si="12"/>
        <v>425.32</v>
      </c>
      <c r="H161" s="167">
        <f t="shared" si="13"/>
        <v>398.79999999999995</v>
      </c>
      <c r="I161" s="167">
        <f t="shared" si="14"/>
        <v>372.28</v>
      </c>
      <c r="J161" s="76"/>
      <c r="K161" s="6"/>
      <c r="L161" s="6"/>
      <c r="M161" s="6"/>
      <c r="N161" s="8"/>
    </row>
    <row r="162" spans="2:14" x14ac:dyDescent="0.25">
      <c r="B162" s="239" t="s">
        <v>128</v>
      </c>
      <c r="C162" s="10" t="s">
        <v>31</v>
      </c>
      <c r="D162" s="77">
        <v>244.8</v>
      </c>
      <c r="E162" s="165">
        <f t="shared" si="10"/>
        <v>221.32</v>
      </c>
      <c r="F162" s="165">
        <f t="shared" si="11"/>
        <v>209.08</v>
      </c>
      <c r="G162" s="165">
        <f t="shared" si="12"/>
        <v>196.84</v>
      </c>
      <c r="H162" s="165">
        <f t="shared" si="13"/>
        <v>184.60000000000002</v>
      </c>
      <c r="I162" s="165">
        <f t="shared" si="14"/>
        <v>172.36</v>
      </c>
      <c r="J162" s="77"/>
      <c r="K162" s="9"/>
      <c r="L162" s="9"/>
      <c r="M162" s="9"/>
      <c r="N162" s="73"/>
    </row>
    <row r="163" spans="2:14" x14ac:dyDescent="0.25">
      <c r="B163" s="240"/>
      <c r="C163" s="3" t="s">
        <v>32</v>
      </c>
      <c r="D163" s="75">
        <v>306</v>
      </c>
      <c r="E163" s="165">
        <f t="shared" si="10"/>
        <v>276.39999999999998</v>
      </c>
      <c r="F163" s="165">
        <f t="shared" si="11"/>
        <v>261.10000000000002</v>
      </c>
      <c r="G163" s="165">
        <f t="shared" si="12"/>
        <v>245.8</v>
      </c>
      <c r="H163" s="165">
        <f t="shared" si="13"/>
        <v>230.5</v>
      </c>
      <c r="I163" s="165">
        <f t="shared" si="14"/>
        <v>215.2</v>
      </c>
      <c r="J163" s="75"/>
      <c r="K163" s="1"/>
      <c r="L163" s="1"/>
      <c r="M163" s="1"/>
      <c r="N163" s="4"/>
    </row>
    <row r="164" spans="2:14" x14ac:dyDescent="0.25">
      <c r="B164" s="240"/>
      <c r="C164" s="3" t="s">
        <v>74</v>
      </c>
      <c r="D164" s="75">
        <v>387.6</v>
      </c>
      <c r="E164" s="165">
        <f t="shared" si="10"/>
        <v>349.84000000000003</v>
      </c>
      <c r="F164" s="165">
        <f t="shared" si="11"/>
        <v>330.46000000000004</v>
      </c>
      <c r="G164" s="165">
        <f t="shared" si="12"/>
        <v>311.08000000000004</v>
      </c>
      <c r="H164" s="165">
        <f t="shared" si="13"/>
        <v>291.70000000000005</v>
      </c>
      <c r="I164" s="165">
        <f t="shared" si="14"/>
        <v>272.32000000000005</v>
      </c>
      <c r="J164" s="75"/>
      <c r="K164" s="1"/>
      <c r="L164" s="1"/>
      <c r="M164" s="1"/>
      <c r="N164" s="4"/>
    </row>
    <row r="165" spans="2:14" x14ac:dyDescent="0.25">
      <c r="B165" s="240"/>
      <c r="C165" s="3" t="s">
        <v>75</v>
      </c>
      <c r="D165" s="75">
        <v>469.2</v>
      </c>
      <c r="E165" s="165">
        <f t="shared" si="10"/>
        <v>423.28</v>
      </c>
      <c r="F165" s="165">
        <f t="shared" si="11"/>
        <v>399.82</v>
      </c>
      <c r="G165" s="165">
        <f t="shared" si="12"/>
        <v>376.36</v>
      </c>
      <c r="H165" s="165">
        <f t="shared" si="13"/>
        <v>352.9</v>
      </c>
      <c r="I165" s="165">
        <f t="shared" si="14"/>
        <v>329.44</v>
      </c>
      <c r="J165" s="75"/>
      <c r="K165" s="1"/>
      <c r="L165" s="1"/>
      <c r="M165" s="1"/>
      <c r="N165" s="4"/>
    </row>
    <row r="166" spans="2:14" ht="15.75" thickBot="1" x14ac:dyDescent="0.3">
      <c r="B166" s="241"/>
      <c r="C166" s="62" t="s">
        <v>76</v>
      </c>
      <c r="D166" s="76">
        <v>530.4</v>
      </c>
      <c r="E166" s="167">
        <f t="shared" si="10"/>
        <v>478.35999999999996</v>
      </c>
      <c r="F166" s="167">
        <f t="shared" si="11"/>
        <v>451.84</v>
      </c>
      <c r="G166" s="167">
        <f t="shared" si="12"/>
        <v>425.32</v>
      </c>
      <c r="H166" s="167">
        <f t="shared" si="13"/>
        <v>398.79999999999995</v>
      </c>
      <c r="I166" s="167">
        <f t="shared" si="14"/>
        <v>372.28</v>
      </c>
      <c r="J166" s="76"/>
      <c r="K166" s="6"/>
      <c r="L166" s="6"/>
      <c r="M166" s="6"/>
      <c r="N166" s="8"/>
    </row>
    <row r="167" spans="2:14" x14ac:dyDescent="0.25">
      <c r="B167" s="239" t="s">
        <v>129</v>
      </c>
      <c r="C167" s="10" t="s">
        <v>31</v>
      </c>
      <c r="D167" s="77">
        <v>244.8</v>
      </c>
      <c r="E167" s="165">
        <f t="shared" si="10"/>
        <v>221.32</v>
      </c>
      <c r="F167" s="165">
        <f t="shared" si="11"/>
        <v>209.08</v>
      </c>
      <c r="G167" s="165">
        <f t="shared" si="12"/>
        <v>196.84</v>
      </c>
      <c r="H167" s="165">
        <f t="shared" si="13"/>
        <v>184.60000000000002</v>
      </c>
      <c r="I167" s="165">
        <f t="shared" si="14"/>
        <v>172.36</v>
      </c>
      <c r="J167" s="77"/>
      <c r="K167" s="9"/>
      <c r="L167" s="9"/>
      <c r="M167" s="9"/>
      <c r="N167" s="73"/>
    </row>
    <row r="168" spans="2:14" x14ac:dyDescent="0.25">
      <c r="B168" s="240"/>
      <c r="C168" s="3" t="s">
        <v>32</v>
      </c>
      <c r="D168" s="75">
        <v>306</v>
      </c>
      <c r="E168" s="165">
        <f t="shared" si="10"/>
        <v>276.39999999999998</v>
      </c>
      <c r="F168" s="165">
        <f t="shared" si="11"/>
        <v>261.10000000000002</v>
      </c>
      <c r="G168" s="165">
        <f t="shared" si="12"/>
        <v>245.8</v>
      </c>
      <c r="H168" s="165">
        <f t="shared" si="13"/>
        <v>230.5</v>
      </c>
      <c r="I168" s="165">
        <f t="shared" si="14"/>
        <v>215.2</v>
      </c>
      <c r="J168" s="75">
        <v>180</v>
      </c>
      <c r="K168" s="1"/>
      <c r="L168" s="1"/>
      <c r="M168" s="1"/>
      <c r="N168" s="4"/>
    </row>
    <row r="169" spans="2:14" x14ac:dyDescent="0.25">
      <c r="B169" s="240"/>
      <c r="C169" s="3" t="s">
        <v>74</v>
      </c>
      <c r="D169" s="75">
        <v>387.6</v>
      </c>
      <c r="E169" s="165">
        <f t="shared" si="10"/>
        <v>349.84000000000003</v>
      </c>
      <c r="F169" s="165">
        <f t="shared" si="11"/>
        <v>330.46000000000004</v>
      </c>
      <c r="G169" s="165">
        <f t="shared" si="12"/>
        <v>311.08000000000004</v>
      </c>
      <c r="H169" s="165">
        <f t="shared" si="13"/>
        <v>291.70000000000005</v>
      </c>
      <c r="I169" s="165">
        <f t="shared" si="14"/>
        <v>272.32000000000005</v>
      </c>
      <c r="J169" s="75"/>
      <c r="K169" s="1"/>
      <c r="L169" s="1"/>
      <c r="M169" s="1"/>
      <c r="N169" s="4"/>
    </row>
    <row r="170" spans="2:14" x14ac:dyDescent="0.25">
      <c r="B170" s="240"/>
      <c r="C170" s="3" t="s">
        <v>75</v>
      </c>
      <c r="D170" s="75">
        <v>469.2</v>
      </c>
      <c r="E170" s="165">
        <f t="shared" si="10"/>
        <v>423.28</v>
      </c>
      <c r="F170" s="165">
        <f t="shared" si="11"/>
        <v>399.82</v>
      </c>
      <c r="G170" s="165">
        <f t="shared" si="12"/>
        <v>376.36</v>
      </c>
      <c r="H170" s="165">
        <f t="shared" si="13"/>
        <v>352.9</v>
      </c>
      <c r="I170" s="165">
        <f t="shared" si="14"/>
        <v>329.44</v>
      </c>
      <c r="J170" s="75"/>
      <c r="K170" s="1"/>
      <c r="L170" s="1"/>
      <c r="M170" s="1"/>
      <c r="N170" s="4"/>
    </row>
    <row r="171" spans="2:14" ht="15.75" thickBot="1" x14ac:dyDescent="0.3">
      <c r="B171" s="241"/>
      <c r="C171" s="62" t="s">
        <v>76</v>
      </c>
      <c r="D171" s="76">
        <v>530.4</v>
      </c>
      <c r="E171" s="167">
        <f t="shared" si="10"/>
        <v>478.35999999999996</v>
      </c>
      <c r="F171" s="167">
        <f t="shared" si="11"/>
        <v>451.84</v>
      </c>
      <c r="G171" s="167">
        <f t="shared" si="12"/>
        <v>425.32</v>
      </c>
      <c r="H171" s="167">
        <f t="shared" si="13"/>
        <v>398.79999999999995</v>
      </c>
      <c r="I171" s="167">
        <f t="shared" si="14"/>
        <v>372.28</v>
      </c>
      <c r="J171" s="76"/>
      <c r="K171" s="6"/>
      <c r="L171" s="6"/>
      <c r="M171" s="6"/>
      <c r="N171" s="8"/>
    </row>
    <row r="172" spans="2:14" x14ac:dyDescent="0.25">
      <c r="B172" s="239" t="s">
        <v>131</v>
      </c>
      <c r="C172" s="10" t="s">
        <v>31</v>
      </c>
      <c r="D172" s="77">
        <v>244.8</v>
      </c>
      <c r="E172" s="165">
        <f t="shared" si="10"/>
        <v>221.32</v>
      </c>
      <c r="F172" s="165">
        <f t="shared" si="11"/>
        <v>209.08</v>
      </c>
      <c r="G172" s="165">
        <f t="shared" si="12"/>
        <v>196.84</v>
      </c>
      <c r="H172" s="165">
        <f t="shared" si="13"/>
        <v>184.60000000000002</v>
      </c>
      <c r="I172" s="165">
        <f t="shared" si="14"/>
        <v>172.36</v>
      </c>
      <c r="J172" s="77"/>
      <c r="K172" s="9"/>
      <c r="L172" s="9"/>
      <c r="M172" s="9"/>
      <c r="N172" s="73"/>
    </row>
    <row r="173" spans="2:14" x14ac:dyDescent="0.25">
      <c r="B173" s="240"/>
      <c r="C173" s="3" t="s">
        <v>32</v>
      </c>
      <c r="D173" s="75">
        <v>306</v>
      </c>
      <c r="E173" s="165">
        <f t="shared" si="10"/>
        <v>276.39999999999998</v>
      </c>
      <c r="F173" s="165">
        <f t="shared" si="11"/>
        <v>261.10000000000002</v>
      </c>
      <c r="G173" s="165">
        <f t="shared" si="12"/>
        <v>245.8</v>
      </c>
      <c r="H173" s="165">
        <f t="shared" si="13"/>
        <v>230.5</v>
      </c>
      <c r="I173" s="165">
        <f t="shared" si="14"/>
        <v>215.2</v>
      </c>
      <c r="J173" s="75"/>
      <c r="K173" s="1"/>
      <c r="L173" s="1"/>
      <c r="M173" s="1"/>
      <c r="N173" s="4"/>
    </row>
    <row r="174" spans="2:14" x14ac:dyDescent="0.25">
      <c r="B174" s="240"/>
      <c r="C174" s="3" t="s">
        <v>74</v>
      </c>
      <c r="D174" s="75">
        <v>387.6</v>
      </c>
      <c r="E174" s="165">
        <f t="shared" si="10"/>
        <v>349.84000000000003</v>
      </c>
      <c r="F174" s="165">
        <f t="shared" si="11"/>
        <v>330.46000000000004</v>
      </c>
      <c r="G174" s="165">
        <f t="shared" si="12"/>
        <v>311.08000000000004</v>
      </c>
      <c r="H174" s="165">
        <f t="shared" si="13"/>
        <v>291.70000000000005</v>
      </c>
      <c r="I174" s="165">
        <f t="shared" si="14"/>
        <v>272.32000000000005</v>
      </c>
      <c r="J174" s="75"/>
      <c r="K174" s="1"/>
      <c r="L174" s="1"/>
      <c r="M174" s="1"/>
      <c r="N174" s="4"/>
    </row>
    <row r="175" spans="2:14" x14ac:dyDescent="0.25">
      <c r="B175" s="240"/>
      <c r="C175" s="3" t="s">
        <v>75</v>
      </c>
      <c r="D175" s="75">
        <v>469.2</v>
      </c>
      <c r="E175" s="165">
        <f t="shared" si="10"/>
        <v>423.28</v>
      </c>
      <c r="F175" s="165">
        <f t="shared" si="11"/>
        <v>399.82</v>
      </c>
      <c r="G175" s="165">
        <f t="shared" si="12"/>
        <v>376.36</v>
      </c>
      <c r="H175" s="165">
        <f t="shared" si="13"/>
        <v>352.9</v>
      </c>
      <c r="I175" s="165">
        <f t="shared" si="14"/>
        <v>329.44</v>
      </c>
      <c r="J175" s="75"/>
      <c r="K175" s="1"/>
      <c r="L175" s="1"/>
      <c r="M175" s="1"/>
      <c r="N175" s="4"/>
    </row>
    <row r="176" spans="2:14" ht="15.75" thickBot="1" x14ac:dyDescent="0.3">
      <c r="B176" s="241"/>
      <c r="C176" s="62" t="s">
        <v>76</v>
      </c>
      <c r="D176" s="76">
        <v>530.4</v>
      </c>
      <c r="E176" s="167">
        <f t="shared" si="10"/>
        <v>478.35999999999996</v>
      </c>
      <c r="F176" s="167">
        <f t="shared" si="11"/>
        <v>451.84</v>
      </c>
      <c r="G176" s="167">
        <f t="shared" si="12"/>
        <v>425.32</v>
      </c>
      <c r="H176" s="167">
        <f t="shared" si="13"/>
        <v>398.79999999999995</v>
      </c>
      <c r="I176" s="167">
        <f t="shared" si="14"/>
        <v>372.28</v>
      </c>
      <c r="J176" s="76"/>
      <c r="K176" s="6"/>
      <c r="L176" s="6"/>
      <c r="M176" s="6"/>
      <c r="N176" s="8"/>
    </row>
    <row r="177" spans="2:14" x14ac:dyDescent="0.25">
      <c r="B177" s="239" t="s">
        <v>134</v>
      </c>
      <c r="C177" s="10" t="s">
        <v>31</v>
      </c>
      <c r="D177" s="77">
        <v>244.8</v>
      </c>
      <c r="E177" s="165">
        <f t="shared" si="10"/>
        <v>221.32</v>
      </c>
      <c r="F177" s="165">
        <f t="shared" si="11"/>
        <v>209.08</v>
      </c>
      <c r="G177" s="165">
        <f t="shared" si="12"/>
        <v>196.84</v>
      </c>
      <c r="H177" s="165">
        <f t="shared" si="13"/>
        <v>184.60000000000002</v>
      </c>
      <c r="I177" s="165">
        <f t="shared" si="14"/>
        <v>172.36</v>
      </c>
      <c r="J177" s="77">
        <v>150</v>
      </c>
      <c r="K177" s="9"/>
      <c r="L177" s="9"/>
      <c r="M177" s="9"/>
      <c r="N177" s="73"/>
    </row>
    <row r="178" spans="2:14" x14ac:dyDescent="0.25">
      <c r="B178" s="240"/>
      <c r="C178" s="3" t="s">
        <v>32</v>
      </c>
      <c r="D178" s="75">
        <v>306</v>
      </c>
      <c r="E178" s="165">
        <f t="shared" si="10"/>
        <v>276.39999999999998</v>
      </c>
      <c r="F178" s="165">
        <f t="shared" si="11"/>
        <v>261.10000000000002</v>
      </c>
      <c r="G178" s="165">
        <f t="shared" si="12"/>
        <v>245.8</v>
      </c>
      <c r="H178" s="165">
        <f t="shared" si="13"/>
        <v>230.5</v>
      </c>
      <c r="I178" s="165">
        <f t="shared" si="14"/>
        <v>215.2</v>
      </c>
      <c r="J178" s="75"/>
      <c r="K178" s="1"/>
      <c r="L178" s="1"/>
      <c r="M178" s="1"/>
      <c r="N178" s="4"/>
    </row>
    <row r="179" spans="2:14" x14ac:dyDescent="0.25">
      <c r="B179" s="240"/>
      <c r="C179" s="3" t="s">
        <v>74</v>
      </c>
      <c r="D179" s="75">
        <v>387.6</v>
      </c>
      <c r="E179" s="165">
        <f t="shared" si="10"/>
        <v>349.84000000000003</v>
      </c>
      <c r="F179" s="165">
        <f t="shared" si="11"/>
        <v>330.46000000000004</v>
      </c>
      <c r="G179" s="165">
        <f t="shared" si="12"/>
        <v>311.08000000000004</v>
      </c>
      <c r="H179" s="165">
        <f t="shared" si="13"/>
        <v>291.70000000000005</v>
      </c>
      <c r="I179" s="165">
        <f t="shared" si="14"/>
        <v>272.32000000000005</v>
      </c>
      <c r="J179" s="75"/>
      <c r="K179" s="1"/>
      <c r="L179" s="1"/>
      <c r="M179" s="1"/>
      <c r="N179" s="4"/>
    </row>
    <row r="180" spans="2:14" x14ac:dyDescent="0.25">
      <c r="B180" s="240"/>
      <c r="C180" s="3" t="s">
        <v>75</v>
      </c>
      <c r="D180" s="75">
        <v>469.2</v>
      </c>
      <c r="E180" s="165">
        <f t="shared" si="10"/>
        <v>423.28</v>
      </c>
      <c r="F180" s="165">
        <f t="shared" si="11"/>
        <v>399.82</v>
      </c>
      <c r="G180" s="165">
        <f t="shared" si="12"/>
        <v>376.36</v>
      </c>
      <c r="H180" s="165">
        <f t="shared" si="13"/>
        <v>352.9</v>
      </c>
      <c r="I180" s="165">
        <f t="shared" si="14"/>
        <v>329.44</v>
      </c>
      <c r="J180" s="75"/>
      <c r="K180" s="1"/>
      <c r="L180" s="1"/>
      <c r="M180" s="1"/>
      <c r="N180" s="4"/>
    </row>
    <row r="181" spans="2:14" ht="15.75" thickBot="1" x14ac:dyDescent="0.3">
      <c r="B181" s="241"/>
      <c r="C181" s="62" t="s">
        <v>76</v>
      </c>
      <c r="D181" s="76">
        <v>530.4</v>
      </c>
      <c r="E181" s="167">
        <f t="shared" si="10"/>
        <v>478.35999999999996</v>
      </c>
      <c r="F181" s="167">
        <f t="shared" si="11"/>
        <v>451.84</v>
      </c>
      <c r="G181" s="167">
        <f t="shared" si="12"/>
        <v>425.32</v>
      </c>
      <c r="H181" s="167">
        <f t="shared" si="13"/>
        <v>398.79999999999995</v>
      </c>
      <c r="I181" s="167">
        <f t="shared" si="14"/>
        <v>372.28</v>
      </c>
      <c r="J181" s="76"/>
      <c r="K181" s="6"/>
      <c r="L181" s="6"/>
      <c r="M181" s="6"/>
      <c r="N181" s="8"/>
    </row>
    <row r="182" spans="2:14" x14ac:dyDescent="0.25">
      <c r="B182" s="243" t="s">
        <v>210</v>
      </c>
      <c r="C182" s="10" t="s">
        <v>31</v>
      </c>
      <c r="D182" s="77">
        <v>244.8</v>
      </c>
      <c r="E182" s="165">
        <f t="shared" si="10"/>
        <v>221.32</v>
      </c>
      <c r="F182" s="165">
        <f t="shared" si="11"/>
        <v>209.08</v>
      </c>
      <c r="G182" s="165">
        <f t="shared" si="12"/>
        <v>196.84</v>
      </c>
      <c r="H182" s="165">
        <f t="shared" si="13"/>
        <v>184.60000000000002</v>
      </c>
      <c r="I182" s="165">
        <f t="shared" si="14"/>
        <v>172.36</v>
      </c>
      <c r="J182" s="77"/>
      <c r="K182" s="9"/>
      <c r="L182" s="9"/>
      <c r="M182" s="9"/>
      <c r="N182" s="73"/>
    </row>
    <row r="183" spans="2:14" x14ac:dyDescent="0.25">
      <c r="B183" s="244"/>
      <c r="C183" s="3" t="s">
        <v>32</v>
      </c>
      <c r="D183" s="75">
        <v>306</v>
      </c>
      <c r="E183" s="165">
        <f t="shared" si="10"/>
        <v>276.39999999999998</v>
      </c>
      <c r="F183" s="165">
        <f t="shared" si="11"/>
        <v>261.10000000000002</v>
      </c>
      <c r="G183" s="165">
        <f t="shared" si="12"/>
        <v>245.8</v>
      </c>
      <c r="H183" s="165">
        <f t="shared" si="13"/>
        <v>230.5</v>
      </c>
      <c r="I183" s="165">
        <f t="shared" si="14"/>
        <v>215.2</v>
      </c>
      <c r="J183" s="75"/>
      <c r="K183" s="1"/>
      <c r="L183" s="1"/>
      <c r="M183" s="1"/>
      <c r="N183" s="4"/>
    </row>
    <row r="184" spans="2:14" x14ac:dyDescent="0.25">
      <c r="B184" s="244"/>
      <c r="C184" s="3" t="s">
        <v>74</v>
      </c>
      <c r="D184" s="75">
        <v>387.6</v>
      </c>
      <c r="E184" s="165">
        <f t="shared" si="10"/>
        <v>349.84000000000003</v>
      </c>
      <c r="F184" s="165">
        <f t="shared" si="11"/>
        <v>330.46000000000004</v>
      </c>
      <c r="G184" s="165">
        <f t="shared" si="12"/>
        <v>311.08000000000004</v>
      </c>
      <c r="H184" s="165">
        <f t="shared" si="13"/>
        <v>291.70000000000005</v>
      </c>
      <c r="I184" s="165">
        <f t="shared" si="14"/>
        <v>272.32000000000005</v>
      </c>
      <c r="J184" s="75"/>
      <c r="K184" s="1"/>
      <c r="L184" s="1"/>
      <c r="M184" s="1"/>
      <c r="N184" s="4"/>
    </row>
    <row r="185" spans="2:14" x14ac:dyDescent="0.25">
      <c r="B185" s="244"/>
      <c r="C185" s="3" t="s">
        <v>75</v>
      </c>
      <c r="D185" s="75">
        <v>469.2</v>
      </c>
      <c r="E185" s="165">
        <f t="shared" si="10"/>
        <v>423.28</v>
      </c>
      <c r="F185" s="165">
        <f t="shared" si="11"/>
        <v>399.82</v>
      </c>
      <c r="G185" s="165">
        <f t="shared" si="12"/>
        <v>376.36</v>
      </c>
      <c r="H185" s="165">
        <f t="shared" si="13"/>
        <v>352.9</v>
      </c>
      <c r="I185" s="165">
        <f t="shared" si="14"/>
        <v>329.44</v>
      </c>
      <c r="J185" s="75"/>
      <c r="K185" s="1"/>
      <c r="L185" s="1"/>
      <c r="M185" s="1"/>
      <c r="N185" s="4"/>
    </row>
    <row r="186" spans="2:14" ht="15.75" thickBot="1" x14ac:dyDescent="0.3">
      <c r="B186" s="245"/>
      <c r="C186" s="62" t="s">
        <v>76</v>
      </c>
      <c r="D186" s="76">
        <v>530.4</v>
      </c>
      <c r="E186" s="167">
        <f t="shared" si="10"/>
        <v>478.35999999999996</v>
      </c>
      <c r="F186" s="167">
        <f t="shared" si="11"/>
        <v>451.84</v>
      </c>
      <c r="G186" s="167">
        <f t="shared" si="12"/>
        <v>425.32</v>
      </c>
      <c r="H186" s="167">
        <f t="shared" si="13"/>
        <v>398.79999999999995</v>
      </c>
      <c r="I186" s="167">
        <f t="shared" si="14"/>
        <v>372.28</v>
      </c>
      <c r="J186" s="76"/>
      <c r="K186" s="6"/>
      <c r="L186" s="6"/>
      <c r="M186" s="6"/>
      <c r="N186" s="8"/>
    </row>
    <row r="187" spans="2:14" x14ac:dyDescent="0.25">
      <c r="B187" s="243" t="s">
        <v>211</v>
      </c>
      <c r="C187" s="10" t="s">
        <v>31</v>
      </c>
      <c r="D187" s="77">
        <v>244.8</v>
      </c>
      <c r="E187" s="165">
        <f t="shared" si="10"/>
        <v>221.32</v>
      </c>
      <c r="F187" s="165">
        <f t="shared" si="11"/>
        <v>209.08</v>
      </c>
      <c r="G187" s="165">
        <f t="shared" si="12"/>
        <v>196.84</v>
      </c>
      <c r="H187" s="165">
        <f t="shared" si="13"/>
        <v>184.60000000000002</v>
      </c>
      <c r="I187" s="165">
        <f t="shared" si="14"/>
        <v>172.36</v>
      </c>
      <c r="J187" s="77">
        <v>110</v>
      </c>
      <c r="K187" s="9"/>
      <c r="L187" s="9"/>
      <c r="M187" s="9"/>
      <c r="N187" s="73"/>
    </row>
    <row r="188" spans="2:14" x14ac:dyDescent="0.25">
      <c r="B188" s="244"/>
      <c r="C188" s="3" t="s">
        <v>32</v>
      </c>
      <c r="D188" s="75">
        <v>306</v>
      </c>
      <c r="E188" s="165">
        <f t="shared" si="10"/>
        <v>276.39999999999998</v>
      </c>
      <c r="F188" s="165">
        <f t="shared" si="11"/>
        <v>261.10000000000002</v>
      </c>
      <c r="G188" s="165">
        <f t="shared" si="12"/>
        <v>245.8</v>
      </c>
      <c r="H188" s="165">
        <f t="shared" si="13"/>
        <v>230.5</v>
      </c>
      <c r="I188" s="165">
        <f t="shared" si="14"/>
        <v>215.2</v>
      </c>
      <c r="J188" s="75"/>
      <c r="K188" s="1"/>
      <c r="L188" s="1"/>
      <c r="M188" s="1"/>
      <c r="N188" s="4"/>
    </row>
    <row r="189" spans="2:14" x14ac:dyDescent="0.25">
      <c r="B189" s="244"/>
      <c r="C189" s="3" t="s">
        <v>74</v>
      </c>
      <c r="D189" s="75">
        <v>387.6</v>
      </c>
      <c r="E189" s="165">
        <f t="shared" si="10"/>
        <v>349.84000000000003</v>
      </c>
      <c r="F189" s="165">
        <f t="shared" si="11"/>
        <v>330.46000000000004</v>
      </c>
      <c r="G189" s="165">
        <f t="shared" si="12"/>
        <v>311.08000000000004</v>
      </c>
      <c r="H189" s="165">
        <f t="shared" si="13"/>
        <v>291.70000000000005</v>
      </c>
      <c r="I189" s="165">
        <f t="shared" si="14"/>
        <v>272.32000000000005</v>
      </c>
      <c r="J189" s="75"/>
      <c r="K189" s="1"/>
      <c r="L189" s="1"/>
      <c r="M189" s="1"/>
      <c r="N189" s="4"/>
    </row>
    <row r="190" spans="2:14" x14ac:dyDescent="0.25">
      <c r="B190" s="244"/>
      <c r="C190" s="3" t="s">
        <v>75</v>
      </c>
      <c r="D190" s="75">
        <v>469.2</v>
      </c>
      <c r="E190" s="165">
        <f t="shared" si="10"/>
        <v>423.28</v>
      </c>
      <c r="F190" s="165">
        <f t="shared" si="11"/>
        <v>399.82</v>
      </c>
      <c r="G190" s="165">
        <f t="shared" si="12"/>
        <v>376.36</v>
      </c>
      <c r="H190" s="165">
        <f t="shared" si="13"/>
        <v>352.9</v>
      </c>
      <c r="I190" s="165">
        <f t="shared" si="14"/>
        <v>329.44</v>
      </c>
      <c r="J190" s="75"/>
      <c r="K190" s="1"/>
      <c r="L190" s="1"/>
      <c r="M190" s="1"/>
      <c r="N190" s="4"/>
    </row>
    <row r="191" spans="2:14" ht="15.75" thickBot="1" x14ac:dyDescent="0.3">
      <c r="B191" s="245"/>
      <c r="C191" s="62" t="s">
        <v>76</v>
      </c>
      <c r="D191" s="76">
        <v>530.4</v>
      </c>
      <c r="E191" s="167">
        <f t="shared" si="10"/>
        <v>478.35999999999996</v>
      </c>
      <c r="F191" s="167">
        <f t="shared" si="11"/>
        <v>451.84</v>
      </c>
      <c r="G191" s="167">
        <f t="shared" si="12"/>
        <v>425.32</v>
      </c>
      <c r="H191" s="167">
        <f t="shared" si="13"/>
        <v>398.79999999999995</v>
      </c>
      <c r="I191" s="167">
        <f t="shared" si="14"/>
        <v>372.28</v>
      </c>
      <c r="J191" s="76"/>
      <c r="K191" s="6"/>
      <c r="L191" s="6"/>
      <c r="M191" s="6"/>
      <c r="N191" s="8"/>
    </row>
    <row r="192" spans="2:14" x14ac:dyDescent="0.25">
      <c r="B192" s="243" t="s">
        <v>212</v>
      </c>
      <c r="C192" s="10" t="s">
        <v>31</v>
      </c>
      <c r="D192" s="77">
        <v>244.8</v>
      </c>
      <c r="E192" s="165">
        <f t="shared" si="10"/>
        <v>221.32</v>
      </c>
      <c r="F192" s="165">
        <f t="shared" si="11"/>
        <v>209.08</v>
      </c>
      <c r="G192" s="165">
        <f t="shared" si="12"/>
        <v>196.84</v>
      </c>
      <c r="H192" s="165">
        <f t="shared" si="13"/>
        <v>184.60000000000002</v>
      </c>
      <c r="I192" s="165">
        <f t="shared" si="14"/>
        <v>172.36</v>
      </c>
      <c r="J192" s="77">
        <v>135</v>
      </c>
      <c r="K192" s="9"/>
      <c r="L192" s="9"/>
      <c r="M192" s="9"/>
      <c r="N192" s="73"/>
    </row>
    <row r="193" spans="2:14" x14ac:dyDescent="0.25">
      <c r="B193" s="244"/>
      <c r="C193" s="3" t="s">
        <v>32</v>
      </c>
      <c r="D193" s="75">
        <v>306</v>
      </c>
      <c r="E193" s="165">
        <f t="shared" si="10"/>
        <v>276.39999999999998</v>
      </c>
      <c r="F193" s="165">
        <f t="shared" si="11"/>
        <v>261.10000000000002</v>
      </c>
      <c r="G193" s="165">
        <f t="shared" si="12"/>
        <v>245.8</v>
      </c>
      <c r="H193" s="165">
        <f t="shared" si="13"/>
        <v>230.5</v>
      </c>
      <c r="I193" s="165">
        <f t="shared" si="14"/>
        <v>215.2</v>
      </c>
      <c r="J193" s="75">
        <v>180</v>
      </c>
      <c r="K193" s="1"/>
      <c r="L193" s="1"/>
      <c r="M193" s="1"/>
      <c r="N193" s="4"/>
    </row>
    <row r="194" spans="2:14" x14ac:dyDescent="0.25">
      <c r="B194" s="244"/>
      <c r="C194" s="3" t="s">
        <v>74</v>
      </c>
      <c r="D194" s="75">
        <v>387.6</v>
      </c>
      <c r="E194" s="165">
        <f t="shared" si="10"/>
        <v>349.84000000000003</v>
      </c>
      <c r="F194" s="165">
        <f t="shared" si="11"/>
        <v>330.46000000000004</v>
      </c>
      <c r="G194" s="165">
        <f t="shared" si="12"/>
        <v>311.08000000000004</v>
      </c>
      <c r="H194" s="165">
        <f t="shared" si="13"/>
        <v>291.70000000000005</v>
      </c>
      <c r="I194" s="165">
        <f t="shared" si="14"/>
        <v>272.32000000000005</v>
      </c>
      <c r="J194" s="75"/>
      <c r="K194" s="1"/>
      <c r="L194" s="1"/>
      <c r="M194" s="1"/>
      <c r="N194" s="4"/>
    </row>
    <row r="195" spans="2:14" x14ac:dyDescent="0.25">
      <c r="B195" s="244"/>
      <c r="C195" s="3" t="s">
        <v>75</v>
      </c>
      <c r="D195" s="75">
        <v>469.2</v>
      </c>
      <c r="E195" s="165">
        <f t="shared" si="10"/>
        <v>423.28</v>
      </c>
      <c r="F195" s="165">
        <f t="shared" si="11"/>
        <v>399.82</v>
      </c>
      <c r="G195" s="165">
        <f t="shared" si="12"/>
        <v>376.36</v>
      </c>
      <c r="H195" s="165">
        <f t="shared" si="13"/>
        <v>352.9</v>
      </c>
      <c r="I195" s="165">
        <f t="shared" si="14"/>
        <v>329.44</v>
      </c>
      <c r="J195" s="75"/>
      <c r="K195" s="1"/>
      <c r="L195" s="1"/>
      <c r="M195" s="1"/>
      <c r="N195" s="4"/>
    </row>
    <row r="196" spans="2:14" ht="15.75" thickBot="1" x14ac:dyDescent="0.3">
      <c r="B196" s="245"/>
      <c r="C196" s="62" t="s">
        <v>76</v>
      </c>
      <c r="D196" s="76">
        <v>530.4</v>
      </c>
      <c r="E196" s="167">
        <f t="shared" si="10"/>
        <v>478.35999999999996</v>
      </c>
      <c r="F196" s="167">
        <f t="shared" si="11"/>
        <v>451.84</v>
      </c>
      <c r="G196" s="167">
        <f t="shared" si="12"/>
        <v>425.32</v>
      </c>
      <c r="H196" s="167">
        <f t="shared" si="13"/>
        <v>398.79999999999995</v>
      </c>
      <c r="I196" s="167">
        <f t="shared" si="14"/>
        <v>372.28</v>
      </c>
      <c r="J196" s="76"/>
      <c r="K196" s="6"/>
      <c r="L196" s="6"/>
      <c r="M196" s="6"/>
      <c r="N196" s="8"/>
    </row>
    <row r="197" spans="2:14" x14ac:dyDescent="0.25">
      <c r="B197" s="243" t="s">
        <v>213</v>
      </c>
      <c r="C197" s="10" t="s">
        <v>31</v>
      </c>
      <c r="D197" s="77">
        <v>244.8</v>
      </c>
      <c r="E197" s="165">
        <f t="shared" si="10"/>
        <v>221.32</v>
      </c>
      <c r="F197" s="165">
        <f t="shared" si="11"/>
        <v>209.08</v>
      </c>
      <c r="G197" s="165">
        <f t="shared" si="12"/>
        <v>196.84</v>
      </c>
      <c r="H197" s="165">
        <f t="shared" si="13"/>
        <v>184.60000000000002</v>
      </c>
      <c r="I197" s="165">
        <f t="shared" si="14"/>
        <v>172.36</v>
      </c>
      <c r="J197" s="77"/>
      <c r="K197" s="9"/>
      <c r="L197" s="9"/>
      <c r="M197" s="9"/>
      <c r="N197" s="73"/>
    </row>
    <row r="198" spans="2:14" x14ac:dyDescent="0.25">
      <c r="B198" s="244"/>
      <c r="C198" s="3" t="s">
        <v>32</v>
      </c>
      <c r="D198" s="75">
        <v>306</v>
      </c>
      <c r="E198" s="165">
        <f t="shared" si="10"/>
        <v>276.39999999999998</v>
      </c>
      <c r="F198" s="165">
        <f t="shared" si="11"/>
        <v>261.10000000000002</v>
      </c>
      <c r="G198" s="165">
        <f t="shared" si="12"/>
        <v>245.8</v>
      </c>
      <c r="H198" s="165">
        <f t="shared" si="13"/>
        <v>230.5</v>
      </c>
      <c r="I198" s="165">
        <f t="shared" si="14"/>
        <v>215.2</v>
      </c>
      <c r="J198" s="75"/>
      <c r="K198" s="1"/>
      <c r="L198" s="1"/>
      <c r="M198" s="1"/>
      <c r="N198" s="4"/>
    </row>
    <row r="199" spans="2:14" x14ac:dyDescent="0.25">
      <c r="B199" s="244"/>
      <c r="C199" s="3" t="s">
        <v>74</v>
      </c>
      <c r="D199" s="75">
        <v>387.6</v>
      </c>
      <c r="E199" s="165">
        <f t="shared" si="10"/>
        <v>349.84000000000003</v>
      </c>
      <c r="F199" s="165">
        <f t="shared" si="11"/>
        <v>330.46000000000004</v>
      </c>
      <c r="G199" s="165">
        <f t="shared" si="12"/>
        <v>311.08000000000004</v>
      </c>
      <c r="H199" s="165">
        <f t="shared" si="13"/>
        <v>291.70000000000005</v>
      </c>
      <c r="I199" s="165">
        <f t="shared" si="14"/>
        <v>272.32000000000005</v>
      </c>
      <c r="J199" s="75"/>
      <c r="K199" s="1"/>
      <c r="L199" s="1"/>
      <c r="M199" s="1"/>
      <c r="N199" s="4"/>
    </row>
    <row r="200" spans="2:14" x14ac:dyDescent="0.25">
      <c r="B200" s="244"/>
      <c r="C200" s="3" t="s">
        <v>75</v>
      </c>
      <c r="D200" s="75">
        <v>469.2</v>
      </c>
      <c r="E200" s="165">
        <f t="shared" ref="E200:E236" si="15">1-((D200*$E$6)-D200)</f>
        <v>423.28</v>
      </c>
      <c r="F200" s="165">
        <f t="shared" ref="F200:F236" si="16">1-((D200*$F$6)-D200)</f>
        <v>399.82</v>
      </c>
      <c r="G200" s="165">
        <f t="shared" ref="G200:G236" si="17">1-((D200*$G$6)-D200)</f>
        <v>376.36</v>
      </c>
      <c r="H200" s="165">
        <f t="shared" ref="H200:H236" si="18">1-((D200*$H$6)-D200)</f>
        <v>352.9</v>
      </c>
      <c r="I200" s="165">
        <f t="shared" ref="I200:I236" si="19">1-((D200*$I$6)-D200)</f>
        <v>329.44</v>
      </c>
      <c r="J200" s="75"/>
      <c r="K200" s="1"/>
      <c r="L200" s="1"/>
      <c r="M200" s="1"/>
      <c r="N200" s="4"/>
    </row>
    <row r="201" spans="2:14" ht="15.75" thickBot="1" x14ac:dyDescent="0.3">
      <c r="B201" s="245"/>
      <c r="C201" s="62" t="s">
        <v>76</v>
      </c>
      <c r="D201" s="76">
        <v>530.4</v>
      </c>
      <c r="E201" s="167">
        <f t="shared" si="15"/>
        <v>478.35999999999996</v>
      </c>
      <c r="F201" s="167">
        <f t="shared" si="16"/>
        <v>451.84</v>
      </c>
      <c r="G201" s="167">
        <f t="shared" si="17"/>
        <v>425.32</v>
      </c>
      <c r="H201" s="167">
        <f t="shared" si="18"/>
        <v>398.79999999999995</v>
      </c>
      <c r="I201" s="167">
        <f t="shared" si="19"/>
        <v>372.28</v>
      </c>
      <c r="J201" s="76"/>
      <c r="K201" s="6"/>
      <c r="L201" s="6"/>
      <c r="M201" s="6"/>
      <c r="N201" s="8"/>
    </row>
    <row r="202" spans="2:14" x14ac:dyDescent="0.25">
      <c r="B202" s="243" t="s">
        <v>214</v>
      </c>
      <c r="C202" s="10" t="s">
        <v>31</v>
      </c>
      <c r="D202" s="77">
        <v>244.8</v>
      </c>
      <c r="E202" s="165">
        <f t="shared" si="15"/>
        <v>221.32</v>
      </c>
      <c r="F202" s="165">
        <f t="shared" si="16"/>
        <v>209.08</v>
      </c>
      <c r="G202" s="165">
        <f t="shared" si="17"/>
        <v>196.84</v>
      </c>
      <c r="H202" s="165">
        <f t="shared" si="18"/>
        <v>184.60000000000002</v>
      </c>
      <c r="I202" s="165">
        <f t="shared" si="19"/>
        <v>172.36</v>
      </c>
      <c r="J202" s="77">
        <v>150</v>
      </c>
      <c r="K202" s="9"/>
      <c r="L202" s="9"/>
      <c r="M202" s="9"/>
      <c r="N202" s="73"/>
    </row>
    <row r="203" spans="2:14" x14ac:dyDescent="0.25">
      <c r="B203" s="244"/>
      <c r="C203" s="3" t="s">
        <v>32</v>
      </c>
      <c r="D203" s="75">
        <v>306</v>
      </c>
      <c r="E203" s="165">
        <f t="shared" si="15"/>
        <v>276.39999999999998</v>
      </c>
      <c r="F203" s="165">
        <f t="shared" si="16"/>
        <v>261.10000000000002</v>
      </c>
      <c r="G203" s="165">
        <f t="shared" si="17"/>
        <v>245.8</v>
      </c>
      <c r="H203" s="165">
        <f t="shared" si="18"/>
        <v>230.5</v>
      </c>
      <c r="I203" s="165">
        <f t="shared" si="19"/>
        <v>215.2</v>
      </c>
      <c r="J203" s="75"/>
      <c r="K203" s="1"/>
      <c r="L203" s="1"/>
      <c r="M203" s="1"/>
      <c r="N203" s="4"/>
    </row>
    <row r="204" spans="2:14" x14ac:dyDescent="0.25">
      <c r="B204" s="244"/>
      <c r="C204" s="3" t="s">
        <v>74</v>
      </c>
      <c r="D204" s="75">
        <v>387.6</v>
      </c>
      <c r="E204" s="165">
        <f t="shared" si="15"/>
        <v>349.84000000000003</v>
      </c>
      <c r="F204" s="165">
        <f t="shared" si="16"/>
        <v>330.46000000000004</v>
      </c>
      <c r="G204" s="165">
        <f t="shared" si="17"/>
        <v>311.08000000000004</v>
      </c>
      <c r="H204" s="165">
        <f t="shared" si="18"/>
        <v>291.70000000000005</v>
      </c>
      <c r="I204" s="165">
        <f t="shared" si="19"/>
        <v>272.32000000000005</v>
      </c>
      <c r="J204" s="75"/>
      <c r="K204" s="1"/>
      <c r="L204" s="1"/>
      <c r="M204" s="1"/>
      <c r="N204" s="4"/>
    </row>
    <row r="205" spans="2:14" x14ac:dyDescent="0.25">
      <c r="B205" s="244"/>
      <c r="C205" s="3" t="s">
        <v>75</v>
      </c>
      <c r="D205" s="75">
        <v>469.2</v>
      </c>
      <c r="E205" s="165">
        <f t="shared" si="15"/>
        <v>423.28</v>
      </c>
      <c r="F205" s="165">
        <f t="shared" si="16"/>
        <v>399.82</v>
      </c>
      <c r="G205" s="165">
        <f t="shared" si="17"/>
        <v>376.36</v>
      </c>
      <c r="H205" s="165">
        <f t="shared" si="18"/>
        <v>352.9</v>
      </c>
      <c r="I205" s="165">
        <f t="shared" si="19"/>
        <v>329.44</v>
      </c>
      <c r="J205" s="75"/>
      <c r="K205" s="1"/>
      <c r="L205" s="1"/>
      <c r="M205" s="1"/>
      <c r="N205" s="4"/>
    </row>
    <row r="206" spans="2:14" ht="15.75" thickBot="1" x14ac:dyDescent="0.3">
      <c r="B206" s="245"/>
      <c r="C206" s="62" t="s">
        <v>76</v>
      </c>
      <c r="D206" s="76">
        <v>530.4</v>
      </c>
      <c r="E206" s="167">
        <f t="shared" si="15"/>
        <v>478.35999999999996</v>
      </c>
      <c r="F206" s="167">
        <f t="shared" si="16"/>
        <v>451.84</v>
      </c>
      <c r="G206" s="167">
        <f t="shared" si="17"/>
        <v>425.32</v>
      </c>
      <c r="H206" s="167">
        <f t="shared" si="18"/>
        <v>398.79999999999995</v>
      </c>
      <c r="I206" s="167">
        <f t="shared" si="19"/>
        <v>372.28</v>
      </c>
      <c r="J206" s="76"/>
      <c r="K206" s="6"/>
      <c r="L206" s="6"/>
      <c r="M206" s="6"/>
      <c r="N206" s="8"/>
    </row>
    <row r="207" spans="2:14" x14ac:dyDescent="0.25">
      <c r="B207" s="243" t="s">
        <v>215</v>
      </c>
      <c r="C207" s="10" t="s">
        <v>31</v>
      </c>
      <c r="D207" s="77">
        <v>244.8</v>
      </c>
      <c r="E207" s="165">
        <f t="shared" si="15"/>
        <v>221.32</v>
      </c>
      <c r="F207" s="165">
        <f t="shared" si="16"/>
        <v>209.08</v>
      </c>
      <c r="G207" s="165">
        <f t="shared" si="17"/>
        <v>196.84</v>
      </c>
      <c r="H207" s="165">
        <f t="shared" si="18"/>
        <v>184.60000000000002</v>
      </c>
      <c r="I207" s="165">
        <f t="shared" si="19"/>
        <v>172.36</v>
      </c>
      <c r="J207" s="77"/>
      <c r="K207" s="9"/>
      <c r="L207" s="9"/>
      <c r="M207" s="9"/>
      <c r="N207" s="73"/>
    </row>
    <row r="208" spans="2:14" x14ac:dyDescent="0.25">
      <c r="B208" s="244"/>
      <c r="C208" s="3" t="s">
        <v>32</v>
      </c>
      <c r="D208" s="75">
        <v>306</v>
      </c>
      <c r="E208" s="165">
        <f t="shared" si="15"/>
        <v>276.39999999999998</v>
      </c>
      <c r="F208" s="165">
        <f t="shared" si="16"/>
        <v>261.10000000000002</v>
      </c>
      <c r="G208" s="165">
        <f t="shared" si="17"/>
        <v>245.8</v>
      </c>
      <c r="H208" s="165">
        <f t="shared" si="18"/>
        <v>230.5</v>
      </c>
      <c r="I208" s="165">
        <f t="shared" si="19"/>
        <v>215.2</v>
      </c>
      <c r="J208" s="75"/>
      <c r="K208" s="1"/>
      <c r="L208" s="1"/>
      <c r="M208" s="1"/>
      <c r="N208" s="4"/>
    </row>
    <row r="209" spans="2:14" x14ac:dyDescent="0.25">
      <c r="B209" s="244"/>
      <c r="C209" s="3" t="s">
        <v>74</v>
      </c>
      <c r="D209" s="75">
        <v>387.6</v>
      </c>
      <c r="E209" s="165">
        <f t="shared" si="15"/>
        <v>349.84000000000003</v>
      </c>
      <c r="F209" s="165">
        <f t="shared" si="16"/>
        <v>330.46000000000004</v>
      </c>
      <c r="G209" s="165">
        <f t="shared" si="17"/>
        <v>311.08000000000004</v>
      </c>
      <c r="H209" s="165">
        <f t="shared" si="18"/>
        <v>291.70000000000005</v>
      </c>
      <c r="I209" s="165">
        <f t="shared" si="19"/>
        <v>272.32000000000005</v>
      </c>
      <c r="J209" s="75"/>
      <c r="K209" s="1"/>
      <c r="L209" s="1"/>
      <c r="M209" s="1"/>
      <c r="N209" s="4"/>
    </row>
    <row r="210" spans="2:14" x14ac:dyDescent="0.25">
      <c r="B210" s="244"/>
      <c r="C210" s="3" t="s">
        <v>75</v>
      </c>
      <c r="D210" s="75">
        <v>469.2</v>
      </c>
      <c r="E210" s="165">
        <f t="shared" si="15"/>
        <v>423.28</v>
      </c>
      <c r="F210" s="165">
        <f t="shared" si="16"/>
        <v>399.82</v>
      </c>
      <c r="G210" s="165">
        <f t="shared" si="17"/>
        <v>376.36</v>
      </c>
      <c r="H210" s="165">
        <f t="shared" si="18"/>
        <v>352.9</v>
      </c>
      <c r="I210" s="165">
        <f t="shared" si="19"/>
        <v>329.44</v>
      </c>
      <c r="J210" s="75"/>
      <c r="K210" s="1"/>
      <c r="L210" s="1"/>
      <c r="M210" s="1"/>
      <c r="N210" s="4"/>
    </row>
    <row r="211" spans="2:14" ht="15.75" thickBot="1" x14ac:dyDescent="0.3">
      <c r="B211" s="245"/>
      <c r="C211" s="62" t="s">
        <v>76</v>
      </c>
      <c r="D211" s="76">
        <v>530.4</v>
      </c>
      <c r="E211" s="167">
        <f t="shared" si="15"/>
        <v>478.35999999999996</v>
      </c>
      <c r="F211" s="167">
        <f t="shared" si="16"/>
        <v>451.84</v>
      </c>
      <c r="G211" s="167">
        <f t="shared" si="17"/>
        <v>425.32</v>
      </c>
      <c r="H211" s="167">
        <f t="shared" si="18"/>
        <v>398.79999999999995</v>
      </c>
      <c r="I211" s="167">
        <f t="shared" si="19"/>
        <v>372.28</v>
      </c>
      <c r="J211" s="76"/>
      <c r="K211" s="6"/>
      <c r="L211" s="6"/>
      <c r="M211" s="6"/>
      <c r="N211" s="8"/>
    </row>
    <row r="212" spans="2:14" x14ac:dyDescent="0.25">
      <c r="B212" s="243" t="s">
        <v>218</v>
      </c>
      <c r="C212" s="10" t="s">
        <v>31</v>
      </c>
      <c r="D212" s="77">
        <v>244.8</v>
      </c>
      <c r="E212" s="165">
        <f t="shared" si="15"/>
        <v>221.32</v>
      </c>
      <c r="F212" s="165">
        <f t="shared" si="16"/>
        <v>209.08</v>
      </c>
      <c r="G212" s="165">
        <f t="shared" si="17"/>
        <v>196.84</v>
      </c>
      <c r="H212" s="165">
        <f t="shared" si="18"/>
        <v>184.60000000000002</v>
      </c>
      <c r="I212" s="165">
        <f t="shared" si="19"/>
        <v>172.36</v>
      </c>
      <c r="J212" s="77">
        <v>105</v>
      </c>
      <c r="K212" s="9"/>
      <c r="L212" s="9"/>
      <c r="M212" s="9"/>
      <c r="N212" s="73"/>
    </row>
    <row r="213" spans="2:14" x14ac:dyDescent="0.25">
      <c r="B213" s="244"/>
      <c r="C213" s="3" t="s">
        <v>32</v>
      </c>
      <c r="D213" s="75">
        <v>306</v>
      </c>
      <c r="E213" s="165">
        <f t="shared" si="15"/>
        <v>276.39999999999998</v>
      </c>
      <c r="F213" s="165">
        <f t="shared" si="16"/>
        <v>261.10000000000002</v>
      </c>
      <c r="G213" s="165">
        <f t="shared" si="17"/>
        <v>245.8</v>
      </c>
      <c r="H213" s="165">
        <f t="shared" si="18"/>
        <v>230.5</v>
      </c>
      <c r="I213" s="165">
        <f t="shared" si="19"/>
        <v>215.2</v>
      </c>
      <c r="J213" s="75"/>
      <c r="K213" s="1"/>
      <c r="L213" s="1"/>
      <c r="M213" s="1"/>
      <c r="N213" s="4"/>
    </row>
    <row r="214" spans="2:14" x14ac:dyDescent="0.25">
      <c r="B214" s="244"/>
      <c r="C214" s="3" t="s">
        <v>74</v>
      </c>
      <c r="D214" s="75">
        <v>387.6</v>
      </c>
      <c r="E214" s="165">
        <f t="shared" si="15"/>
        <v>349.84000000000003</v>
      </c>
      <c r="F214" s="165">
        <f t="shared" si="16"/>
        <v>330.46000000000004</v>
      </c>
      <c r="G214" s="165">
        <f t="shared" si="17"/>
        <v>311.08000000000004</v>
      </c>
      <c r="H214" s="165">
        <f t="shared" si="18"/>
        <v>291.70000000000005</v>
      </c>
      <c r="I214" s="165">
        <f t="shared" si="19"/>
        <v>272.32000000000005</v>
      </c>
      <c r="J214" s="75"/>
      <c r="K214" s="1"/>
      <c r="L214" s="1"/>
      <c r="M214" s="1"/>
      <c r="N214" s="4"/>
    </row>
    <row r="215" spans="2:14" x14ac:dyDescent="0.25">
      <c r="B215" s="244"/>
      <c r="C215" s="3" t="s">
        <v>75</v>
      </c>
      <c r="D215" s="75">
        <v>469.2</v>
      </c>
      <c r="E215" s="165">
        <f t="shared" si="15"/>
        <v>423.28</v>
      </c>
      <c r="F215" s="165">
        <f t="shared" si="16"/>
        <v>399.82</v>
      </c>
      <c r="G215" s="165">
        <f t="shared" si="17"/>
        <v>376.36</v>
      </c>
      <c r="H215" s="165">
        <f t="shared" si="18"/>
        <v>352.9</v>
      </c>
      <c r="I215" s="165">
        <f t="shared" si="19"/>
        <v>329.44</v>
      </c>
      <c r="J215" s="75"/>
      <c r="K215" s="1"/>
      <c r="L215" s="1"/>
      <c r="M215" s="1"/>
      <c r="N215" s="4"/>
    </row>
    <row r="216" spans="2:14" ht="15.75" thickBot="1" x14ac:dyDescent="0.3">
      <c r="B216" s="245"/>
      <c r="C216" s="62" t="s">
        <v>76</v>
      </c>
      <c r="D216" s="76">
        <v>530.4</v>
      </c>
      <c r="E216" s="167">
        <f t="shared" si="15"/>
        <v>478.35999999999996</v>
      </c>
      <c r="F216" s="167">
        <f t="shared" si="16"/>
        <v>451.84</v>
      </c>
      <c r="G216" s="167">
        <f t="shared" si="17"/>
        <v>425.32</v>
      </c>
      <c r="H216" s="167">
        <f t="shared" si="18"/>
        <v>398.79999999999995</v>
      </c>
      <c r="I216" s="167">
        <f t="shared" si="19"/>
        <v>372.28</v>
      </c>
      <c r="J216" s="76"/>
      <c r="K216" s="6"/>
      <c r="L216" s="6"/>
      <c r="M216" s="6"/>
      <c r="N216" s="8"/>
    </row>
    <row r="217" spans="2:14" x14ac:dyDescent="0.25">
      <c r="B217" s="243" t="s">
        <v>234</v>
      </c>
      <c r="C217" s="10" t="s">
        <v>31</v>
      </c>
      <c r="D217" s="77">
        <v>244.8</v>
      </c>
      <c r="E217" s="165">
        <f t="shared" si="15"/>
        <v>221.32</v>
      </c>
      <c r="F217" s="165">
        <f t="shared" si="16"/>
        <v>209.08</v>
      </c>
      <c r="G217" s="165">
        <f t="shared" si="17"/>
        <v>196.84</v>
      </c>
      <c r="H217" s="165">
        <f t="shared" si="18"/>
        <v>184.60000000000002</v>
      </c>
      <c r="I217" s="165">
        <f t="shared" si="19"/>
        <v>172.36</v>
      </c>
      <c r="J217" s="77"/>
      <c r="K217" s="9"/>
      <c r="L217" s="9"/>
      <c r="M217" s="9"/>
      <c r="N217" s="73"/>
    </row>
    <row r="218" spans="2:14" x14ac:dyDescent="0.25">
      <c r="B218" s="244"/>
      <c r="C218" s="3" t="s">
        <v>32</v>
      </c>
      <c r="D218" s="75">
        <v>306</v>
      </c>
      <c r="E218" s="165">
        <f t="shared" si="15"/>
        <v>276.39999999999998</v>
      </c>
      <c r="F218" s="165">
        <f t="shared" si="16"/>
        <v>261.10000000000002</v>
      </c>
      <c r="G218" s="165">
        <f t="shared" si="17"/>
        <v>245.8</v>
      </c>
      <c r="H218" s="165">
        <f t="shared" si="18"/>
        <v>230.5</v>
      </c>
      <c r="I218" s="165">
        <f t="shared" si="19"/>
        <v>215.2</v>
      </c>
      <c r="J218" s="75"/>
      <c r="K218" s="1"/>
      <c r="L218" s="1"/>
      <c r="M218" s="1"/>
      <c r="N218" s="4"/>
    </row>
    <row r="219" spans="2:14" x14ac:dyDescent="0.25">
      <c r="B219" s="244"/>
      <c r="C219" s="3" t="s">
        <v>74</v>
      </c>
      <c r="D219" s="75">
        <v>387.6</v>
      </c>
      <c r="E219" s="165">
        <f t="shared" si="15"/>
        <v>349.84000000000003</v>
      </c>
      <c r="F219" s="165">
        <f t="shared" si="16"/>
        <v>330.46000000000004</v>
      </c>
      <c r="G219" s="165">
        <f t="shared" si="17"/>
        <v>311.08000000000004</v>
      </c>
      <c r="H219" s="165">
        <f t="shared" si="18"/>
        <v>291.70000000000005</v>
      </c>
      <c r="I219" s="165">
        <f t="shared" si="19"/>
        <v>272.32000000000005</v>
      </c>
      <c r="J219" s="75"/>
      <c r="K219" s="1"/>
      <c r="L219" s="1"/>
      <c r="M219" s="1"/>
      <c r="N219" s="4"/>
    </row>
    <row r="220" spans="2:14" x14ac:dyDescent="0.25">
      <c r="B220" s="244"/>
      <c r="C220" s="3" t="s">
        <v>75</v>
      </c>
      <c r="D220" s="75">
        <v>469.2</v>
      </c>
      <c r="E220" s="165">
        <f t="shared" si="15"/>
        <v>423.28</v>
      </c>
      <c r="F220" s="165">
        <f t="shared" si="16"/>
        <v>399.82</v>
      </c>
      <c r="G220" s="165">
        <f t="shared" si="17"/>
        <v>376.36</v>
      </c>
      <c r="H220" s="165">
        <f t="shared" si="18"/>
        <v>352.9</v>
      </c>
      <c r="I220" s="165">
        <f t="shared" si="19"/>
        <v>329.44</v>
      </c>
      <c r="J220" s="75"/>
      <c r="K220" s="1"/>
      <c r="L220" s="1"/>
      <c r="M220" s="1"/>
      <c r="N220" s="4"/>
    </row>
    <row r="221" spans="2:14" ht="15.75" thickBot="1" x14ac:dyDescent="0.3">
      <c r="B221" s="245"/>
      <c r="C221" s="62" t="s">
        <v>76</v>
      </c>
      <c r="D221" s="76">
        <v>530.4</v>
      </c>
      <c r="E221" s="167">
        <f t="shared" si="15"/>
        <v>478.35999999999996</v>
      </c>
      <c r="F221" s="167">
        <f t="shared" si="16"/>
        <v>451.84</v>
      </c>
      <c r="G221" s="167">
        <f t="shared" si="17"/>
        <v>425.32</v>
      </c>
      <c r="H221" s="167">
        <f t="shared" si="18"/>
        <v>398.79999999999995</v>
      </c>
      <c r="I221" s="167">
        <f t="shared" si="19"/>
        <v>372.28</v>
      </c>
      <c r="J221" s="76"/>
      <c r="K221" s="6"/>
      <c r="L221" s="6"/>
      <c r="M221" s="6"/>
      <c r="N221" s="8"/>
    </row>
    <row r="222" spans="2:14" x14ac:dyDescent="0.25">
      <c r="B222" s="243" t="s">
        <v>231</v>
      </c>
      <c r="C222" s="10" t="s">
        <v>31</v>
      </c>
      <c r="D222" s="77">
        <v>244.8</v>
      </c>
      <c r="E222" s="165">
        <f t="shared" si="15"/>
        <v>221.32</v>
      </c>
      <c r="F222" s="165">
        <f t="shared" si="16"/>
        <v>209.08</v>
      </c>
      <c r="G222" s="165">
        <f t="shared" si="17"/>
        <v>196.84</v>
      </c>
      <c r="H222" s="165">
        <f t="shared" si="18"/>
        <v>184.60000000000002</v>
      </c>
      <c r="I222" s="165">
        <f t="shared" si="19"/>
        <v>172.36</v>
      </c>
      <c r="J222" s="77"/>
      <c r="K222" s="9"/>
      <c r="L222" s="9"/>
      <c r="M222" s="9"/>
      <c r="N222" s="73"/>
    </row>
    <row r="223" spans="2:14" x14ac:dyDescent="0.25">
      <c r="B223" s="244"/>
      <c r="C223" s="3" t="s">
        <v>32</v>
      </c>
      <c r="D223" s="75">
        <v>306</v>
      </c>
      <c r="E223" s="165">
        <f t="shared" si="15"/>
        <v>276.39999999999998</v>
      </c>
      <c r="F223" s="165">
        <f t="shared" si="16"/>
        <v>261.10000000000002</v>
      </c>
      <c r="G223" s="165">
        <f t="shared" si="17"/>
        <v>245.8</v>
      </c>
      <c r="H223" s="165">
        <f t="shared" si="18"/>
        <v>230.5</v>
      </c>
      <c r="I223" s="165">
        <f t="shared" si="19"/>
        <v>215.2</v>
      </c>
      <c r="J223" s="75"/>
      <c r="K223" s="1"/>
      <c r="L223" s="1"/>
      <c r="M223" s="1"/>
      <c r="N223" s="4"/>
    </row>
    <row r="224" spans="2:14" x14ac:dyDescent="0.25">
      <c r="B224" s="244"/>
      <c r="C224" s="3" t="s">
        <v>74</v>
      </c>
      <c r="D224" s="75">
        <v>387.6</v>
      </c>
      <c r="E224" s="165">
        <f t="shared" si="15"/>
        <v>349.84000000000003</v>
      </c>
      <c r="F224" s="165">
        <f t="shared" si="16"/>
        <v>330.46000000000004</v>
      </c>
      <c r="G224" s="165">
        <f t="shared" si="17"/>
        <v>311.08000000000004</v>
      </c>
      <c r="H224" s="165">
        <f t="shared" si="18"/>
        <v>291.70000000000005</v>
      </c>
      <c r="I224" s="165">
        <f t="shared" si="19"/>
        <v>272.32000000000005</v>
      </c>
      <c r="J224" s="75"/>
      <c r="K224" s="1"/>
      <c r="L224" s="1"/>
      <c r="M224" s="1"/>
      <c r="N224" s="4"/>
    </row>
    <row r="225" spans="2:14" x14ac:dyDescent="0.25">
      <c r="B225" s="244"/>
      <c r="C225" s="3" t="s">
        <v>75</v>
      </c>
      <c r="D225" s="75">
        <v>469.2</v>
      </c>
      <c r="E225" s="165">
        <f t="shared" si="15"/>
        <v>423.28</v>
      </c>
      <c r="F225" s="165">
        <f t="shared" si="16"/>
        <v>399.82</v>
      </c>
      <c r="G225" s="165">
        <f t="shared" si="17"/>
        <v>376.36</v>
      </c>
      <c r="H225" s="165">
        <f t="shared" si="18"/>
        <v>352.9</v>
      </c>
      <c r="I225" s="165">
        <f t="shared" si="19"/>
        <v>329.44</v>
      </c>
      <c r="J225" s="75"/>
      <c r="K225" s="1"/>
      <c r="L225" s="1"/>
      <c r="M225" s="1"/>
      <c r="N225" s="4"/>
    </row>
    <row r="226" spans="2:14" ht="15.75" thickBot="1" x14ac:dyDescent="0.3">
      <c r="B226" s="245"/>
      <c r="C226" s="62" t="s">
        <v>76</v>
      </c>
      <c r="D226" s="76">
        <v>530.4</v>
      </c>
      <c r="E226" s="167">
        <f t="shared" si="15"/>
        <v>478.35999999999996</v>
      </c>
      <c r="F226" s="167">
        <f t="shared" si="16"/>
        <v>451.84</v>
      </c>
      <c r="G226" s="167">
        <f t="shared" si="17"/>
        <v>425.32</v>
      </c>
      <c r="H226" s="167">
        <f t="shared" si="18"/>
        <v>398.79999999999995</v>
      </c>
      <c r="I226" s="167">
        <f t="shared" si="19"/>
        <v>372.28</v>
      </c>
      <c r="J226" s="76"/>
      <c r="K226" s="6"/>
      <c r="L226" s="6"/>
      <c r="M226" s="6"/>
      <c r="N226" s="8"/>
    </row>
    <row r="227" spans="2:14" x14ac:dyDescent="0.25">
      <c r="B227" s="243" t="s">
        <v>232</v>
      </c>
      <c r="C227" s="10" t="s">
        <v>31</v>
      </c>
      <c r="D227" s="77">
        <v>244.8</v>
      </c>
      <c r="E227" s="165">
        <f t="shared" si="15"/>
        <v>221.32</v>
      </c>
      <c r="F227" s="165">
        <f t="shared" si="16"/>
        <v>209.08</v>
      </c>
      <c r="G227" s="165">
        <f t="shared" si="17"/>
        <v>196.84</v>
      </c>
      <c r="H227" s="165">
        <f t="shared" si="18"/>
        <v>184.60000000000002</v>
      </c>
      <c r="I227" s="165">
        <f t="shared" si="19"/>
        <v>172.36</v>
      </c>
      <c r="J227" s="77">
        <v>160</v>
      </c>
      <c r="K227" s="9"/>
      <c r="L227" s="9"/>
      <c r="M227" s="9"/>
      <c r="N227" s="73"/>
    </row>
    <row r="228" spans="2:14" x14ac:dyDescent="0.25">
      <c r="B228" s="244"/>
      <c r="C228" s="3" t="s">
        <v>32</v>
      </c>
      <c r="D228" s="75">
        <v>306</v>
      </c>
      <c r="E228" s="165">
        <f t="shared" si="15"/>
        <v>276.39999999999998</v>
      </c>
      <c r="F228" s="165">
        <f t="shared" si="16"/>
        <v>261.10000000000002</v>
      </c>
      <c r="G228" s="165">
        <f t="shared" si="17"/>
        <v>245.8</v>
      </c>
      <c r="H228" s="165">
        <f t="shared" si="18"/>
        <v>230.5</v>
      </c>
      <c r="I228" s="165">
        <f t="shared" si="19"/>
        <v>215.2</v>
      </c>
      <c r="J228" s="75"/>
      <c r="K228" s="1"/>
      <c r="L228" s="1"/>
      <c r="M228" s="1"/>
      <c r="N228" s="4"/>
    </row>
    <row r="229" spans="2:14" x14ac:dyDescent="0.25">
      <c r="B229" s="244"/>
      <c r="C229" s="3" t="s">
        <v>74</v>
      </c>
      <c r="D229" s="75">
        <v>387.6</v>
      </c>
      <c r="E229" s="165">
        <f t="shared" si="15"/>
        <v>349.84000000000003</v>
      </c>
      <c r="F229" s="165">
        <f t="shared" si="16"/>
        <v>330.46000000000004</v>
      </c>
      <c r="G229" s="165">
        <f t="shared" si="17"/>
        <v>311.08000000000004</v>
      </c>
      <c r="H229" s="165">
        <f t="shared" si="18"/>
        <v>291.70000000000005</v>
      </c>
      <c r="I229" s="165">
        <f t="shared" si="19"/>
        <v>272.32000000000005</v>
      </c>
      <c r="J229" s="75"/>
      <c r="K229" s="1"/>
      <c r="L229" s="1"/>
      <c r="M229" s="1"/>
      <c r="N229" s="4"/>
    </row>
    <row r="230" spans="2:14" x14ac:dyDescent="0.25">
      <c r="B230" s="244"/>
      <c r="C230" s="3" t="s">
        <v>75</v>
      </c>
      <c r="D230" s="75">
        <v>469.2</v>
      </c>
      <c r="E230" s="165">
        <f t="shared" si="15"/>
        <v>423.28</v>
      </c>
      <c r="F230" s="165">
        <f t="shared" si="16"/>
        <v>399.82</v>
      </c>
      <c r="G230" s="165">
        <f t="shared" si="17"/>
        <v>376.36</v>
      </c>
      <c r="H230" s="165">
        <f t="shared" si="18"/>
        <v>352.9</v>
      </c>
      <c r="I230" s="165">
        <f t="shared" si="19"/>
        <v>329.44</v>
      </c>
      <c r="J230" s="75"/>
      <c r="K230" s="1"/>
      <c r="L230" s="1"/>
      <c r="M230" s="1"/>
      <c r="N230" s="4"/>
    </row>
    <row r="231" spans="2:14" ht="15.75" thickBot="1" x14ac:dyDescent="0.3">
      <c r="B231" s="245"/>
      <c r="C231" s="62" t="s">
        <v>76</v>
      </c>
      <c r="D231" s="76">
        <v>530.4</v>
      </c>
      <c r="E231" s="167">
        <f t="shared" si="15"/>
        <v>478.35999999999996</v>
      </c>
      <c r="F231" s="167">
        <f t="shared" si="16"/>
        <v>451.84</v>
      </c>
      <c r="G231" s="167">
        <f t="shared" si="17"/>
        <v>425.32</v>
      </c>
      <c r="H231" s="167">
        <f t="shared" si="18"/>
        <v>398.79999999999995</v>
      </c>
      <c r="I231" s="167">
        <f t="shared" si="19"/>
        <v>372.28</v>
      </c>
      <c r="J231" s="76"/>
      <c r="K231" s="6"/>
      <c r="L231" s="6"/>
      <c r="M231" s="6"/>
      <c r="N231" s="8"/>
    </row>
    <row r="232" spans="2:14" x14ac:dyDescent="0.25">
      <c r="B232" s="243" t="s">
        <v>233</v>
      </c>
      <c r="C232" s="10" t="s">
        <v>31</v>
      </c>
      <c r="D232" s="77">
        <v>244.8</v>
      </c>
      <c r="E232" s="165">
        <f t="shared" si="15"/>
        <v>221.32</v>
      </c>
      <c r="F232" s="165">
        <f t="shared" si="16"/>
        <v>209.08</v>
      </c>
      <c r="G232" s="165">
        <f t="shared" si="17"/>
        <v>196.84</v>
      </c>
      <c r="H232" s="165">
        <f t="shared" si="18"/>
        <v>184.60000000000002</v>
      </c>
      <c r="I232" s="165">
        <f t="shared" si="19"/>
        <v>172.36</v>
      </c>
      <c r="J232" s="77"/>
      <c r="K232" s="9"/>
      <c r="L232" s="9"/>
      <c r="M232" s="9"/>
      <c r="N232" s="73"/>
    </row>
    <row r="233" spans="2:14" x14ac:dyDescent="0.25">
      <c r="B233" s="244"/>
      <c r="C233" s="3" t="s">
        <v>32</v>
      </c>
      <c r="D233" s="75">
        <v>306</v>
      </c>
      <c r="E233" s="165">
        <f t="shared" si="15"/>
        <v>276.39999999999998</v>
      </c>
      <c r="F233" s="165">
        <f t="shared" si="16"/>
        <v>261.10000000000002</v>
      </c>
      <c r="G233" s="165">
        <f t="shared" si="17"/>
        <v>245.8</v>
      </c>
      <c r="H233" s="165">
        <f t="shared" si="18"/>
        <v>230.5</v>
      </c>
      <c r="I233" s="165">
        <f t="shared" si="19"/>
        <v>215.2</v>
      </c>
      <c r="J233" s="75"/>
      <c r="K233" s="1"/>
      <c r="L233" s="1"/>
      <c r="M233" s="1"/>
      <c r="N233" s="4"/>
    </row>
    <row r="234" spans="2:14" x14ac:dyDescent="0.25">
      <c r="B234" s="244"/>
      <c r="C234" s="3" t="s">
        <v>74</v>
      </c>
      <c r="D234" s="75">
        <v>387.6</v>
      </c>
      <c r="E234" s="165">
        <f t="shared" si="15"/>
        <v>349.84000000000003</v>
      </c>
      <c r="F234" s="165">
        <f t="shared" si="16"/>
        <v>330.46000000000004</v>
      </c>
      <c r="G234" s="165">
        <f t="shared" si="17"/>
        <v>311.08000000000004</v>
      </c>
      <c r="H234" s="165">
        <f t="shared" si="18"/>
        <v>291.70000000000005</v>
      </c>
      <c r="I234" s="165">
        <f t="shared" si="19"/>
        <v>272.32000000000005</v>
      </c>
      <c r="J234" s="75"/>
      <c r="K234" s="1"/>
      <c r="L234" s="1"/>
      <c r="M234" s="1"/>
      <c r="N234" s="4"/>
    </row>
    <row r="235" spans="2:14" x14ac:dyDescent="0.25">
      <c r="B235" s="244"/>
      <c r="C235" s="3" t="s">
        <v>75</v>
      </c>
      <c r="D235" s="75">
        <v>469.2</v>
      </c>
      <c r="E235" s="165">
        <f t="shared" si="15"/>
        <v>423.28</v>
      </c>
      <c r="F235" s="165">
        <f t="shared" si="16"/>
        <v>399.82</v>
      </c>
      <c r="G235" s="165">
        <f t="shared" si="17"/>
        <v>376.36</v>
      </c>
      <c r="H235" s="165">
        <f t="shared" si="18"/>
        <v>352.9</v>
      </c>
      <c r="I235" s="165">
        <f t="shared" si="19"/>
        <v>329.44</v>
      </c>
      <c r="J235" s="75"/>
      <c r="K235" s="1"/>
      <c r="L235" s="1"/>
      <c r="M235" s="1"/>
      <c r="N235" s="4"/>
    </row>
    <row r="236" spans="2:14" ht="15.75" thickBot="1" x14ac:dyDescent="0.3">
      <c r="B236" s="245"/>
      <c r="C236" s="62" t="s">
        <v>76</v>
      </c>
      <c r="D236" s="76">
        <v>530.4</v>
      </c>
      <c r="E236" s="167">
        <f t="shared" si="15"/>
        <v>478.35999999999996</v>
      </c>
      <c r="F236" s="167">
        <f t="shared" si="16"/>
        <v>451.84</v>
      </c>
      <c r="G236" s="167">
        <f t="shared" si="17"/>
        <v>425.32</v>
      </c>
      <c r="H236" s="167">
        <f t="shared" si="18"/>
        <v>398.79999999999995</v>
      </c>
      <c r="I236" s="167">
        <f t="shared" si="19"/>
        <v>372.28</v>
      </c>
      <c r="J236" s="76"/>
      <c r="K236" s="6"/>
      <c r="L236" s="6"/>
      <c r="M236" s="6"/>
      <c r="N236" s="8"/>
    </row>
  </sheetData>
  <mergeCells count="49">
    <mergeCell ref="B192:B196"/>
    <mergeCell ref="B197:B201"/>
    <mergeCell ref="B202:B206"/>
    <mergeCell ref="B232:B236"/>
    <mergeCell ref="B207:B211"/>
    <mergeCell ref="B212:B216"/>
    <mergeCell ref="B217:B221"/>
    <mergeCell ref="B222:B226"/>
    <mergeCell ref="B227:B231"/>
    <mergeCell ref="B187:B191"/>
    <mergeCell ref="B17:B21"/>
    <mergeCell ref="B22:B26"/>
    <mergeCell ref="B27:B31"/>
    <mergeCell ref="B32:B36"/>
    <mergeCell ref="B82:B86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N5:N6"/>
    <mergeCell ref="B2:N2"/>
    <mergeCell ref="B7:B11"/>
    <mergeCell ref="B12:B16"/>
    <mergeCell ref="B182:B186"/>
    <mergeCell ref="B37:B41"/>
    <mergeCell ref="K5:M5"/>
    <mergeCell ref="B67:B71"/>
    <mergeCell ref="B72:B76"/>
    <mergeCell ref="B77:B81"/>
    <mergeCell ref="B87:B91"/>
    <mergeCell ref="B42:B46"/>
    <mergeCell ref="B47:B51"/>
    <mergeCell ref="B52:B56"/>
    <mergeCell ref="B57:B61"/>
    <mergeCell ref="B62:B66"/>
    <mergeCell ref="B167:B171"/>
    <mergeCell ref="B172:B176"/>
    <mergeCell ref="B177:B181"/>
    <mergeCell ref="B142:B146"/>
    <mergeCell ref="B147:B151"/>
    <mergeCell ref="B152:B156"/>
    <mergeCell ref="B157:B161"/>
    <mergeCell ref="B162:B16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9"/>
  <sheetViews>
    <sheetView showGridLines="0" topLeftCell="A5" workbookViewId="0">
      <selection activeCell="K21" sqref="K21"/>
    </sheetView>
  </sheetViews>
  <sheetFormatPr defaultRowHeight="15" x14ac:dyDescent="0.25"/>
  <cols>
    <col min="1" max="1" width="1.7109375" customWidth="1"/>
    <col min="2" max="2" width="28.5703125" bestFit="1" customWidth="1"/>
    <col min="3" max="3" width="18.140625" customWidth="1"/>
    <col min="4" max="4" width="26.140625" bestFit="1" customWidth="1"/>
    <col min="5" max="5" width="13.140625" customWidth="1"/>
    <col min="6" max="10" width="13.140625" hidden="1" customWidth="1"/>
    <col min="11" max="11" width="13.140625" customWidth="1"/>
    <col min="12" max="12" width="16.42578125" bestFit="1" customWidth="1"/>
    <col min="13" max="13" width="15.140625" customWidth="1"/>
    <col min="14" max="14" width="15.5703125" customWidth="1"/>
    <col min="15" max="15" width="11.85546875" customWidth="1"/>
  </cols>
  <sheetData>
    <row r="2" spans="2:15" ht="15.75" x14ac:dyDescent="0.25">
      <c r="B2" s="184" t="s">
        <v>182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2:15" ht="16.5" thickBot="1" x14ac:dyDescent="0.3">
      <c r="B3" s="21"/>
      <c r="C3" s="21"/>
      <c r="D3" s="21"/>
      <c r="E3" s="98"/>
      <c r="F3" s="98"/>
      <c r="G3" s="98"/>
      <c r="H3" s="98"/>
      <c r="I3" s="98"/>
      <c r="J3" s="98"/>
      <c r="K3" s="21"/>
      <c r="L3" s="21"/>
      <c r="M3" s="21"/>
    </row>
    <row r="4" spans="2:15" ht="15.75" thickBot="1" x14ac:dyDescent="0.3">
      <c r="L4" s="181" t="s">
        <v>135</v>
      </c>
      <c r="M4" s="182"/>
      <c r="N4" s="183"/>
      <c r="O4" s="185" t="s">
        <v>136</v>
      </c>
    </row>
    <row r="5" spans="2:15" ht="45.75" thickBot="1" x14ac:dyDescent="0.3">
      <c r="B5" s="59" t="s">
        <v>172</v>
      </c>
      <c r="C5" s="69" t="s">
        <v>33</v>
      </c>
      <c r="D5" s="69" t="s">
        <v>192</v>
      </c>
      <c r="E5" s="60" t="s">
        <v>244</v>
      </c>
      <c r="F5" s="166">
        <v>0.1</v>
      </c>
      <c r="G5" s="166">
        <v>0.15</v>
      </c>
      <c r="H5" s="166">
        <v>0.2</v>
      </c>
      <c r="I5" s="166">
        <v>0.25</v>
      </c>
      <c r="J5" s="166">
        <v>0.3</v>
      </c>
      <c r="K5" s="60" t="s">
        <v>245</v>
      </c>
      <c r="L5" s="55" t="s">
        <v>173</v>
      </c>
      <c r="M5" s="55" t="s">
        <v>174</v>
      </c>
      <c r="N5" s="55" t="s">
        <v>175</v>
      </c>
      <c r="O5" s="242"/>
    </row>
    <row r="6" spans="2:15" ht="15.75" thickBot="1" x14ac:dyDescent="0.3">
      <c r="B6" s="57" t="s">
        <v>17</v>
      </c>
      <c r="C6" s="112">
        <v>10</v>
      </c>
      <c r="D6" s="99" t="s">
        <v>89</v>
      </c>
      <c r="E6" s="101">
        <v>1200</v>
      </c>
      <c r="F6" s="165">
        <f>1-((E6*$F$5)-E6)</f>
        <v>1081</v>
      </c>
      <c r="G6" s="165">
        <f>1-((E6*$G$5)-E6)</f>
        <v>1021</v>
      </c>
      <c r="H6" s="165">
        <f>1-((E6*$H$5)-E6)</f>
        <v>961</v>
      </c>
      <c r="I6" s="165">
        <f>1-((E6*$I$5)-E6)</f>
        <v>901</v>
      </c>
      <c r="J6" s="165">
        <f>1-((E6*$J$5)-E6)</f>
        <v>841</v>
      </c>
      <c r="K6" s="101"/>
      <c r="L6" s="102"/>
      <c r="M6" s="102"/>
      <c r="N6" s="102"/>
      <c r="O6" s="103"/>
    </row>
    <row r="7" spans="2:15" ht="15.75" thickBot="1" x14ac:dyDescent="0.3">
      <c r="B7" s="57" t="s">
        <v>18</v>
      </c>
      <c r="C7" s="112">
        <v>9</v>
      </c>
      <c r="D7" s="99" t="s">
        <v>88</v>
      </c>
      <c r="E7" s="104">
        <v>550</v>
      </c>
      <c r="F7" s="165">
        <f t="shared" ref="F7:F57" si="0">1-((E7*$F$5)-E7)</f>
        <v>496</v>
      </c>
      <c r="G7" s="165">
        <f t="shared" ref="G7:G57" si="1">1-((E7*$G$5)-E7)</f>
        <v>468.5</v>
      </c>
      <c r="H7" s="165">
        <f t="shared" ref="H7:H57" si="2">1-((E7*$H$5)-E7)</f>
        <v>441</v>
      </c>
      <c r="I7" s="165">
        <f t="shared" ref="I7:I57" si="3">1-((E7*$I$5)-E7)</f>
        <v>413.5</v>
      </c>
      <c r="J7" s="165">
        <f t="shared" ref="J7:J57" si="4">1-((E7*$J$5)-E7)</f>
        <v>386</v>
      </c>
      <c r="K7" s="104">
        <v>550</v>
      </c>
      <c r="L7" s="105"/>
      <c r="M7" s="105"/>
      <c r="N7" s="105"/>
      <c r="O7" s="106"/>
    </row>
    <row r="8" spans="2:15" ht="15.75" thickBot="1" x14ac:dyDescent="0.3">
      <c r="B8" s="57" t="s">
        <v>19</v>
      </c>
      <c r="C8" s="112">
        <v>10</v>
      </c>
      <c r="D8" s="107" t="s">
        <v>90</v>
      </c>
      <c r="E8" s="104">
        <v>1600</v>
      </c>
      <c r="F8" s="165">
        <f t="shared" si="0"/>
        <v>1441</v>
      </c>
      <c r="G8" s="165">
        <f t="shared" si="1"/>
        <v>1361</v>
      </c>
      <c r="H8" s="165">
        <f t="shared" si="2"/>
        <v>1281</v>
      </c>
      <c r="I8" s="165">
        <f t="shared" si="3"/>
        <v>1201</v>
      </c>
      <c r="J8" s="165">
        <f t="shared" si="4"/>
        <v>1121</v>
      </c>
      <c r="K8" s="104">
        <v>1600</v>
      </c>
      <c r="L8" s="105"/>
      <c r="M8" s="105"/>
      <c r="N8" s="105"/>
      <c r="O8" s="106"/>
    </row>
    <row r="9" spans="2:15" x14ac:dyDescent="0.25">
      <c r="B9" s="57" t="s">
        <v>20</v>
      </c>
      <c r="C9" s="100">
        <v>10</v>
      </c>
      <c r="D9" s="19" t="s">
        <v>89</v>
      </c>
      <c r="E9" s="96">
        <v>1200</v>
      </c>
      <c r="F9" s="165">
        <f t="shared" si="0"/>
        <v>1081</v>
      </c>
      <c r="G9" s="165">
        <f t="shared" si="1"/>
        <v>1021</v>
      </c>
      <c r="H9" s="165">
        <f t="shared" si="2"/>
        <v>961</v>
      </c>
      <c r="I9" s="165">
        <f t="shared" si="3"/>
        <v>901</v>
      </c>
      <c r="J9" s="165">
        <f t="shared" si="4"/>
        <v>841</v>
      </c>
      <c r="K9" s="96">
        <v>990</v>
      </c>
      <c r="L9" s="9"/>
      <c r="M9" s="9"/>
      <c r="N9" s="9"/>
      <c r="O9" s="73"/>
    </row>
    <row r="10" spans="2:15" ht="15.75" thickBot="1" x14ac:dyDescent="0.3">
      <c r="B10" s="58"/>
      <c r="C10" s="113">
        <v>30</v>
      </c>
      <c r="D10" s="93" t="s">
        <v>92</v>
      </c>
      <c r="E10" s="95">
        <v>1845</v>
      </c>
      <c r="F10" s="165">
        <f t="shared" si="0"/>
        <v>1661.5</v>
      </c>
      <c r="G10" s="165">
        <f t="shared" si="1"/>
        <v>1569.25</v>
      </c>
      <c r="H10" s="165">
        <f t="shared" si="2"/>
        <v>1477</v>
      </c>
      <c r="I10" s="165">
        <f t="shared" si="3"/>
        <v>1384.75</v>
      </c>
      <c r="J10" s="165">
        <f t="shared" si="4"/>
        <v>1292.5</v>
      </c>
      <c r="K10" s="95">
        <v>1200</v>
      </c>
      <c r="L10" s="6"/>
      <c r="M10" s="6"/>
      <c r="N10" s="6"/>
      <c r="O10" s="8"/>
    </row>
    <row r="11" spans="2:15" ht="15.75" thickBot="1" x14ac:dyDescent="0.3">
      <c r="B11" s="57" t="s">
        <v>188</v>
      </c>
      <c r="C11" s="112">
        <v>10</v>
      </c>
      <c r="D11" s="107" t="s">
        <v>90</v>
      </c>
      <c r="E11" s="104">
        <v>1600</v>
      </c>
      <c r="F11" s="165">
        <f t="shared" si="0"/>
        <v>1441</v>
      </c>
      <c r="G11" s="165">
        <f t="shared" si="1"/>
        <v>1361</v>
      </c>
      <c r="H11" s="165">
        <f t="shared" si="2"/>
        <v>1281</v>
      </c>
      <c r="I11" s="165">
        <f t="shared" si="3"/>
        <v>1201</v>
      </c>
      <c r="J11" s="165">
        <f t="shared" si="4"/>
        <v>1121</v>
      </c>
      <c r="K11" s="104"/>
      <c r="L11" s="105"/>
      <c r="M11" s="105"/>
      <c r="N11" s="105"/>
      <c r="O11" s="106"/>
    </row>
    <row r="12" spans="2:15" ht="15.75" thickBot="1" x14ac:dyDescent="0.3">
      <c r="B12" s="57" t="s">
        <v>25</v>
      </c>
      <c r="C12" s="112">
        <v>10</v>
      </c>
      <c r="D12" s="107" t="s">
        <v>89</v>
      </c>
      <c r="E12" s="104">
        <v>1200</v>
      </c>
      <c r="F12" s="165">
        <f t="shared" si="0"/>
        <v>1081</v>
      </c>
      <c r="G12" s="165">
        <f t="shared" si="1"/>
        <v>1021</v>
      </c>
      <c r="H12" s="165">
        <f t="shared" si="2"/>
        <v>961</v>
      </c>
      <c r="I12" s="165">
        <f t="shared" si="3"/>
        <v>901</v>
      </c>
      <c r="J12" s="165">
        <f t="shared" si="4"/>
        <v>841</v>
      </c>
      <c r="K12" s="104"/>
      <c r="L12" s="105"/>
      <c r="M12" s="105"/>
      <c r="N12" s="105"/>
      <c r="O12" s="106"/>
    </row>
    <row r="13" spans="2:15" ht="15.75" thickBot="1" x14ac:dyDescent="0.3">
      <c r="B13" s="57" t="s">
        <v>22</v>
      </c>
      <c r="C13" s="112">
        <v>10</v>
      </c>
      <c r="D13" s="107" t="s">
        <v>90</v>
      </c>
      <c r="E13" s="104">
        <v>1600</v>
      </c>
      <c r="F13" s="165">
        <f t="shared" si="0"/>
        <v>1441</v>
      </c>
      <c r="G13" s="165">
        <f t="shared" si="1"/>
        <v>1361</v>
      </c>
      <c r="H13" s="165">
        <f t="shared" si="2"/>
        <v>1281</v>
      </c>
      <c r="I13" s="165">
        <f t="shared" si="3"/>
        <v>1201</v>
      </c>
      <c r="J13" s="165">
        <f t="shared" si="4"/>
        <v>1121</v>
      </c>
      <c r="K13" s="104"/>
      <c r="L13" s="105"/>
      <c r="M13" s="105"/>
      <c r="N13" s="105"/>
      <c r="O13" s="106"/>
    </row>
    <row r="14" spans="2:15" ht="15.75" thickBot="1" x14ac:dyDescent="0.3">
      <c r="B14" s="57" t="s">
        <v>24</v>
      </c>
      <c r="C14" s="112">
        <v>10</v>
      </c>
      <c r="D14" s="107" t="s">
        <v>90</v>
      </c>
      <c r="E14" s="104">
        <v>1600</v>
      </c>
      <c r="F14" s="165">
        <f t="shared" si="0"/>
        <v>1441</v>
      </c>
      <c r="G14" s="165">
        <f t="shared" si="1"/>
        <v>1361</v>
      </c>
      <c r="H14" s="165">
        <f t="shared" si="2"/>
        <v>1281</v>
      </c>
      <c r="I14" s="165">
        <f t="shared" si="3"/>
        <v>1201</v>
      </c>
      <c r="J14" s="165">
        <f t="shared" si="4"/>
        <v>1121</v>
      </c>
      <c r="K14" s="104"/>
      <c r="L14" s="105"/>
      <c r="M14" s="105"/>
      <c r="N14" s="105"/>
      <c r="O14" s="106"/>
    </row>
    <row r="15" spans="2:15" ht="15.75" thickBot="1" x14ac:dyDescent="0.3">
      <c r="B15" s="57" t="s">
        <v>23</v>
      </c>
      <c r="C15" s="112">
        <v>10</v>
      </c>
      <c r="D15" s="107" t="s">
        <v>90</v>
      </c>
      <c r="E15" s="104">
        <v>1600</v>
      </c>
      <c r="F15" s="165">
        <f t="shared" si="0"/>
        <v>1441</v>
      </c>
      <c r="G15" s="165">
        <f t="shared" si="1"/>
        <v>1361</v>
      </c>
      <c r="H15" s="165">
        <f t="shared" si="2"/>
        <v>1281</v>
      </c>
      <c r="I15" s="165">
        <f t="shared" si="3"/>
        <v>1201</v>
      </c>
      <c r="J15" s="165">
        <f t="shared" si="4"/>
        <v>1121</v>
      </c>
      <c r="K15" s="104"/>
      <c r="L15" s="105"/>
      <c r="M15" s="105"/>
      <c r="N15" s="105"/>
      <c r="O15" s="106"/>
    </row>
    <row r="16" spans="2:15" ht="15.75" thickBot="1" x14ac:dyDescent="0.3">
      <c r="B16" s="57" t="s">
        <v>189</v>
      </c>
      <c r="C16" s="112">
        <v>30</v>
      </c>
      <c r="D16" s="107" t="s">
        <v>91</v>
      </c>
      <c r="E16" s="104">
        <v>2331</v>
      </c>
      <c r="F16" s="165">
        <f t="shared" si="0"/>
        <v>2098.9</v>
      </c>
      <c r="G16" s="165">
        <f t="shared" si="1"/>
        <v>1982.35</v>
      </c>
      <c r="H16" s="165">
        <f t="shared" si="2"/>
        <v>1865.8</v>
      </c>
      <c r="I16" s="165">
        <f t="shared" si="3"/>
        <v>1749.25</v>
      </c>
      <c r="J16" s="165">
        <f t="shared" si="4"/>
        <v>1632.7</v>
      </c>
      <c r="K16" s="104">
        <v>2150</v>
      </c>
      <c r="L16" s="105"/>
      <c r="M16" s="105"/>
      <c r="N16" s="105"/>
      <c r="O16" s="106"/>
    </row>
    <row r="17" spans="2:15" ht="15.75" thickBot="1" x14ac:dyDescent="0.3">
      <c r="B17" s="57" t="s">
        <v>235</v>
      </c>
      <c r="C17" s="97">
        <v>10</v>
      </c>
      <c r="D17" s="18" t="s">
        <v>89</v>
      </c>
      <c r="E17" s="94">
        <v>1200</v>
      </c>
      <c r="F17" s="165">
        <f t="shared" si="0"/>
        <v>1081</v>
      </c>
      <c r="G17" s="165">
        <f t="shared" si="1"/>
        <v>1021</v>
      </c>
      <c r="H17" s="165">
        <f t="shared" si="2"/>
        <v>961</v>
      </c>
      <c r="I17" s="165">
        <f t="shared" si="3"/>
        <v>901</v>
      </c>
      <c r="J17" s="165">
        <f t="shared" si="4"/>
        <v>841</v>
      </c>
      <c r="K17" s="94"/>
      <c r="L17" s="9"/>
      <c r="M17" s="9"/>
      <c r="N17" s="9"/>
      <c r="O17" s="73"/>
    </row>
    <row r="18" spans="2:15" ht="15.75" thickBot="1" x14ac:dyDescent="0.3">
      <c r="B18" s="57" t="s">
        <v>27</v>
      </c>
      <c r="C18" s="112">
        <v>9</v>
      </c>
      <c r="D18" s="107" t="s">
        <v>88</v>
      </c>
      <c r="E18" s="108">
        <v>550</v>
      </c>
      <c r="F18" s="165">
        <f t="shared" si="0"/>
        <v>496</v>
      </c>
      <c r="G18" s="165">
        <f t="shared" si="1"/>
        <v>468.5</v>
      </c>
      <c r="H18" s="165">
        <f t="shared" si="2"/>
        <v>441</v>
      </c>
      <c r="I18" s="165">
        <f t="shared" si="3"/>
        <v>413.5</v>
      </c>
      <c r="J18" s="165">
        <f t="shared" si="4"/>
        <v>386</v>
      </c>
      <c r="K18" s="108">
        <v>350</v>
      </c>
      <c r="L18" s="5"/>
      <c r="M18" s="5"/>
      <c r="N18" s="5"/>
      <c r="O18" s="7"/>
    </row>
    <row r="19" spans="2:15" ht="15.75" thickBot="1" x14ac:dyDescent="0.3">
      <c r="B19" s="57" t="s">
        <v>28</v>
      </c>
      <c r="C19" s="100">
        <v>9</v>
      </c>
      <c r="D19" s="19" t="s">
        <v>88</v>
      </c>
      <c r="E19" s="96">
        <v>550</v>
      </c>
      <c r="F19" s="165">
        <f t="shared" si="0"/>
        <v>496</v>
      </c>
      <c r="G19" s="165">
        <f t="shared" si="1"/>
        <v>468.5</v>
      </c>
      <c r="H19" s="165">
        <f t="shared" si="2"/>
        <v>441</v>
      </c>
      <c r="I19" s="165">
        <f t="shared" si="3"/>
        <v>413.5</v>
      </c>
      <c r="J19" s="165">
        <f t="shared" si="4"/>
        <v>386</v>
      </c>
      <c r="K19" s="96">
        <v>510</v>
      </c>
      <c r="L19" s="5"/>
      <c r="M19" s="5"/>
      <c r="N19" s="5"/>
      <c r="O19" s="7"/>
    </row>
    <row r="20" spans="2:15" ht="15.75" thickBot="1" x14ac:dyDescent="0.3">
      <c r="B20" s="57" t="s">
        <v>29</v>
      </c>
      <c r="C20" s="112">
        <v>9</v>
      </c>
      <c r="D20" s="107" t="s">
        <v>88</v>
      </c>
      <c r="E20" s="108">
        <v>550</v>
      </c>
      <c r="F20" s="165">
        <f t="shared" si="0"/>
        <v>496</v>
      </c>
      <c r="G20" s="165">
        <f t="shared" si="1"/>
        <v>468.5</v>
      </c>
      <c r="H20" s="165">
        <f t="shared" si="2"/>
        <v>441</v>
      </c>
      <c r="I20" s="165">
        <f t="shared" si="3"/>
        <v>413.5</v>
      </c>
      <c r="J20" s="165">
        <f t="shared" si="4"/>
        <v>386</v>
      </c>
      <c r="K20" s="108">
        <v>510</v>
      </c>
      <c r="L20" s="5"/>
      <c r="M20" s="5"/>
      <c r="N20" s="5"/>
      <c r="O20" s="7"/>
    </row>
    <row r="21" spans="2:15" ht="15.75" thickBot="1" x14ac:dyDescent="0.3">
      <c r="B21" s="57" t="s">
        <v>30</v>
      </c>
      <c r="C21" s="112">
        <v>9</v>
      </c>
      <c r="D21" s="107" t="s">
        <v>88</v>
      </c>
      <c r="E21" s="108">
        <v>550</v>
      </c>
      <c r="F21" s="165">
        <f t="shared" si="0"/>
        <v>496</v>
      </c>
      <c r="G21" s="165">
        <f t="shared" si="1"/>
        <v>468.5</v>
      </c>
      <c r="H21" s="165">
        <f t="shared" si="2"/>
        <v>441</v>
      </c>
      <c r="I21" s="165">
        <f t="shared" si="3"/>
        <v>413.5</v>
      </c>
      <c r="J21" s="165">
        <f t="shared" si="4"/>
        <v>386</v>
      </c>
      <c r="K21" s="108">
        <v>350</v>
      </c>
      <c r="L21" s="5"/>
      <c r="M21" s="5"/>
      <c r="N21" s="5"/>
      <c r="O21" s="7"/>
    </row>
    <row r="22" spans="2:15" ht="15.75" thickBot="1" x14ac:dyDescent="0.3">
      <c r="B22" s="57" t="s">
        <v>86</v>
      </c>
      <c r="C22" s="97">
        <v>10</v>
      </c>
      <c r="D22" s="18" t="s">
        <v>90</v>
      </c>
      <c r="E22" s="94">
        <v>1600</v>
      </c>
      <c r="F22" s="165">
        <f t="shared" si="0"/>
        <v>1441</v>
      </c>
      <c r="G22" s="165">
        <f t="shared" si="1"/>
        <v>1361</v>
      </c>
      <c r="H22" s="165">
        <f t="shared" si="2"/>
        <v>1281</v>
      </c>
      <c r="I22" s="165">
        <f t="shared" si="3"/>
        <v>1201</v>
      </c>
      <c r="J22" s="165">
        <f t="shared" si="4"/>
        <v>1121</v>
      </c>
      <c r="K22" s="94"/>
      <c r="L22" s="9"/>
      <c r="M22" s="9"/>
      <c r="N22" s="9"/>
      <c r="O22" s="73"/>
    </row>
    <row r="23" spans="2:15" ht="15.75" thickBot="1" x14ac:dyDescent="0.3">
      <c r="B23" s="57" t="s">
        <v>87</v>
      </c>
      <c r="C23" s="112">
        <v>10</v>
      </c>
      <c r="D23" s="107" t="s">
        <v>90</v>
      </c>
      <c r="E23" s="108">
        <v>1600</v>
      </c>
      <c r="F23" s="165">
        <f t="shared" si="0"/>
        <v>1441</v>
      </c>
      <c r="G23" s="165">
        <f t="shared" si="1"/>
        <v>1361</v>
      </c>
      <c r="H23" s="165">
        <f t="shared" si="2"/>
        <v>1281</v>
      </c>
      <c r="I23" s="165">
        <f t="shared" si="3"/>
        <v>1201</v>
      </c>
      <c r="J23" s="165">
        <f t="shared" si="4"/>
        <v>1121</v>
      </c>
      <c r="K23" s="108"/>
      <c r="L23" s="9"/>
      <c r="M23" s="9"/>
      <c r="N23" s="9"/>
      <c r="O23" s="73"/>
    </row>
    <row r="24" spans="2:15" ht="15.75" thickBot="1" x14ac:dyDescent="0.3">
      <c r="B24" s="57" t="s">
        <v>93</v>
      </c>
      <c r="C24" s="97">
        <v>10</v>
      </c>
      <c r="D24" s="18" t="s">
        <v>89</v>
      </c>
      <c r="E24" s="94">
        <v>1200</v>
      </c>
      <c r="F24" s="165">
        <f t="shared" si="0"/>
        <v>1081</v>
      </c>
      <c r="G24" s="165">
        <f t="shared" si="1"/>
        <v>1021</v>
      </c>
      <c r="H24" s="165">
        <f t="shared" si="2"/>
        <v>961</v>
      </c>
      <c r="I24" s="165">
        <f t="shared" si="3"/>
        <v>901</v>
      </c>
      <c r="J24" s="165">
        <f t="shared" si="4"/>
        <v>841</v>
      </c>
      <c r="K24" s="94"/>
      <c r="L24" s="9"/>
      <c r="M24" s="9"/>
      <c r="N24" s="9"/>
      <c r="O24" s="73"/>
    </row>
    <row r="25" spans="2:15" ht="15.75" thickBot="1" x14ac:dyDescent="0.3">
      <c r="B25" s="57" t="s">
        <v>98</v>
      </c>
      <c r="C25" s="112">
        <v>10</v>
      </c>
      <c r="D25" s="107" t="s">
        <v>89</v>
      </c>
      <c r="E25" s="108">
        <v>1200</v>
      </c>
      <c r="F25" s="165">
        <f t="shared" si="0"/>
        <v>1081</v>
      </c>
      <c r="G25" s="165">
        <f t="shared" si="1"/>
        <v>1021</v>
      </c>
      <c r="H25" s="165">
        <f t="shared" si="2"/>
        <v>961</v>
      </c>
      <c r="I25" s="165">
        <f t="shared" si="3"/>
        <v>901</v>
      </c>
      <c r="J25" s="165">
        <f t="shared" si="4"/>
        <v>841</v>
      </c>
      <c r="K25" s="108">
        <v>650</v>
      </c>
      <c r="L25" s="9"/>
      <c r="M25" s="9"/>
      <c r="N25" s="9"/>
      <c r="O25" s="73"/>
    </row>
    <row r="26" spans="2:15" x14ac:dyDescent="0.25">
      <c r="B26" s="57" t="s">
        <v>99</v>
      </c>
      <c r="C26" s="100">
        <v>9</v>
      </c>
      <c r="D26" s="19" t="s">
        <v>88</v>
      </c>
      <c r="E26" s="96">
        <v>550</v>
      </c>
      <c r="F26" s="165">
        <f t="shared" si="0"/>
        <v>496</v>
      </c>
      <c r="G26" s="165">
        <f t="shared" si="1"/>
        <v>468.5</v>
      </c>
      <c r="H26" s="165">
        <f t="shared" si="2"/>
        <v>441</v>
      </c>
      <c r="I26" s="165">
        <f t="shared" si="3"/>
        <v>413.5</v>
      </c>
      <c r="J26" s="165">
        <f t="shared" si="4"/>
        <v>386</v>
      </c>
      <c r="K26" s="96"/>
      <c r="L26" s="5"/>
      <c r="M26" s="5"/>
      <c r="N26" s="5"/>
      <c r="O26" s="7"/>
    </row>
    <row r="27" spans="2:15" ht="15.75" thickBot="1" x14ac:dyDescent="0.3">
      <c r="B27" s="58"/>
      <c r="C27" s="113">
        <v>10</v>
      </c>
      <c r="D27" s="93" t="s">
        <v>90</v>
      </c>
      <c r="E27" s="95">
        <v>1600</v>
      </c>
      <c r="F27" s="165">
        <f t="shared" si="0"/>
        <v>1441</v>
      </c>
      <c r="G27" s="165">
        <f t="shared" si="1"/>
        <v>1361</v>
      </c>
      <c r="H27" s="165">
        <f t="shared" si="2"/>
        <v>1281</v>
      </c>
      <c r="I27" s="165">
        <f t="shared" si="3"/>
        <v>1201</v>
      </c>
      <c r="J27" s="165">
        <f t="shared" si="4"/>
        <v>1121</v>
      </c>
      <c r="K27" s="95"/>
      <c r="L27" s="9"/>
      <c r="M27" s="9"/>
      <c r="N27" s="9"/>
      <c r="O27" s="73"/>
    </row>
    <row r="28" spans="2:15" x14ac:dyDescent="0.25">
      <c r="B28" s="57" t="s">
        <v>109</v>
      </c>
      <c r="C28" s="100">
        <v>9</v>
      </c>
      <c r="D28" s="19" t="s">
        <v>88</v>
      </c>
      <c r="E28" s="96">
        <v>550</v>
      </c>
      <c r="F28" s="165">
        <f t="shared" si="0"/>
        <v>496</v>
      </c>
      <c r="G28" s="165">
        <f t="shared" si="1"/>
        <v>468.5</v>
      </c>
      <c r="H28" s="165">
        <f t="shared" si="2"/>
        <v>441</v>
      </c>
      <c r="I28" s="165">
        <f t="shared" si="3"/>
        <v>413.5</v>
      </c>
      <c r="J28" s="165">
        <f t="shared" si="4"/>
        <v>386</v>
      </c>
      <c r="K28" s="96">
        <v>350</v>
      </c>
      <c r="L28" s="5"/>
      <c r="M28" s="5"/>
      <c r="N28" s="5"/>
      <c r="O28" s="7"/>
    </row>
    <row r="29" spans="2:15" ht="15.75" thickBot="1" x14ac:dyDescent="0.3">
      <c r="B29" s="58"/>
      <c r="C29" s="113">
        <v>10</v>
      </c>
      <c r="D29" s="93" t="s">
        <v>89</v>
      </c>
      <c r="E29" s="101">
        <v>1200</v>
      </c>
      <c r="F29" s="165">
        <f t="shared" si="0"/>
        <v>1081</v>
      </c>
      <c r="G29" s="165">
        <f t="shared" si="1"/>
        <v>1021</v>
      </c>
      <c r="H29" s="165">
        <f t="shared" si="2"/>
        <v>961</v>
      </c>
      <c r="I29" s="165">
        <f t="shared" si="3"/>
        <v>901</v>
      </c>
      <c r="J29" s="165">
        <f t="shared" si="4"/>
        <v>841</v>
      </c>
      <c r="K29" s="101">
        <v>750</v>
      </c>
      <c r="L29" s="6"/>
      <c r="M29" s="6"/>
      <c r="N29" s="6"/>
      <c r="O29" s="8"/>
    </row>
    <row r="30" spans="2:15" ht="15.75" thickBot="1" x14ac:dyDescent="0.3">
      <c r="B30" s="57" t="s">
        <v>110</v>
      </c>
      <c r="C30" s="112">
        <v>10</v>
      </c>
      <c r="D30" s="107" t="s">
        <v>90</v>
      </c>
      <c r="E30" s="104">
        <v>1600</v>
      </c>
      <c r="F30" s="165">
        <f t="shared" si="0"/>
        <v>1441</v>
      </c>
      <c r="G30" s="165">
        <f t="shared" si="1"/>
        <v>1361</v>
      </c>
      <c r="H30" s="165">
        <f t="shared" si="2"/>
        <v>1281</v>
      </c>
      <c r="I30" s="165">
        <f t="shared" si="3"/>
        <v>1201</v>
      </c>
      <c r="J30" s="165">
        <f t="shared" si="4"/>
        <v>1121</v>
      </c>
      <c r="K30" s="104"/>
      <c r="L30" s="105"/>
      <c r="M30" s="105"/>
      <c r="N30" s="105"/>
      <c r="O30" s="106"/>
    </row>
    <row r="31" spans="2:15" ht="15.75" thickBot="1" x14ac:dyDescent="0.3">
      <c r="B31" s="57" t="s">
        <v>111</v>
      </c>
      <c r="C31" s="112">
        <v>10</v>
      </c>
      <c r="D31" s="107" t="s">
        <v>90</v>
      </c>
      <c r="E31" s="104">
        <v>1600</v>
      </c>
      <c r="F31" s="165">
        <f t="shared" si="0"/>
        <v>1441</v>
      </c>
      <c r="G31" s="165">
        <f t="shared" si="1"/>
        <v>1361</v>
      </c>
      <c r="H31" s="165">
        <f t="shared" si="2"/>
        <v>1281</v>
      </c>
      <c r="I31" s="165">
        <f t="shared" si="3"/>
        <v>1201</v>
      </c>
      <c r="J31" s="165">
        <f t="shared" si="4"/>
        <v>1121</v>
      </c>
      <c r="K31" s="104"/>
      <c r="L31" s="105"/>
      <c r="M31" s="105"/>
      <c r="N31" s="105"/>
      <c r="O31" s="106"/>
    </row>
    <row r="32" spans="2:15" ht="15.75" thickBot="1" x14ac:dyDescent="0.3">
      <c r="B32" s="57" t="s">
        <v>113</v>
      </c>
      <c r="C32" s="112">
        <v>10</v>
      </c>
      <c r="D32" s="107" t="s">
        <v>90</v>
      </c>
      <c r="E32" s="104">
        <v>1600</v>
      </c>
      <c r="F32" s="165">
        <f t="shared" si="0"/>
        <v>1441</v>
      </c>
      <c r="G32" s="165">
        <f t="shared" si="1"/>
        <v>1361</v>
      </c>
      <c r="H32" s="165">
        <f t="shared" si="2"/>
        <v>1281</v>
      </c>
      <c r="I32" s="165">
        <f t="shared" si="3"/>
        <v>1201</v>
      </c>
      <c r="J32" s="165">
        <f t="shared" si="4"/>
        <v>1121</v>
      </c>
      <c r="K32" s="104"/>
      <c r="L32" s="105"/>
      <c r="M32" s="105"/>
      <c r="N32" s="105"/>
      <c r="O32" s="106"/>
    </row>
    <row r="33" spans="2:15" x14ac:dyDescent="0.25">
      <c r="B33" s="57" t="s">
        <v>114</v>
      </c>
      <c r="C33" s="100">
        <v>9</v>
      </c>
      <c r="D33" s="19" t="s">
        <v>88</v>
      </c>
      <c r="E33" s="96">
        <v>550</v>
      </c>
      <c r="F33" s="165">
        <f t="shared" si="0"/>
        <v>496</v>
      </c>
      <c r="G33" s="165">
        <f t="shared" si="1"/>
        <v>468.5</v>
      </c>
      <c r="H33" s="165">
        <f t="shared" si="2"/>
        <v>441</v>
      </c>
      <c r="I33" s="165">
        <f t="shared" si="3"/>
        <v>413.5</v>
      </c>
      <c r="J33" s="165">
        <f t="shared" si="4"/>
        <v>386</v>
      </c>
      <c r="K33" s="96"/>
      <c r="L33" s="9"/>
      <c r="M33" s="9"/>
      <c r="N33" s="9"/>
      <c r="O33" s="73"/>
    </row>
    <row r="34" spans="2:15" ht="15.75" thickBot="1" x14ac:dyDescent="0.3">
      <c r="B34" s="58"/>
      <c r="C34" s="113">
        <v>10</v>
      </c>
      <c r="D34" s="93" t="s">
        <v>89</v>
      </c>
      <c r="E34" s="95">
        <v>1200</v>
      </c>
      <c r="F34" s="165">
        <f t="shared" si="0"/>
        <v>1081</v>
      </c>
      <c r="G34" s="165">
        <f t="shared" si="1"/>
        <v>1021</v>
      </c>
      <c r="H34" s="165">
        <f t="shared" si="2"/>
        <v>961</v>
      </c>
      <c r="I34" s="165">
        <f t="shared" si="3"/>
        <v>901</v>
      </c>
      <c r="J34" s="165">
        <f t="shared" si="4"/>
        <v>841</v>
      </c>
      <c r="K34" s="95"/>
      <c r="L34" s="9"/>
      <c r="M34" s="9"/>
      <c r="N34" s="9"/>
      <c r="O34" s="73"/>
    </row>
    <row r="35" spans="2:15" ht="15.75" thickBot="1" x14ac:dyDescent="0.3">
      <c r="B35" s="57" t="s">
        <v>118</v>
      </c>
      <c r="C35" s="112">
        <v>10</v>
      </c>
      <c r="D35" s="107" t="s">
        <v>90</v>
      </c>
      <c r="E35" s="104">
        <v>1600</v>
      </c>
      <c r="F35" s="165">
        <f t="shared" si="0"/>
        <v>1441</v>
      </c>
      <c r="G35" s="165">
        <f t="shared" si="1"/>
        <v>1361</v>
      </c>
      <c r="H35" s="165">
        <f t="shared" si="2"/>
        <v>1281</v>
      </c>
      <c r="I35" s="165">
        <f t="shared" si="3"/>
        <v>1201</v>
      </c>
      <c r="J35" s="165">
        <f t="shared" si="4"/>
        <v>1121</v>
      </c>
      <c r="K35" s="104"/>
      <c r="L35" s="105"/>
      <c r="M35" s="105"/>
      <c r="N35" s="105"/>
      <c r="O35" s="106"/>
    </row>
    <row r="36" spans="2:15" ht="15.75" thickBot="1" x14ac:dyDescent="0.3">
      <c r="B36" s="57" t="s">
        <v>119</v>
      </c>
      <c r="C36" s="112">
        <v>10</v>
      </c>
      <c r="D36" s="107" t="s">
        <v>90</v>
      </c>
      <c r="E36" s="104">
        <v>1600</v>
      </c>
      <c r="F36" s="165">
        <f t="shared" si="0"/>
        <v>1441</v>
      </c>
      <c r="G36" s="165">
        <f t="shared" si="1"/>
        <v>1361</v>
      </c>
      <c r="H36" s="165">
        <f t="shared" si="2"/>
        <v>1281</v>
      </c>
      <c r="I36" s="165">
        <f t="shared" si="3"/>
        <v>1201</v>
      </c>
      <c r="J36" s="165">
        <f t="shared" si="4"/>
        <v>1121</v>
      </c>
      <c r="K36" s="104"/>
      <c r="L36" s="105"/>
      <c r="M36" s="105"/>
      <c r="N36" s="105"/>
      <c r="O36" s="106"/>
    </row>
    <row r="37" spans="2:15" ht="15.75" thickBot="1" x14ac:dyDescent="0.3">
      <c r="B37" s="57" t="s">
        <v>122</v>
      </c>
      <c r="C37" s="112">
        <v>10</v>
      </c>
      <c r="D37" s="107" t="s">
        <v>90</v>
      </c>
      <c r="E37" s="104">
        <v>1600</v>
      </c>
      <c r="F37" s="165">
        <f t="shared" si="0"/>
        <v>1441</v>
      </c>
      <c r="G37" s="165">
        <f t="shared" si="1"/>
        <v>1361</v>
      </c>
      <c r="H37" s="165">
        <f t="shared" si="2"/>
        <v>1281</v>
      </c>
      <c r="I37" s="165">
        <f t="shared" si="3"/>
        <v>1201</v>
      </c>
      <c r="J37" s="165">
        <f t="shared" si="4"/>
        <v>1121</v>
      </c>
      <c r="K37" s="104"/>
      <c r="L37" s="105"/>
      <c r="M37" s="105"/>
      <c r="N37" s="105"/>
      <c r="O37" s="106"/>
    </row>
    <row r="38" spans="2:15" ht="15.75" thickBot="1" x14ac:dyDescent="0.3">
      <c r="B38" s="57" t="s">
        <v>123</v>
      </c>
      <c r="C38" s="112">
        <v>10</v>
      </c>
      <c r="D38" s="107" t="s">
        <v>89</v>
      </c>
      <c r="E38" s="104">
        <v>1200</v>
      </c>
      <c r="F38" s="165">
        <f t="shared" si="0"/>
        <v>1081</v>
      </c>
      <c r="G38" s="165">
        <f t="shared" si="1"/>
        <v>1021</v>
      </c>
      <c r="H38" s="165">
        <f t="shared" si="2"/>
        <v>961</v>
      </c>
      <c r="I38" s="165">
        <f t="shared" si="3"/>
        <v>901</v>
      </c>
      <c r="J38" s="165">
        <f t="shared" si="4"/>
        <v>841</v>
      </c>
      <c r="K38" s="104"/>
      <c r="L38" s="105"/>
      <c r="M38" s="105"/>
      <c r="N38" s="105"/>
      <c r="O38" s="106"/>
    </row>
    <row r="39" spans="2:15" ht="15.75" thickBot="1" x14ac:dyDescent="0.3">
      <c r="B39" s="57" t="s">
        <v>127</v>
      </c>
      <c r="C39" s="112">
        <v>9</v>
      </c>
      <c r="D39" s="107" t="s">
        <v>88</v>
      </c>
      <c r="E39" s="104">
        <v>550</v>
      </c>
      <c r="F39" s="165">
        <f t="shared" si="0"/>
        <v>496</v>
      </c>
      <c r="G39" s="165">
        <f t="shared" si="1"/>
        <v>468.5</v>
      </c>
      <c r="H39" s="165">
        <f t="shared" si="2"/>
        <v>441</v>
      </c>
      <c r="I39" s="165">
        <f t="shared" si="3"/>
        <v>413.5</v>
      </c>
      <c r="J39" s="165">
        <f t="shared" si="4"/>
        <v>386</v>
      </c>
      <c r="K39" s="104"/>
      <c r="L39" s="105"/>
      <c r="M39" s="105"/>
      <c r="N39" s="105"/>
      <c r="O39" s="106"/>
    </row>
    <row r="40" spans="2:15" ht="15.75" thickBot="1" x14ac:dyDescent="0.3">
      <c r="B40" s="57" t="s">
        <v>128</v>
      </c>
      <c r="C40" s="112">
        <v>9</v>
      </c>
      <c r="D40" s="107" t="s">
        <v>88</v>
      </c>
      <c r="E40" s="104">
        <v>550</v>
      </c>
      <c r="F40" s="165">
        <f t="shared" si="0"/>
        <v>496</v>
      </c>
      <c r="G40" s="165">
        <f t="shared" si="1"/>
        <v>468.5</v>
      </c>
      <c r="H40" s="165">
        <f t="shared" si="2"/>
        <v>441</v>
      </c>
      <c r="I40" s="165">
        <f t="shared" si="3"/>
        <v>413.5</v>
      </c>
      <c r="J40" s="165">
        <f t="shared" si="4"/>
        <v>386</v>
      </c>
      <c r="K40" s="104"/>
      <c r="L40" s="105"/>
      <c r="M40" s="105"/>
      <c r="N40" s="105"/>
      <c r="O40" s="106"/>
    </row>
    <row r="41" spans="2:15" ht="15.75" thickBot="1" x14ac:dyDescent="0.3">
      <c r="B41" s="57" t="s">
        <v>129</v>
      </c>
      <c r="C41" s="112">
        <v>9</v>
      </c>
      <c r="D41" s="107" t="s">
        <v>88</v>
      </c>
      <c r="E41" s="104">
        <v>550</v>
      </c>
      <c r="F41" s="165">
        <f t="shared" si="0"/>
        <v>496</v>
      </c>
      <c r="G41" s="165">
        <f t="shared" si="1"/>
        <v>468.5</v>
      </c>
      <c r="H41" s="165">
        <f t="shared" si="2"/>
        <v>441</v>
      </c>
      <c r="I41" s="165">
        <f t="shared" si="3"/>
        <v>413.5</v>
      </c>
      <c r="J41" s="165">
        <f t="shared" si="4"/>
        <v>386</v>
      </c>
      <c r="K41" s="104">
        <v>450</v>
      </c>
      <c r="L41" s="105"/>
      <c r="M41" s="105"/>
      <c r="N41" s="105"/>
      <c r="O41" s="106"/>
    </row>
    <row r="42" spans="2:15" x14ac:dyDescent="0.25">
      <c r="B42" s="57" t="s">
        <v>131</v>
      </c>
      <c r="C42" s="100">
        <v>9</v>
      </c>
      <c r="D42" s="19" t="s">
        <v>88</v>
      </c>
      <c r="E42" s="96">
        <v>550</v>
      </c>
      <c r="F42" s="165">
        <f t="shared" si="0"/>
        <v>496</v>
      </c>
      <c r="G42" s="165">
        <f t="shared" si="1"/>
        <v>468.5</v>
      </c>
      <c r="H42" s="165">
        <f t="shared" si="2"/>
        <v>441</v>
      </c>
      <c r="I42" s="165">
        <f t="shared" si="3"/>
        <v>413.5</v>
      </c>
      <c r="J42" s="165">
        <f t="shared" si="4"/>
        <v>386</v>
      </c>
      <c r="K42" s="96"/>
      <c r="L42" s="9"/>
      <c r="M42" s="9"/>
      <c r="N42" s="9"/>
      <c r="O42" s="73"/>
    </row>
    <row r="43" spans="2:15" ht="15.75" thickBot="1" x14ac:dyDescent="0.3">
      <c r="B43" s="58"/>
      <c r="C43" s="113">
        <v>30</v>
      </c>
      <c r="D43" s="93" t="s">
        <v>91</v>
      </c>
      <c r="E43" s="101">
        <v>2331</v>
      </c>
      <c r="F43" s="165">
        <f t="shared" si="0"/>
        <v>2098.9</v>
      </c>
      <c r="G43" s="165">
        <f t="shared" si="1"/>
        <v>1982.35</v>
      </c>
      <c r="H43" s="165">
        <f t="shared" si="2"/>
        <v>1865.8</v>
      </c>
      <c r="I43" s="165">
        <f t="shared" si="3"/>
        <v>1749.25</v>
      </c>
      <c r="J43" s="165">
        <f t="shared" si="4"/>
        <v>1632.7</v>
      </c>
      <c r="K43" s="101"/>
      <c r="L43" s="6"/>
      <c r="M43" s="6"/>
      <c r="N43" s="6"/>
      <c r="O43" s="8"/>
    </row>
    <row r="44" spans="2:15" ht="15.75" thickBot="1" x14ac:dyDescent="0.3">
      <c r="B44" s="57" t="s">
        <v>134</v>
      </c>
      <c r="C44" s="100">
        <v>30</v>
      </c>
      <c r="D44" s="19" t="s">
        <v>92</v>
      </c>
      <c r="E44" s="96">
        <v>1845</v>
      </c>
      <c r="F44" s="165">
        <f t="shared" si="0"/>
        <v>1661.5</v>
      </c>
      <c r="G44" s="165">
        <f t="shared" si="1"/>
        <v>1569.25</v>
      </c>
      <c r="H44" s="165">
        <f t="shared" si="2"/>
        <v>1477</v>
      </c>
      <c r="I44" s="165">
        <f t="shared" si="3"/>
        <v>1384.75</v>
      </c>
      <c r="J44" s="165">
        <f t="shared" si="4"/>
        <v>1292.5</v>
      </c>
      <c r="K44" s="96">
        <v>700</v>
      </c>
      <c r="L44" s="9"/>
      <c r="M44" s="9"/>
      <c r="N44" s="9"/>
      <c r="O44" s="106"/>
    </row>
    <row r="45" spans="2:15" ht="15.75" thickBot="1" x14ac:dyDescent="0.3">
      <c r="B45" s="111" t="s">
        <v>198</v>
      </c>
      <c r="C45" s="100">
        <v>9</v>
      </c>
      <c r="D45" s="19" t="s">
        <v>88</v>
      </c>
      <c r="E45" s="96">
        <v>550</v>
      </c>
      <c r="F45" s="165">
        <f t="shared" si="0"/>
        <v>496</v>
      </c>
      <c r="G45" s="165">
        <f t="shared" si="1"/>
        <v>468.5</v>
      </c>
      <c r="H45" s="165">
        <f t="shared" si="2"/>
        <v>441</v>
      </c>
      <c r="I45" s="165">
        <f t="shared" si="3"/>
        <v>413.5</v>
      </c>
      <c r="J45" s="165">
        <f t="shared" si="4"/>
        <v>386</v>
      </c>
      <c r="K45" s="96"/>
      <c r="L45" s="9"/>
      <c r="M45" s="9"/>
      <c r="N45" s="9"/>
      <c r="O45" s="106"/>
    </row>
    <row r="46" spans="2:15" ht="15.75" thickBot="1" x14ac:dyDescent="0.3">
      <c r="B46" s="111" t="s">
        <v>199</v>
      </c>
      <c r="C46" s="100">
        <v>9</v>
      </c>
      <c r="D46" s="19" t="s">
        <v>88</v>
      </c>
      <c r="E46" s="96">
        <v>550</v>
      </c>
      <c r="F46" s="165">
        <f t="shared" si="0"/>
        <v>496</v>
      </c>
      <c r="G46" s="165">
        <f t="shared" si="1"/>
        <v>468.5</v>
      </c>
      <c r="H46" s="165">
        <f t="shared" si="2"/>
        <v>441</v>
      </c>
      <c r="I46" s="165">
        <f t="shared" si="3"/>
        <v>413.5</v>
      </c>
      <c r="J46" s="165">
        <f t="shared" si="4"/>
        <v>386</v>
      </c>
      <c r="K46" s="96"/>
      <c r="L46" s="9"/>
      <c r="M46" s="9"/>
      <c r="N46" s="9"/>
      <c r="O46" s="106"/>
    </row>
    <row r="47" spans="2:15" ht="15.75" thickBot="1" x14ac:dyDescent="0.3">
      <c r="B47" s="111" t="s">
        <v>203</v>
      </c>
      <c r="C47" s="100">
        <v>9</v>
      </c>
      <c r="D47" s="19" t="s">
        <v>88</v>
      </c>
      <c r="E47" s="96">
        <v>550</v>
      </c>
      <c r="F47" s="165">
        <f t="shared" si="0"/>
        <v>496</v>
      </c>
      <c r="G47" s="165">
        <f t="shared" si="1"/>
        <v>468.5</v>
      </c>
      <c r="H47" s="165">
        <f t="shared" si="2"/>
        <v>441</v>
      </c>
      <c r="I47" s="165">
        <f t="shared" si="3"/>
        <v>413.5</v>
      </c>
      <c r="J47" s="165">
        <f t="shared" si="4"/>
        <v>386</v>
      </c>
      <c r="K47" s="96"/>
      <c r="L47" s="9"/>
      <c r="M47" s="9"/>
      <c r="N47" s="9"/>
      <c r="O47" s="106"/>
    </row>
    <row r="48" spans="2:15" ht="15.75" thickBot="1" x14ac:dyDescent="0.3">
      <c r="B48" s="111" t="s">
        <v>204</v>
      </c>
      <c r="C48" s="100">
        <v>9</v>
      </c>
      <c r="D48" s="19" t="s">
        <v>88</v>
      </c>
      <c r="E48" s="96">
        <v>550</v>
      </c>
      <c r="F48" s="165">
        <f t="shared" si="0"/>
        <v>496</v>
      </c>
      <c r="G48" s="165">
        <f t="shared" si="1"/>
        <v>468.5</v>
      </c>
      <c r="H48" s="165">
        <f t="shared" si="2"/>
        <v>441</v>
      </c>
      <c r="I48" s="165">
        <f t="shared" si="3"/>
        <v>413.5</v>
      </c>
      <c r="J48" s="165">
        <f t="shared" si="4"/>
        <v>386</v>
      </c>
      <c r="K48" s="96"/>
      <c r="L48" s="9"/>
      <c r="M48" s="9"/>
      <c r="N48" s="9"/>
      <c r="O48" s="106"/>
    </row>
    <row r="49" spans="2:15" ht="15.75" thickBot="1" x14ac:dyDescent="0.3">
      <c r="B49" s="111" t="s">
        <v>206</v>
      </c>
      <c r="C49" s="100">
        <v>9</v>
      </c>
      <c r="D49" s="19" t="s">
        <v>88</v>
      </c>
      <c r="E49" s="96">
        <v>550</v>
      </c>
      <c r="F49" s="165">
        <f t="shared" si="0"/>
        <v>496</v>
      </c>
      <c r="G49" s="165">
        <f t="shared" si="1"/>
        <v>468.5</v>
      </c>
      <c r="H49" s="165">
        <f t="shared" si="2"/>
        <v>441</v>
      </c>
      <c r="I49" s="165">
        <f t="shared" si="3"/>
        <v>413.5</v>
      </c>
      <c r="J49" s="165">
        <f t="shared" si="4"/>
        <v>386</v>
      </c>
      <c r="K49" s="96"/>
      <c r="L49" s="9"/>
      <c r="M49" s="9"/>
      <c r="N49" s="9"/>
      <c r="O49" s="106"/>
    </row>
    <row r="50" spans="2:15" ht="15.75" thickBot="1" x14ac:dyDescent="0.3">
      <c r="B50" s="111" t="s">
        <v>209</v>
      </c>
      <c r="C50" s="100">
        <v>9</v>
      </c>
      <c r="D50" s="19" t="s">
        <v>88</v>
      </c>
      <c r="E50" s="96">
        <v>550</v>
      </c>
      <c r="F50" s="165">
        <f t="shared" si="0"/>
        <v>496</v>
      </c>
      <c r="G50" s="165">
        <f t="shared" si="1"/>
        <v>468.5</v>
      </c>
      <c r="H50" s="165">
        <f t="shared" si="2"/>
        <v>441</v>
      </c>
      <c r="I50" s="165">
        <f t="shared" si="3"/>
        <v>413.5</v>
      </c>
      <c r="J50" s="165">
        <f t="shared" si="4"/>
        <v>386</v>
      </c>
      <c r="K50" s="96"/>
      <c r="L50" s="9"/>
      <c r="M50" s="9"/>
      <c r="N50" s="9"/>
      <c r="O50" s="106"/>
    </row>
    <row r="51" spans="2:15" ht="15.75" thickBot="1" x14ac:dyDescent="0.3">
      <c r="B51" s="111" t="s">
        <v>217</v>
      </c>
      <c r="C51" s="97">
        <v>10</v>
      </c>
      <c r="D51" s="18" t="s">
        <v>89</v>
      </c>
      <c r="E51" s="94">
        <v>1200</v>
      </c>
      <c r="F51" s="165">
        <f t="shared" si="0"/>
        <v>1081</v>
      </c>
      <c r="G51" s="165">
        <f t="shared" si="1"/>
        <v>1021</v>
      </c>
      <c r="H51" s="165">
        <f t="shared" si="2"/>
        <v>961</v>
      </c>
      <c r="I51" s="165">
        <f t="shared" si="3"/>
        <v>901</v>
      </c>
      <c r="J51" s="165">
        <f t="shared" si="4"/>
        <v>841</v>
      </c>
      <c r="K51" s="94">
        <v>550</v>
      </c>
      <c r="L51" s="9"/>
      <c r="M51" s="9"/>
      <c r="N51" s="9"/>
      <c r="O51" s="106"/>
    </row>
    <row r="52" spans="2:15" ht="15.75" thickBot="1" x14ac:dyDescent="0.3">
      <c r="B52" s="111" t="s">
        <v>224</v>
      </c>
      <c r="C52" s="100">
        <v>9</v>
      </c>
      <c r="D52" s="19" t="s">
        <v>88</v>
      </c>
      <c r="E52" s="96">
        <v>550</v>
      </c>
      <c r="F52" s="165">
        <f t="shared" si="0"/>
        <v>496</v>
      </c>
      <c r="G52" s="165">
        <f t="shared" si="1"/>
        <v>468.5</v>
      </c>
      <c r="H52" s="165">
        <f t="shared" si="2"/>
        <v>441</v>
      </c>
      <c r="I52" s="165">
        <f t="shared" si="3"/>
        <v>413.5</v>
      </c>
      <c r="J52" s="165">
        <f t="shared" si="4"/>
        <v>386</v>
      </c>
      <c r="K52" s="96"/>
      <c r="L52" s="9"/>
      <c r="M52" s="9"/>
      <c r="N52" s="9"/>
      <c r="O52" s="106"/>
    </row>
    <row r="53" spans="2:15" ht="15.75" thickBot="1" x14ac:dyDescent="0.3">
      <c r="B53" s="111" t="s">
        <v>227</v>
      </c>
      <c r="C53" s="100">
        <v>9</v>
      </c>
      <c r="D53" s="19" t="s">
        <v>88</v>
      </c>
      <c r="E53" s="96">
        <v>550</v>
      </c>
      <c r="F53" s="165">
        <f t="shared" si="0"/>
        <v>496</v>
      </c>
      <c r="G53" s="165">
        <f t="shared" si="1"/>
        <v>468.5</v>
      </c>
      <c r="H53" s="165">
        <f t="shared" si="2"/>
        <v>441</v>
      </c>
      <c r="I53" s="165">
        <f t="shared" si="3"/>
        <v>413.5</v>
      </c>
      <c r="J53" s="165">
        <f t="shared" si="4"/>
        <v>386</v>
      </c>
      <c r="K53" s="96"/>
      <c r="L53" s="9"/>
      <c r="M53" s="9"/>
      <c r="N53" s="9"/>
      <c r="O53" s="106"/>
    </row>
    <row r="54" spans="2:15" ht="15.75" thickBot="1" x14ac:dyDescent="0.3">
      <c r="B54" s="111" t="s">
        <v>226</v>
      </c>
      <c r="C54" s="100">
        <v>9</v>
      </c>
      <c r="D54" s="19" t="s">
        <v>88</v>
      </c>
      <c r="E54" s="96">
        <v>550</v>
      </c>
      <c r="F54" s="165">
        <f t="shared" si="0"/>
        <v>496</v>
      </c>
      <c r="G54" s="165">
        <f t="shared" si="1"/>
        <v>468.5</v>
      </c>
      <c r="H54" s="165">
        <f t="shared" si="2"/>
        <v>441</v>
      </c>
      <c r="I54" s="165">
        <f t="shared" si="3"/>
        <v>413.5</v>
      </c>
      <c r="J54" s="165">
        <f t="shared" si="4"/>
        <v>386</v>
      </c>
      <c r="K54" s="96"/>
      <c r="L54" s="9"/>
      <c r="M54" s="9"/>
      <c r="N54" s="9"/>
      <c r="O54" s="106"/>
    </row>
    <row r="55" spans="2:15" ht="15.75" thickBot="1" x14ac:dyDescent="0.3">
      <c r="B55" s="111" t="s">
        <v>231</v>
      </c>
      <c r="C55" s="100">
        <v>9</v>
      </c>
      <c r="D55" s="19" t="s">
        <v>88</v>
      </c>
      <c r="E55" s="96">
        <v>550</v>
      </c>
      <c r="F55" s="165">
        <f t="shared" si="0"/>
        <v>496</v>
      </c>
      <c r="G55" s="165">
        <f t="shared" si="1"/>
        <v>468.5</v>
      </c>
      <c r="H55" s="165">
        <f t="shared" si="2"/>
        <v>441</v>
      </c>
      <c r="I55" s="165">
        <f t="shared" si="3"/>
        <v>413.5</v>
      </c>
      <c r="J55" s="165">
        <f t="shared" si="4"/>
        <v>386</v>
      </c>
      <c r="K55" s="96"/>
      <c r="L55" s="9"/>
      <c r="M55" s="9"/>
      <c r="N55" s="9"/>
      <c r="O55" s="106"/>
    </row>
    <row r="56" spans="2:15" ht="15.75" thickBot="1" x14ac:dyDescent="0.3">
      <c r="B56" s="111" t="s">
        <v>232</v>
      </c>
      <c r="C56" s="100">
        <v>9</v>
      </c>
      <c r="D56" s="19" t="s">
        <v>88</v>
      </c>
      <c r="E56" s="96">
        <v>550</v>
      </c>
      <c r="F56" s="165">
        <f t="shared" si="0"/>
        <v>496</v>
      </c>
      <c r="G56" s="165">
        <f t="shared" si="1"/>
        <v>468.5</v>
      </c>
      <c r="H56" s="165">
        <f t="shared" si="2"/>
        <v>441</v>
      </c>
      <c r="I56" s="165">
        <f t="shared" si="3"/>
        <v>413.5</v>
      </c>
      <c r="J56" s="165">
        <f t="shared" si="4"/>
        <v>386</v>
      </c>
      <c r="K56" s="96"/>
      <c r="L56" s="9"/>
      <c r="M56" s="9"/>
      <c r="N56" s="9"/>
      <c r="O56" s="106"/>
    </row>
    <row r="57" spans="2:15" ht="15.75" thickBot="1" x14ac:dyDescent="0.3">
      <c r="B57" s="111" t="s">
        <v>233</v>
      </c>
      <c r="C57" s="100">
        <v>9</v>
      </c>
      <c r="D57" s="19" t="s">
        <v>88</v>
      </c>
      <c r="E57" s="96">
        <v>550</v>
      </c>
      <c r="F57" s="165">
        <f t="shared" si="0"/>
        <v>496</v>
      </c>
      <c r="G57" s="165">
        <f t="shared" si="1"/>
        <v>468.5</v>
      </c>
      <c r="H57" s="165">
        <f t="shared" si="2"/>
        <v>441</v>
      </c>
      <c r="I57" s="165">
        <f t="shared" si="3"/>
        <v>413.5</v>
      </c>
      <c r="J57" s="165">
        <f t="shared" si="4"/>
        <v>386</v>
      </c>
      <c r="K57" s="96"/>
      <c r="L57" s="9"/>
      <c r="M57" s="9"/>
      <c r="N57" s="9"/>
      <c r="O57" s="106"/>
    </row>
    <row r="58" spans="2:15" ht="15.75" thickBot="1" x14ac:dyDescent="0.3">
      <c r="B58" s="181" t="s">
        <v>8</v>
      </c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246"/>
      <c r="O58" s="65"/>
    </row>
    <row r="59" spans="2:15" x14ac:dyDescent="0.25">
      <c r="C59" s="47"/>
      <c r="D59" s="47"/>
      <c r="E59" s="47"/>
      <c r="F59" s="47"/>
      <c r="G59" s="47"/>
      <c r="H59" s="47"/>
      <c r="I59" s="47"/>
      <c r="J59" s="47"/>
      <c r="K59" s="47"/>
      <c r="L59" s="47"/>
    </row>
  </sheetData>
  <mergeCells count="4">
    <mergeCell ref="B2:O2"/>
    <mergeCell ref="L4:N4"/>
    <mergeCell ref="O4:O5"/>
    <mergeCell ref="B58:N5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PAS NAC</vt:lpstr>
      <vt:lpstr>PAS INTER</vt:lpstr>
      <vt:lpstr>HOTEL NACIONAL &amp; ALIM</vt:lpstr>
      <vt:lpstr>HOTEL INTER &amp; ALIM</vt:lpstr>
      <vt:lpstr>TRANSPORTE - NAC</vt:lpstr>
      <vt:lpstr>SEGURO VIAGEM</vt:lpstr>
      <vt:lpstr>TRANSPORTE - INTER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</dc:creator>
  <cp:lastModifiedBy>Fernando Partelli</cp:lastModifiedBy>
  <cp:lastPrinted>2014-03-28T12:44:25Z</cp:lastPrinted>
  <dcterms:created xsi:type="dcterms:W3CDTF">2010-10-19T12:34:01Z</dcterms:created>
  <dcterms:modified xsi:type="dcterms:W3CDTF">2014-07-28T15:38:44Z</dcterms:modified>
</cp:coreProperties>
</file>