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osuacj.sharepoint.com/sites/ProyectoTsisEduardoValverde2024/Shared Documents/Revisión de Avances de Tésis/Revisión de avance/Entregables/"/>
    </mc:Choice>
  </mc:AlternateContent>
  <xr:revisionPtr revIDLastSave="1" documentId="13_ncr:1_{56252C8B-3DB6-4CF0-BEA0-A6C9EC9409DA}" xr6:coauthVersionLast="47" xr6:coauthVersionMax="47" xr10:uidLastSave="{8857799E-9511-4C41-85E6-8F75FCFAA737}"/>
  <bookViews>
    <workbookView xWindow="-28920" yWindow="-120" windowWidth="29040" windowHeight="15720" activeTab="2" xr2:uid="{E79644D5-2080-44E9-ACD6-759D7A138DD0}"/>
  </bookViews>
  <sheets>
    <sheet name="Framework" sheetId="1" r:id="rId1"/>
    <sheet name="Perfil actual y objetivo" sheetId="2" r:id="rId2"/>
    <sheet name="Gestión" sheetId="3" r:id="rId3"/>
    <sheet name="Roles y responsabilidades" sheetId="4" r:id="rId4"/>
    <sheet name="Plan de riesgos" sheetId="5" r:id="rId5"/>
    <sheet name="Auditorí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E27" i="2"/>
  <c r="E31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S20" i="2"/>
  <c r="E20" i="2" s="1"/>
  <c r="S21" i="2"/>
  <c r="E21" i="2" s="1"/>
  <c r="S22" i="2"/>
  <c r="E22" i="2" s="1"/>
  <c r="S23" i="2"/>
  <c r="S24" i="2"/>
  <c r="E24" i="2" s="1"/>
  <c r="S25" i="2"/>
  <c r="E25" i="2" s="1"/>
  <c r="S26" i="2"/>
  <c r="E26" i="2" s="1"/>
  <c r="S27" i="2"/>
  <c r="S28" i="2"/>
  <c r="E28" i="2" s="1"/>
  <c r="S29" i="2"/>
  <c r="E29" i="2" s="1"/>
  <c r="S30" i="2"/>
  <c r="E30" i="2" s="1"/>
  <c r="F30" i="2" s="1"/>
  <c r="S31" i="2"/>
  <c r="S32" i="2"/>
  <c r="T19" i="2"/>
  <c r="S19" i="2"/>
  <c r="E19" i="2" s="1"/>
  <c r="F23" i="2" l="1"/>
  <c r="F25" i="2"/>
  <c r="F19" i="2"/>
  <c r="F32" i="2" s="1"/>
  <c r="E9" i="6"/>
  <c r="E13" i="6"/>
  <c r="N8" i="6"/>
  <c r="N20" i="6"/>
  <c r="N19" i="6"/>
  <c r="N18" i="6"/>
  <c r="N17" i="6"/>
  <c r="N16" i="6"/>
  <c r="N15" i="6"/>
  <c r="N14" i="6"/>
  <c r="N13" i="6"/>
  <c r="N12" i="6"/>
  <c r="N11" i="6"/>
  <c r="N10" i="6"/>
  <c r="N9" i="6"/>
  <c r="M9" i="6"/>
  <c r="M10" i="6"/>
  <c r="E10" i="6" s="1"/>
  <c r="M11" i="6"/>
  <c r="E11" i="6" s="1"/>
  <c r="M12" i="6"/>
  <c r="E12" i="6" s="1"/>
  <c r="M13" i="6"/>
  <c r="M14" i="6"/>
  <c r="E14" i="6" s="1"/>
  <c r="M15" i="6"/>
  <c r="E15" i="6" s="1"/>
  <c r="M16" i="6"/>
  <c r="E16" i="6" s="1"/>
  <c r="M17" i="6"/>
  <c r="E17" i="6" s="1"/>
  <c r="M18" i="6"/>
  <c r="E18" i="6" s="1"/>
  <c r="M19" i="6"/>
  <c r="E19" i="6" s="1"/>
  <c r="M20" i="6"/>
  <c r="E20" i="6" s="1"/>
  <c r="M8" i="6"/>
  <c r="E8" i="6" s="1"/>
  <c r="F14" i="6" l="1"/>
  <c r="F8" i="6"/>
  <c r="F19" i="6" l="1"/>
  <c r="F12" i="6"/>
  <c r="F21" i="6" l="1"/>
</calcChain>
</file>

<file path=xl/sharedStrings.xml><?xml version="1.0" encoding="utf-8"?>
<sst xmlns="http://schemas.openxmlformats.org/spreadsheetml/2006/main" count="413" uniqueCount="211">
  <si>
    <t>FRAMEWORK DE CIBERSEGURIDAD PARA PYMES</t>
  </si>
  <si>
    <t>Fase</t>
  </si>
  <si>
    <t>Sección</t>
  </si>
  <si>
    <t>Práctica</t>
  </si>
  <si>
    <t>Análisis</t>
  </si>
  <si>
    <t>Requisitos</t>
  </si>
  <si>
    <t>Definir PYME</t>
  </si>
  <si>
    <t>Nota</t>
  </si>
  <si>
    <t>Perfil actual y objetivo</t>
  </si>
  <si>
    <t>Definir perfil actual y objetivo</t>
  </si>
  <si>
    <t>El Framework presenta a las PYMES una solución para protegerse ante amenazas digitales y fomentar una cultura en términos de ciberseguridad.</t>
  </si>
  <si>
    <t>Gestión de activos</t>
  </si>
  <si>
    <t>Inventariar Infraestructura: activos hardware
y software</t>
  </si>
  <si>
    <t>Gestión de comunicaciones</t>
  </si>
  <si>
    <t>Gestionar las comunicaciones</t>
  </si>
  <si>
    <t>Diseño</t>
  </si>
  <si>
    <t>Políticas</t>
  </si>
  <si>
    <t>Definir las políticas de ciberseguridad de la organización</t>
  </si>
  <si>
    <t>Notas</t>
  </si>
  <si>
    <t>Roles y las responsabilidades de seguridad</t>
  </si>
  <si>
    <t>Definir los roles y las responsabilidades de seguridad</t>
  </si>
  <si>
    <t>1. Las fases incluyen Análisis, Diseño, Implementación y Mejora continua. Estas fases ayudan a estructurar y priorizar las acciones necesarias para establecer y mantener una sólida postura de seguridad.</t>
  </si>
  <si>
    <t>Implementación</t>
  </si>
  <si>
    <t>Plan de riesgos</t>
  </si>
  <si>
    <t>Desarrollar un plan de riesgos a través de
una evaluación</t>
  </si>
  <si>
    <t>2. La columna de sección detalla subcategorías dentro de cada fase, especificando áreas clave en las que se debe enfocar cada práctica.</t>
  </si>
  <si>
    <t>Seguridad de los datos</t>
  </si>
  <si>
    <t>Implementar medidas de protección de los datos</t>
  </si>
  <si>
    <t>3. Esta columna describe las actividades específicas o prácticas que deben realizarse en cada sección para fortalecer la ciberseguridad. Cada práctica es una acción concreta que se debe implementar para cumplir con los objetivos de seguridad.</t>
  </si>
  <si>
    <t>Seguridad de la red</t>
  </si>
  <si>
    <t>Implementar medidas de protección de la red</t>
  </si>
  <si>
    <t>Conciencia y capacitación</t>
  </si>
  <si>
    <t>Implementar una cultura de ciberseguridad</t>
  </si>
  <si>
    <t>Plan ante incidentes</t>
  </si>
  <si>
    <t>Desarrollar un plan para mitigar incidentes</t>
  </si>
  <si>
    <t>Mejora continua</t>
  </si>
  <si>
    <t>Auditoría</t>
  </si>
  <si>
    <t>Realizar auditoría de ciberseguridad</t>
  </si>
  <si>
    <t>Actualización de estrategias</t>
  </si>
  <si>
    <t>Actualizar las estrategias de seguridad</t>
  </si>
  <si>
    <t>Niveles de madurez</t>
  </si>
  <si>
    <t>Nivel 1</t>
  </si>
  <si>
    <t>Nivel 2</t>
  </si>
  <si>
    <t>Nivel</t>
  </si>
  <si>
    <t>Descripción</t>
  </si>
  <si>
    <t>Nivel 3</t>
  </si>
  <si>
    <t>Nivel 1: Inicial (Bajo)</t>
  </si>
  <si>
    <t>La práctica no se ha implementado.</t>
  </si>
  <si>
    <t xml:space="preserve">Los niveles de madurez se utilizan para completar tanto el perfil actual como el perfil objetivo de cada práctica. </t>
  </si>
  <si>
    <t>Nivel 4</t>
  </si>
  <si>
    <t>Nivel 2: Básico</t>
  </si>
  <si>
    <t>La práctica se ha analizado.</t>
  </si>
  <si>
    <t>Nivel 5</t>
  </si>
  <si>
    <t>Nivel 3: Intermedio</t>
  </si>
  <si>
    <t>La práctica se está implementando.</t>
  </si>
  <si>
    <t>Nivel 4: Avanzado</t>
  </si>
  <si>
    <t>La práctica se está perfeccionando.</t>
  </si>
  <si>
    <t>Nivel 5: Óptimo (Alto)</t>
  </si>
  <si>
    <t>La práctica se ha implementado.</t>
  </si>
  <si>
    <t>Perfil Actual</t>
  </si>
  <si>
    <t>Perfil Objetivo</t>
  </si>
  <si>
    <r>
      <rPr>
        <b/>
        <sz val="11"/>
        <color theme="1"/>
        <rFont val="Aptos Narrow"/>
        <family val="2"/>
        <scheme val="minor"/>
      </rPr>
      <t xml:space="preserve">Práctica: </t>
    </r>
    <r>
      <rPr>
        <sz val="11"/>
        <color theme="1"/>
        <rFont val="Aptos Narrow"/>
        <family val="2"/>
        <scheme val="minor"/>
      </rPr>
      <t>Esta columna enumera las prácticas clave de ciberseguridad que se deben implementar o mantener dentro de la organización.</t>
    </r>
  </si>
  <si>
    <r>
      <rPr>
        <b/>
        <sz val="11"/>
        <color theme="1"/>
        <rFont val="Aptos Narrow"/>
        <family val="2"/>
        <scheme val="minor"/>
      </rPr>
      <t>Perfil Actual:</t>
    </r>
    <r>
      <rPr>
        <sz val="11"/>
        <color theme="1"/>
        <rFont val="Aptos Narrow"/>
        <family val="2"/>
        <scheme val="minor"/>
      </rPr>
      <t xml:space="preserve"> En esta columna se registra el nivel de madurez o el estado actual de cada práctica en la organización.</t>
    </r>
  </si>
  <si>
    <r>
      <rPr>
        <b/>
        <sz val="11"/>
        <color theme="1"/>
        <rFont val="Aptos Narrow"/>
        <family val="2"/>
        <scheme val="minor"/>
      </rPr>
      <t>Perfil Objetivo:</t>
    </r>
    <r>
      <rPr>
        <sz val="11"/>
        <color theme="1"/>
        <rFont val="Aptos Narrow"/>
        <family val="2"/>
        <scheme val="minor"/>
      </rPr>
      <t xml:space="preserve"> Esta columna define el nivel deseado o los objetivos específicos para cada práctica de ciberseguridad.</t>
    </r>
  </si>
  <si>
    <r>
      <rPr>
        <b/>
        <sz val="11"/>
        <color theme="1"/>
        <rFont val="Aptos Narrow"/>
        <family val="2"/>
        <scheme val="minor"/>
      </rPr>
      <t>Activo:</t>
    </r>
    <r>
      <rPr>
        <sz val="11"/>
        <color theme="1"/>
        <rFont val="Aptos Narrow"/>
        <family val="2"/>
        <scheme val="minor"/>
      </rPr>
      <t xml:space="preserve"> Esta columna identifica el nombre específico del activo dentro de la organización.</t>
    </r>
  </si>
  <si>
    <r>
      <rPr>
        <b/>
        <sz val="11"/>
        <color theme="1"/>
        <rFont val="Aptos Narrow"/>
        <family val="2"/>
        <scheme val="minor"/>
      </rPr>
      <t>Departamento:</t>
    </r>
    <r>
      <rPr>
        <sz val="11"/>
        <color theme="1"/>
        <rFont val="Aptos Narrow"/>
        <family val="2"/>
        <scheme val="minor"/>
      </rPr>
      <t xml:space="preserve"> Esta columna identifica el área o departamento dentro de la empresa.</t>
    </r>
  </si>
  <si>
    <r>
      <rPr>
        <b/>
        <sz val="11"/>
        <color theme="1"/>
        <rFont val="Aptos Narrow"/>
        <family val="2"/>
        <scheme val="minor"/>
      </rPr>
      <t xml:space="preserve">Tipo: </t>
    </r>
    <r>
      <rPr>
        <sz val="11"/>
        <color theme="1"/>
        <rFont val="Aptos Narrow"/>
        <family val="2"/>
        <scheme val="minor"/>
      </rPr>
      <t>Aquí se clasifica el tipo de activo. El tipo puede indicar si se trata de un activo de hardware, software, información, infraestructura, u otro tipo relevante.</t>
    </r>
  </si>
  <si>
    <r>
      <rPr>
        <b/>
        <sz val="11"/>
        <color theme="1"/>
        <rFont val="Aptos Narrow"/>
        <family val="2"/>
        <scheme val="minor"/>
      </rPr>
      <t>Método de Comunicación:</t>
    </r>
    <r>
      <rPr>
        <sz val="11"/>
        <color theme="1"/>
        <rFont val="Aptos Narrow"/>
        <family val="2"/>
        <scheme val="minor"/>
      </rPr>
      <t xml:space="preserve"> En esta columna se describe cómo se comunica el departamento especificado. Esto puede incluir los canales de comunicación que utiliza habitualmente, como correos electrónicos, sistemas de mensajería interna, reuniones virtuales o presenciales, entre otros.</t>
    </r>
  </si>
  <si>
    <r>
      <rPr>
        <b/>
        <sz val="11"/>
        <color theme="1"/>
        <rFont val="Aptos Narrow"/>
        <family val="2"/>
        <scheme val="minor"/>
      </rPr>
      <t xml:space="preserve">Ubicacón: </t>
    </r>
    <r>
      <rPr>
        <sz val="11"/>
        <color theme="1"/>
        <rFont val="Aptos Narrow"/>
        <family val="2"/>
        <scheme val="minor"/>
      </rPr>
      <t>Esta columna especifica dónde se encuentra el activo. La ubicación puede referirse tanto a la ubicación física (por ejemplo, un centro de datos o una oficina) como a la ubicación lógica en caso de activos virtuales o en la nube.</t>
    </r>
  </si>
  <si>
    <r>
      <rPr>
        <b/>
        <sz val="11"/>
        <color theme="1"/>
        <rFont val="Aptos Narrow"/>
        <family val="2"/>
        <scheme val="minor"/>
      </rPr>
      <t>Descripción:</t>
    </r>
    <r>
      <rPr>
        <sz val="11"/>
        <color theme="1"/>
        <rFont val="Aptos Narrow"/>
        <family val="2"/>
        <scheme val="minor"/>
      </rPr>
      <t xml:space="preserve"> En esta columna se proporciona una breve descripción de la función o propósito del activo dentro de la organización.</t>
    </r>
  </si>
  <si>
    <r>
      <t>Propietario de activo</t>
    </r>
    <r>
      <rPr>
        <sz val="11"/>
        <color theme="1"/>
        <rFont val="Aptos Narrow"/>
        <family val="2"/>
        <scheme val="minor"/>
      </rPr>
      <t>: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Esta columna identifica al responsable o propietario del activo, es decir, la persona o equipo que tiene la responsabilidad de su mantenimiento y seguridad.</t>
    </r>
  </si>
  <si>
    <t>Activo</t>
  </si>
  <si>
    <t>Tipo</t>
  </si>
  <si>
    <t>Ubicación</t>
  </si>
  <si>
    <t>Propietario de activo</t>
  </si>
  <si>
    <t>Departamento</t>
  </si>
  <si>
    <t>Método de Comunicación</t>
  </si>
  <si>
    <r>
      <rPr>
        <b/>
        <sz val="11"/>
        <color theme="1"/>
        <rFont val="Aptos Narrow"/>
        <family val="2"/>
        <scheme val="minor"/>
      </rPr>
      <t xml:space="preserve">Rol: </t>
    </r>
    <r>
      <rPr>
        <sz val="11"/>
        <color theme="1"/>
        <rFont val="Aptos Narrow"/>
        <family val="2"/>
        <scheme val="minor"/>
      </rPr>
      <t>Esta columna identifica el puesto o función dentro de la organización que tiene ciertas responsabilidades en el contexto de la ciberseguridad o en otras áreas operativas.</t>
    </r>
  </si>
  <si>
    <r>
      <rPr>
        <b/>
        <sz val="11"/>
        <color theme="1"/>
        <rFont val="Aptos Narrow"/>
        <family val="2"/>
        <scheme val="minor"/>
      </rPr>
      <t>Responsabilidades:</t>
    </r>
    <r>
      <rPr>
        <sz val="11"/>
        <color theme="1"/>
        <rFont val="Aptos Narrow"/>
        <family val="2"/>
        <scheme val="minor"/>
      </rPr>
      <t xml:space="preserve"> En esta columna se detallan las tareas o deberes específicos asociados a cada rol. Las responsabilidades describen qué se espera que haga cada persona en su rol para cumplir con los objetivos de ciberseguridad, operativos o estratégicos de la organización.</t>
    </r>
  </si>
  <si>
    <t>Roles y las responsabilidades</t>
  </si>
  <si>
    <t>Rol</t>
  </si>
  <si>
    <t>Responsabilidad</t>
  </si>
  <si>
    <t>Muy Bajo</t>
  </si>
  <si>
    <t>Baja</t>
  </si>
  <si>
    <t>Bajo</t>
  </si>
  <si>
    <t>Media</t>
  </si>
  <si>
    <r>
      <rPr>
        <b/>
        <sz val="11"/>
        <color theme="1"/>
        <rFont val="Aptos Narrow"/>
        <family val="2"/>
        <scheme val="minor"/>
      </rPr>
      <t>Activo y Tipo:</t>
    </r>
    <r>
      <rPr>
        <sz val="11"/>
        <color theme="1"/>
        <rFont val="Aptos Narrow"/>
        <family val="2"/>
        <scheme val="minor"/>
      </rPr>
      <t xml:space="preserve"> Estas columnas identifica el activo específico que se está evaluando. En este caso, los valores de "Activo" y "Tipo" ya se encuentran llenos, indicando que la organización ya ha identificado y clasificado los activos críticos.</t>
    </r>
  </si>
  <si>
    <r>
      <t>Departamento y Métodos de Comunicación</t>
    </r>
    <r>
      <rPr>
        <sz val="11"/>
        <color theme="1"/>
        <rFont val="Aptos Narrow"/>
        <family val="2"/>
        <scheme val="minor"/>
      </rPr>
      <t>: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Estas columnas identifican el área o departamento específico dentro de la empresa que se está evaluando y la forma de comunicarse. En este caso, la columna ya está completada, indicando las áreas que están siendo analizadas.</t>
    </r>
  </si>
  <si>
    <t>Medio</t>
  </si>
  <si>
    <t>Alta</t>
  </si>
  <si>
    <r>
      <t>Riesgos Potenciales</t>
    </r>
    <r>
      <rPr>
        <sz val="11"/>
        <color theme="1"/>
        <rFont val="Aptos Narrow"/>
        <family val="2"/>
        <scheme val="minor"/>
      </rPr>
      <t>: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En esta columna se enumeran las posibles amenazas o riesgos que podrían afectar al activo.</t>
    </r>
  </si>
  <si>
    <r>
      <t>Riesgos Potenciales</t>
    </r>
    <r>
      <rPr>
        <sz val="11"/>
        <color theme="1"/>
        <rFont val="Aptos Narrow"/>
        <family val="2"/>
        <scheme val="minor"/>
      </rPr>
      <t>: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Aquí se enumeran las amenazas o riesgos específicos que podrían afectar la seguridad de las comunicaciones del departamento.</t>
    </r>
  </si>
  <si>
    <t>Alto</t>
  </si>
  <si>
    <t>Extrema</t>
  </si>
  <si>
    <r>
      <rPr>
        <b/>
        <sz val="11"/>
        <color theme="1"/>
        <rFont val="Aptos Narrow"/>
        <family val="2"/>
        <scheme val="minor"/>
      </rPr>
      <t>Impacto:</t>
    </r>
    <r>
      <rPr>
        <sz val="11"/>
        <color theme="1"/>
        <rFont val="Aptos Narrow"/>
        <family val="2"/>
        <scheme val="minor"/>
      </rPr>
      <t xml:space="preserve"> Aquí se evalúa el posible impacto que tendría la materialización de una amenaza sobre el activo. Los niveles de impacto se expresan como Muy Bajo, Bajo, Medio, Alto y Extremo, lo cual permite clasificar la gravedad de las consecuencias en caso de que ocurra un incidente.</t>
    </r>
  </si>
  <si>
    <r>
      <t xml:space="preserve">Prevención: </t>
    </r>
    <r>
      <rPr>
        <sz val="11"/>
        <color theme="1"/>
        <rFont val="Aptos Narrow"/>
        <family val="2"/>
        <scheme val="minor"/>
      </rPr>
      <t>Describe las medidas o acciones que se implementarán para prevenir el riesgo identificado. Esta columna detalla cómo se va a cubrir el riesgo y cuáles son las estrategias de prevención.</t>
    </r>
  </si>
  <si>
    <t>Extremo</t>
  </si>
  <si>
    <r>
      <rPr>
        <b/>
        <sz val="11"/>
        <color theme="1"/>
        <rFont val="Aptos Narrow"/>
        <family val="2"/>
        <scheme val="minor"/>
      </rPr>
      <t>Probabilidad:</t>
    </r>
    <r>
      <rPr>
        <sz val="11"/>
        <color theme="1"/>
        <rFont val="Aptos Narrow"/>
        <family val="2"/>
        <scheme val="minor"/>
      </rPr>
      <t xml:space="preserve"> Esta columna representa la probabilidad de que el riesgo ocurra. Los niveles de probabilidad se expresan como Baja, Media, Alta y Extrema, proporcionando una evaluación de cuán probable es que la amenaza afecte al activo.</t>
    </r>
  </si>
  <si>
    <r>
      <rPr>
        <b/>
        <sz val="11"/>
        <color theme="1"/>
        <rFont val="Aptos Narrow"/>
        <family val="2"/>
        <scheme val="minor"/>
      </rPr>
      <t>Responsible:</t>
    </r>
    <r>
      <rPr>
        <sz val="11"/>
        <color theme="1"/>
        <rFont val="Aptos Narrow"/>
        <family val="2"/>
        <scheme val="minor"/>
      </rPr>
      <t xml:space="preserve"> En esta columna se especifica la persona o equipo responsable de llevar a cabo las acciones de prevención del riesgo.</t>
    </r>
  </si>
  <si>
    <r>
      <t>Prevención</t>
    </r>
    <r>
      <rPr>
        <sz val="11"/>
        <color theme="1"/>
        <rFont val="Aptos Narrow"/>
        <family val="2"/>
        <scheme val="minor"/>
      </rPr>
      <t>: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Describe las medidas o acciones que se implementarán para prevenir el riesgo identificado. Esta columna detalla cómo se va a cubrir el riesgo y cuáles son las estrategias de prevención.</t>
    </r>
  </si>
  <si>
    <t xml:space="preserve"> Plan de riesgos activos</t>
  </si>
  <si>
    <t>Plan de riesgo de comunicaciones</t>
  </si>
  <si>
    <t>Riesgos Potenciales</t>
  </si>
  <si>
    <t>Impacto</t>
  </si>
  <si>
    <t>Probabilidad</t>
  </si>
  <si>
    <t>Prevención</t>
  </si>
  <si>
    <t>Responsable</t>
  </si>
  <si>
    <t>Avance</t>
  </si>
  <si>
    <t>Auditoría interna de prácticas de ciberseguridad</t>
  </si>
  <si>
    <r>
      <t>Avance</t>
    </r>
    <r>
      <rPr>
        <sz val="11"/>
        <color theme="1"/>
        <rFont val="Aptos Narrow"/>
        <family val="2"/>
        <scheme val="minor"/>
      </rPr>
      <t>: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Esta columna muestra el porcentaje de avance en la implementación de cada práctica, comparando el estado actual con el objetivo. Un valor de "0%" indica que la práctica aún no ha progresado, mientras que un "100%" indicaría que se ha alcanzado completamente el perfil objetivo.</t>
    </r>
  </si>
  <si>
    <t>Avance Por Fase</t>
  </si>
  <si>
    <r>
      <t>Avance Por Fase</t>
    </r>
    <r>
      <rPr>
        <sz val="11"/>
        <color theme="1"/>
        <rFont val="Aptos Narrow"/>
        <family val="2"/>
        <scheme val="minor"/>
      </rPr>
      <t>: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En esta columna se calcula el promedio de avance por cada fase del proceso. Cada fase agrupa varias prácticas y el promedio ayuda a evaluar el progreso general dentro de cada etapa.</t>
    </r>
  </si>
  <si>
    <t>Avance General</t>
  </si>
  <si>
    <t>Avance Por Face</t>
  </si>
  <si>
    <t>Esta tabla se utiliza para realizar una auditoría del avance en la implementación de prácticas de ciberseguridad dentro de una organización.</t>
  </si>
  <si>
    <t>Hardware</t>
  </si>
  <si>
    <t>Router</t>
  </si>
  <si>
    <t>Sala de Redes</t>
  </si>
  <si>
    <t>Dispositivo para gestionar la conectividad a internet</t>
  </si>
  <si>
    <t>Switch</t>
  </si>
  <si>
    <t>Dispositivo para la conexión en red de los equipos</t>
  </si>
  <si>
    <t>Impresora Compartida</t>
  </si>
  <si>
    <t>Impresora de uso común para documentos internos</t>
  </si>
  <si>
    <t>Todos los empleados</t>
  </si>
  <si>
    <t>Servidor (opcional)</t>
  </si>
  <si>
    <t>Centro de Datos</t>
  </si>
  <si>
    <t>Servidor para almacenamiento de datos en la red interna</t>
  </si>
  <si>
    <t>Sistema Operativo</t>
  </si>
  <si>
    <t>Software</t>
  </si>
  <si>
    <t>Instalado en cada PC</t>
  </si>
  <si>
    <t>Suite Ofimática</t>
  </si>
  <si>
    <t>Director de la empresa</t>
  </si>
  <si>
    <t>Herramientas de productividad (Microsoft Office)</t>
  </si>
  <si>
    <t>Sistema operativo utilizado en las computadoras (Windows 10)</t>
  </si>
  <si>
    <t>Empresa</t>
  </si>
  <si>
    <t>Dispositivo de red</t>
  </si>
  <si>
    <t>Computadora Director de la empresa</t>
  </si>
  <si>
    <t>Empleados Generales</t>
  </si>
  <si>
    <t>Correo Electrónico</t>
  </si>
  <si>
    <t>Grupo/Departamento</t>
  </si>
  <si>
    <t>Director de la Empresa</t>
  </si>
  <si>
    <t>Oficina Director de la empresa</t>
  </si>
  <si>
    <t>Oficina General</t>
  </si>
  <si>
    <t>Correo Electrónico, Reuniones Presenciales, Teléfono</t>
  </si>
  <si>
    <t>Correo Electrónico, Mensajería Instantánea, Teléfono</t>
  </si>
  <si>
    <t>Software Contable</t>
  </si>
  <si>
    <t>Instalado en PCs de contabilidad</t>
  </si>
  <si>
    <t>Software especializado en contabilidad y gestión financiera (Contpaqi)</t>
  </si>
  <si>
    <t>Equipo de cómputo personal para trabajo administrativo y supervisión de operaciones contables</t>
  </si>
  <si>
    <t>Equipo de cómputo personal para registro y análisis contable</t>
  </si>
  <si>
    <t>Computadora Contador 1</t>
  </si>
  <si>
    <t>Computadora Contador 2</t>
  </si>
  <si>
    <t>Computadora Empleado Administrativo 1</t>
  </si>
  <si>
    <t>Computadora Empleado Administrativo 2</t>
  </si>
  <si>
    <t>Computadora Empleado Administrativo 3</t>
  </si>
  <si>
    <t>Computadora Empleado Administrativo 4</t>
  </si>
  <si>
    <t>Oficina de Contabilidad</t>
  </si>
  <si>
    <t>Contador 1</t>
  </si>
  <si>
    <t>Contador 2</t>
  </si>
  <si>
    <t>Empleado Administrativo 1</t>
  </si>
  <si>
    <t>Empleado Administrativo 2</t>
  </si>
  <si>
    <t>Empleado Administrativo 3</t>
  </si>
  <si>
    <t>Empleado Administrativo 4</t>
  </si>
  <si>
    <t>Equipo de cómputo para tareas administrativas</t>
  </si>
  <si>
    <t>Contabilidad</t>
  </si>
  <si>
    <t>Contador</t>
  </si>
  <si>
    <t>Manejar y proteger los datos contables de los clientes, asegurando que se cumplan las políticas de acceso y confidencialidad.</t>
  </si>
  <si>
    <t>Empleado Administrativo</t>
  </si>
  <si>
    <t>Realizar tareas administrativas y garantizar que se sigan los procedimientos de seguridad al manejar información sensible.</t>
  </si>
  <si>
    <t>Gerente de Ciberseguridad</t>
  </si>
  <si>
    <t>Define la estrategia de ciberseguridad de la empresa y supervisa su implementación.</t>
  </si>
  <si>
    <t>Asegura que se implementen las políticas establecidas y coordina las actividades relacionadas con la protección de los sistemas e información de la empresa.</t>
  </si>
  <si>
    <t>Director de Ciberseguridad</t>
  </si>
  <si>
    <t>Computadora Director</t>
  </si>
  <si>
    <t>Robo de información, malware</t>
  </si>
  <si>
    <t>Uso de antivirus, contraseñas seguras y políticas de acceso</t>
  </si>
  <si>
    <t>Pérdida de datos, acceso no autorizado</t>
  </si>
  <si>
    <t>Respaldo de datos, cifrado y control de acceso</t>
  </si>
  <si>
    <t>Acceso no autorizado, phishing</t>
  </si>
  <si>
    <t>Capacitación en ciberseguridad, uso de contraseñas seguras</t>
  </si>
  <si>
    <t>Dispositivo de Red</t>
  </si>
  <si>
    <t>Ataque de red, acceso no autorizado</t>
  </si>
  <si>
    <t>Acceso no autorizado a la red interna</t>
  </si>
  <si>
    <t>Restricción de acceso físico, configuración de seguridad</t>
  </si>
  <si>
    <t>Pérdida de datos, ataques de red</t>
  </si>
  <si>
    <t>Muy Alto</t>
  </si>
  <si>
    <t>Respaldo regular, firewall, acceso restringido</t>
  </si>
  <si>
    <t>Vulnerabilidades, malware</t>
  </si>
  <si>
    <t>Actualizaciones automáticas, uso de antivirus</t>
  </si>
  <si>
    <t>Pérdida de datos, malware</t>
  </si>
  <si>
    <t>Respaldo de archivos, uso de antivirus</t>
  </si>
  <si>
    <t>Acceso no autorizado, pérdida de datos</t>
  </si>
  <si>
    <t>Cifrado de datos, control de acceso, respaldo regular</t>
  </si>
  <si>
    <t>Gerente de Ciberseguridad Contador 1</t>
  </si>
  <si>
    <t>Gerente de Ciberseguridad Contador 2</t>
  </si>
  <si>
    <t>Director de la Empresa Gerente de Ciberseguridad</t>
  </si>
  <si>
    <t>Configuración segura, implementación para proteccion de la red</t>
  </si>
  <si>
    <t>Gerente de Ciberseguridad  Empleado Administrativo 1</t>
  </si>
  <si>
    <t>Gerente de Ciberseguridad  Empleado Administrativo 2</t>
  </si>
  <si>
    <t>Gerente de Ciberseguridad  Empleado Administrativo 3</t>
  </si>
  <si>
    <t>Gerente de Ciberseguridad  Empleado Administrativo 4</t>
  </si>
  <si>
    <t>Gerente de Ciberseguridad Contador 1 y 2</t>
  </si>
  <si>
    <t>Dirección</t>
  </si>
  <si>
    <t>Correo Electrónico, Teléfono, Reuniones</t>
  </si>
  <si>
    <t>Phishing, interceptación de llamadas</t>
  </si>
  <si>
    <t>Capacitación en ciberseguridad, uso de herramientas seguras</t>
  </si>
  <si>
    <t>Divulgación de datos sensibles, phishing</t>
  </si>
  <si>
    <t>Capacitación en ciberseguridad, encriptación de mensajes</t>
  </si>
  <si>
    <t>Phishing, malware</t>
  </si>
  <si>
    <t>Capacitación, uso de filtros de correo y herramientas de seguridad</t>
  </si>
  <si>
    <t xml:space="preserve">Servidor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</si>
</sst>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30" xfId="0" applyFont="1" applyBorder="1" applyAlignment="1">
      <alignment horizontal="center" vertical="center"/>
    </xf>
    <xf numFmtId="0" fontId="0" fillId="0" borderId="30" xfId="0" applyBorder="1"/>
    <xf numFmtId="0" fontId="0" fillId="0" borderId="11" xfId="0" applyBorder="1"/>
    <xf numFmtId="0" fontId="0" fillId="0" borderId="23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2" borderId="26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7" fillId="0" borderId="26" xfId="0" applyFont="1" applyBorder="1" applyAlignment="1">
      <alignment vertical="center" wrapText="1"/>
    </xf>
    <xf numFmtId="0" fontId="7" fillId="0" borderId="26" xfId="0" applyFont="1" applyBorder="1" applyAlignment="1">
      <alignment vertical="center"/>
    </xf>
    <xf numFmtId="0" fontId="7" fillId="0" borderId="1" xfId="0" applyFont="1" applyBorder="1"/>
    <xf numFmtId="0" fontId="7" fillId="0" borderId="6" xfId="0" applyFont="1" applyBorder="1"/>
    <xf numFmtId="0" fontId="1" fillId="0" borderId="0" xfId="0" applyFont="1" applyAlignment="1">
      <alignment wrapText="1"/>
    </xf>
    <xf numFmtId="0" fontId="4" fillId="2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/>
    </xf>
    <xf numFmtId="9" fontId="2" fillId="0" borderId="26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0" fillId="0" borderId="2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30" xfId="0" applyBorder="1" applyAlignment="1">
      <alignment horizontal="center" wrapText="1"/>
    </xf>
    <xf numFmtId="0" fontId="0" fillId="0" borderId="3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30" xfId="0" applyFont="1" applyBorder="1" applyAlignment="1">
      <alignment horizontal="center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5162-4613-4E80-A58B-6D9347BB2155}">
  <sheetPr codeName="Hoja1">
    <tabColor theme="4" tint="0.39997558519241921"/>
  </sheetPr>
  <dimension ref="B1:L17"/>
  <sheetViews>
    <sheetView topLeftCell="A7" zoomScaleNormal="100" workbookViewId="0">
      <selection activeCell="D17" sqref="D17"/>
    </sheetView>
  </sheetViews>
  <sheetFormatPr baseColWidth="10" defaultColWidth="11.453125" defaultRowHeight="14.5" x14ac:dyDescent="0.35"/>
  <cols>
    <col min="2" max="2" width="23.1796875" customWidth="1"/>
    <col min="3" max="3" width="24.81640625" customWidth="1"/>
    <col min="4" max="4" width="42.81640625" customWidth="1"/>
  </cols>
  <sheetData>
    <row r="1" spans="2:12" x14ac:dyDescent="0.35">
      <c r="B1" s="81" t="s">
        <v>0</v>
      </c>
      <c r="C1" s="82"/>
      <c r="D1" s="83"/>
    </row>
    <row r="2" spans="2:12" ht="15" thickBot="1" x14ac:dyDescent="0.4">
      <c r="B2" s="84"/>
      <c r="C2" s="85"/>
      <c r="D2" s="86"/>
    </row>
    <row r="3" spans="2:12" ht="15" thickBot="1" x14ac:dyDescent="0.4"/>
    <row r="4" spans="2:12" ht="19.5" thickTop="1" thickBot="1" x14ac:dyDescent="0.5">
      <c r="B4" s="8" t="s">
        <v>1</v>
      </c>
      <c r="C4" s="9" t="s">
        <v>2</v>
      </c>
      <c r="D4" s="20" t="s">
        <v>3</v>
      </c>
    </row>
    <row r="5" spans="2:12" ht="28.5" customHeight="1" thickBot="1" x14ac:dyDescent="0.4">
      <c r="B5" s="92" t="s">
        <v>4</v>
      </c>
      <c r="C5" s="6" t="s">
        <v>5</v>
      </c>
      <c r="D5" s="21" t="s">
        <v>6</v>
      </c>
      <c r="G5" s="37"/>
      <c r="H5" s="37"/>
      <c r="I5" s="36" t="s">
        <v>7</v>
      </c>
      <c r="J5" s="37"/>
      <c r="K5" s="37"/>
    </row>
    <row r="6" spans="2:12" ht="33" customHeight="1" thickTop="1" thickBot="1" x14ac:dyDescent="0.4">
      <c r="B6" s="93"/>
      <c r="C6" s="5" t="s">
        <v>8</v>
      </c>
      <c r="D6" s="11" t="s">
        <v>9</v>
      </c>
      <c r="G6" s="89" t="s">
        <v>10</v>
      </c>
      <c r="H6" s="89"/>
      <c r="I6" s="89"/>
      <c r="J6" s="89"/>
      <c r="K6" s="89"/>
    </row>
    <row r="7" spans="2:12" ht="61.5" customHeight="1" thickTop="1" thickBot="1" x14ac:dyDescent="0.4">
      <c r="B7" s="93"/>
      <c r="C7" s="6" t="s">
        <v>11</v>
      </c>
      <c r="D7" s="11" t="s">
        <v>12</v>
      </c>
      <c r="G7" s="90"/>
      <c r="H7" s="90"/>
      <c r="I7" s="90"/>
      <c r="J7" s="90"/>
      <c r="K7" s="90"/>
    </row>
    <row r="8" spans="2:12" ht="32.25" customHeight="1" thickBot="1" x14ac:dyDescent="0.4">
      <c r="B8" s="94"/>
      <c r="C8" s="6" t="s">
        <v>13</v>
      </c>
      <c r="D8" s="22" t="s">
        <v>14</v>
      </c>
      <c r="G8" s="91"/>
      <c r="H8" s="91"/>
      <c r="I8" s="91"/>
      <c r="J8" s="91"/>
      <c r="K8" s="91"/>
    </row>
    <row r="9" spans="2:12" ht="45" customHeight="1" thickBot="1" x14ac:dyDescent="0.4">
      <c r="B9" s="95" t="s">
        <v>15</v>
      </c>
      <c r="C9" s="12" t="s">
        <v>16</v>
      </c>
      <c r="D9" s="13" t="s">
        <v>17</v>
      </c>
      <c r="F9" s="76" t="s">
        <v>18</v>
      </c>
      <c r="G9" s="76"/>
      <c r="H9" s="76"/>
      <c r="I9" s="76"/>
      <c r="J9" s="76"/>
      <c r="K9" s="76"/>
      <c r="L9" s="76"/>
    </row>
    <row r="10" spans="2:12" ht="45.75" customHeight="1" thickTop="1" thickBot="1" x14ac:dyDescent="0.4">
      <c r="B10" s="96"/>
      <c r="C10" s="14" t="s">
        <v>19</v>
      </c>
      <c r="D10" s="15" t="s">
        <v>20</v>
      </c>
      <c r="F10" s="88" t="s">
        <v>21</v>
      </c>
      <c r="G10" s="88"/>
      <c r="H10" s="88"/>
      <c r="I10" s="88"/>
      <c r="J10" s="88"/>
      <c r="K10" s="88"/>
      <c r="L10" s="88"/>
    </row>
    <row r="11" spans="2:12" ht="46.5" customHeight="1" thickTop="1" thickBot="1" x14ac:dyDescent="0.4">
      <c r="B11" s="79" t="s">
        <v>22</v>
      </c>
      <c r="C11" s="3" t="s">
        <v>23</v>
      </c>
      <c r="D11" s="7" t="s">
        <v>24</v>
      </c>
      <c r="F11" s="87" t="s">
        <v>25</v>
      </c>
      <c r="G11" s="87"/>
      <c r="H11" s="87"/>
      <c r="I11" s="87"/>
      <c r="J11" s="87"/>
      <c r="K11" s="87"/>
      <c r="L11" s="87"/>
    </row>
    <row r="12" spans="2:12" ht="45.75" customHeight="1" thickTop="1" thickBot="1" x14ac:dyDescent="0.4">
      <c r="B12" s="80"/>
      <c r="C12" s="5" t="s">
        <v>26</v>
      </c>
      <c r="D12" s="16" t="s">
        <v>27</v>
      </c>
      <c r="F12" s="87" t="s">
        <v>28</v>
      </c>
      <c r="G12" s="87"/>
      <c r="H12" s="87"/>
      <c r="I12" s="87"/>
      <c r="J12" s="87"/>
      <c r="K12" s="87"/>
      <c r="L12" s="87"/>
    </row>
    <row r="13" spans="2:12" ht="28.5" customHeight="1" thickTop="1" thickBot="1" x14ac:dyDescent="0.4">
      <c r="B13" s="80"/>
      <c r="C13" s="6" t="s">
        <v>29</v>
      </c>
      <c r="D13" s="10" t="s">
        <v>30</v>
      </c>
    </row>
    <row r="14" spans="2:12" ht="28.5" customHeight="1" thickTop="1" thickBot="1" x14ac:dyDescent="0.4">
      <c r="B14" s="80"/>
      <c r="C14" s="4" t="s">
        <v>31</v>
      </c>
      <c r="D14" s="11" t="s">
        <v>32</v>
      </c>
    </row>
    <row r="15" spans="2:12" ht="28.5" customHeight="1" thickTop="1" thickBot="1" x14ac:dyDescent="0.4">
      <c r="B15" s="80"/>
      <c r="C15" s="17" t="s">
        <v>33</v>
      </c>
      <c r="D15" s="18" t="s">
        <v>34</v>
      </c>
    </row>
    <row r="16" spans="2:12" ht="28.5" customHeight="1" thickTop="1" thickBot="1" x14ac:dyDescent="0.4">
      <c r="B16" s="77" t="s">
        <v>35</v>
      </c>
      <c r="C16" s="6" t="s">
        <v>36</v>
      </c>
      <c r="D16" s="10" t="s">
        <v>37</v>
      </c>
    </row>
    <row r="17" spans="2:4" ht="28.5" customHeight="1" thickTop="1" thickBot="1" x14ac:dyDescent="0.4">
      <c r="B17" s="78"/>
      <c r="C17" s="23" t="s">
        <v>38</v>
      </c>
      <c r="D17" s="19" t="s">
        <v>39</v>
      </c>
    </row>
  </sheetData>
  <mergeCells count="10">
    <mergeCell ref="F9:L9"/>
    <mergeCell ref="B16:B17"/>
    <mergeCell ref="B11:B15"/>
    <mergeCell ref="B1:D2"/>
    <mergeCell ref="F12:L12"/>
    <mergeCell ref="F11:L11"/>
    <mergeCell ref="F10:L10"/>
    <mergeCell ref="G6:K8"/>
    <mergeCell ref="B5:B8"/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4AD8-63A3-4E31-8874-5F51F9BDD2B4}">
  <sheetPr codeName="Hoja2">
    <tabColor rgb="FFFFC000"/>
  </sheetPr>
  <dimension ref="B2:T32"/>
  <sheetViews>
    <sheetView zoomScale="71" zoomScaleNormal="100" workbookViewId="0">
      <selection activeCell="N19" sqref="N19"/>
    </sheetView>
  </sheetViews>
  <sheetFormatPr baseColWidth="10" defaultColWidth="11.453125" defaultRowHeight="14.5" x14ac:dyDescent="0.35"/>
  <cols>
    <col min="2" max="2" width="52.26953125" bestFit="1" customWidth="1"/>
    <col min="3" max="3" width="47.26953125" bestFit="1" customWidth="1"/>
    <col min="4" max="4" width="41.54296875" customWidth="1"/>
    <col min="5" max="5" width="20.7265625" customWidth="1"/>
    <col min="6" max="6" width="52.26953125" bestFit="1" customWidth="1"/>
  </cols>
  <sheetData>
    <row r="2" spans="2:16" ht="21" x14ac:dyDescent="0.35">
      <c r="B2" s="100" t="s">
        <v>40</v>
      </c>
      <c r="C2" s="100"/>
      <c r="P2" s="35" t="s">
        <v>41</v>
      </c>
    </row>
    <row r="3" spans="2:16" ht="15" thickBot="1" x14ac:dyDescent="0.4">
      <c r="P3" s="35" t="s">
        <v>42</v>
      </c>
    </row>
    <row r="4" spans="2:16" ht="19" thickBot="1" x14ac:dyDescent="0.5">
      <c r="B4" s="24" t="s">
        <v>43</v>
      </c>
      <c r="C4" s="25" t="s">
        <v>44</v>
      </c>
      <c r="D4" s="67" t="s">
        <v>7</v>
      </c>
      <c r="P4" s="35" t="s">
        <v>45</v>
      </c>
    </row>
    <row r="5" spans="2:16" ht="21.75" customHeight="1" thickTop="1" thickBot="1" x14ac:dyDescent="0.45">
      <c r="B5" s="57" t="s">
        <v>46</v>
      </c>
      <c r="C5" s="60" t="s">
        <v>47</v>
      </c>
      <c r="D5" s="97" t="s">
        <v>48</v>
      </c>
      <c r="P5" s="35" t="s">
        <v>49</v>
      </c>
    </row>
    <row r="6" spans="2:16" ht="21.65" customHeight="1" thickBot="1" x14ac:dyDescent="0.45">
      <c r="B6" s="58" t="s">
        <v>50</v>
      </c>
      <c r="C6" s="60" t="s">
        <v>51</v>
      </c>
      <c r="D6" s="98"/>
      <c r="P6" s="35" t="s">
        <v>52</v>
      </c>
    </row>
    <row r="7" spans="2:16" ht="21.75" customHeight="1" thickBot="1" x14ac:dyDescent="0.45">
      <c r="B7" s="59" t="s">
        <v>53</v>
      </c>
      <c r="C7" s="60" t="s">
        <v>54</v>
      </c>
      <c r="D7" s="98"/>
    </row>
    <row r="8" spans="2:16" ht="21.75" customHeight="1" thickBot="1" x14ac:dyDescent="0.45">
      <c r="B8" s="59" t="s">
        <v>55</v>
      </c>
      <c r="C8" s="60" t="s">
        <v>56</v>
      </c>
      <c r="D8" s="98"/>
    </row>
    <row r="9" spans="2:16" ht="21.75" customHeight="1" thickBot="1" x14ac:dyDescent="0.45">
      <c r="B9" s="57" t="s">
        <v>57</v>
      </c>
      <c r="C9" s="61" t="s">
        <v>58</v>
      </c>
      <c r="D9" s="99"/>
    </row>
    <row r="10" spans="2:16" ht="16" x14ac:dyDescent="0.4">
      <c r="B10" s="27"/>
      <c r="C10" s="26"/>
    </row>
    <row r="11" spans="2:16" ht="16.5" thickBot="1" x14ac:dyDescent="0.45">
      <c r="B11" s="106" t="s">
        <v>18</v>
      </c>
      <c r="C11" s="107"/>
      <c r="D11" s="108"/>
    </row>
    <row r="12" spans="2:16" ht="36.65" customHeight="1" thickTop="1" thickBot="1" x14ac:dyDescent="0.4">
      <c r="B12" s="101" t="s">
        <v>61</v>
      </c>
      <c r="C12" s="87"/>
      <c r="D12" s="102"/>
    </row>
    <row r="13" spans="2:16" ht="35.15" customHeight="1" thickTop="1" thickBot="1" x14ac:dyDescent="0.4">
      <c r="B13" s="101" t="s">
        <v>62</v>
      </c>
      <c r="C13" s="87"/>
      <c r="D13" s="102"/>
    </row>
    <row r="14" spans="2:16" ht="39.65" customHeight="1" thickTop="1" thickBot="1" x14ac:dyDescent="0.4">
      <c r="B14" s="101" t="s">
        <v>63</v>
      </c>
      <c r="C14" s="87"/>
      <c r="D14" s="102"/>
    </row>
    <row r="15" spans="2:16" ht="31.5" customHeight="1" thickTop="1" thickBot="1" x14ac:dyDescent="0.4">
      <c r="B15" s="109" t="s">
        <v>109</v>
      </c>
      <c r="C15" s="110"/>
      <c r="D15" s="111"/>
      <c r="E15" s="62"/>
    </row>
    <row r="16" spans="2:16" ht="33.65" customHeight="1" thickTop="1" thickBot="1" x14ac:dyDescent="0.4">
      <c r="B16" s="109" t="s">
        <v>111</v>
      </c>
      <c r="C16" s="110"/>
      <c r="D16" s="111"/>
      <c r="E16" s="62"/>
    </row>
    <row r="17" spans="2:20" ht="34.5" customHeight="1" thickTop="1" thickBot="1" x14ac:dyDescent="0.45">
      <c r="B17" s="27"/>
      <c r="C17" s="26"/>
    </row>
    <row r="18" spans="2:20" ht="34.5" customHeight="1" thickBot="1" x14ac:dyDescent="0.4">
      <c r="B18" s="28" t="s">
        <v>3</v>
      </c>
      <c r="C18" s="29" t="s">
        <v>59</v>
      </c>
      <c r="D18" s="29" t="s">
        <v>60</v>
      </c>
      <c r="E18" s="29" t="s">
        <v>107</v>
      </c>
      <c r="F18" s="29" t="s">
        <v>113</v>
      </c>
    </row>
    <row r="19" spans="2:20" ht="34.5" customHeight="1" thickBot="1" x14ac:dyDescent="0.4">
      <c r="B19" s="30" t="s">
        <v>6</v>
      </c>
      <c r="C19" s="34" t="s">
        <v>52</v>
      </c>
      <c r="D19" s="34" t="s">
        <v>52</v>
      </c>
      <c r="E19" s="68">
        <f>IF(AND(C19&lt;&gt;"", D19&lt;&gt;""),
     IF(T19-S19=0, 100%,
        IF(T19-S19=1, 75%,
           IF(T19-S19=2, 50%,
              IF(T19-S19=3, 25%,
                 IF(T19-S19=4, 0%, "")
              )
           )
        )
     ),
     0%
)</f>
        <v>1</v>
      </c>
      <c r="F19" s="103">
        <f>AVERAGE(E19:E22)</f>
        <v>0.5</v>
      </c>
      <c r="S19" s="35">
        <f>IF(C19="Nivel 1",1,(IF(C19="Nivel 2",2,(IF(C19="Nivel 3",3,(IF(C19="Nivel 4",4,(IF(C19="Nivel 5",5)))))))))</f>
        <v>5</v>
      </c>
      <c r="T19" s="35">
        <f>IF(D19="Nivel 1",1,(IF(D19="Nivel 2",2,(IF(D19="Nivel 3",3,(IF(D19="Nivel 4",4,(IF(D19="Nivel 5",5)))))))))</f>
        <v>5</v>
      </c>
    </row>
    <row r="20" spans="2:20" ht="34.5" customHeight="1" thickBot="1" x14ac:dyDescent="0.4">
      <c r="B20" s="30" t="s">
        <v>9</v>
      </c>
      <c r="C20" s="34" t="s">
        <v>52</v>
      </c>
      <c r="D20" s="34" t="s">
        <v>52</v>
      </c>
      <c r="E20" s="68">
        <f t="shared" ref="E20:E31" si="0">IF(AND(C20&lt;&gt;"", D20&lt;&gt;""),
     IF(T20-S20=0, 100%,
        IF(T20-S20=1, 75%,
           IF(T20-S20=2, 50%,
              IF(T20-S20=3, 25%,
                 IF(T20-S20=4, 0%, "")
              )
           )
        )
     ),
     0%
)</f>
        <v>1</v>
      </c>
      <c r="F20" s="104"/>
      <c r="S20" s="35">
        <f t="shared" ref="S20:S32" si="1">IF(C20="Nivel 1",1,(IF(C20="Nivel 2",2,(IF(C20="Nivel 3",3,(IF(C20="Nivel 4",4,(IF(C20="Nivel 5",5)))))))))</f>
        <v>5</v>
      </c>
      <c r="T20" s="35">
        <f t="shared" ref="T20:T32" si="2">IF(D20="Nivel 1",1,(IF(D20="Nivel 2",2,(IF(D20="Nivel 3",3,(IF(D20="Nivel 4",4,(IF(D20="Nivel 5",5)))))))))</f>
        <v>5</v>
      </c>
    </row>
    <row r="21" spans="2:20" ht="34.5" customHeight="1" thickBot="1" x14ac:dyDescent="0.4">
      <c r="B21" s="30" t="s">
        <v>12</v>
      </c>
      <c r="C21" s="34" t="s">
        <v>41</v>
      </c>
      <c r="D21" s="34" t="s">
        <v>52</v>
      </c>
      <c r="E21" s="68">
        <f t="shared" si="0"/>
        <v>0</v>
      </c>
      <c r="F21" s="104"/>
      <c r="S21" s="35">
        <f t="shared" si="1"/>
        <v>1</v>
      </c>
      <c r="T21" s="35">
        <f t="shared" si="2"/>
        <v>5</v>
      </c>
    </row>
    <row r="22" spans="2:20" ht="34.5" customHeight="1" thickBot="1" x14ac:dyDescent="0.4">
      <c r="B22" s="30" t="s">
        <v>14</v>
      </c>
      <c r="C22" s="34" t="s">
        <v>41</v>
      </c>
      <c r="D22" s="34" t="s">
        <v>52</v>
      </c>
      <c r="E22" s="68">
        <f t="shared" si="0"/>
        <v>0</v>
      </c>
      <c r="F22" s="105"/>
      <c r="S22" s="35">
        <f t="shared" si="1"/>
        <v>1</v>
      </c>
      <c r="T22" s="35">
        <f t="shared" si="2"/>
        <v>5</v>
      </c>
    </row>
    <row r="23" spans="2:20" ht="34.5" customHeight="1" thickBot="1" x14ac:dyDescent="0.4">
      <c r="B23" s="31" t="s">
        <v>17</v>
      </c>
      <c r="C23" s="34" t="s">
        <v>41</v>
      </c>
      <c r="D23" s="34" t="s">
        <v>52</v>
      </c>
      <c r="E23" s="68">
        <f t="shared" si="0"/>
        <v>0</v>
      </c>
      <c r="F23" s="103">
        <f>AVERAGE(E23:E24)</f>
        <v>0</v>
      </c>
      <c r="S23" s="35">
        <f t="shared" si="1"/>
        <v>1</v>
      </c>
      <c r="T23" s="35">
        <f t="shared" si="2"/>
        <v>5</v>
      </c>
    </row>
    <row r="24" spans="2:20" ht="34.5" customHeight="1" thickBot="1" x14ac:dyDescent="0.4">
      <c r="B24" s="31" t="s">
        <v>20</v>
      </c>
      <c r="C24" s="34" t="s">
        <v>41</v>
      </c>
      <c r="D24" s="34" t="s">
        <v>52</v>
      </c>
      <c r="E24" s="68">
        <f t="shared" si="0"/>
        <v>0</v>
      </c>
      <c r="F24" s="105"/>
      <c r="S24" s="35">
        <f t="shared" si="1"/>
        <v>1</v>
      </c>
      <c r="T24" s="35">
        <f t="shared" si="2"/>
        <v>5</v>
      </c>
    </row>
    <row r="25" spans="2:20" ht="34.5" customHeight="1" thickBot="1" x14ac:dyDescent="0.4">
      <c r="B25" s="32" t="s">
        <v>24</v>
      </c>
      <c r="C25" s="34" t="s">
        <v>41</v>
      </c>
      <c r="D25" s="34" t="s">
        <v>52</v>
      </c>
      <c r="E25" s="68">
        <f t="shared" si="0"/>
        <v>0</v>
      </c>
      <c r="F25" s="103">
        <f>AVERAGE(E25:E29)</f>
        <v>0</v>
      </c>
      <c r="S25" s="35">
        <f t="shared" si="1"/>
        <v>1</v>
      </c>
      <c r="T25" s="35">
        <f t="shared" si="2"/>
        <v>5</v>
      </c>
    </row>
    <row r="26" spans="2:20" ht="34.5" customHeight="1" thickBot="1" x14ac:dyDescent="0.4">
      <c r="B26" s="32" t="s">
        <v>27</v>
      </c>
      <c r="C26" s="34" t="s">
        <v>41</v>
      </c>
      <c r="D26" s="34" t="s">
        <v>52</v>
      </c>
      <c r="E26" s="68">
        <f t="shared" si="0"/>
        <v>0</v>
      </c>
      <c r="F26" s="104"/>
      <c r="S26" s="35">
        <f t="shared" si="1"/>
        <v>1</v>
      </c>
      <c r="T26" s="35">
        <f t="shared" si="2"/>
        <v>5</v>
      </c>
    </row>
    <row r="27" spans="2:20" ht="34.5" customHeight="1" thickBot="1" x14ac:dyDescent="0.4">
      <c r="B27" s="32" t="s">
        <v>30</v>
      </c>
      <c r="C27" s="34" t="s">
        <v>41</v>
      </c>
      <c r="D27" s="34" t="s">
        <v>52</v>
      </c>
      <c r="E27" s="68">
        <f t="shared" si="0"/>
        <v>0</v>
      </c>
      <c r="F27" s="104"/>
      <c r="S27" s="35">
        <f t="shared" si="1"/>
        <v>1</v>
      </c>
      <c r="T27" s="35">
        <f t="shared" si="2"/>
        <v>5</v>
      </c>
    </row>
    <row r="28" spans="2:20" ht="34.5" customHeight="1" thickBot="1" x14ac:dyDescent="0.4">
      <c r="B28" s="32" t="s">
        <v>32</v>
      </c>
      <c r="C28" s="34" t="s">
        <v>41</v>
      </c>
      <c r="D28" s="34" t="s">
        <v>52</v>
      </c>
      <c r="E28" s="68">
        <f t="shared" si="0"/>
        <v>0</v>
      </c>
      <c r="F28" s="104"/>
      <c r="S28" s="35">
        <f t="shared" si="1"/>
        <v>1</v>
      </c>
      <c r="T28" s="35">
        <f t="shared" si="2"/>
        <v>5</v>
      </c>
    </row>
    <row r="29" spans="2:20" ht="34.5" customHeight="1" thickBot="1" x14ac:dyDescent="0.4">
      <c r="B29" s="32" t="s">
        <v>34</v>
      </c>
      <c r="C29" s="34" t="s">
        <v>41</v>
      </c>
      <c r="D29" s="34" t="s">
        <v>52</v>
      </c>
      <c r="E29" s="68">
        <f t="shared" si="0"/>
        <v>0</v>
      </c>
      <c r="F29" s="105"/>
      <c r="S29" s="35">
        <f t="shared" si="1"/>
        <v>1</v>
      </c>
      <c r="T29" s="35">
        <f t="shared" si="2"/>
        <v>5</v>
      </c>
    </row>
    <row r="30" spans="2:20" ht="19" thickBot="1" x14ac:dyDescent="0.4">
      <c r="B30" s="33" t="s">
        <v>37</v>
      </c>
      <c r="C30" s="34" t="s">
        <v>41</v>
      </c>
      <c r="D30" s="34" t="s">
        <v>52</v>
      </c>
      <c r="E30" s="68">
        <f t="shared" si="0"/>
        <v>0</v>
      </c>
      <c r="F30" s="103">
        <f>AVERAGE(E30:E31)</f>
        <v>0</v>
      </c>
      <c r="S30" s="35">
        <f t="shared" si="1"/>
        <v>1</v>
      </c>
      <c r="T30" s="35">
        <f t="shared" si="2"/>
        <v>5</v>
      </c>
    </row>
    <row r="31" spans="2:20" ht="19" thickBot="1" x14ac:dyDescent="0.4">
      <c r="B31" s="64" t="s">
        <v>39</v>
      </c>
      <c r="C31" s="34" t="s">
        <v>41</v>
      </c>
      <c r="D31" s="34" t="s">
        <v>52</v>
      </c>
      <c r="E31" s="68">
        <f t="shared" si="0"/>
        <v>0</v>
      </c>
      <c r="F31" s="105"/>
      <c r="S31" s="35">
        <f t="shared" si="1"/>
        <v>1</v>
      </c>
      <c r="T31" s="35">
        <f t="shared" si="2"/>
        <v>5</v>
      </c>
    </row>
    <row r="32" spans="2:20" ht="17.149999999999999" customHeight="1" thickBot="1" x14ac:dyDescent="0.4">
      <c r="B32" s="65"/>
      <c r="C32" s="66"/>
      <c r="D32" s="66"/>
      <c r="E32" s="63" t="s">
        <v>112</v>
      </c>
      <c r="F32" s="69">
        <f>AVERAGE(F19:F31)</f>
        <v>0.125</v>
      </c>
      <c r="S32" s="35" t="b">
        <f t="shared" si="1"/>
        <v>0</v>
      </c>
      <c r="T32" s="35" t="b">
        <f t="shared" si="2"/>
        <v>0</v>
      </c>
    </row>
  </sheetData>
  <mergeCells count="12">
    <mergeCell ref="F25:F29"/>
    <mergeCell ref="F30:F31"/>
    <mergeCell ref="B11:D11"/>
    <mergeCell ref="B13:D13"/>
    <mergeCell ref="B14:D14"/>
    <mergeCell ref="B15:D15"/>
    <mergeCell ref="B16:D16"/>
    <mergeCell ref="D5:D9"/>
    <mergeCell ref="B2:C2"/>
    <mergeCell ref="B12:D12"/>
    <mergeCell ref="F19:F22"/>
    <mergeCell ref="F23:F24"/>
  </mergeCells>
  <dataValidations count="1">
    <dataValidation type="list" allowBlank="1" showInputMessage="1" showErrorMessage="1" promptTitle="Nivel de madurez" prompt="Nivel de madurez" sqref="C19:D31" xr:uid="{BEEF5992-A36F-4558-9EF1-AAF66B72835C}">
      <formula1>$P$2:$P$6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3D1F-3894-45CA-B0D9-5310CA934DFB}">
  <sheetPr codeName="Hoja3">
    <tabColor rgb="FFFFC000"/>
  </sheetPr>
  <dimension ref="B2:M26"/>
  <sheetViews>
    <sheetView tabSelected="1" topLeftCell="A18" workbookViewId="0">
      <selection activeCell="F23" sqref="F23"/>
    </sheetView>
  </sheetViews>
  <sheetFormatPr baseColWidth="10" defaultColWidth="11.453125" defaultRowHeight="14.5" x14ac:dyDescent="0.35"/>
  <cols>
    <col min="2" max="2" width="24.1796875" bestFit="1" customWidth="1"/>
    <col min="3" max="3" width="14.26953125" customWidth="1"/>
    <col min="4" max="4" width="23.453125" customWidth="1"/>
    <col min="5" max="5" width="23.54296875" customWidth="1"/>
    <col min="6" max="6" width="29.81640625" bestFit="1" customWidth="1"/>
    <col min="11" max="11" width="25.453125" customWidth="1"/>
    <col min="12" max="12" width="48.54296875" bestFit="1" customWidth="1"/>
  </cols>
  <sheetData>
    <row r="2" spans="2:13" ht="15" thickBot="1" x14ac:dyDescent="0.4">
      <c r="B2" s="37"/>
      <c r="C2" s="37"/>
      <c r="D2" s="76" t="s">
        <v>18</v>
      </c>
      <c r="E2" s="76"/>
      <c r="F2" s="37"/>
      <c r="K2" s="76" t="s">
        <v>18</v>
      </c>
      <c r="L2" s="76"/>
    </row>
    <row r="3" spans="2:13" ht="34.5" customHeight="1" thickTop="1" thickBot="1" x14ac:dyDescent="0.4">
      <c r="B3" s="115" t="s">
        <v>64</v>
      </c>
      <c r="C3" s="115"/>
      <c r="D3" s="115"/>
      <c r="E3" s="115"/>
      <c r="F3" s="115"/>
      <c r="K3" s="113" t="s">
        <v>65</v>
      </c>
      <c r="L3" s="113"/>
      <c r="M3" s="41"/>
    </row>
    <row r="4" spans="2:13" ht="50.25" customHeight="1" thickTop="1" thickBot="1" x14ac:dyDescent="0.4">
      <c r="B4" s="87" t="s">
        <v>66</v>
      </c>
      <c r="C4" s="87"/>
      <c r="D4" s="87"/>
      <c r="E4" s="87"/>
      <c r="F4" s="87"/>
      <c r="K4" s="114" t="s">
        <v>67</v>
      </c>
      <c r="L4" s="114"/>
      <c r="M4" s="1"/>
    </row>
    <row r="5" spans="2:13" ht="57" customHeight="1" thickTop="1" thickBot="1" x14ac:dyDescent="0.4">
      <c r="B5" s="87" t="s">
        <v>68</v>
      </c>
      <c r="C5" s="87"/>
      <c r="D5" s="87"/>
      <c r="E5" s="87"/>
      <c r="F5" s="87"/>
      <c r="K5" s="88"/>
      <c r="L5" s="88"/>
      <c r="M5" s="1"/>
    </row>
    <row r="6" spans="2:13" ht="34.5" customHeight="1" thickTop="1" thickBot="1" x14ac:dyDescent="0.4">
      <c r="B6" s="87" t="s">
        <v>69</v>
      </c>
      <c r="C6" s="87"/>
      <c r="D6" s="87"/>
      <c r="E6" s="87"/>
      <c r="F6" s="87"/>
    </row>
    <row r="7" spans="2:13" ht="34.5" customHeight="1" thickTop="1" thickBot="1" x14ac:dyDescent="0.4">
      <c r="B7" s="110" t="s">
        <v>70</v>
      </c>
      <c r="C7" s="110"/>
      <c r="D7" s="110"/>
      <c r="E7" s="110"/>
      <c r="F7" s="110"/>
    </row>
    <row r="8" spans="2:13" ht="13.5" customHeight="1" thickTop="1" x14ac:dyDescent="0.35"/>
    <row r="10" spans="2:13" ht="23.5" x14ac:dyDescent="0.55000000000000004">
      <c r="B10" s="112" t="s">
        <v>11</v>
      </c>
      <c r="C10" s="112"/>
      <c r="D10" s="112"/>
      <c r="E10" s="112"/>
      <c r="F10" s="112"/>
      <c r="K10" s="112" t="s">
        <v>13</v>
      </c>
      <c r="L10" s="112"/>
    </row>
    <row r="11" spans="2:13" ht="15" thickBot="1" x14ac:dyDescent="0.4"/>
    <row r="12" spans="2:13" ht="19" thickBot="1" x14ac:dyDescent="0.4">
      <c r="B12" s="45" t="s">
        <v>71</v>
      </c>
      <c r="C12" s="44" t="s">
        <v>72</v>
      </c>
      <c r="D12" s="44" t="s">
        <v>73</v>
      </c>
      <c r="E12" s="46" t="s">
        <v>44</v>
      </c>
      <c r="F12" s="44" t="s">
        <v>74</v>
      </c>
      <c r="K12" s="43" t="s">
        <v>139</v>
      </c>
      <c r="L12" s="44" t="s">
        <v>76</v>
      </c>
    </row>
    <row r="13" spans="2:13" ht="78" customHeight="1" thickBot="1" x14ac:dyDescent="0.4">
      <c r="B13" s="72" t="s">
        <v>136</v>
      </c>
      <c r="C13" s="2" t="s">
        <v>115</v>
      </c>
      <c r="D13" s="71" t="s">
        <v>141</v>
      </c>
      <c r="E13" s="70" t="s">
        <v>148</v>
      </c>
      <c r="F13" s="40" t="s">
        <v>131</v>
      </c>
      <c r="K13" s="2" t="s">
        <v>140</v>
      </c>
      <c r="L13" s="39" t="s">
        <v>143</v>
      </c>
    </row>
    <row r="14" spans="2:13" ht="72.75" customHeight="1" thickBot="1" x14ac:dyDescent="0.4">
      <c r="B14" s="72" t="s">
        <v>150</v>
      </c>
      <c r="C14" s="2" t="s">
        <v>115</v>
      </c>
      <c r="D14" s="2" t="s">
        <v>156</v>
      </c>
      <c r="E14" s="70" t="s">
        <v>149</v>
      </c>
      <c r="F14" s="74" t="s">
        <v>157</v>
      </c>
      <c r="K14" s="2" t="s">
        <v>164</v>
      </c>
      <c r="L14" s="39" t="s">
        <v>144</v>
      </c>
    </row>
    <row r="15" spans="2:13" ht="72.75" customHeight="1" thickBot="1" x14ac:dyDescent="0.4">
      <c r="B15" s="72" t="s">
        <v>151</v>
      </c>
      <c r="C15" s="2" t="s">
        <v>115</v>
      </c>
      <c r="D15" s="2" t="s">
        <v>156</v>
      </c>
      <c r="E15" s="70" t="s">
        <v>149</v>
      </c>
      <c r="F15" s="74" t="s">
        <v>158</v>
      </c>
      <c r="K15" s="2" t="s">
        <v>137</v>
      </c>
      <c r="L15" s="73" t="s">
        <v>138</v>
      </c>
    </row>
    <row r="16" spans="2:13" ht="72.75" customHeight="1" thickBot="1" x14ac:dyDescent="0.4">
      <c r="B16" s="72" t="s">
        <v>152</v>
      </c>
      <c r="C16" s="2" t="s">
        <v>115</v>
      </c>
      <c r="D16" s="71" t="s">
        <v>142</v>
      </c>
      <c r="E16" s="70" t="s">
        <v>163</v>
      </c>
      <c r="F16" s="40" t="s">
        <v>159</v>
      </c>
    </row>
    <row r="17" spans="2:6" ht="72.75" customHeight="1" thickBot="1" x14ac:dyDescent="0.4">
      <c r="B17" s="72" t="s">
        <v>153</v>
      </c>
      <c r="C17" s="2" t="s">
        <v>115</v>
      </c>
      <c r="D17" s="71" t="s">
        <v>142</v>
      </c>
      <c r="E17" s="70" t="s">
        <v>163</v>
      </c>
      <c r="F17" s="40" t="s">
        <v>160</v>
      </c>
    </row>
    <row r="18" spans="2:6" ht="72.75" customHeight="1" thickBot="1" x14ac:dyDescent="0.4">
      <c r="B18" s="72" t="s">
        <v>154</v>
      </c>
      <c r="C18" s="2" t="s">
        <v>115</v>
      </c>
      <c r="D18" s="71" t="s">
        <v>142</v>
      </c>
      <c r="E18" s="70" t="s">
        <v>163</v>
      </c>
      <c r="F18" s="40" t="s">
        <v>161</v>
      </c>
    </row>
    <row r="19" spans="2:6" ht="72.75" customHeight="1" thickBot="1" x14ac:dyDescent="0.4">
      <c r="B19" s="72" t="s">
        <v>155</v>
      </c>
      <c r="C19" s="2" t="s">
        <v>115</v>
      </c>
      <c r="D19" s="71" t="s">
        <v>142</v>
      </c>
      <c r="E19" s="70" t="s">
        <v>163</v>
      </c>
      <c r="F19" s="40" t="s">
        <v>162</v>
      </c>
    </row>
    <row r="20" spans="2:6" ht="72.75" customHeight="1" thickBot="1" x14ac:dyDescent="0.4">
      <c r="B20" s="38" t="s">
        <v>116</v>
      </c>
      <c r="C20" s="52" t="s">
        <v>135</v>
      </c>
      <c r="D20" s="71" t="s">
        <v>117</v>
      </c>
      <c r="E20" s="70" t="s">
        <v>118</v>
      </c>
      <c r="F20" s="40" t="s">
        <v>134</v>
      </c>
    </row>
    <row r="21" spans="2:6" ht="72.75" customHeight="1" thickBot="1" x14ac:dyDescent="0.4">
      <c r="B21" s="38" t="s">
        <v>119</v>
      </c>
      <c r="C21" s="52" t="s">
        <v>135</v>
      </c>
      <c r="D21" s="71" t="s">
        <v>117</v>
      </c>
      <c r="E21" s="70" t="s">
        <v>120</v>
      </c>
      <c r="F21" s="40" t="s">
        <v>134</v>
      </c>
    </row>
    <row r="22" spans="2:6" ht="72.75" customHeight="1" thickBot="1" x14ac:dyDescent="0.4">
      <c r="B22" s="38" t="s">
        <v>121</v>
      </c>
      <c r="C22" s="2" t="s">
        <v>115</v>
      </c>
      <c r="D22" s="71" t="s">
        <v>142</v>
      </c>
      <c r="E22" s="70" t="s">
        <v>122</v>
      </c>
      <c r="F22" s="40" t="s">
        <v>123</v>
      </c>
    </row>
    <row r="23" spans="2:6" ht="72.75" customHeight="1" thickBot="1" x14ac:dyDescent="0.4">
      <c r="B23" s="38" t="s">
        <v>210</v>
      </c>
      <c r="C23" s="2" t="s">
        <v>115</v>
      </c>
      <c r="D23" s="71" t="s">
        <v>125</v>
      </c>
      <c r="E23" s="70" t="s">
        <v>126</v>
      </c>
      <c r="F23" s="40" t="s">
        <v>134</v>
      </c>
    </row>
    <row r="24" spans="2:6" ht="72.75" customHeight="1" thickBot="1" x14ac:dyDescent="0.4">
      <c r="B24" s="38" t="s">
        <v>127</v>
      </c>
      <c r="C24" s="2" t="s">
        <v>128</v>
      </c>
      <c r="D24" s="71" t="s">
        <v>129</v>
      </c>
      <c r="E24" s="70" t="s">
        <v>133</v>
      </c>
      <c r="F24" s="40" t="s">
        <v>123</v>
      </c>
    </row>
    <row r="25" spans="2:6" ht="72.75" customHeight="1" thickBot="1" x14ac:dyDescent="0.4">
      <c r="B25" s="38" t="s">
        <v>130</v>
      </c>
      <c r="C25" s="2" t="s">
        <v>128</v>
      </c>
      <c r="D25" s="71" t="s">
        <v>129</v>
      </c>
      <c r="E25" s="70" t="s">
        <v>132</v>
      </c>
      <c r="F25" s="40" t="s">
        <v>123</v>
      </c>
    </row>
    <row r="26" spans="2:6" ht="44" thickBot="1" x14ac:dyDescent="0.4">
      <c r="B26" s="38" t="s">
        <v>145</v>
      </c>
      <c r="C26" s="2" t="s">
        <v>128</v>
      </c>
      <c r="D26" s="71" t="s">
        <v>146</v>
      </c>
      <c r="E26" s="70" t="s">
        <v>147</v>
      </c>
      <c r="F26" s="40" t="s">
        <v>123</v>
      </c>
    </row>
  </sheetData>
  <mergeCells count="11">
    <mergeCell ref="K2:L2"/>
    <mergeCell ref="D2:E2"/>
    <mergeCell ref="K10:L10"/>
    <mergeCell ref="B7:F7"/>
    <mergeCell ref="K3:L3"/>
    <mergeCell ref="K4:L5"/>
    <mergeCell ref="B10:F10"/>
    <mergeCell ref="B3:F3"/>
    <mergeCell ref="B4:F4"/>
    <mergeCell ref="B5:F5"/>
    <mergeCell ref="B6:F6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82CC-9272-41D5-9B42-E611276878BA}">
  <sheetPr codeName="Hoja4">
    <tabColor theme="9"/>
  </sheetPr>
  <dimension ref="B2:E13"/>
  <sheetViews>
    <sheetView topLeftCell="A3" workbookViewId="0">
      <selection activeCell="D13" sqref="C9:D13"/>
    </sheetView>
  </sheetViews>
  <sheetFormatPr baseColWidth="10" defaultColWidth="11.453125" defaultRowHeight="14.5" x14ac:dyDescent="0.35"/>
  <cols>
    <col min="3" max="3" width="31.453125" customWidth="1"/>
    <col min="4" max="4" width="59.453125" customWidth="1"/>
  </cols>
  <sheetData>
    <row r="2" spans="2:5" ht="15" thickBot="1" x14ac:dyDescent="0.4">
      <c r="B2" s="76" t="s">
        <v>18</v>
      </c>
      <c r="C2" s="76"/>
      <c r="D2" s="76"/>
      <c r="E2" s="76"/>
    </row>
    <row r="3" spans="2:5" ht="50.25" customHeight="1" thickTop="1" thickBot="1" x14ac:dyDescent="0.4">
      <c r="B3" s="116" t="s">
        <v>77</v>
      </c>
      <c r="C3" s="116"/>
      <c r="D3" s="116"/>
      <c r="E3" s="116"/>
    </row>
    <row r="4" spans="2:5" ht="61.5" customHeight="1" thickTop="1" thickBot="1" x14ac:dyDescent="0.4">
      <c r="B4" s="116" t="s">
        <v>78</v>
      </c>
      <c r="C4" s="116"/>
      <c r="D4" s="116"/>
      <c r="E4" s="116"/>
    </row>
    <row r="5" spans="2:5" ht="15" thickTop="1" x14ac:dyDescent="0.35"/>
    <row r="7" spans="2:5" ht="23.5" x14ac:dyDescent="0.55000000000000004">
      <c r="C7" s="112" t="s">
        <v>79</v>
      </c>
      <c r="D7" s="112"/>
    </row>
    <row r="8" spans="2:5" ht="15" thickBot="1" x14ac:dyDescent="0.4"/>
    <row r="9" spans="2:5" ht="30" customHeight="1" thickBot="1" x14ac:dyDescent="0.4">
      <c r="C9" s="43" t="s">
        <v>80</v>
      </c>
      <c r="D9" s="44" t="s">
        <v>81</v>
      </c>
    </row>
    <row r="10" spans="2:5" ht="62.25" customHeight="1" thickBot="1" x14ac:dyDescent="0.4">
      <c r="C10" s="2" t="s">
        <v>172</v>
      </c>
      <c r="D10" s="70" t="s">
        <v>170</v>
      </c>
    </row>
    <row r="11" spans="2:5" ht="62.25" customHeight="1" thickBot="1" x14ac:dyDescent="0.4">
      <c r="C11" s="2" t="s">
        <v>169</v>
      </c>
      <c r="D11" s="70" t="s">
        <v>171</v>
      </c>
    </row>
    <row r="12" spans="2:5" ht="62.25" customHeight="1" thickBot="1" x14ac:dyDescent="0.4">
      <c r="C12" s="2" t="s">
        <v>165</v>
      </c>
      <c r="D12" s="70" t="s">
        <v>166</v>
      </c>
    </row>
    <row r="13" spans="2:5" ht="62.25" customHeight="1" thickBot="1" x14ac:dyDescent="0.4">
      <c r="C13" s="2" t="s">
        <v>167</v>
      </c>
      <c r="D13" s="70" t="s">
        <v>168</v>
      </c>
    </row>
  </sheetData>
  <mergeCells count="4">
    <mergeCell ref="B3:E3"/>
    <mergeCell ref="B2:E2"/>
    <mergeCell ref="B4:E4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983-F573-4CF9-BBFD-3D3E1A7BB90F}">
  <sheetPr codeName="Hoja5">
    <tabColor theme="8"/>
  </sheetPr>
  <dimension ref="B1:AB26"/>
  <sheetViews>
    <sheetView topLeftCell="A17" workbookViewId="0">
      <selection activeCell="J20" sqref="J20"/>
    </sheetView>
  </sheetViews>
  <sheetFormatPr baseColWidth="10" defaultColWidth="11.453125" defaultRowHeight="14.5" x14ac:dyDescent="0.35"/>
  <cols>
    <col min="2" max="8" width="16.26953125" customWidth="1"/>
    <col min="12" max="12" width="16" customWidth="1"/>
    <col min="13" max="13" width="16.7265625" customWidth="1"/>
    <col min="14" max="14" width="13" customWidth="1"/>
    <col min="15" max="15" width="15.81640625" customWidth="1"/>
    <col min="16" max="16" width="14.54296875" customWidth="1"/>
  </cols>
  <sheetData>
    <row r="1" spans="2:28" x14ac:dyDescent="0.35">
      <c r="AA1" s="50" t="s">
        <v>82</v>
      </c>
      <c r="AB1" s="35" t="s">
        <v>83</v>
      </c>
    </row>
    <row r="2" spans="2:28" ht="16.5" thickBot="1" x14ac:dyDescent="0.45">
      <c r="B2" s="118" t="s">
        <v>18</v>
      </c>
      <c r="C2" s="118"/>
      <c r="D2" s="118"/>
      <c r="E2" s="118"/>
      <c r="F2" s="118"/>
      <c r="G2" s="118"/>
      <c r="H2" s="118"/>
      <c r="L2" s="118" t="s">
        <v>18</v>
      </c>
      <c r="M2" s="118"/>
      <c r="N2" s="118"/>
      <c r="O2" s="118"/>
      <c r="P2" s="118"/>
      <c r="AA2" s="51" t="s">
        <v>84</v>
      </c>
      <c r="AB2" s="35" t="s">
        <v>85</v>
      </c>
    </row>
    <row r="3" spans="2:28" ht="63" customHeight="1" thickTop="1" thickBot="1" x14ac:dyDescent="0.4">
      <c r="B3" s="88" t="s">
        <v>86</v>
      </c>
      <c r="C3" s="88"/>
      <c r="D3" s="88"/>
      <c r="E3" s="88"/>
      <c r="F3" s="88"/>
      <c r="G3" s="88"/>
      <c r="H3" s="88"/>
      <c r="L3" s="117" t="s">
        <v>87</v>
      </c>
      <c r="M3" s="117"/>
      <c r="N3" s="117"/>
      <c r="O3" s="117"/>
      <c r="P3" s="117"/>
      <c r="AA3" s="51" t="s">
        <v>88</v>
      </c>
      <c r="AB3" s="35" t="s">
        <v>89</v>
      </c>
    </row>
    <row r="4" spans="2:28" ht="30" customHeight="1" thickTop="1" thickBot="1" x14ac:dyDescent="0.4">
      <c r="B4" s="110" t="s">
        <v>90</v>
      </c>
      <c r="C4" s="110"/>
      <c r="D4" s="110"/>
      <c r="E4" s="110"/>
      <c r="F4" s="110"/>
      <c r="G4" s="110"/>
      <c r="H4" s="110"/>
      <c r="L4" s="119" t="s">
        <v>91</v>
      </c>
      <c r="M4" s="119"/>
      <c r="N4" s="119"/>
      <c r="O4" s="119"/>
      <c r="P4" s="119"/>
      <c r="AA4" s="51" t="s">
        <v>92</v>
      </c>
      <c r="AB4" s="35" t="s">
        <v>93</v>
      </c>
    </row>
    <row r="5" spans="2:28" ht="54.75" customHeight="1" thickTop="1" thickBot="1" x14ac:dyDescent="0.4">
      <c r="B5" s="87" t="s">
        <v>94</v>
      </c>
      <c r="C5" s="87"/>
      <c r="D5" s="87"/>
      <c r="E5" s="87"/>
      <c r="F5" s="87"/>
      <c r="G5" s="87"/>
      <c r="H5" s="87"/>
      <c r="L5" s="120" t="s">
        <v>95</v>
      </c>
      <c r="M5" s="120"/>
      <c r="N5" s="120"/>
      <c r="O5" s="120"/>
      <c r="P5" s="120"/>
      <c r="AA5" s="51" t="s">
        <v>96</v>
      </c>
    </row>
    <row r="6" spans="2:28" ht="50.25" customHeight="1" thickTop="1" thickBot="1" x14ac:dyDescent="0.4">
      <c r="B6" s="87" t="s">
        <v>97</v>
      </c>
      <c r="C6" s="87"/>
      <c r="D6" s="87"/>
      <c r="E6" s="87"/>
      <c r="F6" s="87"/>
      <c r="G6" s="87"/>
      <c r="H6" s="87"/>
      <c r="L6" s="116" t="s">
        <v>98</v>
      </c>
      <c r="M6" s="116"/>
      <c r="N6" s="116"/>
      <c r="O6" s="116"/>
      <c r="P6" s="116"/>
    </row>
    <row r="7" spans="2:28" ht="48" customHeight="1" thickTop="1" thickBot="1" x14ac:dyDescent="0.4">
      <c r="B7" s="110" t="s">
        <v>99</v>
      </c>
      <c r="C7" s="110"/>
      <c r="D7" s="110"/>
      <c r="E7" s="110"/>
      <c r="F7" s="110"/>
      <c r="G7" s="110"/>
      <c r="H7" s="110"/>
    </row>
    <row r="8" spans="2:28" ht="39" customHeight="1" thickTop="1" thickBot="1" x14ac:dyDescent="0.4">
      <c r="B8" s="87" t="s">
        <v>98</v>
      </c>
      <c r="C8" s="87"/>
      <c r="D8" s="87"/>
      <c r="E8" s="87"/>
      <c r="F8" s="87"/>
      <c r="G8" s="87"/>
      <c r="H8" s="87"/>
    </row>
    <row r="9" spans="2:28" ht="15" thickTop="1" x14ac:dyDescent="0.35"/>
    <row r="11" spans="2:28" ht="23.5" x14ac:dyDescent="0.55000000000000004">
      <c r="B11" s="112" t="s">
        <v>100</v>
      </c>
      <c r="C11" s="112"/>
      <c r="D11" s="112"/>
      <c r="E11" s="112"/>
      <c r="F11" s="112"/>
      <c r="G11" s="112"/>
      <c r="H11" s="112"/>
      <c r="L11" s="112" t="s">
        <v>101</v>
      </c>
      <c r="M11" s="112"/>
      <c r="N11" s="112"/>
      <c r="O11" s="112"/>
      <c r="P11" s="112"/>
    </row>
    <row r="12" spans="2:28" ht="15" thickBot="1" x14ac:dyDescent="0.4"/>
    <row r="13" spans="2:28" ht="39" customHeight="1" thickBot="1" x14ac:dyDescent="0.4">
      <c r="B13" s="42" t="s">
        <v>71</v>
      </c>
      <c r="C13" s="47" t="s">
        <v>72</v>
      </c>
      <c r="D13" s="42" t="s">
        <v>102</v>
      </c>
      <c r="E13" s="42" t="s">
        <v>103</v>
      </c>
      <c r="F13" s="42" t="s">
        <v>104</v>
      </c>
      <c r="G13" s="42" t="s">
        <v>105</v>
      </c>
      <c r="H13" s="42" t="s">
        <v>106</v>
      </c>
      <c r="L13" s="42" t="s">
        <v>75</v>
      </c>
      <c r="M13" s="42" t="s">
        <v>76</v>
      </c>
      <c r="N13" s="42" t="s">
        <v>102</v>
      </c>
      <c r="O13" s="42" t="s">
        <v>105</v>
      </c>
      <c r="P13" s="42" t="s">
        <v>106</v>
      </c>
    </row>
    <row r="14" spans="2:28" ht="92.25" customHeight="1" thickBot="1" x14ac:dyDescent="0.4">
      <c r="B14" s="48" t="s">
        <v>173</v>
      </c>
      <c r="C14" s="49" t="s">
        <v>115</v>
      </c>
      <c r="D14" s="48" t="s">
        <v>174</v>
      </c>
      <c r="E14" s="75" t="s">
        <v>96</v>
      </c>
      <c r="F14" s="48" t="s">
        <v>85</v>
      </c>
      <c r="G14" s="48" t="s">
        <v>175</v>
      </c>
      <c r="H14" s="48" t="s">
        <v>195</v>
      </c>
      <c r="L14" s="2" t="s">
        <v>202</v>
      </c>
      <c r="M14" s="52" t="s">
        <v>203</v>
      </c>
      <c r="N14" s="52" t="s">
        <v>204</v>
      </c>
      <c r="O14" s="7" t="s">
        <v>205</v>
      </c>
      <c r="P14" s="53" t="s">
        <v>195</v>
      </c>
    </row>
    <row r="15" spans="2:28" ht="58.5" thickBot="1" x14ac:dyDescent="0.4">
      <c r="B15" s="48" t="s">
        <v>150</v>
      </c>
      <c r="C15" s="49" t="s">
        <v>115</v>
      </c>
      <c r="D15" s="48" t="s">
        <v>176</v>
      </c>
      <c r="E15" s="75" t="s">
        <v>92</v>
      </c>
      <c r="F15" s="48" t="s">
        <v>89</v>
      </c>
      <c r="G15" s="48" t="s">
        <v>177</v>
      </c>
      <c r="H15" s="48" t="s">
        <v>193</v>
      </c>
      <c r="L15" s="2" t="s">
        <v>164</v>
      </c>
      <c r="M15" s="52" t="s">
        <v>144</v>
      </c>
      <c r="N15" s="52" t="s">
        <v>206</v>
      </c>
      <c r="O15" s="7" t="s">
        <v>207</v>
      </c>
      <c r="P15" s="53" t="s">
        <v>169</v>
      </c>
    </row>
    <row r="16" spans="2:28" ht="58.5" thickBot="1" x14ac:dyDescent="0.4">
      <c r="B16" s="48" t="s">
        <v>151</v>
      </c>
      <c r="C16" s="49" t="s">
        <v>115</v>
      </c>
      <c r="D16" s="48" t="s">
        <v>176</v>
      </c>
      <c r="E16" s="75" t="s">
        <v>92</v>
      </c>
      <c r="F16" s="48" t="s">
        <v>89</v>
      </c>
      <c r="G16" s="48" t="s">
        <v>177</v>
      </c>
      <c r="H16" s="48" t="s">
        <v>194</v>
      </c>
      <c r="L16" s="2" t="s">
        <v>137</v>
      </c>
      <c r="M16" s="52" t="s">
        <v>138</v>
      </c>
      <c r="N16" s="52" t="s">
        <v>208</v>
      </c>
      <c r="O16" s="7" t="s">
        <v>209</v>
      </c>
      <c r="P16" s="53" t="s">
        <v>169</v>
      </c>
    </row>
    <row r="17" spans="2:8" ht="73" thickBot="1" x14ac:dyDescent="0.4">
      <c r="B17" s="48" t="s">
        <v>152</v>
      </c>
      <c r="C17" s="49" t="s">
        <v>115</v>
      </c>
      <c r="D17" s="48" t="s">
        <v>178</v>
      </c>
      <c r="E17" s="75" t="s">
        <v>88</v>
      </c>
      <c r="F17" s="48" t="s">
        <v>89</v>
      </c>
      <c r="G17" s="48" t="s">
        <v>179</v>
      </c>
      <c r="H17" s="48" t="s">
        <v>197</v>
      </c>
    </row>
    <row r="18" spans="2:8" ht="73" thickBot="1" x14ac:dyDescent="0.4">
      <c r="B18" s="48" t="s">
        <v>153</v>
      </c>
      <c r="C18" s="49" t="s">
        <v>115</v>
      </c>
      <c r="D18" s="48" t="s">
        <v>178</v>
      </c>
      <c r="E18" s="75" t="s">
        <v>88</v>
      </c>
      <c r="F18" s="48" t="s">
        <v>89</v>
      </c>
      <c r="G18" s="48" t="s">
        <v>179</v>
      </c>
      <c r="H18" s="48" t="s">
        <v>198</v>
      </c>
    </row>
    <row r="19" spans="2:8" ht="73" thickBot="1" x14ac:dyDescent="0.4">
      <c r="B19" s="48" t="s">
        <v>154</v>
      </c>
      <c r="C19" s="49" t="s">
        <v>115</v>
      </c>
      <c r="D19" s="48" t="s">
        <v>178</v>
      </c>
      <c r="E19" s="75" t="s">
        <v>88</v>
      </c>
      <c r="F19" s="48" t="s">
        <v>89</v>
      </c>
      <c r="G19" s="48" t="s">
        <v>179</v>
      </c>
      <c r="H19" s="48" t="s">
        <v>199</v>
      </c>
    </row>
    <row r="20" spans="2:8" ht="73" thickBot="1" x14ac:dyDescent="0.4">
      <c r="B20" s="48" t="s">
        <v>155</v>
      </c>
      <c r="C20" s="49" t="s">
        <v>115</v>
      </c>
      <c r="D20" s="48" t="s">
        <v>178</v>
      </c>
      <c r="E20" s="75" t="s">
        <v>88</v>
      </c>
      <c r="F20" s="48" t="s">
        <v>89</v>
      </c>
      <c r="G20" s="48" t="s">
        <v>179</v>
      </c>
      <c r="H20" s="48" t="s">
        <v>200</v>
      </c>
    </row>
    <row r="21" spans="2:8" ht="73" thickBot="1" x14ac:dyDescent="0.4">
      <c r="B21" s="48" t="s">
        <v>116</v>
      </c>
      <c r="C21" s="49" t="s">
        <v>180</v>
      </c>
      <c r="D21" s="48" t="s">
        <v>181</v>
      </c>
      <c r="E21" s="75" t="s">
        <v>92</v>
      </c>
      <c r="F21" s="48" t="s">
        <v>85</v>
      </c>
      <c r="G21" s="48" t="s">
        <v>196</v>
      </c>
      <c r="H21" s="48" t="s">
        <v>169</v>
      </c>
    </row>
    <row r="22" spans="2:8" ht="58.5" thickBot="1" x14ac:dyDescent="0.4">
      <c r="B22" s="48" t="s">
        <v>119</v>
      </c>
      <c r="C22" s="49" t="s">
        <v>180</v>
      </c>
      <c r="D22" s="48" t="s">
        <v>182</v>
      </c>
      <c r="E22" s="75" t="s">
        <v>92</v>
      </c>
      <c r="F22" s="48" t="s">
        <v>83</v>
      </c>
      <c r="G22" s="48" t="s">
        <v>183</v>
      </c>
      <c r="H22" s="48" t="s">
        <v>169</v>
      </c>
    </row>
    <row r="23" spans="2:8" ht="44" thickBot="1" x14ac:dyDescent="0.4">
      <c r="B23" s="48" t="s">
        <v>124</v>
      </c>
      <c r="C23" s="49" t="s">
        <v>115</v>
      </c>
      <c r="D23" s="48" t="s">
        <v>184</v>
      </c>
      <c r="E23" s="75" t="s">
        <v>185</v>
      </c>
      <c r="F23" s="48" t="s">
        <v>85</v>
      </c>
      <c r="G23" s="48" t="s">
        <v>186</v>
      </c>
      <c r="H23" s="48" t="s">
        <v>169</v>
      </c>
    </row>
    <row r="24" spans="2:8" ht="44" thickBot="1" x14ac:dyDescent="0.4">
      <c r="B24" s="48" t="s">
        <v>127</v>
      </c>
      <c r="C24" s="49" t="s">
        <v>128</v>
      </c>
      <c r="D24" s="48" t="s">
        <v>187</v>
      </c>
      <c r="E24" s="75" t="s">
        <v>92</v>
      </c>
      <c r="F24" s="48" t="s">
        <v>85</v>
      </c>
      <c r="G24" s="48" t="s">
        <v>188</v>
      </c>
      <c r="H24" s="48" t="s">
        <v>169</v>
      </c>
    </row>
    <row r="25" spans="2:8" ht="44" thickBot="1" x14ac:dyDescent="0.4">
      <c r="B25" s="48" t="s">
        <v>130</v>
      </c>
      <c r="C25" s="49" t="s">
        <v>128</v>
      </c>
      <c r="D25" s="48" t="s">
        <v>189</v>
      </c>
      <c r="E25" s="75" t="s">
        <v>88</v>
      </c>
      <c r="F25" s="48" t="s">
        <v>85</v>
      </c>
      <c r="G25" s="48" t="s">
        <v>190</v>
      </c>
      <c r="H25" s="48" t="s">
        <v>169</v>
      </c>
    </row>
    <row r="26" spans="2:8" ht="44" thickBot="1" x14ac:dyDescent="0.4">
      <c r="B26" s="48" t="s">
        <v>145</v>
      </c>
      <c r="C26" s="49" t="s">
        <v>128</v>
      </c>
      <c r="D26" s="48" t="s">
        <v>191</v>
      </c>
      <c r="E26" s="75" t="s">
        <v>185</v>
      </c>
      <c r="F26" s="48" t="s">
        <v>85</v>
      </c>
      <c r="G26" s="48" t="s">
        <v>192</v>
      </c>
      <c r="H26" s="48" t="s">
        <v>201</v>
      </c>
    </row>
  </sheetData>
  <mergeCells count="14">
    <mergeCell ref="B11:H11"/>
    <mergeCell ref="L11:P11"/>
    <mergeCell ref="B8:H8"/>
    <mergeCell ref="L3:P3"/>
    <mergeCell ref="L2:P2"/>
    <mergeCell ref="L4:P4"/>
    <mergeCell ref="L5:P5"/>
    <mergeCell ref="L6:P6"/>
    <mergeCell ref="B3:H3"/>
    <mergeCell ref="B2:H2"/>
    <mergeCell ref="B4:H4"/>
    <mergeCell ref="B5:H5"/>
    <mergeCell ref="B6:H6"/>
    <mergeCell ref="B7:H7"/>
  </mergeCells>
  <phoneticPr fontId="10" type="noConversion"/>
  <dataValidations count="2">
    <dataValidation type="list" allowBlank="1" showInputMessage="1" showErrorMessage="1" promptTitle="Impacto" prompt="Impacto" sqref="E14" xr:uid="{0F9B1CB9-2A71-438B-9430-E2AB174FC6A8}">
      <formula1>$AA$1:$AA$5</formula1>
    </dataValidation>
    <dataValidation type="list" allowBlank="1" showInputMessage="1" showErrorMessage="1" promptTitle="Probabilidad" prompt="Probabilidad" sqref="F14" xr:uid="{6BD18AC8-BEBB-46A3-B247-C5E7B835DE42}">
      <formula1>$AB$1:$AB$4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8F1-7264-4BAB-AC68-EFD1CD00314E}">
  <sheetPr>
    <tabColor rgb="FF0070C0"/>
  </sheetPr>
  <dimension ref="B2:S21"/>
  <sheetViews>
    <sheetView topLeftCell="A8" zoomScale="115" zoomScaleNormal="115" workbookViewId="0">
      <selection activeCell="D13" sqref="D13"/>
    </sheetView>
  </sheetViews>
  <sheetFormatPr baseColWidth="10" defaultRowHeight="14.5" x14ac:dyDescent="0.35"/>
  <cols>
    <col min="2" max="2" width="52.81640625" customWidth="1"/>
    <col min="3" max="3" width="32.54296875" customWidth="1"/>
    <col min="4" max="4" width="32.453125" customWidth="1"/>
    <col min="5" max="5" width="28.453125" customWidth="1"/>
    <col min="6" max="6" width="23.7265625" bestFit="1" customWidth="1"/>
  </cols>
  <sheetData>
    <row r="2" spans="2:19" ht="16.5" thickBot="1" x14ac:dyDescent="0.4">
      <c r="B2" s="122" t="s">
        <v>18</v>
      </c>
      <c r="C2" s="122"/>
      <c r="D2" s="122"/>
      <c r="E2" s="122"/>
      <c r="F2" s="122"/>
    </row>
    <row r="3" spans="2:19" ht="15" customHeight="1" thickTop="1" thickBot="1" x14ac:dyDescent="0.4">
      <c r="B3" s="116" t="s">
        <v>114</v>
      </c>
      <c r="C3" s="116"/>
      <c r="D3" s="116"/>
      <c r="E3" s="116"/>
      <c r="F3" s="116"/>
    </row>
    <row r="4" spans="2:19" ht="15" thickTop="1" x14ac:dyDescent="0.35"/>
    <row r="5" spans="2:19" ht="23.5" x14ac:dyDescent="0.55000000000000004">
      <c r="B5" s="112" t="s">
        <v>108</v>
      </c>
      <c r="C5" s="112"/>
      <c r="D5" s="112"/>
      <c r="E5" s="112"/>
      <c r="F5" s="112"/>
    </row>
    <row r="6" spans="2:19" ht="15" thickBot="1" x14ac:dyDescent="0.4">
      <c r="S6" s="35" t="s">
        <v>41</v>
      </c>
    </row>
    <row r="7" spans="2:19" ht="21.5" thickBot="1" x14ac:dyDescent="0.4">
      <c r="B7" s="28" t="s">
        <v>3</v>
      </c>
      <c r="C7" s="29" t="s">
        <v>59</v>
      </c>
      <c r="D7" s="29" t="s">
        <v>60</v>
      </c>
      <c r="E7" s="29" t="s">
        <v>107</v>
      </c>
      <c r="F7" s="29" t="s">
        <v>110</v>
      </c>
      <c r="S7" s="35" t="s">
        <v>42</v>
      </c>
    </row>
    <row r="8" spans="2:19" ht="38.5" customHeight="1" thickBot="1" x14ac:dyDescent="0.4">
      <c r="B8" s="30" t="s">
        <v>6</v>
      </c>
      <c r="C8" s="34" t="s">
        <v>52</v>
      </c>
      <c r="D8" s="34" t="s">
        <v>52</v>
      </c>
      <c r="E8" s="54">
        <f>IF(AND(C8&lt;&gt;"", D8&lt;&gt;""),
     IF(N8-M8=0, 100%,
        IF(N8-M8=1, 75%,
           IF(N8-M8=2, 50%,
              IF(N8-M8=3, 25%,
                 IF(N8-M8=4, 0%, 0%)
              )
           )
        )
     ),
     0%
)</f>
        <v>1</v>
      </c>
      <c r="F8" s="103">
        <f>AVERAGE(E8:E11)</f>
        <v>1</v>
      </c>
      <c r="M8" s="35">
        <f>IF(C8="Nivel 1",1,(IF(C8="Nivel 2",2,(IF(C8="Nivel 3",3,(IF(C8="Nivel 4",4,(IF(C8="Nivel 5",5)))))))))</f>
        <v>5</v>
      </c>
      <c r="N8" s="35">
        <f>IF(D8="Nivel 1",1,(IF(D8="Nivel 2",2,(IF(D8="Nivel 3",3,(IF(D8="Nivel 4",4,(IF(D8="Nivel 5",5)))))))))</f>
        <v>5</v>
      </c>
      <c r="S8" s="35" t="s">
        <v>45</v>
      </c>
    </row>
    <row r="9" spans="2:19" ht="38.5" customHeight="1" thickBot="1" x14ac:dyDescent="0.4">
      <c r="B9" s="30" t="s">
        <v>9</v>
      </c>
      <c r="C9" s="34" t="s">
        <v>52</v>
      </c>
      <c r="D9" s="34" t="s">
        <v>52</v>
      </c>
      <c r="E9" s="54">
        <f t="shared" ref="E9:E20" si="0">IF(AND(C9&lt;&gt;"", D9&lt;&gt;""),
     IF(N9-M9=0, 100%,
        IF(N9-M9=1, 75%,
           IF(N9-M9=2, 50%,
              IF(N9-M9=3, 25%,
                 IF(N9-M9=4, 0%, 0%)
              )
           )
        )
     ),
     0%
)</f>
        <v>1</v>
      </c>
      <c r="F9" s="104"/>
      <c r="M9" s="35">
        <f t="shared" ref="M9:N20" si="1">IF(C9="Nivel 1",1,(IF(C9="Nivel 2",2,(IF(C9="Nivel 3",3,(IF(C9="Nivel 4",4,(IF(C9="Nivel 5",5)))))))))</f>
        <v>5</v>
      </c>
      <c r="N9" s="35">
        <f t="shared" si="1"/>
        <v>5</v>
      </c>
      <c r="S9" s="35" t="s">
        <v>49</v>
      </c>
    </row>
    <row r="10" spans="2:19" ht="55" customHeight="1" thickBot="1" x14ac:dyDescent="0.4">
      <c r="B10" s="30" t="s">
        <v>12</v>
      </c>
      <c r="C10" s="34" t="s">
        <v>52</v>
      </c>
      <c r="D10" s="34" t="s">
        <v>52</v>
      </c>
      <c r="E10" s="54">
        <f t="shared" si="0"/>
        <v>1</v>
      </c>
      <c r="F10" s="104"/>
      <c r="M10" s="35">
        <f t="shared" si="1"/>
        <v>5</v>
      </c>
      <c r="N10" s="35">
        <f t="shared" si="1"/>
        <v>5</v>
      </c>
      <c r="S10" s="35" t="s">
        <v>52</v>
      </c>
    </row>
    <row r="11" spans="2:19" ht="38.5" customHeight="1" thickBot="1" x14ac:dyDescent="0.4">
      <c r="B11" s="30" t="s">
        <v>14</v>
      </c>
      <c r="C11" s="34" t="s">
        <v>52</v>
      </c>
      <c r="D11" s="34" t="s">
        <v>52</v>
      </c>
      <c r="E11" s="54">
        <f t="shared" si="0"/>
        <v>1</v>
      </c>
      <c r="F11" s="105"/>
      <c r="M11" s="35">
        <f t="shared" si="1"/>
        <v>5</v>
      </c>
      <c r="N11" s="35">
        <f t="shared" si="1"/>
        <v>5</v>
      </c>
    </row>
    <row r="12" spans="2:19" ht="38.5" customHeight="1" thickBot="1" x14ac:dyDescent="0.4">
      <c r="B12" s="31" t="s">
        <v>17</v>
      </c>
      <c r="C12" s="34" t="s">
        <v>52</v>
      </c>
      <c r="D12" s="34" t="s">
        <v>52</v>
      </c>
      <c r="E12" s="54">
        <f t="shared" si="0"/>
        <v>1</v>
      </c>
      <c r="F12" s="103">
        <f>AVERAGE(E12:E13)</f>
        <v>1</v>
      </c>
      <c r="M12" s="35">
        <f t="shared" si="1"/>
        <v>5</v>
      </c>
      <c r="N12" s="35">
        <f t="shared" si="1"/>
        <v>5</v>
      </c>
    </row>
    <row r="13" spans="2:19" ht="38.5" customHeight="1" thickBot="1" x14ac:dyDescent="0.4">
      <c r="B13" s="31" t="s">
        <v>20</v>
      </c>
      <c r="C13" s="34" t="s">
        <v>52</v>
      </c>
      <c r="D13" s="34" t="s">
        <v>52</v>
      </c>
      <c r="E13" s="54">
        <f t="shared" si="0"/>
        <v>1</v>
      </c>
      <c r="F13" s="121"/>
      <c r="M13" s="35">
        <f t="shared" si="1"/>
        <v>5</v>
      </c>
      <c r="N13" s="35">
        <f t="shared" si="1"/>
        <v>5</v>
      </c>
    </row>
    <row r="14" spans="2:19" ht="38.5" customHeight="1" thickBot="1" x14ac:dyDescent="0.4">
      <c r="B14" s="32" t="s">
        <v>24</v>
      </c>
      <c r="C14" s="34" t="s">
        <v>52</v>
      </c>
      <c r="D14" s="34" t="s">
        <v>52</v>
      </c>
      <c r="E14" s="54">
        <f t="shared" si="0"/>
        <v>1</v>
      </c>
      <c r="F14" s="103">
        <f>AVERAGE(E14:E18)</f>
        <v>1</v>
      </c>
      <c r="M14" s="35">
        <f t="shared" si="1"/>
        <v>5</v>
      </c>
      <c r="N14" s="35">
        <f t="shared" si="1"/>
        <v>5</v>
      </c>
    </row>
    <row r="15" spans="2:19" ht="38.5" customHeight="1" thickBot="1" x14ac:dyDescent="0.4">
      <c r="B15" s="32" t="s">
        <v>27</v>
      </c>
      <c r="C15" s="34" t="s">
        <v>52</v>
      </c>
      <c r="D15" s="34" t="s">
        <v>52</v>
      </c>
      <c r="E15" s="54">
        <f t="shared" si="0"/>
        <v>1</v>
      </c>
      <c r="F15" s="104"/>
      <c r="M15" s="35">
        <f t="shared" si="1"/>
        <v>5</v>
      </c>
      <c r="N15" s="35">
        <f t="shared" si="1"/>
        <v>5</v>
      </c>
    </row>
    <row r="16" spans="2:19" ht="38.5" customHeight="1" thickBot="1" x14ac:dyDescent="0.4">
      <c r="B16" s="32" t="s">
        <v>30</v>
      </c>
      <c r="C16" s="34" t="s">
        <v>52</v>
      </c>
      <c r="D16" s="34" t="s">
        <v>52</v>
      </c>
      <c r="E16" s="54">
        <f t="shared" si="0"/>
        <v>1</v>
      </c>
      <c r="F16" s="104"/>
      <c r="M16" s="35">
        <f t="shared" si="1"/>
        <v>5</v>
      </c>
      <c r="N16" s="35">
        <f t="shared" si="1"/>
        <v>5</v>
      </c>
    </row>
    <row r="17" spans="2:14" ht="38.5" customHeight="1" thickBot="1" x14ac:dyDescent="0.4">
      <c r="B17" s="32" t="s">
        <v>32</v>
      </c>
      <c r="C17" s="34" t="s">
        <v>52</v>
      </c>
      <c r="D17" s="34" t="s">
        <v>52</v>
      </c>
      <c r="E17" s="54">
        <f t="shared" si="0"/>
        <v>1</v>
      </c>
      <c r="F17" s="104"/>
      <c r="M17" s="35">
        <f t="shared" si="1"/>
        <v>5</v>
      </c>
      <c r="N17" s="35">
        <f t="shared" si="1"/>
        <v>5</v>
      </c>
    </row>
    <row r="18" spans="2:14" ht="38.5" customHeight="1" thickBot="1" x14ac:dyDescent="0.4">
      <c r="B18" s="32" t="s">
        <v>34</v>
      </c>
      <c r="C18" s="34" t="s">
        <v>52</v>
      </c>
      <c r="D18" s="34" t="s">
        <v>52</v>
      </c>
      <c r="E18" s="54">
        <f t="shared" si="0"/>
        <v>1</v>
      </c>
      <c r="F18" s="104"/>
      <c r="M18" s="35">
        <f t="shared" si="1"/>
        <v>5</v>
      </c>
      <c r="N18" s="35">
        <f t="shared" si="1"/>
        <v>5</v>
      </c>
    </row>
    <row r="19" spans="2:14" ht="38.5" customHeight="1" thickBot="1" x14ac:dyDescent="0.4">
      <c r="B19" s="33" t="s">
        <v>37</v>
      </c>
      <c r="C19" s="34" t="s">
        <v>52</v>
      </c>
      <c r="D19" s="34" t="s">
        <v>52</v>
      </c>
      <c r="E19" s="54">
        <f t="shared" si="0"/>
        <v>1</v>
      </c>
      <c r="F19" s="103">
        <f>AVERAGE(E19:E20)</f>
        <v>0.875</v>
      </c>
      <c r="M19" s="35">
        <f t="shared" si="1"/>
        <v>5</v>
      </c>
      <c r="N19" s="35">
        <f t="shared" si="1"/>
        <v>5</v>
      </c>
    </row>
    <row r="20" spans="2:14" ht="38.5" customHeight="1" thickBot="1" x14ac:dyDescent="0.4">
      <c r="B20" s="33" t="s">
        <v>39</v>
      </c>
      <c r="C20" s="34" t="s">
        <v>49</v>
      </c>
      <c r="D20" s="34" t="s">
        <v>52</v>
      </c>
      <c r="E20" s="54">
        <f t="shared" si="0"/>
        <v>0.75</v>
      </c>
      <c r="F20" s="121"/>
      <c r="M20" s="35">
        <f t="shared" si="1"/>
        <v>4</v>
      </c>
      <c r="N20" s="35">
        <f t="shared" si="1"/>
        <v>5</v>
      </c>
    </row>
    <row r="21" spans="2:14" ht="19" thickBot="1" x14ac:dyDescent="0.4">
      <c r="B21" s="55"/>
      <c r="C21" s="56"/>
      <c r="D21" s="56"/>
      <c r="E21" s="46" t="s">
        <v>112</v>
      </c>
      <c r="F21" s="54">
        <f>AVERAGE(F8:F20)</f>
        <v>0.96875</v>
      </c>
    </row>
  </sheetData>
  <mergeCells count="7">
    <mergeCell ref="F8:F11"/>
    <mergeCell ref="F12:F13"/>
    <mergeCell ref="F14:F18"/>
    <mergeCell ref="F19:F20"/>
    <mergeCell ref="B2:F2"/>
    <mergeCell ref="B5:F5"/>
    <mergeCell ref="B3:F3"/>
  </mergeCells>
  <phoneticPr fontId="10" type="noConversion"/>
  <dataValidations count="1">
    <dataValidation type="list" allowBlank="1" showInputMessage="1" showErrorMessage="1" promptTitle="Nivel de madurez" prompt="Nivel de madurez" sqref="C8:D20" xr:uid="{F2B7B00F-8A30-4D5E-ACF2-A52D5A5A26A3}">
      <formula1>$S$6:$S$10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555b13-85b7-48d9-abc5-ee2cbc8520ce">
      <Terms xmlns="http://schemas.microsoft.com/office/infopath/2007/PartnerControls"/>
    </lcf76f155ced4ddcb4097134ff3c332f>
    <TaxCatchAll xmlns="513c88e2-36cd-48d3-a405-207e28c35bfc" xsi:nil="true"/>
    <Comentario xmlns="db555b13-85b7-48d9-abc5-ee2cbc8520ce">l</Comentario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8EF69E0ADB44E8913644453DA84D3" ma:contentTypeVersion="12" ma:contentTypeDescription="Create a new document." ma:contentTypeScope="" ma:versionID="837865ba730b2af8015d3b7861d32803">
  <xsd:schema xmlns:xsd="http://www.w3.org/2001/XMLSchema" xmlns:xs="http://www.w3.org/2001/XMLSchema" xmlns:p="http://schemas.microsoft.com/office/2006/metadata/properties" xmlns:ns2="db555b13-85b7-48d9-abc5-ee2cbc8520ce" xmlns:ns3="513c88e2-36cd-48d3-a405-207e28c35bfc" targetNamespace="http://schemas.microsoft.com/office/2006/metadata/properties" ma:root="true" ma:fieldsID="7dee4ee5f692529deb3b5047cda08779" ns2:_="" ns3:_="">
    <xsd:import namespace="db555b13-85b7-48d9-abc5-ee2cbc8520ce"/>
    <xsd:import namespace="513c88e2-36cd-48d3-a405-207e28c35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Comentario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55b13-85b7-48d9-abc5-ee2cbc852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entario" ma:index="12" ma:displayName="Comentario" ma:format="Dropdown" ma:internalName="Comentario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36e835f-6f13-4b7f-84b5-146793290c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c88e2-36cd-48d3-a405-207e28c35bf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ca4915a-817f-4daf-9af0-39c53cc47bd3}" ma:internalName="TaxCatchAll" ma:showField="CatchAllData" ma:web="513c88e2-36cd-48d3-a405-207e28c35b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9F83C4-0C60-4F7A-8038-C32FBBC48F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0906B-4271-4826-BA5C-1F66D820BAC6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513c88e2-36cd-48d3-a405-207e28c35bfc"/>
    <ds:schemaRef ds:uri="http://schemas.openxmlformats.org/package/2006/metadata/core-properties"/>
    <ds:schemaRef ds:uri="db555b13-85b7-48d9-abc5-ee2cbc8520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8059A1D-AE65-4CDD-B5A6-CC298933CA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Framework</vt:lpstr>
      <vt:lpstr>Perfil actual y objetivo</vt:lpstr>
      <vt:lpstr>Gestión</vt:lpstr>
      <vt:lpstr>Roles y responsabilidades</vt:lpstr>
      <vt:lpstr>Plan de riesgos</vt:lpstr>
      <vt:lpstr>Auditoría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AMERICA</dc:creator>
  <cp:keywords/>
  <dc:description/>
  <cp:lastModifiedBy>EDUARDO SANTANA VALVERDE GUERECA</cp:lastModifiedBy>
  <cp:revision/>
  <dcterms:created xsi:type="dcterms:W3CDTF">2024-11-08T03:55:32Z</dcterms:created>
  <dcterms:modified xsi:type="dcterms:W3CDTF">2024-11-12T10:08:28Z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0x010100C4A8EF69E0ADB44E8913644453DA84D3</vt:lpwstr>
  </property>
  <property fmtid="{D5CDD505-2E9C-101B-9397-08002B2CF9AE}" pid="3" name="MediaServiceImageTags">
    <vt:lpwstr/>
  </property>
</Properties>
</file>