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zardschade/Desktop/Edzard_CAS/Projekt_Archivstatistik/"/>
    </mc:Choice>
  </mc:AlternateContent>
  <xr:revisionPtr revIDLastSave="0" documentId="8_{47C48811-9226-F242-A24D-63FAC3F1E6E1}" xr6:coauthVersionLast="37" xr6:coauthVersionMax="37" xr10:uidLastSave="{00000000-0000-0000-0000-000000000000}"/>
  <bookViews>
    <workbookView xWindow="440" yWindow="1220" windowWidth="24600" windowHeight="8780" xr2:uid="{00000000-000D-0000-FFFF-FFFF00000000}"/>
  </bookViews>
  <sheets>
    <sheet name="2013-2016" sheetId="5" r:id="rId1"/>
  </sheets>
  <calcPr calcId="179021"/>
</workbook>
</file>

<file path=xl/calcChain.xml><?xml version="1.0" encoding="utf-8"?>
<calcChain xmlns="http://schemas.openxmlformats.org/spreadsheetml/2006/main">
  <c r="E9" i="5" l="1"/>
  <c r="F9" i="5" l="1"/>
  <c r="F13" i="5" l="1"/>
  <c r="F12" i="5"/>
  <c r="F7" i="5"/>
  <c r="F6" i="5"/>
  <c r="F5" i="5"/>
  <c r="F4" i="5"/>
  <c r="F40" i="5" l="1"/>
  <c r="F39" i="5"/>
  <c r="F38" i="5"/>
  <c r="F37" i="5"/>
  <c r="F35" i="5"/>
  <c r="F34" i="5"/>
  <c r="F33" i="5"/>
  <c r="F32" i="5"/>
  <c r="F30" i="5"/>
  <c r="F29" i="5"/>
  <c r="F28" i="5"/>
  <c r="F27" i="5"/>
  <c r="F24" i="5"/>
  <c r="F23" i="5"/>
  <c r="F22" i="5"/>
  <c r="F21" i="5"/>
  <c r="F17" i="5"/>
  <c r="F14" i="5"/>
  <c r="F10" i="5"/>
  <c r="C17" i="5" l="1"/>
  <c r="E40" i="5"/>
  <c r="E39" i="5"/>
  <c r="E38" i="5"/>
  <c r="E37" i="5"/>
  <c r="E35" i="5"/>
  <c r="E34" i="5"/>
  <c r="E33" i="5"/>
  <c r="E32" i="5"/>
  <c r="E30" i="5"/>
  <c r="E29" i="5"/>
  <c r="E28" i="5"/>
  <c r="E27" i="5"/>
  <c r="E24" i="5"/>
  <c r="E23" i="5"/>
  <c r="E22" i="5"/>
  <c r="E21" i="5"/>
  <c r="E17" i="5"/>
  <c r="E14" i="5"/>
  <c r="E13" i="5"/>
  <c r="E12" i="5"/>
  <c r="E10" i="5"/>
  <c r="D40" i="5"/>
  <c r="D39" i="5"/>
  <c r="D38" i="5"/>
  <c r="D37" i="5"/>
  <c r="D35" i="5"/>
  <c r="D34" i="5"/>
  <c r="D33" i="5"/>
  <c r="D32" i="5"/>
  <c r="D30" i="5"/>
  <c r="D29" i="5"/>
  <c r="D28" i="5"/>
  <c r="D27" i="5"/>
  <c r="D24" i="5"/>
  <c r="D23" i="5"/>
  <c r="D22" i="5"/>
  <c r="D21" i="5"/>
  <c r="D17" i="5"/>
  <c r="D14" i="5"/>
  <c r="D13" i="5"/>
  <c r="D12" i="5"/>
  <c r="D10" i="5"/>
  <c r="D9" i="5"/>
  <c r="E7" i="5"/>
  <c r="E6" i="5"/>
  <c r="E5" i="5"/>
  <c r="D7" i="5"/>
  <c r="D6" i="5"/>
  <c r="D5" i="5"/>
  <c r="E4" i="5"/>
  <c r="D4" i="5"/>
  <c r="C40" i="5"/>
  <c r="C39" i="5"/>
  <c r="C38" i="5"/>
  <c r="C37" i="5"/>
  <c r="C34" i="5"/>
  <c r="C33" i="5"/>
  <c r="C32" i="5"/>
  <c r="C30" i="5"/>
  <c r="C29" i="5"/>
  <c r="C28" i="5"/>
  <c r="C27" i="5"/>
  <c r="C24" i="5"/>
  <c r="C14" i="5"/>
  <c r="C13" i="5"/>
  <c r="C12" i="5"/>
  <c r="C10" i="5"/>
  <c r="C9" i="5"/>
  <c r="C7" i="5"/>
  <c r="C6" i="5"/>
  <c r="C5" i="5"/>
  <c r="C4" i="5"/>
  <c r="AI35" i="5"/>
  <c r="C35" i="5" s="1"/>
  <c r="AA23" i="5"/>
  <c r="C23" i="5" s="1"/>
  <c r="AA22" i="5"/>
  <c r="C22" i="5" s="1"/>
  <c r="AA21" i="5"/>
  <c r="C21" i="5" s="1"/>
</calcChain>
</file>

<file path=xl/sharedStrings.xml><?xml version="1.0" encoding="utf-8"?>
<sst xmlns="http://schemas.openxmlformats.org/spreadsheetml/2006/main" count="822" uniqueCount="122">
  <si>
    <t>JU : Jura</t>
  </si>
  <si>
    <t>SZ : Schwyz</t>
  </si>
  <si>
    <t>UR : Uri</t>
  </si>
  <si>
    <t>ZG : Zug</t>
  </si>
  <si>
    <t>BE : Bern</t>
  </si>
  <si>
    <t>ZH : Zürich</t>
  </si>
  <si>
    <t>VD : Vaud</t>
  </si>
  <si>
    <t>VS : Valais</t>
  </si>
  <si>
    <t>TI : Ticino</t>
  </si>
  <si>
    <t>TG : Thurgau</t>
  </si>
  <si>
    <t>SO : Solothurn</t>
  </si>
  <si>
    <t>SG : Sankt Gallen</t>
  </si>
  <si>
    <t>OW : Obwalden</t>
  </si>
  <si>
    <t>NW : Nidwalden</t>
  </si>
  <si>
    <t>NE : Neuchâtel</t>
  </si>
  <si>
    <t>LU : Luzern</t>
  </si>
  <si>
    <t>GL : Glarus</t>
  </si>
  <si>
    <t>GE : Genève</t>
  </si>
  <si>
    <t>FR : Fribourg</t>
  </si>
  <si>
    <t>BS : Basel Stadt</t>
  </si>
  <si>
    <t>BL : Basel Land</t>
  </si>
  <si>
    <t>AG : Aargau</t>
  </si>
  <si>
    <t>Liechtenstein</t>
  </si>
  <si>
    <t>GR : Graubünden</t>
  </si>
  <si>
    <t>SH : Schaffhausen</t>
  </si>
  <si>
    <t>Bundesarchiv</t>
  </si>
  <si>
    <t>Nombre de places dans la salle de lecture
Anzahl Arbeitsplätze im Lesesaal</t>
  </si>
  <si>
    <t>Nombre de jours d’ouverture par semaine
Anzahl Öffnungstage pro Woche</t>
  </si>
  <si>
    <t>Nombre d'heures d’ouverture par semaine
Öffnungszeiten pro Woche in Stunden</t>
  </si>
  <si>
    <t>Consultation
Benutzung</t>
  </si>
  <si>
    <t>Nombre d'usagers de la salle de lecture 
Anzahl Benutzer/innen des Lesesaals</t>
  </si>
  <si>
    <t>Nombre d'unités archivistiques commandées
Anzahl bestellter Archivalieneinheiten</t>
  </si>
  <si>
    <t>Nombre de réponses écrites
Anzahl schriftlicher Antworten</t>
  </si>
  <si>
    <t>Nombre de pages du site Internet
Anzahl Seiten der Website</t>
  </si>
  <si>
    <t xml:space="preserve">Nombre de pages vues
Anzahl Seitenaufrufe auf der Website </t>
  </si>
  <si>
    <t xml:space="preserve">Nombre de visiteurs uniques du site Internet
Anzahl Besuchende der Webseite </t>
  </si>
  <si>
    <t>Nombre de visites du site Internet (plus long que 15 minutes)
Anzahl Besuche der Website (länger als 15 Minuten)</t>
  </si>
  <si>
    <t>Inventaires en ligne
Online-Verzeichnis</t>
  </si>
  <si>
    <t>Unités archivistiques utilisables en ligne
Online nutzbare Archivalieneinheiten</t>
  </si>
  <si>
    <t>Nombre de visiteurs uniques du système de visualisation
Anzahl Besuchende im Viewer</t>
  </si>
  <si>
    <t>Nombre de visites du système de visualisation
Anzahl Besuche im Viewer</t>
  </si>
  <si>
    <t>490‘992</t>
  </si>
  <si>
    <t>120‘249</t>
  </si>
  <si>
    <t xml:space="preserve"> </t>
  </si>
  <si>
    <t>577 522</t>
  </si>
  <si>
    <t>82 618</t>
  </si>
  <si>
    <t>2’582</t>
  </si>
  <si>
    <t>9’732</t>
  </si>
  <si>
    <t>93‘924</t>
  </si>
  <si>
    <t>73’857</t>
  </si>
  <si>
    <t> 5918439</t>
  </si>
  <si>
    <t> 141603</t>
  </si>
  <si>
    <t>n.a.</t>
  </si>
  <si>
    <t xml:space="preserve">46‘285 </t>
  </si>
  <si>
    <t>n.a</t>
  </si>
  <si>
    <t xml:space="preserve">86‘438 </t>
  </si>
  <si>
    <t>496’384</t>
  </si>
  <si>
    <t>2‘505</t>
  </si>
  <si>
    <t xml:space="preserve">8‘887 </t>
  </si>
  <si>
    <t>61 **</t>
  </si>
  <si>
    <t>23596 **</t>
  </si>
  <si>
    <t>4016 **</t>
  </si>
  <si>
    <t>Nouvelles entrées
Neuzugang und Erschliessung von Archivgut</t>
  </si>
  <si>
    <t>Nombre de journées de travail dans la salle de lecture
Anzahl Benutzungstage im Lesesaal</t>
  </si>
  <si>
    <t>Utilisation des offres de service en ligne
Online-Angebote und deren Benutzung</t>
  </si>
  <si>
    <t>Nombre total d’articles décrits
Gesamtanzahl der Verzeichnungseinträge</t>
  </si>
  <si>
    <t>Nombre de nouveaux articles décrits
Anzahl der neu erfassten Verzeichnungseinträge</t>
  </si>
  <si>
    <t>Infrastructure et heures d'ouverture
Infrastruktur und Öffnungszeiten</t>
  </si>
  <si>
    <t>Site Internet du service d’archives
Website des Archivs</t>
  </si>
  <si>
    <t>Nombre d’articles recherchables en ligne
Anzahl online recherchierbarer Verzeichnungseinheiten</t>
  </si>
  <si>
    <t>Nombre de pages vues dans l’inventaire en ligne
Anzahl Seitenaufrufe im Online-Verzeichnis</t>
  </si>
  <si>
    <t>Nombre de visiteurs de l’inventaire en ligne
Anzahl Besuchende im Online-Verzeichnis</t>
  </si>
  <si>
    <t>Nombre d’unités archivistiques utilisables en ligne
Anzahl online nutzbarer Archivalieneinheiten</t>
  </si>
  <si>
    <t>Nombre d’unités archivistiques consultées en ligne
Anzahl online genutzter Archivalieneinheiten</t>
  </si>
  <si>
    <t>Consultation des fonds d'archives
Benutzung des Archivguts</t>
  </si>
  <si>
    <t>** ab 20.2.2013</t>
  </si>
  <si>
    <t>n.a. heisst, dass die entsprechenden Zahlen nicht erhoben worden sind.</t>
  </si>
  <si>
    <t>Importance matérielle totale des fonds d’archives (papier), mètres linéaires
Gesamtumfang des erschlossenen Archivguts (Papier), Laufmeter</t>
  </si>
  <si>
    <t>Importance des nouvelles entrées d'archives au cours de l'année de référence (papier), mètres linéaires
Umfang der Neuzugänge im Berichtsjahr (Papier), Laufmeter</t>
  </si>
  <si>
    <t>Accroissement des fonds d’archives traités (papier), mètres linéaires
Zuwachs an neu erschlossenem Archivgut (Papier), Laufmeter</t>
  </si>
  <si>
    <t>Nombre d’employés à durée indéterminée plein temps du service
Anzahl Beschäftigte auf Etatstellen</t>
  </si>
  <si>
    <t>Nombre de postes fixes à plein temps
Anzahl Etatstellen</t>
  </si>
  <si>
    <t>Nombre d’employés à durée déterminée
Anzahl Beschäftigte auf Temporärstellen</t>
  </si>
  <si>
    <t>Nombre de postes à durée déterminée
Anzahl Temporärstellen</t>
  </si>
  <si>
    <t>7,6</t>
  </si>
  <si>
    <t>6,6</t>
  </si>
  <si>
    <t>5,6</t>
  </si>
  <si>
    <t>11,6</t>
  </si>
  <si>
    <t>8,2</t>
  </si>
  <si>
    <t>0,7</t>
  </si>
  <si>
    <t>Nombre de visites de l’inventaire en ligne  (plus long que 15 minutes)
Anzahl Besuche im Online-Verzeichnis  (länger als 15 Minuten)</t>
  </si>
  <si>
    <t>Ressources des services d’archives
Archivressourcen</t>
  </si>
  <si>
    <t>Dimensions des services d’archives
Archivdimensionen</t>
  </si>
  <si>
    <t>Total</t>
  </si>
  <si>
    <t>Ø 35.2</t>
  </si>
  <si>
    <t>Ø 4.3</t>
  </si>
  <si>
    <t>Ø 4.5</t>
  </si>
  <si>
    <t>Ø 4.4</t>
  </si>
  <si>
    <t>Ø 36.6</t>
  </si>
  <si>
    <t>Ø 35.9</t>
  </si>
  <si>
    <t>AI : Appenzell Innerrhoden</t>
  </si>
  <si>
    <t>AR : Appenzell Ausserrhoden</t>
  </si>
  <si>
    <t>1’782’264</t>
  </si>
  <si>
    <t>24’229</t>
  </si>
  <si>
    <t>13,1</t>
  </si>
  <si>
    <t>8,4</t>
  </si>
  <si>
    <t>n. a.</t>
  </si>
  <si>
    <t>1‘456</t>
  </si>
  <si>
    <t>39‘177</t>
  </si>
  <si>
    <t>1‘712</t>
  </si>
  <si>
    <t>n.a.*</t>
  </si>
  <si>
    <t>* Wechsel des AIS</t>
  </si>
  <si>
    <t>* Wechsel AIS</t>
  </si>
  <si>
    <t>1’417’278</t>
  </si>
  <si>
    <t>Ø 5</t>
  </si>
  <si>
    <t>Ø 36</t>
  </si>
  <si>
    <r>
      <t xml:space="preserve">Statistiques d'archives suisses 
Schweizerische Archivstatistik
2013-2016
</t>
    </r>
    <r>
      <rPr>
        <b/>
        <sz val="10"/>
        <color rgb="FFFF0000"/>
        <rFont val="Arial"/>
        <family val="2"/>
      </rPr>
      <t/>
    </r>
  </si>
  <si>
    <t>65‘460 *</t>
  </si>
  <si>
    <t>38’900 *</t>
  </si>
  <si>
    <t>* Neues Auswertungstool.</t>
  </si>
  <si>
    <t>* Neu ohne Sammlungen (Indikatoren 2 und 3)</t>
  </si>
  <si>
    <t>Stand: 07.07.2017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</si>
</sst>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#,##0.0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2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 applyProtection="0"/>
    <xf numFmtId="164" fontId="4" fillId="0" borderId="0" applyFont="0" applyFill="0" applyBorder="0" applyAlignment="0" applyProtection="0"/>
    <xf numFmtId="0" fontId="9" fillId="5" borderId="0" applyNumberFormat="0" applyBorder="0" applyAlignment="0" applyProtection="0"/>
    <xf numFmtId="0" fontId="2" fillId="0" borderId="0" applyProtection="0"/>
  </cellStyleXfs>
  <cellXfs count="107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 wrapText="1"/>
    </xf>
    <xf numFmtId="0" fontId="3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right" wrapText="1"/>
    </xf>
    <xf numFmtId="3" fontId="7" fillId="3" borderId="0" xfId="0" applyNumberFormat="1" applyFont="1" applyFill="1" applyBorder="1" applyAlignment="1">
      <alignment horizontal="right" wrapText="1"/>
    </xf>
    <xf numFmtId="3" fontId="6" fillId="0" borderId="0" xfId="0" applyNumberFormat="1" applyFont="1" applyFill="1" applyBorder="1" applyAlignment="1">
      <alignment horizontal="right" wrapText="1"/>
    </xf>
    <xf numFmtId="3" fontId="1" fillId="3" borderId="0" xfId="0" applyNumberFormat="1" applyFont="1" applyFill="1" applyBorder="1" applyAlignment="1">
      <alignment horizontal="right" wrapText="1"/>
    </xf>
    <xf numFmtId="3" fontId="2" fillId="0" borderId="0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left" textRotation="90"/>
    </xf>
    <xf numFmtId="49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3" fontId="6" fillId="0" borderId="0" xfId="1" applyNumberFormat="1" applyFont="1" applyFill="1" applyBorder="1" applyAlignment="1">
      <alignment horizontal="right" wrapText="1"/>
    </xf>
    <xf numFmtId="0" fontId="2" fillId="3" borderId="0" xfId="0" applyNumberFormat="1" applyFont="1" applyFill="1" applyBorder="1" applyAlignment="1">
      <alignment horizontal="left"/>
    </xf>
    <xf numFmtId="0" fontId="2" fillId="3" borderId="0" xfId="0" applyNumberFormat="1" applyFont="1" applyFill="1" applyBorder="1" applyAlignment="1">
      <alignment horizontal="right" wrapText="1"/>
    </xf>
    <xf numFmtId="3" fontId="2" fillId="3" borderId="0" xfId="0" applyNumberFormat="1" applyFont="1" applyFill="1" applyBorder="1" applyAlignment="1">
      <alignment horizontal="right" wrapText="1"/>
    </xf>
    <xf numFmtId="0" fontId="1" fillId="3" borderId="0" xfId="0" applyFont="1" applyFill="1" applyBorder="1" applyAlignment="1">
      <alignment wrapText="1"/>
    </xf>
    <xf numFmtId="3" fontId="2" fillId="0" borderId="0" xfId="0" applyNumberFormat="1" applyFont="1" applyFill="1" applyBorder="1"/>
    <xf numFmtId="3" fontId="1" fillId="3" borderId="0" xfId="0" applyNumberFormat="1" applyFont="1" applyFill="1" applyBorder="1" applyAlignment="1">
      <alignment horizontal="right"/>
    </xf>
    <xf numFmtId="3" fontId="1" fillId="3" borderId="0" xfId="0" applyNumberFormat="1" applyFont="1" applyFill="1" applyBorder="1" applyAlignment="1">
      <alignment horizontal="left"/>
    </xf>
    <xf numFmtId="3" fontId="1" fillId="3" borderId="0" xfId="0" applyNumberFormat="1" applyFont="1" applyFill="1" applyBorder="1"/>
    <xf numFmtId="3" fontId="1" fillId="2" borderId="0" xfId="0" applyNumberFormat="1" applyFont="1" applyFill="1" applyBorder="1" applyAlignment="1">
      <alignment horizontal="right" wrapText="1"/>
    </xf>
    <xf numFmtId="3" fontId="2" fillId="2" borderId="0" xfId="0" applyNumberFormat="1" applyFont="1" applyFill="1" applyBorder="1" applyAlignment="1">
      <alignment horizontal="right" wrapText="1"/>
    </xf>
    <xf numFmtId="0" fontId="2" fillId="3" borderId="0" xfId="0" applyFont="1" applyFill="1" applyBorder="1" applyAlignment="1">
      <alignment horizontal="left"/>
    </xf>
    <xf numFmtId="165" fontId="2" fillId="0" borderId="0" xfId="0" applyNumberFormat="1" applyFont="1" applyBorder="1" applyAlignment="1">
      <alignment horizontal="right" wrapText="1"/>
    </xf>
    <xf numFmtId="165" fontId="2" fillId="0" borderId="0" xfId="0" applyNumberFormat="1" applyFont="1" applyFill="1" applyBorder="1" applyAlignment="1">
      <alignment horizontal="right" wrapText="1"/>
    </xf>
    <xf numFmtId="165" fontId="2" fillId="0" borderId="0" xfId="0" applyNumberFormat="1" applyFont="1" applyFill="1" applyBorder="1"/>
    <xf numFmtId="165" fontId="2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 textRotation="90" wrapText="1"/>
    </xf>
    <xf numFmtId="0" fontId="1" fillId="0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right" vertical="center" wrapText="1"/>
    </xf>
    <xf numFmtId="0" fontId="1" fillId="3" borderId="0" xfId="0" applyNumberFormat="1" applyFont="1" applyFill="1" applyBorder="1" applyAlignment="1">
      <alignment horizontal="right" wrapText="1"/>
    </xf>
    <xf numFmtId="0" fontId="2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3" fontId="2" fillId="0" borderId="0" xfId="0" applyNumberFormat="1" applyFont="1" applyBorder="1" applyAlignment="1">
      <alignment horizontal="right" wrapText="1"/>
    </xf>
    <xf numFmtId="0" fontId="2" fillId="0" borderId="1" xfId="0" applyNumberFormat="1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textRotation="90"/>
    </xf>
    <xf numFmtId="0" fontId="2" fillId="0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left" wrapText="1"/>
    </xf>
    <xf numFmtId="0" fontId="1" fillId="3" borderId="1" xfId="0" applyNumberFormat="1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textRotation="90"/>
    </xf>
    <xf numFmtId="165" fontId="2" fillId="3" borderId="1" xfId="0" applyNumberFormat="1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165" fontId="2" fillId="0" borderId="1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165" fontId="2" fillId="0" borderId="1" xfId="0" applyNumberFormat="1" applyFont="1" applyFill="1" applyBorder="1" applyAlignment="1">
      <alignment horizontal="right" wrapText="1"/>
    </xf>
    <xf numFmtId="0" fontId="2" fillId="3" borderId="1" xfId="0" applyNumberFormat="1" applyFont="1" applyFill="1" applyBorder="1" applyAlignment="1">
      <alignment horizontal="right" wrapText="1"/>
    </xf>
    <xf numFmtId="165" fontId="1" fillId="0" borderId="1" xfId="0" applyNumberFormat="1" applyFont="1" applyFill="1" applyBorder="1" applyAlignment="1">
      <alignment horizontal="right" textRotation="90" wrapText="1"/>
    </xf>
    <xf numFmtId="3" fontId="2" fillId="0" borderId="1" xfId="0" applyNumberFormat="1" applyFont="1" applyFill="1" applyBorder="1"/>
    <xf numFmtId="165" fontId="2" fillId="0" borderId="1" xfId="0" applyNumberFormat="1" applyFont="1" applyFill="1" applyBorder="1"/>
    <xf numFmtId="3" fontId="1" fillId="2" borderId="1" xfId="0" applyNumberFormat="1" applyFont="1" applyFill="1" applyBorder="1" applyAlignment="1">
      <alignment horizontal="right"/>
    </xf>
    <xf numFmtId="3" fontId="2" fillId="0" borderId="1" xfId="0" applyNumberFormat="1" applyFont="1" applyBorder="1"/>
    <xf numFmtId="3" fontId="2" fillId="3" borderId="1" xfId="0" applyNumberFormat="1" applyFont="1" applyFill="1" applyBorder="1" applyAlignment="1">
      <alignment horizontal="left"/>
    </xf>
    <xf numFmtId="3" fontId="2" fillId="0" borderId="1" xfId="0" applyNumberFormat="1" applyFont="1" applyFill="1" applyBorder="1" applyAlignment="1">
      <alignment horizontal="right"/>
    </xf>
    <xf numFmtId="3" fontId="2" fillId="0" borderId="1" xfId="2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left" textRotation="90"/>
    </xf>
    <xf numFmtId="165" fontId="2" fillId="0" borderId="0" xfId="0" applyNumberFormat="1" applyFont="1" applyBorder="1"/>
    <xf numFmtId="165" fontId="2" fillId="0" borderId="0" xfId="0" applyNumberFormat="1" applyFont="1" applyBorder="1" applyAlignment="1">
      <alignment horizontal="right"/>
    </xf>
    <xf numFmtId="0" fontId="2" fillId="3" borderId="1" xfId="0" applyNumberFormat="1" applyFont="1" applyFill="1" applyBorder="1" applyAlignment="1">
      <alignment horizontal="left"/>
    </xf>
    <xf numFmtId="0" fontId="2" fillId="3" borderId="1" xfId="0" applyNumberFormat="1" applyFont="1" applyFill="1" applyBorder="1" applyAlignment="1">
      <alignment horizontal="right"/>
    </xf>
    <xf numFmtId="0" fontId="2" fillId="3" borderId="0" xfId="0" applyNumberFormat="1" applyFont="1" applyFill="1" applyBorder="1" applyAlignment="1">
      <alignment horizontal="center" wrapText="1"/>
    </xf>
    <xf numFmtId="3" fontId="2" fillId="3" borderId="0" xfId="0" applyNumberFormat="1" applyFont="1" applyFill="1" applyBorder="1" applyAlignment="1">
      <alignment horizontal="right"/>
    </xf>
    <xf numFmtId="3" fontId="2" fillId="3" borderId="1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" fontId="2" fillId="0" borderId="1" xfId="0" applyNumberFormat="1" applyFont="1" applyFill="1" applyBorder="1" applyAlignment="1">
      <alignment horizontal="left" wrapText="1"/>
    </xf>
    <xf numFmtId="0" fontId="0" fillId="3" borderId="1" xfId="0" applyNumberFormat="1" applyFill="1" applyBorder="1" applyAlignment="1">
      <alignment horizontal="right" wrapText="1"/>
    </xf>
    <xf numFmtId="0" fontId="1" fillId="0" borderId="1" xfId="0" applyFont="1" applyFill="1" applyBorder="1" applyAlignment="1">
      <alignment horizontal="left" textRotation="90"/>
    </xf>
    <xf numFmtId="0" fontId="2" fillId="0" borderId="1" xfId="0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2" fillId="0" borderId="0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 textRotation="90"/>
    </xf>
    <xf numFmtId="0" fontId="2" fillId="0" borderId="1" xfId="0" applyFont="1" applyFill="1" applyBorder="1" applyAlignment="1">
      <alignment horizontal="left"/>
    </xf>
    <xf numFmtId="0" fontId="0" fillId="3" borderId="1" xfId="0" applyNumberFormat="1" applyFill="1" applyBorder="1" applyAlignment="1">
      <alignment horizontal="right" wrapText="1"/>
    </xf>
    <xf numFmtId="3" fontId="1" fillId="3" borderId="1" xfId="0" applyNumberFormat="1" applyFont="1" applyFill="1" applyBorder="1" applyAlignment="1">
      <alignment horizontal="right" wrapText="1"/>
    </xf>
    <xf numFmtId="3" fontId="0" fillId="3" borderId="1" xfId="0" applyNumberFormat="1" applyFill="1" applyBorder="1" applyAlignment="1">
      <alignment horizontal="right" wrapText="1"/>
    </xf>
    <xf numFmtId="0" fontId="2" fillId="0" borderId="0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textRotation="90"/>
    </xf>
    <xf numFmtId="0" fontId="2" fillId="0" borderId="1" xfId="0" applyFont="1" applyFill="1" applyBorder="1" applyAlignment="1">
      <alignment horizontal="left"/>
    </xf>
    <xf numFmtId="165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0" fontId="0" fillId="3" borderId="1" xfId="0" applyNumberFormat="1" applyFill="1" applyBorder="1" applyAlignment="1">
      <alignment horizontal="right" wrapText="1"/>
    </xf>
    <xf numFmtId="3" fontId="0" fillId="0" borderId="1" xfId="0" applyNumberFormat="1" applyFill="1" applyBorder="1" applyAlignment="1">
      <alignment horizontal="right" wrapText="1"/>
    </xf>
    <xf numFmtId="3" fontId="1" fillId="3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/>
    <xf numFmtId="3" fontId="0" fillId="3" borderId="1" xfId="0" applyNumberForma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right" wrapText="1"/>
    </xf>
    <xf numFmtId="3" fontId="6" fillId="0" borderId="1" xfId="0" applyNumberFormat="1" applyFont="1" applyBorder="1"/>
    <xf numFmtId="3" fontId="1" fillId="3" borderId="1" xfId="0" applyNumberFormat="1" applyFont="1" applyFill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3" fontId="1" fillId="3" borderId="1" xfId="3" applyNumberFormat="1" applyFont="1" applyFill="1" applyBorder="1" applyAlignment="1">
      <alignment horizontal="right" wrapText="1"/>
    </xf>
    <xf numFmtId="3" fontId="2" fillId="0" borderId="0" xfId="0" applyNumberFormat="1" applyFont="1" applyBorder="1" applyAlignment="1">
      <alignment horizontal="right"/>
    </xf>
    <xf numFmtId="3" fontId="2" fillId="0" borderId="0" xfId="0" applyNumberFormat="1" applyFont="1" applyBorder="1"/>
    <xf numFmtId="3" fontId="2" fillId="4" borderId="1" xfId="0" applyNumberFormat="1" applyFont="1" applyFill="1" applyBorder="1" applyAlignment="1">
      <alignment horizontal="right" wrapText="1"/>
    </xf>
    <xf numFmtId="165" fontId="2" fillId="0" borderId="1" xfId="0" applyNumberFormat="1" applyFont="1" applyFill="1" applyBorder="1" applyAlignment="1">
      <alignment horizontal="right"/>
    </xf>
  </cellXfs>
  <cellStyles count="4">
    <cellStyle name="Komma" xfId="1" builtinId="3"/>
    <cellStyle name="Neutral" xfId="2" builtinId="28"/>
    <cellStyle name="Standard" xfId="0" builtinId="0"/>
    <cellStyle name="Standard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N76"/>
  <sheetViews>
    <sheetView tabSelected="1" zoomScaleNormal="100" workbookViewId="0">
      <pane xSplit="2" topLeftCell="C1" activePane="topRight" state="frozen"/>
      <selection pane="topRight"/>
    </sheetView>
  </sheetViews>
  <sheetFormatPr baseColWidth="10" defaultColWidth="10.6640625" defaultRowHeight="13" x14ac:dyDescent="0.15"/>
  <cols>
    <col min="1" max="1" width="6.83203125" style="11" customWidth="1"/>
    <col min="2" max="2" width="86.6640625" style="12" bestFit="1" customWidth="1"/>
    <col min="3" max="6" width="9.6640625" style="36" customWidth="1"/>
    <col min="7" max="18" width="8.6640625" style="12" customWidth="1"/>
    <col min="19" max="22" width="9.5" style="12" customWidth="1"/>
    <col min="23" max="74" width="8.6640625" style="12" customWidth="1"/>
    <col min="75" max="78" width="8.83203125" style="12" customWidth="1"/>
    <col min="79" max="89" width="8.6640625" style="12" customWidth="1"/>
    <col min="90" max="90" width="8.6640625" style="27" customWidth="1"/>
    <col min="91" max="118" width="8.6640625" style="12" customWidth="1"/>
    <col min="119" max="16384" width="10.6640625" style="12"/>
  </cols>
  <sheetData>
    <row r="1" spans="1:118" s="65" customFormat="1" ht="152" x14ac:dyDescent="0.15">
      <c r="A1" s="10"/>
      <c r="B1" s="42" t="s">
        <v>116</v>
      </c>
      <c r="C1" s="30" t="s">
        <v>93</v>
      </c>
      <c r="D1" s="31"/>
      <c r="E1" s="31"/>
      <c r="F1" s="42"/>
      <c r="G1" s="39" t="s">
        <v>21</v>
      </c>
      <c r="H1" s="39"/>
      <c r="I1" s="39"/>
      <c r="J1" s="47"/>
      <c r="K1" s="39" t="s">
        <v>100</v>
      </c>
      <c r="L1" s="39"/>
      <c r="M1" s="39"/>
      <c r="N1" s="47"/>
      <c r="O1" s="39" t="s">
        <v>101</v>
      </c>
      <c r="P1" s="39"/>
      <c r="Q1" s="39"/>
      <c r="R1" s="78"/>
      <c r="S1" s="39" t="s">
        <v>4</v>
      </c>
      <c r="T1" s="39"/>
      <c r="U1" s="39"/>
      <c r="V1" s="47"/>
      <c r="W1" s="39" t="s">
        <v>20</v>
      </c>
      <c r="X1" s="39"/>
      <c r="Y1" s="39"/>
      <c r="Z1" s="89"/>
      <c r="AA1" s="39" t="s">
        <v>19</v>
      </c>
      <c r="AB1" s="39"/>
      <c r="AC1" s="39"/>
      <c r="AD1" s="47"/>
      <c r="AE1" s="39" t="s">
        <v>18</v>
      </c>
      <c r="AF1" s="39"/>
      <c r="AG1" s="39"/>
      <c r="AH1" s="47"/>
      <c r="AI1" s="39" t="s">
        <v>17</v>
      </c>
      <c r="AJ1" s="39"/>
      <c r="AK1" s="39"/>
      <c r="AL1" s="89"/>
      <c r="AM1" s="39" t="s">
        <v>16</v>
      </c>
      <c r="AN1" s="39"/>
      <c r="AO1" s="39"/>
      <c r="AP1" s="47"/>
      <c r="AQ1" s="39" t="s">
        <v>23</v>
      </c>
      <c r="AR1" s="39"/>
      <c r="AS1" s="39"/>
      <c r="AT1" s="47"/>
      <c r="AU1" s="39" t="s">
        <v>0</v>
      </c>
      <c r="AV1" s="39"/>
      <c r="AW1" s="39"/>
      <c r="AX1" s="89"/>
      <c r="AY1" s="39" t="s">
        <v>15</v>
      </c>
      <c r="AZ1" s="39"/>
      <c r="BA1" s="39"/>
      <c r="BB1" s="47"/>
      <c r="BC1" s="39" t="s">
        <v>14</v>
      </c>
      <c r="BD1" s="39"/>
      <c r="BE1" s="39"/>
      <c r="BF1" s="47"/>
      <c r="BG1" s="39" t="s">
        <v>13</v>
      </c>
      <c r="BH1" s="39"/>
      <c r="BI1" s="39"/>
      <c r="BJ1" s="47"/>
      <c r="BK1" s="39" t="s">
        <v>12</v>
      </c>
      <c r="BL1" s="39"/>
      <c r="BM1" s="39"/>
      <c r="BN1" s="47"/>
      <c r="BO1" s="39" t="s">
        <v>11</v>
      </c>
      <c r="BP1" s="39"/>
      <c r="BQ1" s="39"/>
      <c r="BR1" s="47"/>
      <c r="BS1" s="39" t="s">
        <v>24</v>
      </c>
      <c r="BT1" s="39"/>
      <c r="BU1" s="39"/>
      <c r="BV1" s="47"/>
      <c r="BW1" s="39" t="s">
        <v>10</v>
      </c>
      <c r="BX1" s="39"/>
      <c r="BY1" s="39"/>
      <c r="BZ1" s="47"/>
      <c r="CA1" s="39" t="s">
        <v>1</v>
      </c>
      <c r="CB1" s="39"/>
      <c r="CC1" s="39"/>
      <c r="CD1" s="83"/>
      <c r="CE1" s="39" t="s">
        <v>9</v>
      </c>
      <c r="CF1" s="39"/>
      <c r="CG1" s="39"/>
      <c r="CH1" s="47"/>
      <c r="CI1" s="39" t="s">
        <v>8</v>
      </c>
      <c r="CJ1" s="39"/>
      <c r="CK1" s="39"/>
      <c r="CL1" s="57"/>
      <c r="CM1" s="39" t="s">
        <v>2</v>
      </c>
      <c r="CN1" s="39"/>
      <c r="CO1" s="39"/>
      <c r="CP1" s="47"/>
      <c r="CQ1" s="39" t="s">
        <v>6</v>
      </c>
      <c r="CR1" s="39"/>
      <c r="CS1" s="39"/>
      <c r="CT1" s="47"/>
      <c r="CU1" s="39" t="s">
        <v>7</v>
      </c>
      <c r="CV1" s="39"/>
      <c r="CW1" s="39"/>
      <c r="CX1" s="47"/>
      <c r="CY1" s="39" t="s">
        <v>3</v>
      </c>
      <c r="CZ1" s="39"/>
      <c r="DA1" s="39"/>
      <c r="DB1" s="47"/>
      <c r="DC1" s="39" t="s">
        <v>5</v>
      </c>
      <c r="DD1" s="39"/>
      <c r="DE1" s="39"/>
      <c r="DF1" s="47"/>
      <c r="DG1" s="39" t="s">
        <v>25</v>
      </c>
      <c r="DH1" s="39"/>
      <c r="DI1" s="39"/>
      <c r="DJ1" s="47"/>
      <c r="DK1" s="39" t="s">
        <v>22</v>
      </c>
      <c r="DL1" s="39"/>
      <c r="DM1" s="39"/>
      <c r="DN1" s="47"/>
    </row>
    <row r="2" spans="1:118" x14ac:dyDescent="0.15">
      <c r="B2" s="43"/>
      <c r="C2" s="40">
        <v>2013</v>
      </c>
      <c r="D2" s="40">
        <v>2014</v>
      </c>
      <c r="E2" s="40">
        <v>2015</v>
      </c>
      <c r="F2" s="90">
        <v>2016</v>
      </c>
      <c r="G2" s="12">
        <v>2013</v>
      </c>
      <c r="H2" s="12">
        <v>2014</v>
      </c>
      <c r="I2" s="12">
        <v>2015</v>
      </c>
      <c r="J2" s="49">
        <v>2016</v>
      </c>
      <c r="K2" s="12">
        <v>2013</v>
      </c>
      <c r="L2" s="12">
        <v>2014</v>
      </c>
      <c r="M2" s="12">
        <v>2015</v>
      </c>
      <c r="N2" s="49">
        <v>2016</v>
      </c>
      <c r="O2" s="12">
        <v>2013</v>
      </c>
      <c r="P2" s="12">
        <v>2014</v>
      </c>
      <c r="Q2" s="12">
        <v>2015</v>
      </c>
      <c r="R2" s="79">
        <v>2016</v>
      </c>
      <c r="S2" s="12">
        <v>2013</v>
      </c>
      <c r="T2" s="12">
        <v>2014</v>
      </c>
      <c r="U2" s="12">
        <v>2015</v>
      </c>
      <c r="V2" s="49">
        <v>2016</v>
      </c>
      <c r="W2" s="12">
        <v>2013</v>
      </c>
      <c r="X2" s="12">
        <v>2014</v>
      </c>
      <c r="Y2" s="12">
        <v>2015</v>
      </c>
      <c r="Z2" s="90">
        <v>2016</v>
      </c>
      <c r="AA2" s="12">
        <v>2013</v>
      </c>
      <c r="AB2" s="12">
        <v>2014</v>
      </c>
      <c r="AC2" s="12">
        <v>2015</v>
      </c>
      <c r="AD2" s="49">
        <v>2016</v>
      </c>
      <c r="AE2" s="12">
        <v>2013</v>
      </c>
      <c r="AF2" s="12">
        <v>2014</v>
      </c>
      <c r="AG2" s="12">
        <v>2015</v>
      </c>
      <c r="AH2" s="49">
        <v>2016</v>
      </c>
      <c r="AI2" s="12">
        <v>2013</v>
      </c>
      <c r="AJ2" s="12">
        <v>2014</v>
      </c>
      <c r="AK2" s="12">
        <v>2015</v>
      </c>
      <c r="AL2" s="90">
        <v>2016</v>
      </c>
      <c r="AM2" s="12">
        <v>2013</v>
      </c>
      <c r="AN2" s="12">
        <v>2014</v>
      </c>
      <c r="AO2" s="12">
        <v>2015</v>
      </c>
      <c r="AP2" s="49">
        <v>2016</v>
      </c>
      <c r="AQ2" s="12">
        <v>2013</v>
      </c>
      <c r="AR2" s="12">
        <v>2014</v>
      </c>
      <c r="AS2" s="12">
        <v>2015</v>
      </c>
      <c r="AT2" s="49">
        <v>2016</v>
      </c>
      <c r="AU2" s="12">
        <v>2013</v>
      </c>
      <c r="AV2" s="12">
        <v>2014</v>
      </c>
      <c r="AW2" s="12">
        <v>2015</v>
      </c>
      <c r="AX2" s="90">
        <v>2016</v>
      </c>
      <c r="AY2" s="12">
        <v>2013</v>
      </c>
      <c r="AZ2" s="12">
        <v>2014</v>
      </c>
      <c r="BA2" s="12">
        <v>2015</v>
      </c>
      <c r="BB2" s="49">
        <v>2016</v>
      </c>
      <c r="BC2" s="12">
        <v>2013</v>
      </c>
      <c r="BD2" s="12">
        <v>2014</v>
      </c>
      <c r="BE2" s="12">
        <v>2015</v>
      </c>
      <c r="BF2" s="49">
        <v>2016</v>
      </c>
      <c r="BG2" s="12">
        <v>2013</v>
      </c>
      <c r="BH2" s="12">
        <v>2014</v>
      </c>
      <c r="BI2" s="12">
        <v>2015</v>
      </c>
      <c r="BJ2" s="49">
        <v>2016</v>
      </c>
      <c r="BK2" s="12">
        <v>2013</v>
      </c>
      <c r="BL2" s="12">
        <v>2014</v>
      </c>
      <c r="BM2" s="12">
        <v>2015</v>
      </c>
      <c r="BN2" s="49">
        <v>2016</v>
      </c>
      <c r="BO2" s="12">
        <v>2013</v>
      </c>
      <c r="BP2" s="12">
        <v>2014</v>
      </c>
      <c r="BQ2" s="12">
        <v>2015</v>
      </c>
      <c r="BR2" s="49">
        <v>2016</v>
      </c>
      <c r="BS2" s="12">
        <v>2013</v>
      </c>
      <c r="BT2" s="12">
        <v>2014</v>
      </c>
      <c r="BU2" s="12">
        <v>2015</v>
      </c>
      <c r="BV2" s="49">
        <v>2016</v>
      </c>
      <c r="BW2" s="12">
        <v>2013</v>
      </c>
      <c r="BX2" s="12">
        <v>2014</v>
      </c>
      <c r="BY2" s="12">
        <v>2015</v>
      </c>
      <c r="BZ2" s="49">
        <v>2016</v>
      </c>
      <c r="CA2" s="12">
        <v>2013</v>
      </c>
      <c r="CB2" s="12">
        <v>2014</v>
      </c>
      <c r="CC2" s="12">
        <v>2015</v>
      </c>
      <c r="CD2" s="84">
        <v>2016</v>
      </c>
      <c r="CE2" s="12">
        <v>2013</v>
      </c>
      <c r="CF2" s="12">
        <v>2014</v>
      </c>
      <c r="CG2" s="12">
        <v>2015</v>
      </c>
      <c r="CH2" s="49">
        <v>2016</v>
      </c>
      <c r="CI2" s="12">
        <v>2013</v>
      </c>
      <c r="CJ2" s="12">
        <v>2014</v>
      </c>
      <c r="CK2" s="12">
        <v>2015</v>
      </c>
      <c r="CL2" s="76">
        <v>2016</v>
      </c>
      <c r="CM2" s="12">
        <v>2013</v>
      </c>
      <c r="CN2" s="12">
        <v>2014</v>
      </c>
      <c r="CO2" s="12">
        <v>2015</v>
      </c>
      <c r="CP2" s="49">
        <v>2016</v>
      </c>
      <c r="CQ2" s="12">
        <v>2013</v>
      </c>
      <c r="CR2" s="12">
        <v>2014</v>
      </c>
      <c r="CS2" s="12">
        <v>2015</v>
      </c>
      <c r="CT2" s="49">
        <v>2016</v>
      </c>
      <c r="CU2" s="12">
        <v>2013</v>
      </c>
      <c r="CV2" s="12">
        <v>2014</v>
      </c>
      <c r="CW2" s="12">
        <v>2015</v>
      </c>
      <c r="CX2" s="49">
        <v>2016</v>
      </c>
      <c r="CY2" s="12">
        <v>2013</v>
      </c>
      <c r="CZ2" s="12">
        <v>2014</v>
      </c>
      <c r="DA2" s="12">
        <v>2015</v>
      </c>
      <c r="DB2" s="49">
        <v>2016</v>
      </c>
      <c r="DC2" s="12">
        <v>2013</v>
      </c>
      <c r="DD2" s="12">
        <v>2014</v>
      </c>
      <c r="DE2" s="12">
        <v>2015</v>
      </c>
      <c r="DF2" s="49">
        <v>2016</v>
      </c>
      <c r="DG2" s="12">
        <v>2013</v>
      </c>
      <c r="DH2" s="12">
        <v>2014</v>
      </c>
      <c r="DI2" s="12">
        <v>2015</v>
      </c>
      <c r="DJ2" s="49">
        <v>2016</v>
      </c>
      <c r="DK2" s="12">
        <v>2013</v>
      </c>
      <c r="DL2" s="12">
        <v>2014</v>
      </c>
      <c r="DM2" s="12">
        <v>2015</v>
      </c>
      <c r="DN2" s="49">
        <v>2016</v>
      </c>
    </row>
    <row r="3" spans="1:118" ht="28" x14ac:dyDescent="0.15">
      <c r="A3" s="15">
        <v>1</v>
      </c>
      <c r="B3" s="44" t="s">
        <v>91</v>
      </c>
      <c r="C3" s="32"/>
      <c r="D3" s="32"/>
      <c r="E3" s="32"/>
      <c r="F3" s="50"/>
      <c r="G3" s="25"/>
      <c r="H3" s="25"/>
      <c r="I3" s="25"/>
      <c r="J3" s="50"/>
      <c r="K3" s="25"/>
      <c r="L3" s="25"/>
      <c r="M3" s="25"/>
      <c r="N3" s="50"/>
      <c r="O3" s="25"/>
      <c r="P3" s="25"/>
      <c r="Q3" s="25"/>
      <c r="R3" s="50"/>
      <c r="S3" s="25"/>
      <c r="T3" s="25"/>
      <c r="U3" s="25"/>
      <c r="V3" s="50"/>
      <c r="W3" s="25"/>
      <c r="X3" s="25"/>
      <c r="Y3" s="25"/>
      <c r="Z3" s="50"/>
      <c r="AA3" s="25"/>
      <c r="AB3" s="25"/>
      <c r="AC3" s="25"/>
      <c r="AD3" s="50"/>
      <c r="AE3" s="25"/>
      <c r="AF3" s="25"/>
      <c r="AG3" s="25"/>
      <c r="AH3" s="50"/>
      <c r="AI3" s="25"/>
      <c r="AJ3" s="25"/>
      <c r="AK3" s="25"/>
      <c r="AL3" s="50"/>
      <c r="AM3" s="25"/>
      <c r="AN3" s="25"/>
      <c r="AO3" s="25"/>
      <c r="AP3" s="50"/>
      <c r="AQ3" s="25"/>
      <c r="AR3" s="25"/>
      <c r="AS3" s="25"/>
      <c r="AT3" s="50"/>
      <c r="AU3" s="25"/>
      <c r="AV3" s="25"/>
      <c r="AW3" s="41"/>
      <c r="AX3" s="50"/>
      <c r="AY3" s="25"/>
      <c r="AZ3" s="25"/>
      <c r="BA3" s="25"/>
      <c r="BB3" s="50"/>
      <c r="BC3" s="25"/>
      <c r="BD3" s="25"/>
      <c r="BE3" s="25"/>
      <c r="BF3" s="50"/>
      <c r="BG3" s="25"/>
      <c r="BH3" s="25"/>
      <c r="BI3" s="25"/>
      <c r="BJ3" s="50"/>
      <c r="BK3" s="25"/>
      <c r="BL3" s="25"/>
      <c r="BM3" s="25"/>
      <c r="BN3" s="50"/>
      <c r="BO3" s="25"/>
      <c r="BP3" s="25"/>
      <c r="BQ3" s="25"/>
      <c r="BR3" s="50"/>
      <c r="BS3" s="25"/>
      <c r="BT3" s="25"/>
      <c r="BU3" s="25"/>
      <c r="BV3" s="50"/>
      <c r="BW3" s="25"/>
      <c r="BX3" s="25"/>
      <c r="BY3" s="25"/>
      <c r="BZ3" s="50"/>
      <c r="CA3" s="25"/>
      <c r="CB3" s="25"/>
      <c r="CC3" s="25"/>
      <c r="CD3" s="50"/>
      <c r="CE3" s="25"/>
      <c r="CF3" s="25"/>
      <c r="CG3" s="25"/>
      <c r="CH3" s="50"/>
      <c r="CI3" s="25"/>
      <c r="CJ3" s="25"/>
      <c r="CK3" s="25"/>
      <c r="CL3" s="48"/>
      <c r="CM3" s="25"/>
      <c r="CN3" s="25"/>
      <c r="CO3" s="25"/>
      <c r="CP3" s="50"/>
      <c r="CQ3" s="25"/>
      <c r="CR3" s="25"/>
      <c r="CS3" s="25"/>
      <c r="CT3" s="50"/>
      <c r="CU3" s="25"/>
      <c r="CV3" s="25"/>
      <c r="CW3" s="25"/>
      <c r="CX3" s="50"/>
      <c r="CY3" s="25"/>
      <c r="CZ3" s="25"/>
      <c r="DA3" s="25"/>
      <c r="DB3" s="50"/>
      <c r="DC3" s="25"/>
      <c r="DD3" s="25"/>
      <c r="DE3" s="25"/>
      <c r="DF3" s="50"/>
      <c r="DG3" s="25"/>
      <c r="DH3" s="25"/>
      <c r="DI3" s="25"/>
      <c r="DJ3" s="50"/>
      <c r="DK3" s="25"/>
      <c r="DL3" s="25"/>
      <c r="DM3" s="25"/>
      <c r="DN3" s="50"/>
    </row>
    <row r="4" spans="1:118" ht="28" x14ac:dyDescent="0.15">
      <c r="B4" s="45" t="s">
        <v>80</v>
      </c>
      <c r="C4" s="37">
        <f>SUM(G4,K4,O4,S4,W4,AA4,AE4,AI4,AM4,AQ4,AU4,AY4,BC4,BG4,BK4,BO4,BS4,BW4,CA4,CE4,CI4,CM4,CQ4,CU4,CY4,DC4,DG4,DK4)</f>
        <v>409</v>
      </c>
      <c r="D4" s="37">
        <f>SUM(H4,L4,P4,T4,X4,AB4,AF4,AJ4,AN4,AR4,AV4,AZ4,BD4,BH4,BL4,BP4,BT4,BX4,CB4,CF4,CJ4,CN4,CR4,CV4,CZ4,DD4,DH4,DL4)</f>
        <v>420</v>
      </c>
      <c r="E4" s="37">
        <f>SUM(I4,M4,Q4,U4,Y4,AC4,AG4,AK4,AO4,AS4,AW4,BA4,BE4,BI4,BM4,BQ4,BU4,BY4,CC4,CG4,CK4,CO4,CS4,CW4,DA4,DE4,DI4,DM4)</f>
        <v>420</v>
      </c>
      <c r="F4" s="98">
        <f>SUM(J4,N4,R4,V4,Z4,AD4,AH4,AL4,AP4,AT4,AX4,BB4,BF4,BJ4,BN4,BR4,BV4,BZ4,CD4,CH4,CL4,CP4,CT4,CX4,DB4,DF4,DJ4,DN4)</f>
        <v>420</v>
      </c>
      <c r="G4" s="37">
        <v>11</v>
      </c>
      <c r="H4" s="37">
        <v>10</v>
      </c>
      <c r="I4" s="37">
        <v>10</v>
      </c>
      <c r="J4" s="54">
        <v>9</v>
      </c>
      <c r="K4" s="37">
        <v>1</v>
      </c>
      <c r="L4" s="37">
        <v>1</v>
      </c>
      <c r="M4" s="37">
        <v>1</v>
      </c>
      <c r="N4" s="54">
        <v>1</v>
      </c>
      <c r="O4" s="37">
        <v>4</v>
      </c>
      <c r="P4" s="37">
        <v>4</v>
      </c>
      <c r="Q4" s="37">
        <v>5</v>
      </c>
      <c r="R4" s="92">
        <v>5</v>
      </c>
      <c r="S4" s="5">
        <v>23</v>
      </c>
      <c r="T4" s="5">
        <v>23</v>
      </c>
      <c r="U4" s="103">
        <v>22</v>
      </c>
      <c r="V4" s="54">
        <v>22</v>
      </c>
      <c r="W4" s="37">
        <v>10</v>
      </c>
      <c r="X4" s="37">
        <v>12</v>
      </c>
      <c r="Y4" s="37">
        <v>10</v>
      </c>
      <c r="Z4" s="92">
        <v>10</v>
      </c>
      <c r="AA4" s="37">
        <v>25</v>
      </c>
      <c r="AB4" s="37">
        <v>25</v>
      </c>
      <c r="AC4" s="37">
        <v>25</v>
      </c>
      <c r="AD4" s="54">
        <v>25</v>
      </c>
      <c r="AE4" s="37">
        <v>8</v>
      </c>
      <c r="AF4" s="37">
        <v>8</v>
      </c>
      <c r="AG4" s="37">
        <v>8</v>
      </c>
      <c r="AH4" s="54">
        <v>8</v>
      </c>
      <c r="AI4" s="37">
        <v>20</v>
      </c>
      <c r="AJ4" s="37">
        <v>19</v>
      </c>
      <c r="AK4" s="37">
        <v>19</v>
      </c>
      <c r="AL4" s="54">
        <v>19</v>
      </c>
      <c r="AM4" s="37">
        <v>2</v>
      </c>
      <c r="AN4" s="37">
        <v>3</v>
      </c>
      <c r="AO4" s="37">
        <v>3</v>
      </c>
      <c r="AP4" s="98">
        <v>3</v>
      </c>
      <c r="AQ4" s="37">
        <v>12</v>
      </c>
      <c r="AR4" s="37">
        <v>13</v>
      </c>
      <c r="AS4" s="37">
        <v>13</v>
      </c>
      <c r="AT4" s="63">
        <v>12</v>
      </c>
      <c r="AU4" s="37">
        <v>4</v>
      </c>
      <c r="AV4" s="37">
        <v>4</v>
      </c>
      <c r="AW4" s="9" t="s">
        <v>52</v>
      </c>
      <c r="AX4" s="92">
        <v>3</v>
      </c>
      <c r="AY4" s="104">
        <v>25</v>
      </c>
      <c r="AZ4" s="104">
        <v>25</v>
      </c>
      <c r="BA4" s="104">
        <v>25</v>
      </c>
      <c r="BB4" s="54">
        <v>25</v>
      </c>
      <c r="BC4" s="37">
        <v>8</v>
      </c>
      <c r="BD4" s="37">
        <v>8</v>
      </c>
      <c r="BE4" s="37">
        <v>8</v>
      </c>
      <c r="BF4" s="54">
        <v>8</v>
      </c>
      <c r="BG4" s="5">
        <v>5</v>
      </c>
      <c r="BH4" s="5">
        <v>5</v>
      </c>
      <c r="BI4" s="5">
        <v>6</v>
      </c>
      <c r="BJ4" s="54">
        <v>6</v>
      </c>
      <c r="BK4" s="37">
        <v>3</v>
      </c>
      <c r="BL4" s="37">
        <v>4</v>
      </c>
      <c r="BM4" s="37">
        <v>4</v>
      </c>
      <c r="BN4" s="92">
        <v>4</v>
      </c>
      <c r="BO4" s="37">
        <v>14</v>
      </c>
      <c r="BP4" s="37">
        <v>14</v>
      </c>
      <c r="BQ4" s="37">
        <v>14</v>
      </c>
      <c r="BR4" s="54">
        <v>14</v>
      </c>
      <c r="BS4" s="37">
        <v>4</v>
      </c>
      <c r="BT4" s="37">
        <v>5</v>
      </c>
      <c r="BU4" s="37">
        <v>5</v>
      </c>
      <c r="BV4" s="54">
        <v>4</v>
      </c>
      <c r="BW4" s="37">
        <v>6</v>
      </c>
      <c r="BX4" s="37">
        <v>7</v>
      </c>
      <c r="BY4" s="37">
        <v>7</v>
      </c>
      <c r="BZ4" s="54">
        <v>8</v>
      </c>
      <c r="CA4" s="103">
        <v>6</v>
      </c>
      <c r="CB4" s="103">
        <v>6</v>
      </c>
      <c r="CC4" s="103">
        <v>6</v>
      </c>
      <c r="CD4" s="92">
        <v>6</v>
      </c>
      <c r="CE4" s="37">
        <v>16</v>
      </c>
      <c r="CF4" s="37">
        <v>16</v>
      </c>
      <c r="CG4" s="37">
        <v>16</v>
      </c>
      <c r="CH4" s="54">
        <v>16</v>
      </c>
      <c r="CI4" s="37">
        <v>21</v>
      </c>
      <c r="CJ4" s="37">
        <v>18</v>
      </c>
      <c r="CK4" s="37">
        <v>20</v>
      </c>
      <c r="CL4" s="54">
        <v>19</v>
      </c>
      <c r="CM4" s="37">
        <v>7</v>
      </c>
      <c r="CN4" s="37">
        <v>7</v>
      </c>
      <c r="CO4" s="37">
        <v>7</v>
      </c>
      <c r="CP4" s="54">
        <v>7</v>
      </c>
      <c r="CQ4" s="37">
        <v>15</v>
      </c>
      <c r="CR4" s="37">
        <v>15</v>
      </c>
      <c r="CS4" s="37">
        <v>15</v>
      </c>
      <c r="CT4" s="54">
        <v>15</v>
      </c>
      <c r="CU4" s="37">
        <v>12</v>
      </c>
      <c r="CV4" s="37">
        <v>12</v>
      </c>
      <c r="CW4" s="37">
        <v>12</v>
      </c>
      <c r="CX4" s="54">
        <v>12</v>
      </c>
      <c r="CY4" s="37">
        <v>13</v>
      </c>
      <c r="CZ4" s="37">
        <v>13</v>
      </c>
      <c r="DA4" s="37">
        <v>13</v>
      </c>
      <c r="DB4" s="61">
        <v>13</v>
      </c>
      <c r="DC4" s="37">
        <v>50</v>
      </c>
      <c r="DD4" s="37">
        <v>60</v>
      </c>
      <c r="DE4" s="37">
        <v>60</v>
      </c>
      <c r="DF4" s="54">
        <v>60</v>
      </c>
      <c r="DG4" s="5">
        <v>75</v>
      </c>
      <c r="DH4" s="5">
        <v>74</v>
      </c>
      <c r="DI4" s="5">
        <v>77</v>
      </c>
      <c r="DJ4" s="54">
        <v>78</v>
      </c>
      <c r="DK4" s="37">
        <v>9</v>
      </c>
      <c r="DL4" s="37">
        <v>9</v>
      </c>
      <c r="DM4" s="37">
        <v>9</v>
      </c>
      <c r="DN4" s="54">
        <v>8</v>
      </c>
    </row>
    <row r="5" spans="1:118" ht="28" x14ac:dyDescent="0.15">
      <c r="B5" s="45" t="s">
        <v>81</v>
      </c>
      <c r="C5" s="26">
        <f t="shared" ref="C5:C7" si="0">SUM(G5,K5,O5,S5,W5,AA5,AE5,AI5,AM5,AQ5,AU5,AY5,BC5,BG5,BK5,BO5,BS5,BW5,CA5,CE5,CI5,CM5,CQ5,CU5,CY5,DC5,DG5,DK5)</f>
        <v>285.79999999999995</v>
      </c>
      <c r="D5" s="26">
        <f t="shared" ref="D5:D7" si="1">SUM(H5,L5,P5,T5,X5,AB5,AF5,AJ5,AN5,AR5,AV5,AZ5,BD5,BH5,BL5,BP5,BT5,BX5,CB5,CF5,CJ5,CN5,CR5,CV5,CZ5,DD5,DH5,DL5)</f>
        <v>300.7</v>
      </c>
      <c r="E5" s="26">
        <f t="shared" ref="E5:E7" si="2">SUM(I5,M5,Q5,U5,Y5,AC5,AG5,AK5,AO5,AS5,AW5,BA5,BE5,BI5,BM5,BQ5,BU5,BY5,CC5,CG5,CK5,CO5,CS5,CW5,DA5,DE5,DI5,DM5)</f>
        <v>306.59999999999997</v>
      </c>
      <c r="F5" s="55">
        <f>SUM(J5,N5,R5,V5,Z5,AD5,AH5,AL5,AP5,AT5,AX5,BB5,BF5,BJ5,BN5,BR5,BV5,BZ5,CD5,CH5,CL5,CP5,CT5,CX5,DB5,DF5,DJ5,DN5)</f>
        <v>294.55</v>
      </c>
      <c r="G5" s="26">
        <v>10</v>
      </c>
      <c r="H5" s="26">
        <v>8.6999999999999993</v>
      </c>
      <c r="I5" s="26">
        <v>8.6999999999999993</v>
      </c>
      <c r="J5" s="53">
        <v>8.4</v>
      </c>
      <c r="K5" s="26">
        <v>1</v>
      </c>
      <c r="L5" s="26">
        <v>1</v>
      </c>
      <c r="M5" s="26">
        <v>1</v>
      </c>
      <c r="N5" s="53">
        <v>1</v>
      </c>
      <c r="O5" s="27">
        <v>2.8</v>
      </c>
      <c r="P5" s="27">
        <v>2.9</v>
      </c>
      <c r="Q5" s="27">
        <v>3.3</v>
      </c>
      <c r="R5" s="91">
        <v>3.3</v>
      </c>
      <c r="S5" s="27">
        <v>15.4</v>
      </c>
      <c r="T5" s="27">
        <v>15.5</v>
      </c>
      <c r="U5" s="27">
        <v>15.5</v>
      </c>
      <c r="V5" s="53">
        <v>15.5</v>
      </c>
      <c r="W5" s="26" t="s">
        <v>88</v>
      </c>
      <c r="X5" s="26">
        <v>8.1999999999999993</v>
      </c>
      <c r="Y5" s="26">
        <v>8.1999999999999993</v>
      </c>
      <c r="Z5" s="91">
        <v>8.1999999999999993</v>
      </c>
      <c r="AA5" s="26">
        <v>17.600000000000001</v>
      </c>
      <c r="AB5" s="26">
        <v>17.2</v>
      </c>
      <c r="AC5" s="26">
        <v>16.600000000000001</v>
      </c>
      <c r="AD5" s="53">
        <v>16.7</v>
      </c>
      <c r="AE5" s="26">
        <v>6</v>
      </c>
      <c r="AF5" s="26">
        <v>6</v>
      </c>
      <c r="AG5" s="26">
        <v>6</v>
      </c>
      <c r="AH5" s="53">
        <v>6</v>
      </c>
      <c r="AI5" s="26">
        <v>15.6</v>
      </c>
      <c r="AJ5" s="26">
        <v>15.6</v>
      </c>
      <c r="AK5" s="26">
        <v>15.6</v>
      </c>
      <c r="AL5" s="53">
        <v>15.15</v>
      </c>
      <c r="AM5" s="26">
        <v>1.3</v>
      </c>
      <c r="AN5" s="26">
        <v>2.2999999999999998</v>
      </c>
      <c r="AO5" s="26">
        <v>2.2999999999999998</v>
      </c>
      <c r="AP5" s="55">
        <v>2.2999999999999998</v>
      </c>
      <c r="AQ5" s="26">
        <v>8</v>
      </c>
      <c r="AR5" s="26">
        <v>8</v>
      </c>
      <c r="AS5" s="26">
        <v>8</v>
      </c>
      <c r="AT5" s="106">
        <v>8</v>
      </c>
      <c r="AU5" s="26">
        <v>3</v>
      </c>
      <c r="AV5" s="26">
        <v>3</v>
      </c>
      <c r="AW5" s="29" t="s">
        <v>52</v>
      </c>
      <c r="AX5" s="91">
        <v>2.2000000000000002</v>
      </c>
      <c r="AY5" s="66">
        <v>14.4</v>
      </c>
      <c r="AZ5" s="66">
        <v>13.85</v>
      </c>
      <c r="BA5" s="66">
        <v>13.9</v>
      </c>
      <c r="BB5" s="53">
        <v>13.9</v>
      </c>
      <c r="BC5" s="26">
        <v>6.7</v>
      </c>
      <c r="BD5" s="26">
        <v>6.7</v>
      </c>
      <c r="BE5" s="26">
        <v>6.7</v>
      </c>
      <c r="BF5" s="53">
        <v>6.7</v>
      </c>
      <c r="BG5" s="27">
        <v>4</v>
      </c>
      <c r="BH5" s="27">
        <v>4</v>
      </c>
      <c r="BI5" s="27">
        <v>4</v>
      </c>
      <c r="BJ5" s="53">
        <v>4</v>
      </c>
      <c r="BK5" s="26">
        <v>2.5</v>
      </c>
      <c r="BL5" s="26">
        <v>3.3</v>
      </c>
      <c r="BM5" s="26">
        <v>3.3</v>
      </c>
      <c r="BN5" s="91">
        <v>3.3</v>
      </c>
      <c r="BO5" s="26" t="s">
        <v>87</v>
      </c>
      <c r="BP5" s="26">
        <v>11.6</v>
      </c>
      <c r="BQ5" s="26">
        <v>11.6</v>
      </c>
      <c r="BR5" s="53">
        <v>11.6</v>
      </c>
      <c r="BS5" s="26">
        <v>2.8</v>
      </c>
      <c r="BT5" s="26">
        <v>3.8</v>
      </c>
      <c r="BU5" s="26">
        <v>3.8</v>
      </c>
      <c r="BV5" s="53">
        <v>2.8</v>
      </c>
      <c r="BW5" s="26" t="s">
        <v>86</v>
      </c>
      <c r="BX5" s="26" t="s">
        <v>85</v>
      </c>
      <c r="BY5" s="26">
        <v>6.6</v>
      </c>
      <c r="BZ5" s="53">
        <v>7.6</v>
      </c>
      <c r="CA5" s="67">
        <v>5</v>
      </c>
      <c r="CB5" s="67">
        <v>5</v>
      </c>
      <c r="CC5" s="67">
        <v>5</v>
      </c>
      <c r="CD5" s="91">
        <v>5</v>
      </c>
      <c r="CE5" s="26">
        <v>11.3</v>
      </c>
      <c r="CF5" s="26">
        <v>11.3</v>
      </c>
      <c r="CG5" s="26">
        <v>11.3</v>
      </c>
      <c r="CH5" s="53">
        <v>12.3</v>
      </c>
      <c r="CI5" s="26">
        <v>17.7</v>
      </c>
      <c r="CJ5" s="26">
        <v>16.7</v>
      </c>
      <c r="CK5" s="26">
        <v>16.2</v>
      </c>
      <c r="CL5" s="55">
        <v>15.2</v>
      </c>
      <c r="CM5" s="26">
        <v>5.0999999999999996</v>
      </c>
      <c r="CN5" s="26">
        <v>5.0999999999999996</v>
      </c>
      <c r="CO5" s="26">
        <v>5.0999999999999996</v>
      </c>
      <c r="CP5" s="53">
        <v>4.7</v>
      </c>
      <c r="CQ5" s="26">
        <v>13.05</v>
      </c>
      <c r="CR5" s="26">
        <v>13.05</v>
      </c>
      <c r="CS5" s="26">
        <v>13.1</v>
      </c>
      <c r="CT5" s="53" t="s">
        <v>104</v>
      </c>
      <c r="CU5" s="26">
        <v>9.6</v>
      </c>
      <c r="CV5" s="26">
        <v>9.6</v>
      </c>
      <c r="CW5" s="26">
        <v>9.6</v>
      </c>
      <c r="CX5" s="53">
        <v>9.6</v>
      </c>
      <c r="CY5" s="26">
        <v>8.25</v>
      </c>
      <c r="CZ5" s="26">
        <v>8.3000000000000007</v>
      </c>
      <c r="DA5" s="26">
        <v>8.3000000000000007</v>
      </c>
      <c r="DB5" s="53">
        <v>8.3000000000000007</v>
      </c>
      <c r="DC5" s="26">
        <v>36.799999999999997</v>
      </c>
      <c r="DD5" s="26">
        <v>36.799999999999997</v>
      </c>
      <c r="DE5" s="26">
        <v>36.799999999999997</v>
      </c>
      <c r="DF5" s="53">
        <v>36.799999999999997</v>
      </c>
      <c r="DG5" s="26">
        <v>61.4</v>
      </c>
      <c r="DH5" s="26">
        <v>56.7</v>
      </c>
      <c r="DI5" s="26">
        <v>59.7</v>
      </c>
      <c r="DJ5" s="53">
        <v>59.5</v>
      </c>
      <c r="DK5" s="26">
        <v>6.5</v>
      </c>
      <c r="DL5" s="26">
        <v>6.5</v>
      </c>
      <c r="DM5" s="26">
        <v>6.4</v>
      </c>
      <c r="DN5" s="53">
        <v>6.5</v>
      </c>
    </row>
    <row r="6" spans="1:118" ht="28" x14ac:dyDescent="0.15">
      <c r="B6" s="38" t="s">
        <v>82</v>
      </c>
      <c r="C6" s="37">
        <f t="shared" si="0"/>
        <v>137</v>
      </c>
      <c r="D6" s="37">
        <f t="shared" si="1"/>
        <v>184.5</v>
      </c>
      <c r="E6" s="37">
        <f t="shared" si="2"/>
        <v>221.5</v>
      </c>
      <c r="F6" s="98">
        <f>SUM(J6,N6,R6,V6,Z6,AD6,AH6,AL6,AP6,AT6,AX6,BB6,BF6,BJ6,BN6,BR6,BV6,BZ6,CD6,CH6,CL6,CP6,CT6,CX6,DB6,DF6,DJ6,DN6)</f>
        <v>196</v>
      </c>
      <c r="G6" s="5" t="s">
        <v>52</v>
      </c>
      <c r="H6" s="5">
        <v>28</v>
      </c>
      <c r="I6" s="5">
        <v>48</v>
      </c>
      <c r="J6" s="54">
        <v>31</v>
      </c>
      <c r="K6" s="5">
        <v>1</v>
      </c>
      <c r="L6" s="5">
        <v>1</v>
      </c>
      <c r="M6" s="5">
        <v>0</v>
      </c>
      <c r="N6" s="54">
        <v>0</v>
      </c>
      <c r="O6" s="5">
        <v>0</v>
      </c>
      <c r="P6" s="5">
        <v>0</v>
      </c>
      <c r="Q6" s="5">
        <v>0</v>
      </c>
      <c r="R6" s="92">
        <v>0</v>
      </c>
      <c r="S6" s="5">
        <v>1</v>
      </c>
      <c r="T6" s="5">
        <v>2</v>
      </c>
      <c r="U6" s="5">
        <v>1.5</v>
      </c>
      <c r="V6" s="54">
        <v>4</v>
      </c>
      <c r="W6" s="5">
        <v>3</v>
      </c>
      <c r="X6" s="5">
        <v>4</v>
      </c>
      <c r="Y6" s="5">
        <v>2</v>
      </c>
      <c r="Z6" s="92">
        <v>2</v>
      </c>
      <c r="AA6" s="5">
        <v>4</v>
      </c>
      <c r="AB6" s="5">
        <v>5</v>
      </c>
      <c r="AC6" s="5">
        <v>4</v>
      </c>
      <c r="AD6" s="54">
        <v>5</v>
      </c>
      <c r="AE6" s="5">
        <v>5</v>
      </c>
      <c r="AF6" s="5">
        <v>5</v>
      </c>
      <c r="AG6" s="5">
        <v>4</v>
      </c>
      <c r="AH6" s="54">
        <v>4</v>
      </c>
      <c r="AI6" s="5">
        <v>0</v>
      </c>
      <c r="AJ6" s="5">
        <v>1</v>
      </c>
      <c r="AK6" s="5">
        <v>5</v>
      </c>
      <c r="AL6" s="98">
        <v>4</v>
      </c>
      <c r="AM6" s="5">
        <v>3</v>
      </c>
      <c r="AN6" s="5">
        <v>2</v>
      </c>
      <c r="AO6" s="5">
        <v>2</v>
      </c>
      <c r="AP6" s="98">
        <v>2</v>
      </c>
      <c r="AQ6" s="5">
        <v>3</v>
      </c>
      <c r="AR6" s="5">
        <v>3</v>
      </c>
      <c r="AS6" s="5">
        <v>5</v>
      </c>
      <c r="AT6" s="63">
        <v>5</v>
      </c>
      <c r="AU6" s="5">
        <v>3</v>
      </c>
      <c r="AV6" s="5">
        <v>3.5</v>
      </c>
      <c r="AW6" s="9" t="s">
        <v>52</v>
      </c>
      <c r="AX6" s="92">
        <v>5</v>
      </c>
      <c r="AY6" s="19">
        <v>3</v>
      </c>
      <c r="AZ6" s="19">
        <v>1</v>
      </c>
      <c r="BA6" s="19">
        <v>1</v>
      </c>
      <c r="BB6" s="54">
        <v>0</v>
      </c>
      <c r="BC6" s="5">
        <v>5</v>
      </c>
      <c r="BD6" s="5">
        <v>6</v>
      </c>
      <c r="BE6" s="5">
        <v>8</v>
      </c>
      <c r="BF6" s="54">
        <v>12</v>
      </c>
      <c r="BG6" s="5">
        <v>3</v>
      </c>
      <c r="BH6" s="5">
        <v>4</v>
      </c>
      <c r="BI6" s="5">
        <v>3</v>
      </c>
      <c r="BJ6" s="54">
        <v>2</v>
      </c>
      <c r="BK6" s="5">
        <v>1</v>
      </c>
      <c r="BL6" s="5">
        <v>1</v>
      </c>
      <c r="BM6" s="5">
        <v>1</v>
      </c>
      <c r="BN6" s="92">
        <v>1</v>
      </c>
      <c r="BO6" s="5">
        <v>8</v>
      </c>
      <c r="BP6" s="5">
        <v>13</v>
      </c>
      <c r="BQ6" s="5">
        <v>12</v>
      </c>
      <c r="BR6" s="105">
        <v>10</v>
      </c>
      <c r="BS6" s="5">
        <v>3</v>
      </c>
      <c r="BT6" s="5">
        <v>3</v>
      </c>
      <c r="BU6" s="5">
        <v>2</v>
      </c>
      <c r="BV6" s="54">
        <v>2</v>
      </c>
      <c r="BW6" s="5">
        <v>0</v>
      </c>
      <c r="BX6" s="5">
        <v>0</v>
      </c>
      <c r="BY6" s="5">
        <v>0</v>
      </c>
      <c r="BZ6" s="54">
        <v>1</v>
      </c>
      <c r="CA6" s="9">
        <v>3</v>
      </c>
      <c r="CB6" s="9">
        <v>2</v>
      </c>
      <c r="CC6" s="9">
        <v>3</v>
      </c>
      <c r="CD6" s="92">
        <v>2</v>
      </c>
      <c r="CE6" s="5">
        <v>7</v>
      </c>
      <c r="CF6" s="5">
        <v>13</v>
      </c>
      <c r="CG6" s="5">
        <v>8</v>
      </c>
      <c r="CH6" s="54">
        <v>8</v>
      </c>
      <c r="CI6" s="5">
        <v>5</v>
      </c>
      <c r="CJ6" s="5">
        <v>6</v>
      </c>
      <c r="CK6" s="5">
        <v>9</v>
      </c>
      <c r="CL6" s="98">
        <v>8</v>
      </c>
      <c r="CM6" s="5">
        <v>1</v>
      </c>
      <c r="CN6" s="5">
        <v>1</v>
      </c>
      <c r="CO6" s="5">
        <v>1</v>
      </c>
      <c r="CP6" s="54">
        <v>3</v>
      </c>
      <c r="CQ6" s="5">
        <v>24</v>
      </c>
      <c r="CR6" s="5">
        <v>29</v>
      </c>
      <c r="CS6" s="5">
        <v>30</v>
      </c>
      <c r="CT6" s="54">
        <v>26</v>
      </c>
      <c r="CU6" s="5">
        <v>10</v>
      </c>
      <c r="CV6" s="5">
        <v>10</v>
      </c>
      <c r="CW6" s="5">
        <v>28</v>
      </c>
      <c r="CX6" s="54">
        <v>15</v>
      </c>
      <c r="CY6" s="5">
        <v>4</v>
      </c>
      <c r="CZ6" s="5">
        <v>6</v>
      </c>
      <c r="DA6" s="5">
        <v>7</v>
      </c>
      <c r="DB6" s="58">
        <v>6</v>
      </c>
      <c r="DC6" s="5">
        <v>21</v>
      </c>
      <c r="DD6" s="5">
        <v>27</v>
      </c>
      <c r="DE6" s="5">
        <v>30</v>
      </c>
      <c r="DF6" s="54">
        <v>30</v>
      </c>
      <c r="DG6" s="5">
        <v>8</v>
      </c>
      <c r="DH6" s="5">
        <v>3</v>
      </c>
      <c r="DI6" s="5">
        <v>2</v>
      </c>
      <c r="DJ6" s="54">
        <v>7</v>
      </c>
      <c r="DK6" s="5">
        <v>8</v>
      </c>
      <c r="DL6" s="5">
        <v>5</v>
      </c>
      <c r="DM6" s="5">
        <v>5</v>
      </c>
      <c r="DN6" s="54">
        <v>1</v>
      </c>
    </row>
    <row r="7" spans="1:118" ht="28" x14ac:dyDescent="0.15">
      <c r="B7" s="38" t="s">
        <v>83</v>
      </c>
      <c r="C7" s="27">
        <f t="shared" si="0"/>
        <v>77.39</v>
      </c>
      <c r="D7" s="26">
        <f t="shared" si="1"/>
        <v>83.329999999999984</v>
      </c>
      <c r="E7" s="26">
        <f t="shared" si="2"/>
        <v>85.720000000000013</v>
      </c>
      <c r="F7" s="55">
        <f>SUM(J7,N7,R7,V7,Z7,AD7,AH7,AL7,AP7,AT7,AX7,BB7,BF7,BJ7,BN7,BR7,BV7,BZ7,CD7,CH7,CL7,CP7,CT7,CX7,DB7,DF7,DJ7,DN7)</f>
        <v>75.320000000000007</v>
      </c>
      <c r="G7" s="27">
        <v>8.93</v>
      </c>
      <c r="H7" s="27">
        <v>13.4</v>
      </c>
      <c r="I7" s="27">
        <v>18</v>
      </c>
      <c r="J7" s="53">
        <v>13.7</v>
      </c>
      <c r="K7" s="27">
        <v>0.3</v>
      </c>
      <c r="L7" s="27">
        <v>0.2</v>
      </c>
      <c r="M7" s="27">
        <v>0</v>
      </c>
      <c r="N7" s="53">
        <v>0</v>
      </c>
      <c r="O7" s="27">
        <v>0</v>
      </c>
      <c r="P7" s="27">
        <v>0</v>
      </c>
      <c r="Q7" s="27">
        <v>0</v>
      </c>
      <c r="R7" s="91">
        <v>0</v>
      </c>
      <c r="S7" s="27">
        <v>1</v>
      </c>
      <c r="T7" s="27">
        <v>2</v>
      </c>
      <c r="U7" s="27">
        <v>1.5</v>
      </c>
      <c r="V7" s="53">
        <v>3</v>
      </c>
      <c r="W7" s="27" t="s">
        <v>89</v>
      </c>
      <c r="X7" s="27">
        <v>1</v>
      </c>
      <c r="Y7" s="27">
        <v>1</v>
      </c>
      <c r="Z7" s="91">
        <v>1</v>
      </c>
      <c r="AA7" s="27">
        <v>1.7</v>
      </c>
      <c r="AB7" s="27">
        <v>2.5</v>
      </c>
      <c r="AC7" s="27">
        <v>2.2000000000000002</v>
      </c>
      <c r="AD7" s="53">
        <v>1.9</v>
      </c>
      <c r="AE7" s="27">
        <v>4</v>
      </c>
      <c r="AF7" s="27">
        <v>4</v>
      </c>
      <c r="AG7" s="27">
        <v>2.7</v>
      </c>
      <c r="AH7" s="53">
        <v>2.6</v>
      </c>
      <c r="AI7" s="27">
        <v>0</v>
      </c>
      <c r="AJ7" s="27">
        <v>0.2</v>
      </c>
      <c r="AK7" s="27">
        <v>0.7</v>
      </c>
      <c r="AL7" s="55">
        <v>0.8</v>
      </c>
      <c r="AM7" s="27">
        <v>1.4</v>
      </c>
      <c r="AN7" s="27">
        <v>1.2</v>
      </c>
      <c r="AO7" s="27">
        <v>1.2</v>
      </c>
      <c r="AP7" s="55">
        <v>1.2</v>
      </c>
      <c r="AQ7" s="27">
        <v>1</v>
      </c>
      <c r="AR7" s="27">
        <v>1</v>
      </c>
      <c r="AS7" s="27">
        <v>1.2</v>
      </c>
      <c r="AT7" s="106">
        <v>1.2</v>
      </c>
      <c r="AU7" s="27">
        <v>1</v>
      </c>
      <c r="AV7" s="27">
        <v>1</v>
      </c>
      <c r="AW7" s="29" t="s">
        <v>52</v>
      </c>
      <c r="AX7" s="91">
        <v>3.1</v>
      </c>
      <c r="AY7" s="28">
        <v>2.1</v>
      </c>
      <c r="AZ7" s="28">
        <v>0.4</v>
      </c>
      <c r="BA7" s="28">
        <v>0.4</v>
      </c>
      <c r="BB7" s="53">
        <v>0</v>
      </c>
      <c r="BC7" s="27">
        <v>2.2000000000000002</v>
      </c>
      <c r="BD7" s="27">
        <v>1.5</v>
      </c>
      <c r="BE7" s="27">
        <v>2.2999999999999998</v>
      </c>
      <c r="BF7" s="53">
        <v>1.6</v>
      </c>
      <c r="BG7" s="27">
        <v>1</v>
      </c>
      <c r="BH7" s="27">
        <v>1.5</v>
      </c>
      <c r="BI7" s="27">
        <v>1.2</v>
      </c>
      <c r="BJ7" s="53">
        <v>1.1000000000000001</v>
      </c>
      <c r="BK7" s="27">
        <v>0.15</v>
      </c>
      <c r="BL7" s="27">
        <v>0.15</v>
      </c>
      <c r="BM7" s="27">
        <v>0.2</v>
      </c>
      <c r="BN7" s="91">
        <v>0.2</v>
      </c>
      <c r="BO7" s="27">
        <v>2.0499999999999998</v>
      </c>
      <c r="BP7" s="27">
        <v>2.83</v>
      </c>
      <c r="BQ7" s="27">
        <v>2.62</v>
      </c>
      <c r="BR7" s="53">
        <v>2.0499999999999998</v>
      </c>
      <c r="BS7" s="27">
        <v>1</v>
      </c>
      <c r="BT7" s="27">
        <v>1</v>
      </c>
      <c r="BU7" s="27">
        <v>1</v>
      </c>
      <c r="BV7" s="53">
        <v>0.8</v>
      </c>
      <c r="BW7" s="27">
        <v>0</v>
      </c>
      <c r="BX7" s="27">
        <v>0</v>
      </c>
      <c r="BY7" s="27">
        <v>0</v>
      </c>
      <c r="BZ7" s="53">
        <v>0.3</v>
      </c>
      <c r="CA7" s="29">
        <v>1</v>
      </c>
      <c r="CB7" s="29">
        <v>0.6</v>
      </c>
      <c r="CC7" s="29">
        <v>0.7</v>
      </c>
      <c r="CD7" s="91">
        <v>0.7</v>
      </c>
      <c r="CE7" s="27">
        <v>1.5</v>
      </c>
      <c r="CF7" s="27">
        <v>1.65</v>
      </c>
      <c r="CG7" s="27">
        <v>1.7</v>
      </c>
      <c r="CH7" s="53">
        <v>1.4</v>
      </c>
      <c r="CI7" s="27">
        <v>3.6</v>
      </c>
      <c r="CJ7" s="27">
        <v>3.9</v>
      </c>
      <c r="CK7" s="27">
        <v>4.0999999999999996</v>
      </c>
      <c r="CL7" s="55">
        <v>4.0999999999999996</v>
      </c>
      <c r="CM7" s="27">
        <v>0.06</v>
      </c>
      <c r="CN7" s="27">
        <v>0.3</v>
      </c>
      <c r="CO7" s="27">
        <v>0.1</v>
      </c>
      <c r="CP7" s="53">
        <v>0.17</v>
      </c>
      <c r="CQ7" s="27">
        <v>8.4</v>
      </c>
      <c r="CR7" s="27">
        <v>9.6999999999999993</v>
      </c>
      <c r="CS7" s="27" t="s">
        <v>84</v>
      </c>
      <c r="CT7" s="53" t="s">
        <v>105</v>
      </c>
      <c r="CU7" s="27">
        <v>5</v>
      </c>
      <c r="CV7" s="27">
        <v>5</v>
      </c>
      <c r="CW7" s="27">
        <v>15</v>
      </c>
      <c r="CX7" s="53">
        <v>4</v>
      </c>
      <c r="CY7" s="27">
        <v>0.8</v>
      </c>
      <c r="CZ7" s="27">
        <v>2</v>
      </c>
      <c r="DA7" s="27">
        <v>1.6</v>
      </c>
      <c r="DB7" s="59">
        <v>1.6</v>
      </c>
      <c r="DC7" s="27">
        <v>19.2</v>
      </c>
      <c r="DD7" s="27">
        <v>21.3</v>
      </c>
      <c r="DE7" s="27">
        <v>22.3</v>
      </c>
      <c r="DF7" s="53">
        <v>22.3</v>
      </c>
      <c r="DG7" s="27">
        <v>8</v>
      </c>
      <c r="DH7" s="27">
        <v>3</v>
      </c>
      <c r="DI7" s="27">
        <v>2</v>
      </c>
      <c r="DJ7" s="53">
        <v>6.5</v>
      </c>
      <c r="DK7" s="27">
        <v>2</v>
      </c>
      <c r="DL7" s="27">
        <v>2</v>
      </c>
      <c r="DM7" s="27">
        <v>2</v>
      </c>
      <c r="DN7" s="53" t="s">
        <v>52</v>
      </c>
    </row>
    <row r="8" spans="1:118" s="1" customFormat="1" ht="28" x14ac:dyDescent="0.15">
      <c r="A8" s="15">
        <v>2</v>
      </c>
      <c r="B8" s="46" t="s">
        <v>92</v>
      </c>
      <c r="C8" s="33"/>
      <c r="D8" s="33"/>
      <c r="E8" s="33"/>
      <c r="F8" s="68"/>
      <c r="G8" s="16"/>
      <c r="H8" s="16"/>
      <c r="I8" s="16"/>
      <c r="J8" s="56"/>
      <c r="K8" s="16"/>
      <c r="L8" s="16"/>
      <c r="M8" s="16"/>
      <c r="N8" s="56"/>
      <c r="O8" s="16"/>
      <c r="P8" s="16"/>
      <c r="Q8" s="16"/>
      <c r="R8" s="80"/>
      <c r="S8" s="17"/>
      <c r="T8" s="17"/>
      <c r="U8" s="17"/>
      <c r="V8" s="56"/>
      <c r="W8" s="16"/>
      <c r="X8" s="16"/>
      <c r="Y8" s="16"/>
      <c r="Z8" s="93"/>
      <c r="AA8" s="16"/>
      <c r="AB8" s="16"/>
      <c r="AC8" s="16"/>
      <c r="AD8" s="56"/>
      <c r="AE8" s="16"/>
      <c r="AF8" s="16"/>
      <c r="AG8" s="16"/>
      <c r="AH8" s="56"/>
      <c r="AI8" s="16"/>
      <c r="AJ8" s="16"/>
      <c r="AK8" s="16"/>
      <c r="AL8" s="93"/>
      <c r="AM8" s="16"/>
      <c r="AN8" s="16"/>
      <c r="AO8" s="16"/>
      <c r="AP8" s="50"/>
      <c r="AQ8" s="16"/>
      <c r="AR8" s="16"/>
      <c r="AS8" s="16"/>
      <c r="AT8" s="69"/>
      <c r="AU8" s="16"/>
      <c r="AV8" s="16"/>
      <c r="AW8" s="16"/>
      <c r="AX8" s="93"/>
      <c r="AY8" s="16"/>
      <c r="AZ8" s="16"/>
      <c r="BA8" s="16"/>
      <c r="BB8" s="56"/>
      <c r="BC8" s="16"/>
      <c r="BD8" s="16"/>
      <c r="BE8" s="16"/>
      <c r="BF8" s="56"/>
      <c r="BG8" s="16"/>
      <c r="BH8" s="16"/>
      <c r="BI8" s="16"/>
      <c r="BJ8" s="68"/>
      <c r="BK8" s="16"/>
      <c r="BL8" s="16"/>
      <c r="BM8" s="16"/>
      <c r="BN8" s="77"/>
      <c r="BO8" s="16"/>
      <c r="BP8" s="16"/>
      <c r="BQ8" s="16"/>
      <c r="BR8" s="56"/>
      <c r="BS8" s="16"/>
      <c r="BT8" s="16"/>
      <c r="BU8" s="16"/>
      <c r="BV8" s="56"/>
      <c r="BW8" s="16"/>
      <c r="BX8" s="16"/>
      <c r="BY8" s="16"/>
      <c r="BZ8" s="56"/>
      <c r="CA8" s="16"/>
      <c r="CB8" s="16"/>
      <c r="CC8" s="16"/>
      <c r="CD8" s="85"/>
      <c r="CE8" s="16"/>
      <c r="CF8" s="16"/>
      <c r="CG8" s="16"/>
      <c r="CH8" s="56"/>
      <c r="CI8" s="16"/>
      <c r="CJ8" s="16"/>
      <c r="CK8" s="16"/>
      <c r="CL8" s="48"/>
      <c r="CM8" s="16"/>
      <c r="CN8" s="16"/>
      <c r="CO8" s="16"/>
      <c r="CP8" s="56"/>
      <c r="CQ8" s="16"/>
      <c r="CR8" s="16"/>
      <c r="CS8" s="16"/>
      <c r="CT8" s="56"/>
      <c r="CU8" s="16"/>
      <c r="CV8" s="16"/>
      <c r="CW8" s="16"/>
      <c r="CX8" s="52"/>
      <c r="CY8" s="18"/>
      <c r="CZ8" s="18"/>
      <c r="DA8" s="18"/>
      <c r="DB8" s="60"/>
      <c r="DC8" s="70"/>
      <c r="DD8" s="70"/>
      <c r="DE8" s="70"/>
      <c r="DF8" s="56"/>
      <c r="DG8" s="16"/>
      <c r="DH8" s="16"/>
      <c r="DI8" s="16"/>
      <c r="DJ8" s="56"/>
      <c r="DK8" s="16"/>
      <c r="DL8" s="16"/>
      <c r="DM8" s="16"/>
      <c r="DN8" s="68"/>
    </row>
    <row r="9" spans="1:118" s="1" customFormat="1" ht="28" x14ac:dyDescent="0.15">
      <c r="B9" s="38" t="s">
        <v>77</v>
      </c>
      <c r="C9" s="5">
        <f t="shared" ref="C9:C10" si="3">SUM(G9,K9,O9,S9,W9,AA9,AE9,AI9,AM9,AQ9,AU9,AY9,BC9,BG9,BK9,BO9,BS9,BW9,CA9,CE9,CI9,CM9,CQ9,CU9,CY9,DC9,DG9,DK9)</f>
        <v>354934</v>
      </c>
      <c r="D9" s="5">
        <f t="shared" ref="D9:D10" si="4">SUM(H9,L9,P9,T9,X9,AB9,AF9,AJ9,AN9,AR9,AV9,AZ9,BD9,BH9,BL9,BP9,BT9,BX9,CB9,CF9,CJ9,CN9,CR9,CV9,CZ9,DD9,DH9,DL9)</f>
        <v>363576</v>
      </c>
      <c r="E9" s="5">
        <f>SUM(I9,Q9,U9,Y9,AC9,AG9,AK9,AO9,AS9,BA9,BE9,BI9,BM9,BQ9,BU9,CC9,CG9,CK9,CO9,CS9,CW9,DA9,DE9,DI9,DM9)</f>
        <v>365227.03</v>
      </c>
      <c r="F9" s="98">
        <f>SUM(J9,R9,V9,Z9,AD9,AH9,AL9,AP9,AT9,AX9,BB9,BF9,BJ9,BN9,BR9,BV9,CD9,CH9,CL9,CP9,CT9,CX9,DB9,DF9,DJ9,DN9)</f>
        <v>376434</v>
      </c>
      <c r="G9" s="5">
        <v>10600</v>
      </c>
      <c r="H9" s="5">
        <v>10868</v>
      </c>
      <c r="I9" s="5">
        <v>11161</v>
      </c>
      <c r="J9" s="98">
        <v>11401</v>
      </c>
      <c r="K9" s="5" t="s">
        <v>52</v>
      </c>
      <c r="L9" s="5" t="s">
        <v>52</v>
      </c>
      <c r="M9" s="5" t="s">
        <v>52</v>
      </c>
      <c r="N9" s="98" t="s">
        <v>52</v>
      </c>
      <c r="O9" s="5">
        <v>1620</v>
      </c>
      <c r="P9" s="5">
        <v>1640</v>
      </c>
      <c r="Q9" s="5">
        <v>1665</v>
      </c>
      <c r="R9" s="94">
        <v>1694</v>
      </c>
      <c r="S9" s="9">
        <v>26000</v>
      </c>
      <c r="T9" s="9">
        <v>26500</v>
      </c>
      <c r="U9" s="9">
        <v>27300</v>
      </c>
      <c r="V9" s="64">
        <v>27852</v>
      </c>
      <c r="W9" s="5">
        <v>14958</v>
      </c>
      <c r="X9" s="5">
        <v>16126</v>
      </c>
      <c r="Y9" s="5">
        <v>16281</v>
      </c>
      <c r="Z9" s="98">
        <v>16286</v>
      </c>
      <c r="AA9" s="5">
        <v>20300</v>
      </c>
      <c r="AB9" s="5">
        <v>20586</v>
      </c>
      <c r="AC9" s="5">
        <v>18158</v>
      </c>
      <c r="AD9" s="98">
        <v>18384</v>
      </c>
      <c r="AE9" s="5">
        <v>12500</v>
      </c>
      <c r="AF9" s="5">
        <v>14500</v>
      </c>
      <c r="AG9" s="5">
        <v>15000</v>
      </c>
      <c r="AH9" s="98">
        <v>15300</v>
      </c>
      <c r="AI9" s="5">
        <v>29000</v>
      </c>
      <c r="AJ9" s="5">
        <v>29000</v>
      </c>
      <c r="AK9" s="5">
        <v>29800</v>
      </c>
      <c r="AL9" s="54">
        <v>29900</v>
      </c>
      <c r="AM9" s="5">
        <v>551</v>
      </c>
      <c r="AN9" s="5">
        <v>583</v>
      </c>
      <c r="AO9" s="5">
        <v>639.53</v>
      </c>
      <c r="AP9" s="98">
        <v>724</v>
      </c>
      <c r="AQ9" s="5">
        <v>6790</v>
      </c>
      <c r="AR9" s="5">
        <v>6815</v>
      </c>
      <c r="AS9" s="5">
        <v>6860</v>
      </c>
      <c r="AT9" s="63">
        <v>6924</v>
      </c>
      <c r="AU9" s="5">
        <v>3980</v>
      </c>
      <c r="AV9" s="5">
        <v>4020</v>
      </c>
      <c r="AW9" s="9" t="s">
        <v>52</v>
      </c>
      <c r="AX9" s="94">
        <v>4000</v>
      </c>
      <c r="AY9" s="19">
        <v>16500</v>
      </c>
      <c r="AZ9" s="19">
        <v>16800</v>
      </c>
      <c r="BA9" s="19">
        <v>16900</v>
      </c>
      <c r="BB9" s="98">
        <v>17000</v>
      </c>
      <c r="BC9" s="5">
        <v>9200</v>
      </c>
      <c r="BD9" s="5">
        <v>9620</v>
      </c>
      <c r="BE9" s="5">
        <v>9760</v>
      </c>
      <c r="BF9" s="98">
        <v>10050</v>
      </c>
      <c r="BG9" s="5">
        <v>4500</v>
      </c>
      <c r="BH9" s="5">
        <v>4300</v>
      </c>
      <c r="BI9" s="5">
        <v>4200</v>
      </c>
      <c r="BJ9" s="98">
        <v>4100</v>
      </c>
      <c r="BK9" s="5">
        <v>1024</v>
      </c>
      <c r="BL9" s="5">
        <v>1154</v>
      </c>
      <c r="BM9" s="5">
        <v>1320</v>
      </c>
      <c r="BN9" s="94">
        <v>1494</v>
      </c>
      <c r="BO9" s="5">
        <v>6944</v>
      </c>
      <c r="BP9" s="5">
        <v>7138</v>
      </c>
      <c r="BQ9" s="5">
        <v>7262.5</v>
      </c>
      <c r="BR9" s="98">
        <v>7948</v>
      </c>
      <c r="BS9" s="5">
        <v>3100</v>
      </c>
      <c r="BT9" s="5">
        <v>3200</v>
      </c>
      <c r="BU9" s="5">
        <v>3300</v>
      </c>
      <c r="BV9" s="98">
        <v>3345</v>
      </c>
      <c r="BW9" s="5" t="s">
        <v>52</v>
      </c>
      <c r="BX9" s="5" t="s">
        <v>52</v>
      </c>
      <c r="BY9" s="5" t="s">
        <v>52</v>
      </c>
      <c r="BZ9" s="98" t="s">
        <v>52</v>
      </c>
      <c r="CA9" s="9">
        <v>4489</v>
      </c>
      <c r="CB9" s="9">
        <v>4710</v>
      </c>
      <c r="CC9" s="9">
        <v>4852</v>
      </c>
      <c r="CD9" s="94">
        <v>4932</v>
      </c>
      <c r="CE9" s="5">
        <v>5000</v>
      </c>
      <c r="CF9" s="5">
        <v>5000</v>
      </c>
      <c r="CG9" s="5">
        <v>5200</v>
      </c>
      <c r="CH9" s="98">
        <v>5266</v>
      </c>
      <c r="CI9" s="5">
        <v>22954</v>
      </c>
      <c r="CJ9" s="5">
        <v>23287</v>
      </c>
      <c r="CK9" s="5">
        <v>23464</v>
      </c>
      <c r="CL9" s="98">
        <v>23599</v>
      </c>
      <c r="CM9" s="5">
        <v>2018</v>
      </c>
      <c r="CN9" s="5">
        <v>2066</v>
      </c>
      <c r="CO9" s="5">
        <v>2089</v>
      </c>
      <c r="CP9" s="98">
        <v>2154</v>
      </c>
      <c r="CQ9" s="5">
        <v>32867</v>
      </c>
      <c r="CR9" s="5">
        <v>33418</v>
      </c>
      <c r="CS9" s="5">
        <v>34945</v>
      </c>
      <c r="CT9" s="98">
        <v>35489</v>
      </c>
      <c r="CU9" s="5">
        <v>12900</v>
      </c>
      <c r="CV9" s="5">
        <v>12900</v>
      </c>
      <c r="CW9" s="5">
        <v>13000</v>
      </c>
      <c r="CX9" s="98">
        <v>13262</v>
      </c>
      <c r="CY9" s="5">
        <v>5887</v>
      </c>
      <c r="CZ9" s="5">
        <v>6113</v>
      </c>
      <c r="DA9" s="5">
        <v>6308</v>
      </c>
      <c r="DB9" s="61">
        <v>6493</v>
      </c>
      <c r="DC9" s="5">
        <v>32334</v>
      </c>
      <c r="DD9" s="5">
        <v>33006</v>
      </c>
      <c r="DE9" s="5">
        <v>34072</v>
      </c>
      <c r="DF9" s="98">
        <v>35247</v>
      </c>
      <c r="DG9" s="7">
        <v>59118</v>
      </c>
      <c r="DH9" s="7">
        <v>60226</v>
      </c>
      <c r="DI9" s="5">
        <v>61390</v>
      </c>
      <c r="DJ9" s="98">
        <v>63290</v>
      </c>
      <c r="DK9" s="5">
        <v>9800</v>
      </c>
      <c r="DL9" s="5">
        <v>10000</v>
      </c>
      <c r="DM9" s="5">
        <v>10300</v>
      </c>
      <c r="DN9" s="98">
        <v>10300</v>
      </c>
    </row>
    <row r="10" spans="1:118" s="1" customFormat="1" ht="25.5" customHeight="1" x14ac:dyDescent="0.15">
      <c r="B10" s="38" t="s">
        <v>65</v>
      </c>
      <c r="C10" s="5">
        <f t="shared" si="3"/>
        <v>14720429</v>
      </c>
      <c r="D10" s="5">
        <f t="shared" si="4"/>
        <v>16501395</v>
      </c>
      <c r="E10" s="37">
        <f>SUM(I10,M10,Q10,U10,Y10,AC10,AG10,AK10,AO10,AS10,AW10,BA10,BE10,BI10,BM10,BQ10,BU10,BY10,CC10,CG10,CK10,CO10,CS10,CW10,DA10,DE10,DI10,DM10)</f>
        <v>16642645</v>
      </c>
      <c r="F10" s="98">
        <f>SUM(J10,N10,R10,V10,Z10,AD10,AH10,AL10,AP10,AT10,AX10,BB10,BF10,BJ10,BN10,BR10,BV10,BZ10,CD10,CH10,CL10,CP10,CT10,CX10,DB10,DF10,DJ10,DN10)</f>
        <v>16717172</v>
      </c>
      <c r="G10" s="5" t="s">
        <v>110</v>
      </c>
      <c r="H10" s="5">
        <v>239809</v>
      </c>
      <c r="I10" s="5">
        <v>289946</v>
      </c>
      <c r="J10" s="98">
        <v>287831</v>
      </c>
      <c r="K10" s="5">
        <v>18537</v>
      </c>
      <c r="L10" s="5">
        <v>24284</v>
      </c>
      <c r="M10" s="5" t="s">
        <v>55</v>
      </c>
      <c r="N10" s="98">
        <v>107519</v>
      </c>
      <c r="O10" s="5">
        <v>198083</v>
      </c>
      <c r="P10" s="5">
        <v>214564</v>
      </c>
      <c r="Q10" s="5">
        <v>233321</v>
      </c>
      <c r="R10" s="94">
        <v>252667</v>
      </c>
      <c r="S10" s="5">
        <v>478342</v>
      </c>
      <c r="T10" s="5">
        <v>538229</v>
      </c>
      <c r="U10" s="5">
        <v>546178</v>
      </c>
      <c r="V10" s="64">
        <v>555285</v>
      </c>
      <c r="W10" s="9" t="s">
        <v>41</v>
      </c>
      <c r="X10" s="9">
        <v>554596</v>
      </c>
      <c r="Y10" s="5">
        <v>568384</v>
      </c>
      <c r="Z10" s="98">
        <v>599428</v>
      </c>
      <c r="AA10" s="5">
        <v>547466</v>
      </c>
      <c r="AB10" s="5">
        <v>578127</v>
      </c>
      <c r="AC10" s="5">
        <v>619312</v>
      </c>
      <c r="AD10" s="98">
        <v>633616</v>
      </c>
      <c r="AE10" s="5">
        <v>581153</v>
      </c>
      <c r="AF10" s="5">
        <v>610650</v>
      </c>
      <c r="AG10" s="5">
        <v>660429</v>
      </c>
      <c r="AH10" s="98">
        <v>716000</v>
      </c>
      <c r="AI10" s="5">
        <v>144800</v>
      </c>
      <c r="AJ10" s="5">
        <v>146942</v>
      </c>
      <c r="AK10" s="5">
        <v>151029</v>
      </c>
      <c r="AL10" s="54">
        <v>155598</v>
      </c>
      <c r="AM10" s="5">
        <v>219270</v>
      </c>
      <c r="AN10" s="5">
        <v>220119</v>
      </c>
      <c r="AO10" s="5">
        <v>226359</v>
      </c>
      <c r="AP10" s="98">
        <v>228751</v>
      </c>
      <c r="AQ10" s="5">
        <v>170000</v>
      </c>
      <c r="AR10" s="5">
        <v>172300</v>
      </c>
      <c r="AS10" s="5">
        <v>178550</v>
      </c>
      <c r="AT10" s="63">
        <v>183230</v>
      </c>
      <c r="AU10" s="5">
        <v>122491</v>
      </c>
      <c r="AV10" s="5">
        <v>188589</v>
      </c>
      <c r="AW10" s="9" t="s">
        <v>52</v>
      </c>
      <c r="AX10" s="94">
        <v>219955</v>
      </c>
      <c r="AY10" s="19">
        <v>1018600</v>
      </c>
      <c r="AZ10" s="19">
        <v>1085000</v>
      </c>
      <c r="BA10" s="5">
        <v>1102000</v>
      </c>
      <c r="BB10" s="98">
        <v>1118000</v>
      </c>
      <c r="BC10" s="5">
        <v>90858</v>
      </c>
      <c r="BD10" s="5">
        <v>98898</v>
      </c>
      <c r="BE10" s="5">
        <v>100800</v>
      </c>
      <c r="BF10" s="98">
        <v>112659</v>
      </c>
      <c r="BG10" s="5">
        <v>87064</v>
      </c>
      <c r="BH10" s="5">
        <v>97309</v>
      </c>
      <c r="BI10" s="5">
        <v>99977</v>
      </c>
      <c r="BJ10" s="98">
        <v>109143</v>
      </c>
      <c r="BK10" s="5">
        <v>126255</v>
      </c>
      <c r="BL10" s="5">
        <v>136448</v>
      </c>
      <c r="BM10" s="5">
        <v>154943</v>
      </c>
      <c r="BN10" s="94">
        <v>173750</v>
      </c>
      <c r="BO10" s="5">
        <v>489776</v>
      </c>
      <c r="BP10" s="5">
        <v>533101</v>
      </c>
      <c r="BQ10" s="5">
        <v>571519</v>
      </c>
      <c r="BR10" s="98">
        <v>653738</v>
      </c>
      <c r="BS10" s="5">
        <v>94670</v>
      </c>
      <c r="BT10" s="5">
        <v>99000</v>
      </c>
      <c r="BU10" s="5">
        <v>105441</v>
      </c>
      <c r="BV10" s="61">
        <v>115869</v>
      </c>
      <c r="BW10" s="5">
        <v>0</v>
      </c>
      <c r="BX10" s="5">
        <v>0</v>
      </c>
      <c r="BY10" s="5">
        <v>0</v>
      </c>
      <c r="BZ10" s="98">
        <v>0</v>
      </c>
      <c r="CA10" s="9">
        <v>191755</v>
      </c>
      <c r="CB10" s="9">
        <v>209314</v>
      </c>
      <c r="CC10" s="9">
        <v>253022</v>
      </c>
      <c r="CD10" s="94">
        <v>189687</v>
      </c>
      <c r="CE10" s="5">
        <v>391089</v>
      </c>
      <c r="CF10" s="5">
        <v>448620</v>
      </c>
      <c r="CG10" s="5" t="s">
        <v>56</v>
      </c>
      <c r="CH10" s="98">
        <v>568479</v>
      </c>
      <c r="CI10" s="5">
        <v>830000</v>
      </c>
      <c r="CJ10" s="5">
        <v>841600</v>
      </c>
      <c r="CK10" s="5">
        <v>854800</v>
      </c>
      <c r="CL10" s="98">
        <v>909800</v>
      </c>
      <c r="CM10" s="5" t="s">
        <v>52</v>
      </c>
      <c r="CN10" s="5" t="s">
        <v>52</v>
      </c>
      <c r="CO10" s="5" t="s">
        <v>52</v>
      </c>
      <c r="CP10" s="98">
        <v>110000</v>
      </c>
      <c r="CQ10" s="5">
        <v>519470</v>
      </c>
      <c r="CR10" s="5">
        <v>577522</v>
      </c>
      <c r="CS10" s="5">
        <v>604149</v>
      </c>
      <c r="CT10" s="98">
        <v>710264</v>
      </c>
      <c r="CU10" s="5">
        <v>250000</v>
      </c>
      <c r="CV10" s="5">
        <v>260000</v>
      </c>
      <c r="CW10" s="5">
        <v>263604</v>
      </c>
      <c r="CX10" s="98">
        <v>267893</v>
      </c>
      <c r="CY10" s="5">
        <v>140695</v>
      </c>
      <c r="CZ10" s="5">
        <v>172423</v>
      </c>
      <c r="DA10" s="5">
        <v>193003</v>
      </c>
      <c r="DB10" s="61">
        <v>207364</v>
      </c>
      <c r="DC10" s="5">
        <v>923794</v>
      </c>
      <c r="DD10" s="5">
        <v>1191970</v>
      </c>
      <c r="DE10" s="5">
        <v>1402525</v>
      </c>
      <c r="DF10" s="98">
        <v>1636065</v>
      </c>
      <c r="DG10" s="7">
        <v>5418152</v>
      </c>
      <c r="DH10" s="19">
        <v>5560367</v>
      </c>
      <c r="DI10" s="19">
        <v>5725367</v>
      </c>
      <c r="DJ10" s="98">
        <v>5894581</v>
      </c>
      <c r="DK10" s="5">
        <v>1668109</v>
      </c>
      <c r="DL10" s="5">
        <v>1701614</v>
      </c>
      <c r="DM10" s="5">
        <v>1737987</v>
      </c>
      <c r="DN10" s="99" t="s">
        <v>102</v>
      </c>
    </row>
    <row r="11" spans="1:118" s="13" customFormat="1" ht="28" x14ac:dyDescent="0.15">
      <c r="A11" s="15">
        <v>3</v>
      </c>
      <c r="B11" s="46" t="s">
        <v>62</v>
      </c>
      <c r="C11" s="8"/>
      <c r="D11" s="8"/>
      <c r="E11" s="8"/>
      <c r="F11" s="100"/>
      <c r="G11" s="8"/>
      <c r="H11" s="8"/>
      <c r="I11" s="8"/>
      <c r="J11" s="86"/>
      <c r="K11" s="8"/>
      <c r="L11" s="8"/>
      <c r="M11" s="8"/>
      <c r="N11" s="86"/>
      <c r="O11" s="8"/>
      <c r="P11" s="8"/>
      <c r="Q11" s="8"/>
      <c r="R11" s="86"/>
      <c r="S11" s="8"/>
      <c r="T11" s="8"/>
      <c r="U11" s="8"/>
      <c r="V11" s="86"/>
      <c r="W11" s="8"/>
      <c r="X11" s="8"/>
      <c r="Y11" s="8"/>
      <c r="Z11" s="86"/>
      <c r="AA11" s="8"/>
      <c r="AB11" s="8"/>
      <c r="AC11" s="8"/>
      <c r="AD11" s="86"/>
      <c r="AE11" s="8"/>
      <c r="AF11" s="8"/>
      <c r="AG11" s="8"/>
      <c r="AH11" s="86"/>
      <c r="AI11" s="8"/>
      <c r="AJ11" s="8"/>
      <c r="AK11" s="8"/>
      <c r="AL11" s="86"/>
      <c r="AM11" s="8"/>
      <c r="AN11" s="8"/>
      <c r="AO11" s="8"/>
      <c r="AP11" s="62"/>
      <c r="AQ11" s="8"/>
      <c r="AR11" s="8"/>
      <c r="AS11" s="8"/>
      <c r="AT11" s="95"/>
      <c r="AU11" s="8"/>
      <c r="AV11" s="8"/>
      <c r="AW11" s="8"/>
      <c r="AX11" s="95"/>
      <c r="AY11" s="20"/>
      <c r="AZ11" s="20"/>
      <c r="BA11" s="20"/>
      <c r="BB11" s="86"/>
      <c r="BC11" s="8"/>
      <c r="BD11" s="8"/>
      <c r="BE11" s="8"/>
      <c r="BF11" s="86"/>
      <c r="BG11" s="8"/>
      <c r="BH11" s="8"/>
      <c r="BI11" s="8"/>
      <c r="BJ11" s="100"/>
      <c r="BK11" s="8"/>
      <c r="BL11" s="8"/>
      <c r="BM11" s="8"/>
      <c r="BN11" s="86"/>
      <c r="BO11" s="8"/>
      <c r="BP11" s="8"/>
      <c r="BQ11" s="8"/>
      <c r="BR11" s="86"/>
      <c r="BS11" s="8"/>
      <c r="BT11" s="8"/>
      <c r="BU11" s="8"/>
      <c r="BV11" s="86"/>
      <c r="BW11" s="8"/>
      <c r="BX11" s="8"/>
      <c r="BY11" s="8"/>
      <c r="BZ11" s="95"/>
      <c r="CA11" s="20"/>
      <c r="CB11" s="20"/>
      <c r="CC11" s="20"/>
      <c r="CD11" s="86"/>
      <c r="CE11" s="8"/>
      <c r="CF11" s="8"/>
      <c r="CG11" s="8"/>
      <c r="CH11" s="86"/>
      <c r="CI11" s="8"/>
      <c r="CJ11" s="8"/>
      <c r="CK11" s="8"/>
      <c r="CL11" s="86"/>
      <c r="CM11" s="8"/>
      <c r="CN11" s="8"/>
      <c r="CO11" s="8"/>
      <c r="CP11" s="81"/>
      <c r="CQ11" s="23" t="s">
        <v>43</v>
      </c>
      <c r="CR11" s="23"/>
      <c r="CS11" s="8"/>
      <c r="CT11" s="81"/>
      <c r="CU11" s="23"/>
      <c r="CV11" s="23"/>
      <c r="CW11" s="8"/>
      <c r="CX11" s="86"/>
      <c r="CY11" s="8"/>
      <c r="CZ11" s="8"/>
      <c r="DA11" s="8"/>
      <c r="DB11" s="95"/>
      <c r="DC11" s="8"/>
      <c r="DD11" s="8"/>
      <c r="DE11" s="8"/>
      <c r="DF11" s="86"/>
      <c r="DG11" s="6"/>
      <c r="DH11" s="6"/>
      <c r="DI11" s="6"/>
      <c r="DJ11" s="86"/>
      <c r="DK11" s="8"/>
      <c r="DL11" s="8"/>
      <c r="DM11" s="8"/>
      <c r="DN11" s="100"/>
    </row>
    <row r="12" spans="1:118" s="1" customFormat="1" ht="25.5" customHeight="1" x14ac:dyDescent="0.15">
      <c r="B12" s="38" t="s">
        <v>78</v>
      </c>
      <c r="C12" s="5">
        <f t="shared" ref="C12:C14" si="5">SUM(G12,K12,O12,S12,W12,AA12,AE12,AI12,AM12,AQ12,AU12,AY12,BC12,BG12,BK12,BO12,BS12,BW12,CA12,CE12,CI12,CM12,CQ12,CU12,CY12,DC12,DG12,DK12)</f>
        <v>9330</v>
      </c>
      <c r="D12" s="5">
        <f t="shared" ref="D12:D14" si="6">SUM(H12,L12,P12,T12,X12,AB12,AF12,AJ12,AN12,AR12,AV12,AZ12,BD12,BH12,BL12,BP12,BT12,BX12,CB12,CF12,CJ12,CN12,CR12,CV12,CZ12,DD12,DH12,DL12)</f>
        <v>11378</v>
      </c>
      <c r="E12" s="37">
        <f t="shared" ref="E12:F14" si="7">SUM(I12,M12,Q12,U12,Y12,AC12,AG12,AK12,AO12,AS12,AW12,BA12,BE12,BI12,BM12,BQ12,BU12,BY12,CC12,CG12,CK12,CO12,CS12,CW12,DA12,DE12,DI12,DM12)</f>
        <v>10984.4</v>
      </c>
      <c r="F12" s="98">
        <f>SUM(J12,N12,R12,V12,Z12,AD12,AH12,AL12,AP12,AT12,AX12,BB12,BF12,BJ12,BN12,BR12,BV12,BZ12,CD12,CH12,CL12,CP12,CT12,CX12,DB12,DF12,DJ12,DN12)</f>
        <v>10004.060000000001</v>
      </c>
      <c r="G12" s="5">
        <v>220</v>
      </c>
      <c r="H12" s="5">
        <v>248</v>
      </c>
      <c r="I12" s="5">
        <v>297</v>
      </c>
      <c r="J12" s="98">
        <v>240</v>
      </c>
      <c r="K12" s="5">
        <v>63</v>
      </c>
      <c r="L12" s="5">
        <v>32</v>
      </c>
      <c r="M12" s="5">
        <v>20.9</v>
      </c>
      <c r="N12" s="98">
        <v>33.700000000000003</v>
      </c>
      <c r="O12" s="5">
        <v>20</v>
      </c>
      <c r="P12" s="5">
        <v>20</v>
      </c>
      <c r="Q12" s="5">
        <v>44</v>
      </c>
      <c r="R12" s="94">
        <v>50</v>
      </c>
      <c r="S12" s="5">
        <v>552</v>
      </c>
      <c r="T12" s="19">
        <v>747</v>
      </c>
      <c r="U12" s="19">
        <v>1111</v>
      </c>
      <c r="V12" s="64">
        <v>1000</v>
      </c>
      <c r="W12" s="5">
        <v>1400</v>
      </c>
      <c r="X12" s="5">
        <v>1162</v>
      </c>
      <c r="Y12" s="5">
        <v>395</v>
      </c>
      <c r="Z12" s="54">
        <v>386</v>
      </c>
      <c r="AA12" s="5">
        <v>271</v>
      </c>
      <c r="AB12" s="5">
        <v>475</v>
      </c>
      <c r="AC12" s="5">
        <v>229</v>
      </c>
      <c r="AD12" s="98">
        <v>253</v>
      </c>
      <c r="AE12" s="5">
        <v>375</v>
      </c>
      <c r="AF12" s="5">
        <v>405</v>
      </c>
      <c r="AG12" s="5">
        <v>476</v>
      </c>
      <c r="AH12" s="98">
        <v>275.76</v>
      </c>
      <c r="AI12" s="5">
        <v>81</v>
      </c>
      <c r="AJ12" s="5">
        <v>158</v>
      </c>
      <c r="AK12" s="5">
        <v>600</v>
      </c>
      <c r="AL12" s="54">
        <v>100</v>
      </c>
      <c r="AM12" s="5">
        <v>43</v>
      </c>
      <c r="AN12" s="5">
        <v>56</v>
      </c>
      <c r="AO12" s="5">
        <v>208.5</v>
      </c>
      <c r="AP12" s="98">
        <v>67</v>
      </c>
      <c r="AQ12" s="5">
        <v>90</v>
      </c>
      <c r="AR12" s="5">
        <v>100</v>
      </c>
      <c r="AS12" s="5">
        <v>116</v>
      </c>
      <c r="AT12" s="63">
        <v>163</v>
      </c>
      <c r="AU12" s="5">
        <v>22</v>
      </c>
      <c r="AV12" s="5">
        <v>80</v>
      </c>
      <c r="AW12" s="9" t="s">
        <v>52</v>
      </c>
      <c r="AX12" s="94" t="s">
        <v>52</v>
      </c>
      <c r="AY12" s="19">
        <v>408</v>
      </c>
      <c r="AZ12" s="19">
        <v>1130</v>
      </c>
      <c r="BA12" s="19">
        <v>723</v>
      </c>
      <c r="BB12" s="98">
        <v>480</v>
      </c>
      <c r="BC12" s="5">
        <v>104</v>
      </c>
      <c r="BD12" s="5">
        <v>420</v>
      </c>
      <c r="BE12" s="5">
        <v>140</v>
      </c>
      <c r="BF12" s="98">
        <v>290</v>
      </c>
      <c r="BG12" s="5">
        <v>160</v>
      </c>
      <c r="BH12" s="5">
        <v>440</v>
      </c>
      <c r="BI12" s="5">
        <v>270</v>
      </c>
      <c r="BJ12" s="98">
        <v>183</v>
      </c>
      <c r="BK12" s="5">
        <v>25</v>
      </c>
      <c r="BL12" s="5">
        <v>138</v>
      </c>
      <c r="BM12" s="5">
        <v>256</v>
      </c>
      <c r="BN12" s="94">
        <v>327</v>
      </c>
      <c r="BO12" s="5">
        <v>133</v>
      </c>
      <c r="BP12" s="5">
        <v>324</v>
      </c>
      <c r="BQ12" s="5">
        <v>142</v>
      </c>
      <c r="BR12" s="98">
        <v>107</v>
      </c>
      <c r="BS12" s="5">
        <v>90</v>
      </c>
      <c r="BT12" s="5">
        <v>50</v>
      </c>
      <c r="BU12" s="5">
        <v>118</v>
      </c>
      <c r="BV12" s="98">
        <v>43</v>
      </c>
      <c r="BW12" s="5">
        <v>206</v>
      </c>
      <c r="BX12" s="5">
        <v>13</v>
      </c>
      <c r="BY12" s="5">
        <v>109</v>
      </c>
      <c r="BZ12" s="98">
        <v>119</v>
      </c>
      <c r="CA12" s="9">
        <v>151</v>
      </c>
      <c r="CB12" s="9">
        <v>236</v>
      </c>
      <c r="CC12" s="9">
        <v>143</v>
      </c>
      <c r="CD12" s="94">
        <v>134</v>
      </c>
      <c r="CE12" s="5">
        <v>682</v>
      </c>
      <c r="CF12" s="5">
        <v>275</v>
      </c>
      <c r="CG12" s="5">
        <v>472</v>
      </c>
      <c r="CH12" s="98">
        <v>1138</v>
      </c>
      <c r="CI12" s="5">
        <v>48</v>
      </c>
      <c r="CJ12" s="5">
        <v>333</v>
      </c>
      <c r="CK12" s="5">
        <v>177</v>
      </c>
      <c r="CL12" s="98">
        <v>135</v>
      </c>
      <c r="CM12" s="5">
        <v>81</v>
      </c>
      <c r="CN12" s="5">
        <v>57</v>
      </c>
      <c r="CO12" s="5">
        <v>135</v>
      </c>
      <c r="CP12" s="98">
        <v>37.6</v>
      </c>
      <c r="CQ12" s="5">
        <v>844</v>
      </c>
      <c r="CR12" s="5">
        <v>551</v>
      </c>
      <c r="CS12" s="5">
        <v>1529</v>
      </c>
      <c r="CT12" s="98">
        <v>544</v>
      </c>
      <c r="CU12" s="5">
        <v>355</v>
      </c>
      <c r="CV12" s="5">
        <v>615</v>
      </c>
      <c r="CW12" s="5">
        <v>260</v>
      </c>
      <c r="CX12" s="98">
        <v>595</v>
      </c>
      <c r="CY12" s="5">
        <v>265</v>
      </c>
      <c r="CZ12" s="5">
        <v>288</v>
      </c>
      <c r="DA12" s="5">
        <v>170</v>
      </c>
      <c r="DB12" s="61">
        <v>208</v>
      </c>
      <c r="DC12" s="5">
        <v>838</v>
      </c>
      <c r="DD12" s="5">
        <v>1577</v>
      </c>
      <c r="DE12" s="5">
        <v>955</v>
      </c>
      <c r="DF12" s="98">
        <v>1025</v>
      </c>
      <c r="DG12" s="5">
        <v>1473</v>
      </c>
      <c r="DH12" s="5">
        <v>1108</v>
      </c>
      <c r="DI12" s="5">
        <v>1563</v>
      </c>
      <c r="DJ12" s="98">
        <v>1900</v>
      </c>
      <c r="DK12" s="5">
        <v>330</v>
      </c>
      <c r="DL12" s="5">
        <v>340</v>
      </c>
      <c r="DM12" s="5">
        <v>325</v>
      </c>
      <c r="DN12" s="98">
        <v>170</v>
      </c>
    </row>
    <row r="13" spans="1:118" s="1" customFormat="1" ht="25.5" customHeight="1" x14ac:dyDescent="0.15">
      <c r="B13" s="38" t="s">
        <v>79</v>
      </c>
      <c r="C13" s="5">
        <f t="shared" si="5"/>
        <v>10316.700000000001</v>
      </c>
      <c r="D13" s="5">
        <f t="shared" si="6"/>
        <v>7063</v>
      </c>
      <c r="E13" s="37">
        <f t="shared" si="7"/>
        <v>9224.4000000000015</v>
      </c>
      <c r="F13" s="98">
        <f>SUM(J13,N13,R13,V13,Z13,AD13,AH13,AL13,AP13,AT13,AX13,BB13,BF13,BJ13,BN13,BR13,BV13,BZ13,CD13,CH13,CL13,CP13,CT13,CX13,DB13,DF13,DJ13,DN13)</f>
        <v>8426.2999999999993</v>
      </c>
      <c r="G13" s="5">
        <v>256</v>
      </c>
      <c r="H13" s="5">
        <v>300</v>
      </c>
      <c r="I13" s="5">
        <v>267</v>
      </c>
      <c r="J13" s="98">
        <v>185</v>
      </c>
      <c r="K13" s="5">
        <v>51</v>
      </c>
      <c r="L13" s="5">
        <v>52</v>
      </c>
      <c r="M13" s="5">
        <v>61.4</v>
      </c>
      <c r="N13" s="98">
        <v>70.3</v>
      </c>
      <c r="O13" s="5">
        <v>13</v>
      </c>
      <c r="P13" s="5">
        <v>20</v>
      </c>
      <c r="Q13" s="5">
        <v>25</v>
      </c>
      <c r="R13" s="94">
        <v>29</v>
      </c>
      <c r="S13" s="19">
        <v>332</v>
      </c>
      <c r="T13" s="19">
        <v>598</v>
      </c>
      <c r="U13" s="19">
        <v>806</v>
      </c>
      <c r="V13" s="64">
        <v>552</v>
      </c>
      <c r="W13" s="5" t="s">
        <v>52</v>
      </c>
      <c r="X13" s="5" t="s">
        <v>52</v>
      </c>
      <c r="Y13" s="37" t="s">
        <v>52</v>
      </c>
      <c r="Z13" s="54" t="s">
        <v>52</v>
      </c>
      <c r="AA13" s="5">
        <v>289</v>
      </c>
      <c r="AB13" s="5">
        <v>286</v>
      </c>
      <c r="AC13" s="5">
        <v>431</v>
      </c>
      <c r="AD13" s="98">
        <v>245</v>
      </c>
      <c r="AE13" s="5">
        <v>500</v>
      </c>
      <c r="AF13" s="5">
        <v>512</v>
      </c>
      <c r="AG13" s="5">
        <v>1314</v>
      </c>
      <c r="AH13" s="98">
        <v>268</v>
      </c>
      <c r="AI13" s="5">
        <v>108</v>
      </c>
      <c r="AJ13" s="5">
        <v>216</v>
      </c>
      <c r="AK13" s="5">
        <v>180</v>
      </c>
      <c r="AL13" s="54">
        <v>140</v>
      </c>
      <c r="AM13" s="5">
        <v>23</v>
      </c>
      <c r="AN13" s="5">
        <v>32</v>
      </c>
      <c r="AO13" s="5">
        <v>56.95</v>
      </c>
      <c r="AP13" s="98">
        <v>84</v>
      </c>
      <c r="AQ13" s="5">
        <v>10</v>
      </c>
      <c r="AR13" s="5">
        <v>25</v>
      </c>
      <c r="AS13" s="5">
        <v>45</v>
      </c>
      <c r="AT13" s="63">
        <v>64</v>
      </c>
      <c r="AU13" s="5">
        <v>12</v>
      </c>
      <c r="AV13" s="5">
        <v>120</v>
      </c>
      <c r="AW13" s="9" t="s">
        <v>52</v>
      </c>
      <c r="AX13" s="94" t="s">
        <v>52</v>
      </c>
      <c r="AY13" s="19">
        <v>300</v>
      </c>
      <c r="AZ13" s="19">
        <v>210</v>
      </c>
      <c r="BA13" s="19">
        <v>100</v>
      </c>
      <c r="BB13" s="98">
        <v>100</v>
      </c>
      <c r="BC13" s="5">
        <v>100</v>
      </c>
      <c r="BD13" s="5">
        <v>80</v>
      </c>
      <c r="BE13" s="5">
        <v>100</v>
      </c>
      <c r="BF13" s="98">
        <v>80</v>
      </c>
      <c r="BG13" s="5">
        <v>189</v>
      </c>
      <c r="BH13" s="5">
        <v>387</v>
      </c>
      <c r="BI13" s="5">
        <v>301</v>
      </c>
      <c r="BJ13" s="98">
        <v>228</v>
      </c>
      <c r="BK13" s="5">
        <v>28.5</v>
      </c>
      <c r="BL13" s="5">
        <v>130</v>
      </c>
      <c r="BM13" s="5">
        <v>126</v>
      </c>
      <c r="BN13" s="94">
        <v>234</v>
      </c>
      <c r="BO13" s="5">
        <v>139</v>
      </c>
      <c r="BP13" s="5">
        <v>194</v>
      </c>
      <c r="BQ13" s="5">
        <v>124.5</v>
      </c>
      <c r="BR13" s="98">
        <v>108</v>
      </c>
      <c r="BS13" s="5">
        <v>119</v>
      </c>
      <c r="BT13" s="5">
        <v>100</v>
      </c>
      <c r="BU13" s="5">
        <v>61</v>
      </c>
      <c r="BV13" s="73">
        <v>19</v>
      </c>
      <c r="BW13" s="5">
        <v>0</v>
      </c>
      <c r="BX13" s="5">
        <v>3</v>
      </c>
      <c r="BY13" s="5">
        <v>2</v>
      </c>
      <c r="BZ13" s="98">
        <v>5</v>
      </c>
      <c r="CA13" s="9">
        <v>83</v>
      </c>
      <c r="CB13" s="9">
        <v>221</v>
      </c>
      <c r="CC13" s="9">
        <v>142</v>
      </c>
      <c r="CD13" s="94">
        <v>80</v>
      </c>
      <c r="CE13" s="5">
        <v>25.2</v>
      </c>
      <c r="CF13" s="5">
        <v>154</v>
      </c>
      <c r="CG13" s="5">
        <v>199</v>
      </c>
      <c r="CH13" s="98">
        <v>66</v>
      </c>
      <c r="CI13" s="5">
        <v>387</v>
      </c>
      <c r="CJ13" s="5">
        <v>321</v>
      </c>
      <c r="CK13" s="5">
        <v>654</v>
      </c>
      <c r="CL13" s="98">
        <v>395</v>
      </c>
      <c r="CM13" s="5">
        <v>118</v>
      </c>
      <c r="CN13" s="5">
        <v>48</v>
      </c>
      <c r="CO13" s="5">
        <v>22</v>
      </c>
      <c r="CP13" s="98">
        <v>65</v>
      </c>
      <c r="CQ13" s="5">
        <v>4618</v>
      </c>
      <c r="CR13" s="5">
        <v>598</v>
      </c>
      <c r="CS13" s="5">
        <v>672.55</v>
      </c>
      <c r="CT13" s="98">
        <v>1430</v>
      </c>
      <c r="CU13" s="5">
        <v>250</v>
      </c>
      <c r="CV13" s="5">
        <v>450</v>
      </c>
      <c r="CW13" s="5">
        <v>710</v>
      </c>
      <c r="CX13" s="98">
        <v>720</v>
      </c>
      <c r="CY13" s="5">
        <v>210</v>
      </c>
      <c r="CZ13" s="5">
        <v>226</v>
      </c>
      <c r="DA13" s="5">
        <v>195</v>
      </c>
      <c r="DB13" s="58">
        <v>184</v>
      </c>
      <c r="DC13" s="5">
        <v>683</v>
      </c>
      <c r="DD13" s="5">
        <v>672</v>
      </c>
      <c r="DE13" s="5">
        <v>1066</v>
      </c>
      <c r="DF13" s="98">
        <v>1175</v>
      </c>
      <c r="DG13" s="7">
        <v>1473</v>
      </c>
      <c r="DH13" s="7">
        <v>1108</v>
      </c>
      <c r="DI13" s="7">
        <v>1563</v>
      </c>
      <c r="DJ13" s="98">
        <v>1900</v>
      </c>
      <c r="DK13" s="5" t="s">
        <v>52</v>
      </c>
      <c r="DL13" s="5" t="s">
        <v>52</v>
      </c>
      <c r="DM13" s="5" t="s">
        <v>52</v>
      </c>
      <c r="DN13" s="98" t="s">
        <v>52</v>
      </c>
    </row>
    <row r="14" spans="1:118" s="1" customFormat="1" ht="25.5" customHeight="1" x14ac:dyDescent="0.15">
      <c r="B14" s="38" t="s">
        <v>66</v>
      </c>
      <c r="C14" s="5">
        <f t="shared" si="5"/>
        <v>978829</v>
      </c>
      <c r="D14" s="5">
        <f t="shared" si="6"/>
        <v>1091259</v>
      </c>
      <c r="E14" s="37">
        <f t="shared" si="7"/>
        <v>859663</v>
      </c>
      <c r="F14" s="98">
        <f t="shared" si="7"/>
        <v>1054958</v>
      </c>
      <c r="G14" s="5">
        <v>6498</v>
      </c>
      <c r="H14" s="5">
        <v>26713</v>
      </c>
      <c r="I14" s="5">
        <v>47615</v>
      </c>
      <c r="J14" s="98">
        <v>8865</v>
      </c>
      <c r="K14" s="5">
        <v>4702</v>
      </c>
      <c r="L14" s="5">
        <v>5747</v>
      </c>
      <c r="M14" s="5">
        <v>62154</v>
      </c>
      <c r="N14" s="98">
        <v>21081</v>
      </c>
      <c r="O14" s="5">
        <v>9914</v>
      </c>
      <c r="P14" s="5">
        <v>16481</v>
      </c>
      <c r="Q14" s="5">
        <v>18757</v>
      </c>
      <c r="R14" s="94">
        <v>19346</v>
      </c>
      <c r="S14" s="5">
        <v>52000</v>
      </c>
      <c r="T14" s="5">
        <v>62437</v>
      </c>
      <c r="U14" s="5">
        <v>11456</v>
      </c>
      <c r="V14" s="64">
        <v>10018</v>
      </c>
      <c r="W14" s="9">
        <v>44832</v>
      </c>
      <c r="X14" s="9">
        <v>60000</v>
      </c>
      <c r="Y14" s="9">
        <v>13788</v>
      </c>
      <c r="Z14" s="54">
        <v>31044</v>
      </c>
      <c r="AA14" s="5">
        <v>17448</v>
      </c>
      <c r="AB14" s="5">
        <v>30661</v>
      </c>
      <c r="AC14" s="5">
        <v>41185</v>
      </c>
      <c r="AD14" s="98">
        <v>14304</v>
      </c>
      <c r="AE14" s="5">
        <v>68344</v>
      </c>
      <c r="AF14" s="5">
        <v>29497</v>
      </c>
      <c r="AG14" s="5">
        <v>49779</v>
      </c>
      <c r="AH14" s="98">
        <v>55571</v>
      </c>
      <c r="AI14" s="5">
        <v>5800</v>
      </c>
      <c r="AJ14" s="5">
        <v>2773</v>
      </c>
      <c r="AK14" s="5">
        <v>4087</v>
      </c>
      <c r="AL14" s="54">
        <v>4569</v>
      </c>
      <c r="AM14" s="5">
        <v>832</v>
      </c>
      <c r="AN14" s="5">
        <v>849</v>
      </c>
      <c r="AO14" s="5">
        <v>6240</v>
      </c>
      <c r="AP14" s="98">
        <v>2392</v>
      </c>
      <c r="AQ14" s="5">
        <v>24000</v>
      </c>
      <c r="AR14" s="5">
        <v>2300</v>
      </c>
      <c r="AS14" s="5">
        <v>6250</v>
      </c>
      <c r="AT14" s="63">
        <v>4680</v>
      </c>
      <c r="AU14" s="5" t="s">
        <v>52</v>
      </c>
      <c r="AV14" s="5">
        <v>66098</v>
      </c>
      <c r="AW14" s="9" t="s">
        <v>52</v>
      </c>
      <c r="AX14" s="94">
        <v>69469</v>
      </c>
      <c r="AY14" s="19">
        <v>46200</v>
      </c>
      <c r="AZ14" s="19">
        <v>67000</v>
      </c>
      <c r="BA14" s="19">
        <v>16000</v>
      </c>
      <c r="BB14" s="98">
        <v>16000</v>
      </c>
      <c r="BC14" s="5">
        <v>13658</v>
      </c>
      <c r="BD14" s="5">
        <v>8040</v>
      </c>
      <c r="BE14" s="5">
        <v>1902</v>
      </c>
      <c r="BF14" s="98">
        <v>11859</v>
      </c>
      <c r="BG14" s="5">
        <v>4255</v>
      </c>
      <c r="BH14" s="5">
        <v>10682</v>
      </c>
      <c r="BI14" s="5">
        <v>2668</v>
      </c>
      <c r="BJ14" s="98">
        <v>9166</v>
      </c>
      <c r="BK14" s="5">
        <v>703</v>
      </c>
      <c r="BL14" s="5">
        <v>21620</v>
      </c>
      <c r="BM14" s="5">
        <v>18495</v>
      </c>
      <c r="BN14" s="94">
        <v>30606</v>
      </c>
      <c r="BO14" s="5">
        <v>85500</v>
      </c>
      <c r="BP14" s="5">
        <v>43325</v>
      </c>
      <c r="BQ14" s="5">
        <v>38418</v>
      </c>
      <c r="BR14" s="98">
        <v>82219</v>
      </c>
      <c r="BS14" s="5">
        <v>8086</v>
      </c>
      <c r="BT14" s="5">
        <v>6000</v>
      </c>
      <c r="BU14" s="5">
        <v>6441</v>
      </c>
      <c r="BV14" s="61">
        <v>8919</v>
      </c>
      <c r="BW14" s="5">
        <v>0</v>
      </c>
      <c r="BX14" s="5">
        <v>0</v>
      </c>
      <c r="BY14" s="5">
        <v>0</v>
      </c>
      <c r="BZ14" s="98">
        <v>0</v>
      </c>
      <c r="CA14" s="9">
        <v>18584</v>
      </c>
      <c r="CB14" s="9">
        <v>17559</v>
      </c>
      <c r="CC14" s="9">
        <v>11357</v>
      </c>
      <c r="CD14" s="94" t="s">
        <v>110</v>
      </c>
      <c r="CE14" s="5">
        <v>38848</v>
      </c>
      <c r="CF14" s="5">
        <v>57531</v>
      </c>
      <c r="CG14" s="5">
        <v>47764</v>
      </c>
      <c r="CH14" s="98">
        <v>72095</v>
      </c>
      <c r="CI14" s="5">
        <v>15500</v>
      </c>
      <c r="CJ14" s="5">
        <v>11600</v>
      </c>
      <c r="CK14" s="5">
        <v>13200</v>
      </c>
      <c r="CL14" s="98">
        <v>55000</v>
      </c>
      <c r="CM14" s="5" t="s">
        <v>52</v>
      </c>
      <c r="CN14" s="5" t="s">
        <v>52</v>
      </c>
      <c r="CO14" s="5" t="s">
        <v>52</v>
      </c>
      <c r="CP14" s="98" t="s">
        <v>52</v>
      </c>
      <c r="CQ14" s="5">
        <v>40056</v>
      </c>
      <c r="CR14" s="5">
        <v>58019</v>
      </c>
      <c r="CS14" s="5">
        <v>26585</v>
      </c>
      <c r="CT14" s="98">
        <v>106115</v>
      </c>
      <c r="CU14" s="5" t="s">
        <v>52</v>
      </c>
      <c r="CV14" s="5">
        <v>10000</v>
      </c>
      <c r="CW14" s="5">
        <v>3604</v>
      </c>
      <c r="CX14" s="98">
        <v>4289</v>
      </c>
      <c r="CY14" s="5">
        <v>2856</v>
      </c>
      <c r="CZ14" s="5">
        <v>31728</v>
      </c>
      <c r="DA14" s="5">
        <v>20580</v>
      </c>
      <c r="DB14" s="58">
        <v>14361</v>
      </c>
      <c r="DC14" s="5">
        <v>159630</v>
      </c>
      <c r="DD14" s="5">
        <v>268176</v>
      </c>
      <c r="DE14" s="5">
        <v>210555</v>
      </c>
      <c r="DF14" s="98">
        <v>233540</v>
      </c>
      <c r="DG14" s="7">
        <v>171568</v>
      </c>
      <c r="DH14" s="7">
        <v>142215</v>
      </c>
      <c r="DI14" s="7">
        <v>165000</v>
      </c>
      <c r="DJ14" s="98">
        <v>169450</v>
      </c>
      <c r="DK14" s="5">
        <v>139015</v>
      </c>
      <c r="DL14" s="5">
        <v>34208</v>
      </c>
      <c r="DM14" s="5">
        <v>15783</v>
      </c>
      <c r="DN14" s="101" t="s">
        <v>103</v>
      </c>
    </row>
    <row r="15" spans="1:118" s="1" customFormat="1" ht="25.5" customHeight="1" x14ac:dyDescent="0.15">
      <c r="A15" s="15">
        <v>4</v>
      </c>
      <c r="B15" s="46" t="s">
        <v>29</v>
      </c>
      <c r="C15" s="8"/>
      <c r="D15" s="8"/>
      <c r="E15" s="8"/>
      <c r="F15" s="62"/>
      <c r="G15" s="8"/>
      <c r="H15" s="17"/>
      <c r="I15" s="17"/>
      <c r="J15" s="86"/>
      <c r="K15" s="8"/>
      <c r="L15" s="17"/>
      <c r="M15" s="17"/>
      <c r="N15" s="86"/>
      <c r="O15" s="8"/>
      <c r="P15" s="17"/>
      <c r="Q15" s="17"/>
      <c r="R15" s="86"/>
      <c r="S15" s="8"/>
      <c r="T15" s="23"/>
      <c r="U15" s="8"/>
      <c r="V15" s="86"/>
      <c r="W15" s="8"/>
      <c r="X15" s="17"/>
      <c r="Y15" s="17"/>
      <c r="Z15" s="86"/>
      <c r="AA15" s="8"/>
      <c r="AB15" s="17"/>
      <c r="AC15" s="17"/>
      <c r="AD15" s="86"/>
      <c r="AE15" s="8"/>
      <c r="AF15" s="17"/>
      <c r="AG15" s="17"/>
      <c r="AH15" s="86"/>
      <c r="AI15" s="8"/>
      <c r="AJ15" s="17"/>
      <c r="AK15" s="17"/>
      <c r="AL15" s="86"/>
      <c r="AM15" s="8"/>
      <c r="AN15" s="17"/>
      <c r="AO15" s="17"/>
      <c r="AP15" s="62"/>
      <c r="AQ15" s="8"/>
      <c r="AR15" s="17"/>
      <c r="AS15" s="17"/>
      <c r="AT15" s="72"/>
      <c r="AU15" s="8"/>
      <c r="AV15" s="17"/>
      <c r="AW15" s="17"/>
      <c r="AX15" s="96"/>
      <c r="AY15" s="22"/>
      <c r="AZ15" s="71"/>
      <c r="BA15" s="71"/>
      <c r="BB15" s="86"/>
      <c r="BC15" s="8"/>
      <c r="BD15" s="17"/>
      <c r="BE15" s="17"/>
      <c r="BF15" s="80"/>
      <c r="BG15" s="8"/>
      <c r="BH15" s="17"/>
      <c r="BI15" s="17"/>
      <c r="BJ15" s="62"/>
      <c r="BK15" s="8"/>
      <c r="BL15" s="17"/>
      <c r="BM15" s="17"/>
      <c r="BN15" s="87"/>
      <c r="BO15" s="8"/>
      <c r="BP15" s="17"/>
      <c r="BQ15" s="17"/>
      <c r="BR15" s="80"/>
      <c r="BS15" s="8"/>
      <c r="BT15" s="23"/>
      <c r="BU15" s="8"/>
      <c r="BV15" s="86"/>
      <c r="BW15" s="8"/>
      <c r="BX15" s="17"/>
      <c r="BY15" s="17"/>
      <c r="BZ15" s="95"/>
      <c r="CA15" s="20"/>
      <c r="CB15" s="71"/>
      <c r="CC15" s="71"/>
      <c r="CD15" s="86"/>
      <c r="CE15" s="8"/>
      <c r="CF15" s="17"/>
      <c r="CG15" s="17"/>
      <c r="CH15" s="86"/>
      <c r="CI15" s="8"/>
      <c r="CJ15" s="17"/>
      <c r="CK15" s="17"/>
      <c r="CL15" s="80"/>
      <c r="CM15" s="8"/>
      <c r="CN15" s="17"/>
      <c r="CO15" s="17"/>
      <c r="CP15" s="86"/>
      <c r="CQ15" s="8"/>
      <c r="CR15" s="24"/>
      <c r="CS15" s="17"/>
      <c r="CT15" s="86"/>
      <c r="CU15" s="8"/>
      <c r="CV15" s="24"/>
      <c r="CW15" s="17"/>
      <c r="CX15" s="86"/>
      <c r="CY15" s="8"/>
      <c r="CZ15" s="21"/>
      <c r="DA15" s="21"/>
      <c r="DB15" s="96"/>
      <c r="DC15" s="8"/>
      <c r="DD15" s="17"/>
      <c r="DE15" s="17"/>
      <c r="DF15" s="86"/>
      <c r="DG15" s="6"/>
      <c r="DH15" s="8"/>
      <c r="DI15" s="8"/>
      <c r="DJ15" s="86"/>
      <c r="DK15" s="8"/>
      <c r="DL15" s="17"/>
      <c r="DM15" s="17"/>
      <c r="DN15" s="62"/>
    </row>
    <row r="16" spans="1:118" s="13" customFormat="1" ht="25.5" customHeight="1" x14ac:dyDescent="0.15">
      <c r="A16" s="15">
        <v>4.0999999999999996</v>
      </c>
      <c r="B16" s="46" t="s">
        <v>67</v>
      </c>
      <c r="C16" s="8"/>
      <c r="D16" s="8"/>
      <c r="E16" s="8"/>
      <c r="F16" s="100"/>
      <c r="G16" s="17"/>
      <c r="H16" s="8"/>
      <c r="I16" s="8"/>
      <c r="J16" s="80"/>
      <c r="K16" s="17"/>
      <c r="L16" s="8"/>
      <c r="M16" s="8"/>
      <c r="N16" s="80"/>
      <c r="O16" s="17"/>
      <c r="P16" s="8"/>
      <c r="Q16" s="8"/>
      <c r="R16" s="81"/>
      <c r="S16" s="23"/>
      <c r="T16" s="8"/>
      <c r="U16" s="8"/>
      <c r="V16" s="80"/>
      <c r="W16" s="17"/>
      <c r="X16" s="8"/>
      <c r="Y16" s="8"/>
      <c r="Z16" s="87"/>
      <c r="AA16" s="17"/>
      <c r="AB16" s="8"/>
      <c r="AC16" s="8"/>
      <c r="AD16" s="80"/>
      <c r="AE16" s="17"/>
      <c r="AF16" s="8"/>
      <c r="AG16" s="8"/>
      <c r="AH16" s="80"/>
      <c r="AI16" s="17"/>
      <c r="AJ16" s="8"/>
      <c r="AK16" s="8"/>
      <c r="AL16" s="87"/>
      <c r="AM16" s="17"/>
      <c r="AN16" s="8"/>
      <c r="AO16" s="8"/>
      <c r="AP16" s="62"/>
      <c r="AQ16" s="17"/>
      <c r="AR16" s="8"/>
      <c r="AS16" s="8"/>
      <c r="AT16" s="95"/>
      <c r="AU16" s="17"/>
      <c r="AV16" s="8"/>
      <c r="AW16" s="8"/>
      <c r="AX16" s="97"/>
      <c r="AY16" s="71"/>
      <c r="AZ16" s="22"/>
      <c r="BA16" s="22"/>
      <c r="BB16" s="80"/>
      <c r="BC16" s="17"/>
      <c r="BD16" s="8"/>
      <c r="BE16" s="8"/>
      <c r="BF16" s="86"/>
      <c r="BG16" s="17"/>
      <c r="BH16" s="8"/>
      <c r="BI16" s="8"/>
      <c r="BJ16" s="100"/>
      <c r="BK16" s="17"/>
      <c r="BL16" s="8"/>
      <c r="BM16" s="8"/>
      <c r="BN16" s="86"/>
      <c r="BO16" s="17"/>
      <c r="BP16" s="8"/>
      <c r="BQ16" s="8"/>
      <c r="BR16" s="86"/>
      <c r="BS16" s="23"/>
      <c r="BT16" s="8"/>
      <c r="BU16" s="8"/>
      <c r="BV16" s="80"/>
      <c r="BW16" s="17"/>
      <c r="BX16" s="8"/>
      <c r="BY16" s="8"/>
      <c r="BZ16" s="72"/>
      <c r="CA16" s="71"/>
      <c r="CB16" s="20"/>
      <c r="CC16" s="20"/>
      <c r="CD16" s="87"/>
      <c r="CE16" s="17"/>
      <c r="CF16" s="8"/>
      <c r="CG16" s="8"/>
      <c r="CH16" s="80"/>
      <c r="CI16" s="17"/>
      <c r="CJ16" s="8"/>
      <c r="CK16" s="8"/>
      <c r="CL16" s="86"/>
      <c r="CM16" s="17"/>
      <c r="CN16" s="8"/>
      <c r="CO16" s="8"/>
      <c r="CP16" s="51"/>
      <c r="CQ16" s="24"/>
      <c r="CR16" s="8"/>
      <c r="CS16" s="8"/>
      <c r="CT16" s="51"/>
      <c r="CU16" s="24"/>
      <c r="CV16" s="8"/>
      <c r="CW16" s="8"/>
      <c r="CX16" s="80"/>
      <c r="CY16" s="17"/>
      <c r="CZ16" s="21"/>
      <c r="DA16" s="21"/>
      <c r="DB16" s="96"/>
      <c r="DC16" s="17"/>
      <c r="DD16" s="8"/>
      <c r="DE16" s="8"/>
      <c r="DF16" s="86"/>
      <c r="DG16" s="8"/>
      <c r="DH16" s="6"/>
      <c r="DI16" s="6"/>
      <c r="DJ16" s="80"/>
      <c r="DK16" s="17"/>
      <c r="DL16" s="8"/>
      <c r="DM16" s="8"/>
      <c r="DN16" s="100"/>
    </row>
    <row r="17" spans="1:118" s="1" customFormat="1" ht="25.5" customHeight="1" x14ac:dyDescent="0.15">
      <c r="B17" s="38" t="s">
        <v>26</v>
      </c>
      <c r="C17" s="5">
        <f>SUM(G17,K17,O17,S17,W17,AA17,AE17,AI17,AM17,AQ17,AU17,AY17,BC17,BG17,BK17,BO17,BS17,BW17,CA17,CE17,CI17,CM17,CQ17,CU17,CY17,DC17,DG17,DK17)</f>
        <v>576</v>
      </c>
      <c r="D17" s="5">
        <f>SUM(H17,L17,P17,T17,X17,AB17,AF17,AJ17,AN17,AR17,AV17,AZ17,BD17,BH17,BL17,BP17,BT17,BX17,CB17,CF17,CJ17,CN17,CR17,CV17,CZ17,DD17,DH17,DL17)</f>
        <v>574</v>
      </c>
      <c r="E17" s="37">
        <f>SUM(I17,M17,Q17,U17,Y17,AC17,AG17,AK17,AO17,AS17,AW17,BA17,BE17,BI17,BM17,BQ17,BU17,BY17,CC17,CG17,CK17,CO17,CS17,CW17,DA17,DE17,DI17,DM17)</f>
        <v>556</v>
      </c>
      <c r="F17" s="98">
        <f>SUM(J17,N17,R17,V17,Z17,AD17,AH17,AL17,AP17,AT17,AX17,BB17,BF17,BJ17,BN17,BR17,BV17,BZ17,CD17,CH17,CL17,CP17,CT17,CX17,DB17,DF17,DJ17,DN17)</f>
        <v>576</v>
      </c>
      <c r="G17" s="5">
        <v>19</v>
      </c>
      <c r="H17" s="5">
        <v>19</v>
      </c>
      <c r="I17" s="5">
        <v>19</v>
      </c>
      <c r="J17" s="98">
        <v>19</v>
      </c>
      <c r="K17" s="5">
        <v>4</v>
      </c>
      <c r="L17" s="5">
        <v>4</v>
      </c>
      <c r="M17" s="5">
        <v>4</v>
      </c>
      <c r="N17" s="98">
        <v>4</v>
      </c>
      <c r="O17" s="5">
        <v>8</v>
      </c>
      <c r="P17" s="5">
        <v>8</v>
      </c>
      <c r="Q17" s="5">
        <v>8</v>
      </c>
      <c r="R17" s="98">
        <v>8</v>
      </c>
      <c r="S17" s="5">
        <v>36</v>
      </c>
      <c r="T17" s="5">
        <v>36</v>
      </c>
      <c r="U17" s="5">
        <v>36</v>
      </c>
      <c r="V17" s="98">
        <v>36</v>
      </c>
      <c r="W17" s="5">
        <v>18</v>
      </c>
      <c r="X17" s="5">
        <v>12</v>
      </c>
      <c r="Y17" s="5">
        <v>12</v>
      </c>
      <c r="Z17" s="98">
        <v>12</v>
      </c>
      <c r="AA17" s="5">
        <v>36</v>
      </c>
      <c r="AB17" s="5">
        <v>36</v>
      </c>
      <c r="AC17" s="5">
        <v>36</v>
      </c>
      <c r="AD17" s="98">
        <v>36</v>
      </c>
      <c r="AE17" s="5">
        <v>20</v>
      </c>
      <c r="AF17" s="5">
        <v>20</v>
      </c>
      <c r="AG17" s="5">
        <v>20</v>
      </c>
      <c r="AH17" s="98">
        <v>20</v>
      </c>
      <c r="AI17" s="5">
        <v>45</v>
      </c>
      <c r="AJ17" s="5">
        <v>45</v>
      </c>
      <c r="AK17" s="5">
        <v>45</v>
      </c>
      <c r="AL17" s="54">
        <v>45</v>
      </c>
      <c r="AM17" s="5">
        <v>8</v>
      </c>
      <c r="AN17" s="5">
        <v>6</v>
      </c>
      <c r="AO17" s="5">
        <v>6</v>
      </c>
      <c r="AP17" s="98">
        <v>6</v>
      </c>
      <c r="AQ17" s="5">
        <v>21</v>
      </c>
      <c r="AR17" s="5">
        <v>21</v>
      </c>
      <c r="AS17" s="5">
        <v>21</v>
      </c>
      <c r="AT17" s="63">
        <v>21</v>
      </c>
      <c r="AU17" s="5">
        <v>16</v>
      </c>
      <c r="AV17" s="5">
        <v>16</v>
      </c>
      <c r="AW17" s="9" t="s">
        <v>52</v>
      </c>
      <c r="AX17" s="98">
        <v>16</v>
      </c>
      <c r="AY17" s="19">
        <v>26</v>
      </c>
      <c r="AZ17" s="19">
        <v>26</v>
      </c>
      <c r="BA17" s="19">
        <v>26</v>
      </c>
      <c r="BB17" s="98">
        <v>26</v>
      </c>
      <c r="BC17" s="5">
        <v>12</v>
      </c>
      <c r="BD17" s="5">
        <v>12</v>
      </c>
      <c r="BE17" s="5">
        <v>12</v>
      </c>
      <c r="BF17" s="98">
        <v>12</v>
      </c>
      <c r="BG17" s="5">
        <v>8</v>
      </c>
      <c r="BH17" s="5">
        <v>9</v>
      </c>
      <c r="BI17" s="5">
        <v>9</v>
      </c>
      <c r="BJ17" s="98">
        <v>9</v>
      </c>
      <c r="BK17" s="5">
        <v>2</v>
      </c>
      <c r="BL17" s="5">
        <v>4</v>
      </c>
      <c r="BM17" s="5">
        <v>4</v>
      </c>
      <c r="BN17" s="98">
        <v>4</v>
      </c>
      <c r="BO17" s="5">
        <v>15</v>
      </c>
      <c r="BP17" s="5">
        <v>15</v>
      </c>
      <c r="BQ17" s="5">
        <v>15</v>
      </c>
      <c r="BR17" s="98">
        <v>15</v>
      </c>
      <c r="BS17" s="5">
        <v>8</v>
      </c>
      <c r="BT17" s="5">
        <v>8</v>
      </c>
      <c r="BU17" s="5">
        <v>8</v>
      </c>
      <c r="BV17" s="98">
        <v>8</v>
      </c>
      <c r="BW17" s="5">
        <v>20</v>
      </c>
      <c r="BX17" s="5">
        <v>20</v>
      </c>
      <c r="BY17" s="5">
        <v>20</v>
      </c>
      <c r="BZ17" s="98">
        <v>20</v>
      </c>
      <c r="CA17" s="9">
        <v>12</v>
      </c>
      <c r="CB17" s="9">
        <v>12</v>
      </c>
      <c r="CC17" s="9">
        <v>12</v>
      </c>
      <c r="CD17" s="98">
        <v>12</v>
      </c>
      <c r="CE17" s="5">
        <v>20</v>
      </c>
      <c r="CF17" s="5">
        <v>20</v>
      </c>
      <c r="CG17" s="5">
        <v>20</v>
      </c>
      <c r="CH17" s="98">
        <v>20</v>
      </c>
      <c r="CI17" s="5">
        <v>20</v>
      </c>
      <c r="CJ17" s="5">
        <v>20</v>
      </c>
      <c r="CK17" s="5">
        <v>20</v>
      </c>
      <c r="CL17" s="98">
        <v>20</v>
      </c>
      <c r="CM17" s="5">
        <v>31</v>
      </c>
      <c r="CN17" s="5">
        <v>31</v>
      </c>
      <c r="CO17" s="5">
        <v>31</v>
      </c>
      <c r="CP17" s="98">
        <v>31</v>
      </c>
      <c r="CQ17" s="5">
        <v>40</v>
      </c>
      <c r="CR17" s="5">
        <v>40</v>
      </c>
      <c r="CS17" s="5">
        <v>40</v>
      </c>
      <c r="CT17" s="98">
        <v>40</v>
      </c>
      <c r="CU17" s="5">
        <v>12</v>
      </c>
      <c r="CV17" s="5">
        <v>12</v>
      </c>
      <c r="CW17" s="5">
        <v>12</v>
      </c>
      <c r="CX17" s="98">
        <v>16</v>
      </c>
      <c r="CY17" s="5">
        <v>12</v>
      </c>
      <c r="CZ17" s="5">
        <v>15</v>
      </c>
      <c r="DA17" s="5">
        <v>13</v>
      </c>
      <c r="DB17" s="61">
        <v>13</v>
      </c>
      <c r="DC17" s="5">
        <v>54</v>
      </c>
      <c r="DD17" s="5">
        <v>54</v>
      </c>
      <c r="DE17" s="5">
        <v>54</v>
      </c>
      <c r="DF17" s="98">
        <v>54</v>
      </c>
      <c r="DG17" s="7">
        <v>45</v>
      </c>
      <c r="DH17" s="7">
        <v>45</v>
      </c>
      <c r="DI17" s="7">
        <v>45</v>
      </c>
      <c r="DJ17" s="98">
        <v>45</v>
      </c>
      <c r="DK17" s="5">
        <v>8</v>
      </c>
      <c r="DL17" s="5">
        <v>8</v>
      </c>
      <c r="DM17" s="5">
        <v>8</v>
      </c>
      <c r="DN17" s="98">
        <v>8</v>
      </c>
    </row>
    <row r="18" spans="1:118" s="1" customFormat="1" ht="25.5" customHeight="1" x14ac:dyDescent="0.15">
      <c r="B18" s="38" t="s">
        <v>27</v>
      </c>
      <c r="C18" s="5" t="s">
        <v>95</v>
      </c>
      <c r="D18" s="5" t="s">
        <v>96</v>
      </c>
      <c r="E18" s="37" t="s">
        <v>97</v>
      </c>
      <c r="F18" s="54" t="s">
        <v>114</v>
      </c>
      <c r="G18" s="5">
        <v>4.5</v>
      </c>
      <c r="H18" s="5">
        <v>4.5</v>
      </c>
      <c r="I18" s="5">
        <v>4.5</v>
      </c>
      <c r="J18" s="98">
        <v>4</v>
      </c>
      <c r="K18" s="5">
        <v>5</v>
      </c>
      <c r="L18" s="5">
        <v>5</v>
      </c>
      <c r="M18" s="5">
        <v>5</v>
      </c>
      <c r="N18" s="98">
        <v>5</v>
      </c>
      <c r="O18" s="5">
        <v>4</v>
      </c>
      <c r="P18" s="5">
        <v>4</v>
      </c>
      <c r="Q18" s="5">
        <v>4</v>
      </c>
      <c r="R18" s="98">
        <v>4</v>
      </c>
      <c r="S18" s="5">
        <v>4</v>
      </c>
      <c r="T18" s="5">
        <v>4</v>
      </c>
      <c r="U18" s="5">
        <v>4</v>
      </c>
      <c r="V18" s="98">
        <v>4</v>
      </c>
      <c r="W18" s="5">
        <v>4</v>
      </c>
      <c r="X18" s="5">
        <v>4</v>
      </c>
      <c r="Y18" s="5">
        <v>4</v>
      </c>
      <c r="Z18" s="98">
        <v>4</v>
      </c>
      <c r="AA18" s="5">
        <v>4.5</v>
      </c>
      <c r="AB18" s="5">
        <v>4.5</v>
      </c>
      <c r="AC18" s="5">
        <v>4.5</v>
      </c>
      <c r="AD18" s="98">
        <v>4</v>
      </c>
      <c r="AE18" s="5">
        <v>4.5</v>
      </c>
      <c r="AF18" s="5">
        <v>4.5</v>
      </c>
      <c r="AG18" s="5">
        <v>4.5</v>
      </c>
      <c r="AH18" s="98">
        <v>5</v>
      </c>
      <c r="AI18" s="5">
        <v>5</v>
      </c>
      <c r="AJ18" s="5">
        <v>5</v>
      </c>
      <c r="AK18" s="5">
        <v>5</v>
      </c>
      <c r="AL18" s="54">
        <v>9</v>
      </c>
      <c r="AM18" s="5">
        <v>3</v>
      </c>
      <c r="AN18" s="5">
        <v>3</v>
      </c>
      <c r="AO18" s="5">
        <v>3</v>
      </c>
      <c r="AP18" s="98">
        <v>3</v>
      </c>
      <c r="AQ18" s="5">
        <v>5</v>
      </c>
      <c r="AR18" s="5">
        <v>5</v>
      </c>
      <c r="AS18" s="5">
        <v>5</v>
      </c>
      <c r="AT18" s="63">
        <v>5</v>
      </c>
      <c r="AU18" s="5">
        <v>5</v>
      </c>
      <c r="AV18" s="5">
        <v>5</v>
      </c>
      <c r="AW18" s="9" t="s">
        <v>52</v>
      </c>
      <c r="AX18" s="98">
        <v>5</v>
      </c>
      <c r="AY18" s="19">
        <v>4</v>
      </c>
      <c r="AZ18" s="19">
        <v>4</v>
      </c>
      <c r="BA18" s="19">
        <v>4</v>
      </c>
      <c r="BB18" s="98">
        <v>4</v>
      </c>
      <c r="BC18" s="5">
        <v>4</v>
      </c>
      <c r="BD18" s="5">
        <v>4</v>
      </c>
      <c r="BE18" s="5">
        <v>4</v>
      </c>
      <c r="BF18" s="98">
        <v>4</v>
      </c>
      <c r="BG18" s="5">
        <v>5</v>
      </c>
      <c r="BH18" s="5">
        <v>5</v>
      </c>
      <c r="BI18" s="5">
        <v>4</v>
      </c>
      <c r="BJ18" s="98">
        <v>4</v>
      </c>
      <c r="BK18" s="5">
        <v>0</v>
      </c>
      <c r="BL18" s="5">
        <v>5</v>
      </c>
      <c r="BM18" s="5">
        <v>5</v>
      </c>
      <c r="BN18" s="98">
        <v>5</v>
      </c>
      <c r="BO18" s="5">
        <v>4</v>
      </c>
      <c r="BP18" s="5">
        <v>4</v>
      </c>
      <c r="BQ18" s="5">
        <v>4</v>
      </c>
      <c r="BR18" s="98">
        <v>4</v>
      </c>
      <c r="BS18" s="5">
        <v>4</v>
      </c>
      <c r="BT18" s="5">
        <v>4</v>
      </c>
      <c r="BU18" s="5">
        <v>4</v>
      </c>
      <c r="BV18" s="98">
        <v>4</v>
      </c>
      <c r="BW18" s="5">
        <v>4</v>
      </c>
      <c r="BX18" s="5">
        <v>4</v>
      </c>
      <c r="BY18" s="5">
        <v>4</v>
      </c>
      <c r="BZ18" s="98">
        <v>4</v>
      </c>
      <c r="CA18" s="9">
        <v>5</v>
      </c>
      <c r="CB18" s="9">
        <v>5</v>
      </c>
      <c r="CC18" s="9">
        <v>4</v>
      </c>
      <c r="CD18" s="98">
        <v>4</v>
      </c>
      <c r="CE18" s="5">
        <v>4.5</v>
      </c>
      <c r="CF18" s="5">
        <v>4.5</v>
      </c>
      <c r="CG18" s="5">
        <v>4.5</v>
      </c>
      <c r="CH18" s="98">
        <v>4</v>
      </c>
      <c r="CI18" s="5">
        <v>5</v>
      </c>
      <c r="CJ18" s="5">
        <v>5</v>
      </c>
      <c r="CK18" s="5">
        <v>5</v>
      </c>
      <c r="CL18" s="98">
        <v>5</v>
      </c>
      <c r="CM18" s="5">
        <v>5.5</v>
      </c>
      <c r="CN18" s="5">
        <v>5.5</v>
      </c>
      <c r="CO18" s="5">
        <v>5.5</v>
      </c>
      <c r="CP18" s="98">
        <v>6</v>
      </c>
      <c r="CQ18" s="5">
        <v>5</v>
      </c>
      <c r="CR18" s="5">
        <v>4.5</v>
      </c>
      <c r="CS18" s="5">
        <v>4.5</v>
      </c>
      <c r="CT18" s="98">
        <v>5</v>
      </c>
      <c r="CU18" s="5">
        <v>5.5</v>
      </c>
      <c r="CV18" s="5">
        <v>5.5</v>
      </c>
      <c r="CW18" s="5">
        <v>5.5</v>
      </c>
      <c r="CX18" s="98">
        <v>6</v>
      </c>
      <c r="CY18" s="5">
        <v>5</v>
      </c>
      <c r="CZ18" s="5">
        <v>5</v>
      </c>
      <c r="DA18" s="5">
        <v>5</v>
      </c>
      <c r="DB18" s="61">
        <v>5</v>
      </c>
      <c r="DC18" s="5">
        <v>4.5</v>
      </c>
      <c r="DD18" s="5">
        <v>4.5</v>
      </c>
      <c r="DE18" s="5">
        <v>4.5</v>
      </c>
      <c r="DF18" s="98">
        <v>4</v>
      </c>
      <c r="DG18" s="7">
        <v>3</v>
      </c>
      <c r="DH18" s="7">
        <v>3</v>
      </c>
      <c r="DI18" s="7">
        <v>3</v>
      </c>
      <c r="DJ18" s="98">
        <v>3</v>
      </c>
      <c r="DK18" s="5">
        <v>5</v>
      </c>
      <c r="DL18" s="5">
        <v>5</v>
      </c>
      <c r="DM18" s="5">
        <v>5</v>
      </c>
      <c r="DN18" s="98">
        <v>5</v>
      </c>
    </row>
    <row r="19" spans="1:118" s="1" customFormat="1" ht="25.5" customHeight="1" x14ac:dyDescent="0.15">
      <c r="B19" s="38" t="s">
        <v>28</v>
      </c>
      <c r="C19" s="5" t="s">
        <v>94</v>
      </c>
      <c r="D19" s="5" t="s">
        <v>98</v>
      </c>
      <c r="E19" s="37" t="s">
        <v>99</v>
      </c>
      <c r="F19" s="98" t="s">
        <v>115</v>
      </c>
      <c r="G19" s="5">
        <v>37.5</v>
      </c>
      <c r="H19" s="5">
        <v>37.5</v>
      </c>
      <c r="I19" s="5">
        <v>37.5</v>
      </c>
      <c r="J19" s="98">
        <v>34</v>
      </c>
      <c r="K19" s="5">
        <v>30.5</v>
      </c>
      <c r="L19" s="5">
        <v>30.5</v>
      </c>
      <c r="M19" s="5">
        <v>30.5</v>
      </c>
      <c r="N19" s="98">
        <v>31</v>
      </c>
      <c r="O19" s="5">
        <v>30</v>
      </c>
      <c r="P19" s="5">
        <v>30</v>
      </c>
      <c r="Q19" s="5">
        <v>30</v>
      </c>
      <c r="R19" s="98">
        <v>30</v>
      </c>
      <c r="S19" s="5">
        <v>31.5</v>
      </c>
      <c r="T19" s="5">
        <v>31.5</v>
      </c>
      <c r="U19" s="5">
        <v>31.5</v>
      </c>
      <c r="V19" s="98">
        <v>32</v>
      </c>
      <c r="W19" s="5">
        <v>32</v>
      </c>
      <c r="X19" s="5">
        <v>32</v>
      </c>
      <c r="Y19" s="5">
        <v>32</v>
      </c>
      <c r="Z19" s="98">
        <v>32</v>
      </c>
      <c r="AA19" s="5">
        <v>40</v>
      </c>
      <c r="AB19" s="5">
        <v>40</v>
      </c>
      <c r="AC19" s="5">
        <v>40</v>
      </c>
      <c r="AD19" s="98">
        <v>36</v>
      </c>
      <c r="AE19" s="5">
        <v>39.5</v>
      </c>
      <c r="AF19" s="5">
        <v>39.5</v>
      </c>
      <c r="AG19" s="5">
        <v>39.5</v>
      </c>
      <c r="AH19" s="98">
        <v>40</v>
      </c>
      <c r="AI19" s="5">
        <v>62</v>
      </c>
      <c r="AJ19" s="5">
        <v>62</v>
      </c>
      <c r="AK19" s="5">
        <v>62</v>
      </c>
      <c r="AL19" s="54">
        <v>62</v>
      </c>
      <c r="AM19" s="5">
        <v>18</v>
      </c>
      <c r="AN19" s="5">
        <v>18</v>
      </c>
      <c r="AO19" s="5">
        <v>23</v>
      </c>
      <c r="AP19" s="98">
        <v>23</v>
      </c>
      <c r="AQ19" s="5">
        <v>35.75</v>
      </c>
      <c r="AR19" s="5">
        <v>35.75</v>
      </c>
      <c r="AS19" s="5">
        <v>35.799999999999997</v>
      </c>
      <c r="AT19" s="63">
        <v>36</v>
      </c>
      <c r="AU19" s="5">
        <v>44</v>
      </c>
      <c r="AV19" s="5">
        <v>44</v>
      </c>
      <c r="AW19" s="9" t="s">
        <v>52</v>
      </c>
      <c r="AX19" s="98">
        <v>36</v>
      </c>
      <c r="AY19" s="9">
        <v>37</v>
      </c>
      <c r="AZ19" s="9">
        <v>37</v>
      </c>
      <c r="BA19" s="9">
        <v>37</v>
      </c>
      <c r="BB19" s="98">
        <v>37</v>
      </c>
      <c r="BC19" s="5">
        <v>36</v>
      </c>
      <c r="BD19" s="5">
        <v>36</v>
      </c>
      <c r="BE19" s="5">
        <v>24</v>
      </c>
      <c r="BF19" s="98">
        <v>24</v>
      </c>
      <c r="BG19" s="5">
        <v>40</v>
      </c>
      <c r="BH19" s="5">
        <v>40</v>
      </c>
      <c r="BI19" s="5">
        <v>32</v>
      </c>
      <c r="BJ19" s="98">
        <v>32</v>
      </c>
      <c r="BK19" s="5">
        <v>0</v>
      </c>
      <c r="BL19" s="5">
        <v>40</v>
      </c>
      <c r="BM19" s="5">
        <v>40</v>
      </c>
      <c r="BN19" s="98">
        <v>40</v>
      </c>
      <c r="BO19" s="5">
        <v>33</v>
      </c>
      <c r="BP19" s="5">
        <v>33</v>
      </c>
      <c r="BQ19" s="5">
        <v>33</v>
      </c>
      <c r="BR19" s="98">
        <v>33</v>
      </c>
      <c r="BS19" s="5">
        <v>28</v>
      </c>
      <c r="BT19" s="5">
        <v>28</v>
      </c>
      <c r="BU19" s="5">
        <v>28</v>
      </c>
      <c r="BV19" s="98">
        <v>28</v>
      </c>
      <c r="BW19" s="5">
        <v>28</v>
      </c>
      <c r="BX19" s="5">
        <v>28</v>
      </c>
      <c r="BY19" s="5">
        <v>28</v>
      </c>
      <c r="BZ19" s="98">
        <v>28</v>
      </c>
      <c r="CA19" s="9">
        <v>37.5</v>
      </c>
      <c r="CB19" s="9">
        <v>37.5</v>
      </c>
      <c r="CC19" s="9">
        <v>35</v>
      </c>
      <c r="CD19" s="98">
        <v>35</v>
      </c>
      <c r="CE19" s="5">
        <v>36</v>
      </c>
      <c r="CF19" s="5">
        <v>36</v>
      </c>
      <c r="CG19" s="5">
        <v>36</v>
      </c>
      <c r="CH19" s="98">
        <v>32</v>
      </c>
      <c r="CI19" s="5">
        <v>42</v>
      </c>
      <c r="CJ19" s="5">
        <v>42</v>
      </c>
      <c r="CK19" s="5">
        <v>42</v>
      </c>
      <c r="CL19" s="98">
        <v>42</v>
      </c>
      <c r="CM19" s="5">
        <v>41</v>
      </c>
      <c r="CN19" s="5">
        <v>41</v>
      </c>
      <c r="CO19" s="5">
        <v>41</v>
      </c>
      <c r="CP19" s="98">
        <v>41</v>
      </c>
      <c r="CQ19" s="5">
        <v>37</v>
      </c>
      <c r="CR19" s="5">
        <v>37</v>
      </c>
      <c r="CS19" s="5">
        <v>37</v>
      </c>
      <c r="CT19" s="98">
        <v>37</v>
      </c>
      <c r="CU19" s="5">
        <v>46.5</v>
      </c>
      <c r="CV19" s="5">
        <v>46.5</v>
      </c>
      <c r="CW19" s="5">
        <v>46.5</v>
      </c>
      <c r="CX19" s="98">
        <v>51</v>
      </c>
      <c r="CY19" s="5">
        <v>32.5</v>
      </c>
      <c r="CZ19" s="5">
        <v>32.5</v>
      </c>
      <c r="DA19" s="5">
        <v>38.5</v>
      </c>
      <c r="DB19" s="73">
        <v>39</v>
      </c>
      <c r="DC19" s="5">
        <v>42</v>
      </c>
      <c r="DD19" s="5">
        <v>42</v>
      </c>
      <c r="DE19" s="5">
        <v>42</v>
      </c>
      <c r="DF19" s="98">
        <v>41</v>
      </c>
      <c r="DG19" s="7">
        <v>30</v>
      </c>
      <c r="DH19" s="7">
        <v>30</v>
      </c>
      <c r="DI19" s="7">
        <v>30</v>
      </c>
      <c r="DJ19" s="98">
        <v>30</v>
      </c>
      <c r="DK19" s="5">
        <v>37.5</v>
      </c>
      <c r="DL19" s="5">
        <v>37.5</v>
      </c>
      <c r="DM19" s="5">
        <v>37.5</v>
      </c>
      <c r="DN19" s="98">
        <v>38</v>
      </c>
    </row>
    <row r="20" spans="1:118" s="1" customFormat="1" ht="28" x14ac:dyDescent="0.15">
      <c r="A20" s="15">
        <v>4.2</v>
      </c>
      <c r="B20" s="46" t="s">
        <v>74</v>
      </c>
      <c r="C20" s="8"/>
      <c r="D20" s="8"/>
      <c r="E20" s="8"/>
      <c r="F20" s="62"/>
      <c r="G20" s="17"/>
      <c r="H20" s="17"/>
      <c r="I20" s="17"/>
      <c r="J20" s="80"/>
      <c r="K20" s="17"/>
      <c r="L20" s="17"/>
      <c r="M20" s="17"/>
      <c r="N20" s="80"/>
      <c r="O20" s="17"/>
      <c r="P20" s="17"/>
      <c r="Q20" s="17"/>
      <c r="R20" s="81"/>
      <c r="S20" s="23"/>
      <c r="T20" s="23"/>
      <c r="U20" s="8"/>
      <c r="V20" s="80"/>
      <c r="W20" s="17"/>
      <c r="X20" s="17"/>
      <c r="Y20" s="17"/>
      <c r="Z20" s="87"/>
      <c r="AA20" s="17"/>
      <c r="AB20" s="17"/>
      <c r="AC20" s="17"/>
      <c r="AD20" s="80"/>
      <c r="AE20" s="17"/>
      <c r="AF20" s="17"/>
      <c r="AG20" s="17"/>
      <c r="AH20" s="80"/>
      <c r="AI20" s="17"/>
      <c r="AJ20" s="17"/>
      <c r="AK20" s="17"/>
      <c r="AL20" s="87"/>
      <c r="AM20" s="17"/>
      <c r="AN20" s="17"/>
      <c r="AO20" s="17"/>
      <c r="AP20" s="62"/>
      <c r="AQ20" s="17"/>
      <c r="AR20" s="17"/>
      <c r="AS20" s="17"/>
      <c r="AT20" s="72"/>
      <c r="AU20" s="17"/>
      <c r="AV20" s="17"/>
      <c r="AW20" s="17"/>
      <c r="AX20" s="97"/>
      <c r="AY20" s="71"/>
      <c r="AZ20" s="71"/>
      <c r="BA20" s="71"/>
      <c r="BB20" s="80"/>
      <c r="BC20" s="17"/>
      <c r="BD20" s="17"/>
      <c r="BE20" s="17"/>
      <c r="BF20" s="80"/>
      <c r="BG20" s="17"/>
      <c r="BH20" s="17"/>
      <c r="BI20" s="17"/>
      <c r="BJ20" s="62"/>
      <c r="BK20" s="17"/>
      <c r="BL20" s="17"/>
      <c r="BM20" s="17"/>
      <c r="BN20" s="87"/>
      <c r="BO20" s="17"/>
      <c r="BP20" s="17"/>
      <c r="BQ20" s="17"/>
      <c r="BR20" s="80"/>
      <c r="BS20" s="23"/>
      <c r="BT20" s="23"/>
      <c r="BU20" s="8"/>
      <c r="BV20" s="80"/>
      <c r="BW20" s="17"/>
      <c r="BX20" s="17"/>
      <c r="BY20" s="17"/>
      <c r="BZ20" s="72"/>
      <c r="CA20" s="71"/>
      <c r="CB20" s="71"/>
      <c r="CC20" s="71"/>
      <c r="CD20" s="87"/>
      <c r="CE20" s="17"/>
      <c r="CF20" s="17"/>
      <c r="CG20" s="17"/>
      <c r="CH20" s="80"/>
      <c r="CI20" s="17"/>
      <c r="CJ20" s="17"/>
      <c r="CK20" s="17"/>
      <c r="CL20" s="80"/>
      <c r="CM20" s="17"/>
      <c r="CN20" s="17"/>
      <c r="CO20" s="17"/>
      <c r="CP20" s="51"/>
      <c r="CQ20" s="24"/>
      <c r="CR20" s="24"/>
      <c r="CS20" s="17"/>
      <c r="CT20" s="51"/>
      <c r="CU20" s="24"/>
      <c r="CV20" s="24"/>
      <c r="CW20" s="17"/>
      <c r="CX20" s="80"/>
      <c r="CY20" s="17"/>
      <c r="CZ20" s="21"/>
      <c r="DA20" s="21"/>
      <c r="DB20" s="62"/>
      <c r="DC20" s="17"/>
      <c r="DD20" s="17"/>
      <c r="DE20" s="17"/>
      <c r="DF20" s="86"/>
      <c r="DG20" s="8"/>
      <c r="DH20" s="8"/>
      <c r="DI20" s="8"/>
      <c r="DJ20" s="80"/>
      <c r="DK20" s="17"/>
      <c r="DL20" s="17"/>
      <c r="DM20" s="17"/>
      <c r="DN20" s="62"/>
    </row>
    <row r="21" spans="1:118" s="1" customFormat="1" ht="28" x14ac:dyDescent="0.15">
      <c r="B21" s="38" t="s">
        <v>30</v>
      </c>
      <c r="C21" s="5">
        <f t="shared" ref="C21:C24" si="8">SUM(G21,K21,O21,S21,W21,AA21,AE21,AI21,AM21,AQ21,AU21,AY21,BC21,BG21,BK21,BO21,BS21,BW21,CA21,CE21,CI21,CM21,CQ21,CU21,CY21,DC21,DG21,DK21)</f>
        <v>12375</v>
      </c>
      <c r="D21" s="5">
        <f t="shared" ref="D21:D24" si="9">SUM(H21,L21,P21,T21,X21,AB21,AF21,AJ21,AN21,AR21,AV21,AZ21,BD21,BH21,BL21,BP21,BT21,BX21,CB21,CF21,CJ21,CN21,CR21,CV21,CZ21,DD21,DH21,DL21)</f>
        <v>11735</v>
      </c>
      <c r="E21" s="37">
        <f t="shared" ref="E21:F24" si="10">SUM(I21,M21,Q21,U21,Y21,AC21,AG21,AK21,AO21,AS21,AW21,BA21,BE21,BI21,BM21,BQ21,BU21,BY21,CC21,CG21,CK21,CO21,CS21,CW21,DA21,DE21,DI21,DM21)</f>
        <v>11629</v>
      </c>
      <c r="F21" s="98">
        <f t="shared" si="10"/>
        <v>10610</v>
      </c>
      <c r="G21" s="5">
        <v>229</v>
      </c>
      <c r="H21" s="5">
        <v>244</v>
      </c>
      <c r="I21" s="5">
        <v>240</v>
      </c>
      <c r="J21" s="98">
        <v>286</v>
      </c>
      <c r="K21" s="5">
        <v>63</v>
      </c>
      <c r="L21" s="5">
        <v>58</v>
      </c>
      <c r="M21" s="5">
        <v>69</v>
      </c>
      <c r="N21" s="98">
        <v>66</v>
      </c>
      <c r="O21" s="5">
        <v>135</v>
      </c>
      <c r="P21" s="5">
        <v>126</v>
      </c>
      <c r="Q21" s="5">
        <v>112</v>
      </c>
      <c r="R21" s="94">
        <v>83</v>
      </c>
      <c r="S21" s="19">
        <v>828</v>
      </c>
      <c r="T21" s="5">
        <v>897</v>
      </c>
      <c r="U21" s="5">
        <v>802</v>
      </c>
      <c r="V21" s="98">
        <v>780</v>
      </c>
      <c r="W21" s="5">
        <v>757</v>
      </c>
      <c r="X21" s="5">
        <v>680</v>
      </c>
      <c r="Y21" s="5">
        <v>607</v>
      </c>
      <c r="Z21" s="94">
        <v>496</v>
      </c>
      <c r="AA21" s="5">
        <f>1421+26+48</f>
        <v>1495</v>
      </c>
      <c r="AB21" s="5">
        <v>1307</v>
      </c>
      <c r="AC21" s="5">
        <v>1294</v>
      </c>
      <c r="AD21" s="98">
        <v>1523</v>
      </c>
      <c r="AE21" s="5">
        <v>670</v>
      </c>
      <c r="AF21" s="5">
        <v>634</v>
      </c>
      <c r="AG21" s="5">
        <v>615</v>
      </c>
      <c r="AH21" s="98">
        <v>623</v>
      </c>
      <c r="AI21" s="5">
        <v>441</v>
      </c>
      <c r="AJ21" s="5">
        <v>732</v>
      </c>
      <c r="AK21" s="5">
        <v>634</v>
      </c>
      <c r="AL21" s="54">
        <v>605</v>
      </c>
      <c r="AM21" s="5">
        <v>85</v>
      </c>
      <c r="AN21" s="5">
        <v>85</v>
      </c>
      <c r="AO21" s="5">
        <v>91</v>
      </c>
      <c r="AP21" s="98">
        <v>87</v>
      </c>
      <c r="AQ21" s="5">
        <v>385</v>
      </c>
      <c r="AR21" s="5">
        <v>360</v>
      </c>
      <c r="AS21" s="5">
        <v>330</v>
      </c>
      <c r="AT21" s="63">
        <v>410</v>
      </c>
      <c r="AU21" s="5">
        <v>210</v>
      </c>
      <c r="AV21" s="5" t="s">
        <v>52</v>
      </c>
      <c r="AW21" s="9" t="s">
        <v>52</v>
      </c>
      <c r="AX21" s="9" t="s">
        <v>52</v>
      </c>
      <c r="AY21" s="9">
        <v>587</v>
      </c>
      <c r="AZ21" s="9">
        <v>582</v>
      </c>
      <c r="BA21" s="9">
        <v>553</v>
      </c>
      <c r="BB21" s="98">
        <v>594</v>
      </c>
      <c r="BC21" s="5">
        <v>189</v>
      </c>
      <c r="BD21" s="5">
        <v>240</v>
      </c>
      <c r="BE21" s="5">
        <v>257</v>
      </c>
      <c r="BF21" s="98">
        <v>295</v>
      </c>
      <c r="BG21" s="5">
        <v>299</v>
      </c>
      <c r="BH21" s="5">
        <v>300</v>
      </c>
      <c r="BI21" s="5">
        <v>385</v>
      </c>
      <c r="BJ21" s="98">
        <v>277</v>
      </c>
      <c r="BK21" s="5">
        <v>53</v>
      </c>
      <c r="BL21" s="5">
        <v>74</v>
      </c>
      <c r="BM21" s="5">
        <v>66</v>
      </c>
      <c r="BN21" s="94">
        <v>110</v>
      </c>
      <c r="BO21" s="5">
        <v>353</v>
      </c>
      <c r="BP21" s="5">
        <v>282</v>
      </c>
      <c r="BQ21" s="5">
        <v>274</v>
      </c>
      <c r="BR21" s="98">
        <v>338</v>
      </c>
      <c r="BS21" s="5">
        <v>110</v>
      </c>
      <c r="BT21" s="5">
        <v>114</v>
      </c>
      <c r="BU21" s="5">
        <v>81</v>
      </c>
      <c r="BV21" s="98">
        <v>102</v>
      </c>
      <c r="BW21" s="5">
        <v>247</v>
      </c>
      <c r="BX21" s="5">
        <v>253</v>
      </c>
      <c r="BY21" s="5">
        <v>217</v>
      </c>
      <c r="BZ21" s="98">
        <v>193</v>
      </c>
      <c r="CA21" s="9">
        <v>600</v>
      </c>
      <c r="CB21" s="9">
        <v>134</v>
      </c>
      <c r="CC21" s="9">
        <v>103</v>
      </c>
      <c r="CD21" s="94">
        <v>119</v>
      </c>
      <c r="CE21" s="5">
        <v>269</v>
      </c>
      <c r="CF21" s="5">
        <v>275</v>
      </c>
      <c r="CG21" s="5">
        <v>251</v>
      </c>
      <c r="CH21" s="98">
        <v>235</v>
      </c>
      <c r="CI21" s="5">
        <v>404</v>
      </c>
      <c r="CJ21" s="5">
        <v>399</v>
      </c>
      <c r="CK21" s="5">
        <v>324</v>
      </c>
      <c r="CL21" s="98">
        <v>358</v>
      </c>
      <c r="CM21" s="5">
        <v>149</v>
      </c>
      <c r="CN21" s="5">
        <v>122</v>
      </c>
      <c r="CO21" s="5">
        <v>121</v>
      </c>
      <c r="CP21" s="98">
        <v>107</v>
      </c>
      <c r="CQ21" s="5">
        <v>1130</v>
      </c>
      <c r="CR21" s="5">
        <v>1095</v>
      </c>
      <c r="CS21" s="5">
        <v>1043</v>
      </c>
      <c r="CT21" s="98">
        <v>1129</v>
      </c>
      <c r="CU21" s="5">
        <v>274</v>
      </c>
      <c r="CV21" s="5">
        <v>299</v>
      </c>
      <c r="CW21" s="5">
        <v>277</v>
      </c>
      <c r="CX21" s="98">
        <v>254</v>
      </c>
      <c r="CY21" s="5">
        <v>265</v>
      </c>
      <c r="CZ21" s="5">
        <v>255</v>
      </c>
      <c r="DA21" s="5">
        <v>242</v>
      </c>
      <c r="DB21" s="73">
        <v>304</v>
      </c>
      <c r="DC21" s="5">
        <v>1302</v>
      </c>
      <c r="DD21" s="5">
        <v>1177</v>
      </c>
      <c r="DE21" s="5">
        <v>1079</v>
      </c>
      <c r="DF21" s="98">
        <v>1095</v>
      </c>
      <c r="DG21" s="5">
        <v>729</v>
      </c>
      <c r="DH21" s="5">
        <v>869</v>
      </c>
      <c r="DI21" s="5">
        <v>1412</v>
      </c>
      <c r="DJ21" s="98" t="s">
        <v>107</v>
      </c>
      <c r="DK21" s="5">
        <v>117</v>
      </c>
      <c r="DL21" s="5">
        <v>142</v>
      </c>
      <c r="DM21" s="5">
        <v>150</v>
      </c>
      <c r="DN21" s="98">
        <v>141</v>
      </c>
    </row>
    <row r="22" spans="1:118" s="1" customFormat="1" ht="28" x14ac:dyDescent="0.15">
      <c r="B22" s="38" t="s">
        <v>63</v>
      </c>
      <c r="C22" s="5">
        <f t="shared" si="8"/>
        <v>45263</v>
      </c>
      <c r="D22" s="5">
        <f t="shared" si="9"/>
        <v>39975</v>
      </c>
      <c r="E22" s="37">
        <f t="shared" si="10"/>
        <v>36646</v>
      </c>
      <c r="F22" s="98">
        <f t="shared" si="10"/>
        <v>40873</v>
      </c>
      <c r="G22" s="5">
        <v>823</v>
      </c>
      <c r="H22" s="5">
        <v>923</v>
      </c>
      <c r="I22" s="5">
        <v>815</v>
      </c>
      <c r="J22" s="98">
        <v>685</v>
      </c>
      <c r="K22" s="5">
        <v>110</v>
      </c>
      <c r="L22" s="5">
        <v>124</v>
      </c>
      <c r="M22" s="5">
        <v>132</v>
      </c>
      <c r="N22" s="98">
        <v>110</v>
      </c>
      <c r="O22" s="5">
        <v>290</v>
      </c>
      <c r="P22" s="5">
        <v>234</v>
      </c>
      <c r="Q22" s="5">
        <v>191</v>
      </c>
      <c r="R22" s="94">
        <v>138</v>
      </c>
      <c r="S22" s="5">
        <v>2333</v>
      </c>
      <c r="T22" s="5" t="s">
        <v>46</v>
      </c>
      <c r="U22" s="9" t="s">
        <v>57</v>
      </c>
      <c r="V22" s="98">
        <v>2440</v>
      </c>
      <c r="W22" s="5" t="s">
        <v>52</v>
      </c>
      <c r="X22" s="5" t="s">
        <v>52</v>
      </c>
      <c r="Y22" s="5" t="s">
        <v>52</v>
      </c>
      <c r="Z22" s="94" t="s">
        <v>54</v>
      </c>
      <c r="AA22" s="5">
        <f>3594+70+128</f>
        <v>3792</v>
      </c>
      <c r="AB22" s="5">
        <v>3612</v>
      </c>
      <c r="AC22" s="5">
        <v>3271</v>
      </c>
      <c r="AD22" s="98">
        <v>3854</v>
      </c>
      <c r="AE22" s="5">
        <v>2513</v>
      </c>
      <c r="AF22" s="5">
        <v>2173</v>
      </c>
      <c r="AG22" s="5">
        <v>1911</v>
      </c>
      <c r="AH22" s="98">
        <v>2356</v>
      </c>
      <c r="AI22" s="5">
        <v>3663</v>
      </c>
      <c r="AJ22" s="5">
        <v>3402</v>
      </c>
      <c r="AK22" s="5">
        <v>3303</v>
      </c>
      <c r="AL22" s="54">
        <v>2707</v>
      </c>
      <c r="AM22" s="5">
        <v>256</v>
      </c>
      <c r="AN22" s="5">
        <v>275</v>
      </c>
      <c r="AO22" s="5">
        <v>300</v>
      </c>
      <c r="AP22" s="98">
        <v>256</v>
      </c>
      <c r="AQ22" s="5">
        <v>1539</v>
      </c>
      <c r="AR22" s="5">
        <v>1426</v>
      </c>
      <c r="AS22" s="5">
        <v>1234</v>
      </c>
      <c r="AT22" s="63">
        <v>1513</v>
      </c>
      <c r="AU22" s="5">
        <v>110</v>
      </c>
      <c r="AV22" s="5">
        <v>193</v>
      </c>
      <c r="AW22" s="9" t="s">
        <v>52</v>
      </c>
      <c r="AX22" s="9" t="s">
        <v>52</v>
      </c>
      <c r="AY22" s="19">
        <v>3119</v>
      </c>
      <c r="AZ22" s="19">
        <v>2911</v>
      </c>
      <c r="BA22" s="19">
        <v>3132</v>
      </c>
      <c r="BB22" s="98">
        <v>3033</v>
      </c>
      <c r="BC22" s="5">
        <v>677</v>
      </c>
      <c r="BD22" s="5">
        <v>916</v>
      </c>
      <c r="BE22" s="5">
        <v>808</v>
      </c>
      <c r="BF22" s="98">
        <v>883</v>
      </c>
      <c r="BG22" s="5">
        <v>860</v>
      </c>
      <c r="BH22" s="5">
        <v>751</v>
      </c>
      <c r="BI22" s="5">
        <v>599</v>
      </c>
      <c r="BJ22" s="98">
        <v>518</v>
      </c>
      <c r="BK22" s="5">
        <v>118</v>
      </c>
      <c r="BL22" s="5">
        <v>175</v>
      </c>
      <c r="BM22" s="5">
        <v>158</v>
      </c>
      <c r="BN22" s="94">
        <v>243</v>
      </c>
      <c r="BO22" s="5">
        <v>661</v>
      </c>
      <c r="BP22" s="5">
        <v>726</v>
      </c>
      <c r="BQ22" s="5">
        <v>821</v>
      </c>
      <c r="BR22" s="98">
        <v>913</v>
      </c>
      <c r="BS22" s="5">
        <v>466</v>
      </c>
      <c r="BT22" s="5">
        <v>366</v>
      </c>
      <c r="BU22" s="5">
        <v>393</v>
      </c>
      <c r="BV22" s="98">
        <v>435</v>
      </c>
      <c r="BW22" s="5">
        <v>684</v>
      </c>
      <c r="BX22" s="5">
        <v>878</v>
      </c>
      <c r="BY22" s="5">
        <v>730</v>
      </c>
      <c r="BZ22" s="98">
        <v>589</v>
      </c>
      <c r="CA22" s="9">
        <v>545</v>
      </c>
      <c r="CB22" s="9">
        <v>461</v>
      </c>
      <c r="CC22" s="9">
        <v>401</v>
      </c>
      <c r="CD22" s="94">
        <v>476</v>
      </c>
      <c r="CE22" s="5">
        <v>903</v>
      </c>
      <c r="CF22" s="5">
        <v>590</v>
      </c>
      <c r="CG22" s="5">
        <v>548</v>
      </c>
      <c r="CH22" s="98">
        <v>871</v>
      </c>
      <c r="CI22" s="5">
        <v>6408</v>
      </c>
      <c r="CJ22" s="5">
        <v>5714</v>
      </c>
      <c r="CK22" s="5">
        <v>4789</v>
      </c>
      <c r="CL22" s="98">
        <v>5550</v>
      </c>
      <c r="CM22" s="5">
        <v>1010</v>
      </c>
      <c r="CN22" s="5">
        <v>310</v>
      </c>
      <c r="CO22" s="5">
        <v>258</v>
      </c>
      <c r="CP22" s="98">
        <v>243</v>
      </c>
      <c r="CQ22" s="5">
        <v>5305</v>
      </c>
      <c r="CR22" s="5">
        <v>3912</v>
      </c>
      <c r="CS22" s="5">
        <v>3849</v>
      </c>
      <c r="CT22" s="98">
        <v>3916</v>
      </c>
      <c r="CU22" s="5">
        <v>1122</v>
      </c>
      <c r="CV22" s="5">
        <v>1390</v>
      </c>
      <c r="CW22" s="5">
        <v>1310</v>
      </c>
      <c r="CX22" s="98">
        <v>1184</v>
      </c>
      <c r="CY22" s="5">
        <v>736</v>
      </c>
      <c r="CZ22" s="5">
        <v>706</v>
      </c>
      <c r="DA22" s="5">
        <v>666</v>
      </c>
      <c r="DB22" s="61">
        <v>675</v>
      </c>
      <c r="DC22" s="5">
        <v>4134</v>
      </c>
      <c r="DD22" s="5">
        <v>4241</v>
      </c>
      <c r="DE22" s="5">
        <v>3619</v>
      </c>
      <c r="DF22" s="98">
        <v>3288</v>
      </c>
      <c r="DG22" s="5">
        <v>2643</v>
      </c>
      <c r="DH22" s="5">
        <v>3197</v>
      </c>
      <c r="DI22" s="5">
        <v>2948</v>
      </c>
      <c r="DJ22" s="98">
        <v>3681</v>
      </c>
      <c r="DK22" s="5">
        <v>443</v>
      </c>
      <c r="DL22" s="5">
        <v>369</v>
      </c>
      <c r="DM22" s="5">
        <v>460</v>
      </c>
      <c r="DN22" s="98">
        <v>316</v>
      </c>
    </row>
    <row r="23" spans="1:118" s="1" customFormat="1" ht="28" x14ac:dyDescent="0.15">
      <c r="B23" s="38" t="s">
        <v>31</v>
      </c>
      <c r="C23" s="5">
        <f t="shared" si="8"/>
        <v>173647</v>
      </c>
      <c r="D23" s="5">
        <f t="shared" si="9"/>
        <v>171582</v>
      </c>
      <c r="E23" s="37">
        <f t="shared" si="10"/>
        <v>172733</v>
      </c>
      <c r="F23" s="98">
        <f t="shared" si="10"/>
        <v>148232</v>
      </c>
      <c r="G23" s="5">
        <v>2748</v>
      </c>
      <c r="H23" s="5">
        <v>4952</v>
      </c>
      <c r="I23" s="5">
        <v>2708</v>
      </c>
      <c r="J23" s="98">
        <v>2333</v>
      </c>
      <c r="K23" s="5">
        <v>425</v>
      </c>
      <c r="L23" s="5">
        <v>482</v>
      </c>
      <c r="M23" s="5">
        <v>932</v>
      </c>
      <c r="N23" s="98">
        <v>746</v>
      </c>
      <c r="O23" s="5">
        <v>1470</v>
      </c>
      <c r="P23" s="5">
        <v>926</v>
      </c>
      <c r="Q23" s="5">
        <v>1018</v>
      </c>
      <c r="R23" s="94">
        <v>607</v>
      </c>
      <c r="S23" s="5">
        <v>8805</v>
      </c>
      <c r="T23" s="5" t="s">
        <v>47</v>
      </c>
      <c r="U23" s="5" t="s">
        <v>58</v>
      </c>
      <c r="V23" s="98">
        <v>9659</v>
      </c>
      <c r="W23" s="5" t="s">
        <v>52</v>
      </c>
      <c r="X23" s="5" t="s">
        <v>52</v>
      </c>
      <c r="Y23" s="5" t="s">
        <v>52</v>
      </c>
      <c r="Z23" s="94" t="s">
        <v>52</v>
      </c>
      <c r="AA23" s="5">
        <f>8958+1103+7648+398</f>
        <v>18107</v>
      </c>
      <c r="AB23" s="5">
        <v>17077</v>
      </c>
      <c r="AC23" s="5">
        <v>17199</v>
      </c>
      <c r="AD23" s="98">
        <v>18651</v>
      </c>
      <c r="AE23" s="5">
        <v>9656</v>
      </c>
      <c r="AF23" s="5">
        <v>9821</v>
      </c>
      <c r="AG23" s="5">
        <v>8806</v>
      </c>
      <c r="AH23" s="98">
        <v>10940</v>
      </c>
      <c r="AI23" s="5">
        <v>8290</v>
      </c>
      <c r="AJ23" s="5">
        <v>7129</v>
      </c>
      <c r="AK23" s="5">
        <v>7719</v>
      </c>
      <c r="AL23" s="54">
        <v>7099</v>
      </c>
      <c r="AM23" s="5">
        <v>1724</v>
      </c>
      <c r="AN23" s="5">
        <v>2714</v>
      </c>
      <c r="AO23" s="5">
        <v>1835</v>
      </c>
      <c r="AP23" s="98">
        <v>1553</v>
      </c>
      <c r="AQ23" s="5">
        <v>5524</v>
      </c>
      <c r="AR23" s="5">
        <v>4355</v>
      </c>
      <c r="AS23" s="5">
        <v>4453</v>
      </c>
      <c r="AT23" s="63">
        <v>5753</v>
      </c>
      <c r="AU23" s="5">
        <v>805</v>
      </c>
      <c r="AV23" s="5">
        <v>974</v>
      </c>
      <c r="AW23" s="9" t="s">
        <v>52</v>
      </c>
      <c r="AX23" s="94">
        <v>1226</v>
      </c>
      <c r="AY23" s="19">
        <v>9158</v>
      </c>
      <c r="AZ23" s="19">
        <v>7894</v>
      </c>
      <c r="BA23" s="19">
        <v>8389</v>
      </c>
      <c r="BB23" s="98">
        <v>9041</v>
      </c>
      <c r="BC23" s="5">
        <v>6391</v>
      </c>
      <c r="BD23" s="5">
        <v>8531</v>
      </c>
      <c r="BE23" s="5">
        <v>6942</v>
      </c>
      <c r="BF23" s="98">
        <v>7242</v>
      </c>
      <c r="BG23" s="5">
        <v>3128</v>
      </c>
      <c r="BH23" s="5">
        <v>2411</v>
      </c>
      <c r="BI23" s="5">
        <v>1480</v>
      </c>
      <c r="BJ23" s="98">
        <v>2092</v>
      </c>
      <c r="BK23" s="5">
        <v>536</v>
      </c>
      <c r="BL23" s="5">
        <v>972</v>
      </c>
      <c r="BM23" s="5">
        <v>789</v>
      </c>
      <c r="BN23" s="94">
        <v>1076</v>
      </c>
      <c r="BO23" s="5">
        <v>3131</v>
      </c>
      <c r="BP23" s="5">
        <v>3501</v>
      </c>
      <c r="BQ23" s="5">
        <v>2803</v>
      </c>
      <c r="BR23" s="98">
        <v>3896</v>
      </c>
      <c r="BS23" s="5">
        <v>1499</v>
      </c>
      <c r="BT23" s="5">
        <v>1599</v>
      </c>
      <c r="BU23" s="5">
        <v>1319</v>
      </c>
      <c r="BV23" s="98">
        <v>1444</v>
      </c>
      <c r="BW23" s="5">
        <v>1420</v>
      </c>
      <c r="BX23" s="5">
        <v>1991</v>
      </c>
      <c r="BY23" s="5">
        <v>1577</v>
      </c>
      <c r="BZ23" s="98">
        <v>1316</v>
      </c>
      <c r="CA23" s="9">
        <v>2078</v>
      </c>
      <c r="CB23" s="9">
        <v>1475</v>
      </c>
      <c r="CC23" s="9">
        <v>1405</v>
      </c>
      <c r="CD23" s="94">
        <v>2414</v>
      </c>
      <c r="CE23" s="5">
        <v>4012</v>
      </c>
      <c r="CF23" s="5">
        <v>4255</v>
      </c>
      <c r="CG23" s="5">
        <v>4129</v>
      </c>
      <c r="CH23" s="98">
        <v>4255</v>
      </c>
      <c r="CI23" s="5">
        <v>4854</v>
      </c>
      <c r="CJ23" s="5">
        <v>4156</v>
      </c>
      <c r="CK23" s="5">
        <v>3684</v>
      </c>
      <c r="CL23" s="98">
        <v>4276</v>
      </c>
      <c r="CM23" s="5">
        <v>4850</v>
      </c>
      <c r="CN23" s="5">
        <v>2889</v>
      </c>
      <c r="CO23" s="5">
        <v>2090</v>
      </c>
      <c r="CP23" s="98">
        <v>1889</v>
      </c>
      <c r="CQ23" s="5">
        <v>29486</v>
      </c>
      <c r="CR23" s="5">
        <v>30274</v>
      </c>
      <c r="CS23" s="5">
        <v>41085</v>
      </c>
      <c r="CT23" s="98">
        <v>30926</v>
      </c>
      <c r="CU23" s="5">
        <v>4528</v>
      </c>
      <c r="CV23" s="5">
        <v>3006</v>
      </c>
      <c r="CW23" s="5">
        <v>3036</v>
      </c>
      <c r="CX23" s="98">
        <v>3261</v>
      </c>
      <c r="CY23" s="5">
        <v>3134</v>
      </c>
      <c r="CZ23" s="5">
        <v>4478</v>
      </c>
      <c r="DA23" s="5">
        <v>5089</v>
      </c>
      <c r="DB23" s="61">
        <v>3258</v>
      </c>
      <c r="DC23" s="5">
        <v>9787</v>
      </c>
      <c r="DD23" s="5">
        <v>11695</v>
      </c>
      <c r="DE23" s="5">
        <v>11956</v>
      </c>
      <c r="DF23" s="98">
        <v>11827</v>
      </c>
      <c r="DG23" s="7">
        <v>25948</v>
      </c>
      <c r="DH23" s="7">
        <v>30741</v>
      </c>
      <c r="DI23" s="7">
        <v>30686</v>
      </c>
      <c r="DJ23" s="98" t="s">
        <v>108</v>
      </c>
      <c r="DK23" s="5">
        <v>2153</v>
      </c>
      <c r="DL23" s="5">
        <v>3284</v>
      </c>
      <c r="DM23" s="5">
        <v>1604</v>
      </c>
      <c r="DN23" s="98">
        <v>1452</v>
      </c>
    </row>
    <row r="24" spans="1:118" s="1" customFormat="1" ht="25.5" customHeight="1" x14ac:dyDescent="0.15">
      <c r="B24" s="38" t="s">
        <v>32</v>
      </c>
      <c r="C24" s="5">
        <f t="shared" si="8"/>
        <v>17233</v>
      </c>
      <c r="D24" s="5">
        <f t="shared" si="9"/>
        <v>18329</v>
      </c>
      <c r="E24" s="37">
        <f t="shared" si="10"/>
        <v>17974</v>
      </c>
      <c r="F24" s="98">
        <f t="shared" si="10"/>
        <v>16804</v>
      </c>
      <c r="G24" s="5">
        <v>449</v>
      </c>
      <c r="H24" s="5">
        <v>426</v>
      </c>
      <c r="I24" s="5">
        <v>501</v>
      </c>
      <c r="J24" s="98">
        <v>511</v>
      </c>
      <c r="K24" s="5">
        <v>59</v>
      </c>
      <c r="L24" s="5">
        <v>26</v>
      </c>
      <c r="M24" s="5">
        <v>44</v>
      </c>
      <c r="N24" s="98">
        <v>38</v>
      </c>
      <c r="O24" s="5">
        <v>804</v>
      </c>
      <c r="P24" s="5">
        <v>780</v>
      </c>
      <c r="Q24" s="5">
        <v>514</v>
      </c>
      <c r="R24" s="94">
        <v>618</v>
      </c>
      <c r="S24" s="5">
        <v>505</v>
      </c>
      <c r="T24" s="5">
        <v>525</v>
      </c>
      <c r="U24" s="5">
        <v>651</v>
      </c>
      <c r="V24" s="98">
        <v>826</v>
      </c>
      <c r="W24" s="5">
        <v>341</v>
      </c>
      <c r="X24" s="5">
        <v>221</v>
      </c>
      <c r="Y24" s="5" t="s">
        <v>52</v>
      </c>
      <c r="Z24" s="94" t="s">
        <v>52</v>
      </c>
      <c r="AA24" s="5">
        <v>1065</v>
      </c>
      <c r="AB24" s="5">
        <v>1146</v>
      </c>
      <c r="AC24" s="5">
        <v>1168</v>
      </c>
      <c r="AD24" s="98">
        <v>1329</v>
      </c>
      <c r="AE24" s="5">
        <v>540</v>
      </c>
      <c r="AF24" s="5">
        <v>590</v>
      </c>
      <c r="AG24" s="5">
        <v>600</v>
      </c>
      <c r="AH24" s="98" t="s">
        <v>106</v>
      </c>
      <c r="AI24" s="5">
        <v>434</v>
      </c>
      <c r="AJ24" s="5">
        <v>526</v>
      </c>
      <c r="AK24" s="5">
        <v>390</v>
      </c>
      <c r="AL24" s="54">
        <v>650</v>
      </c>
      <c r="AM24" s="5">
        <v>282</v>
      </c>
      <c r="AN24" s="5">
        <v>369</v>
      </c>
      <c r="AO24" s="5">
        <v>381</v>
      </c>
      <c r="AP24" s="98">
        <v>314</v>
      </c>
      <c r="AQ24" s="5">
        <v>534</v>
      </c>
      <c r="AR24" s="5">
        <v>507</v>
      </c>
      <c r="AS24" s="5">
        <v>630</v>
      </c>
      <c r="AT24" s="63">
        <v>555</v>
      </c>
      <c r="AU24" s="5">
        <v>439</v>
      </c>
      <c r="AV24" s="5">
        <v>513</v>
      </c>
      <c r="AW24" s="9" t="s">
        <v>52</v>
      </c>
      <c r="AX24" s="94">
        <v>539</v>
      </c>
      <c r="AY24" s="19">
        <v>446</v>
      </c>
      <c r="AZ24" s="19">
        <v>427</v>
      </c>
      <c r="BA24" s="19">
        <v>543</v>
      </c>
      <c r="BB24" s="98">
        <v>620</v>
      </c>
      <c r="BC24" s="5">
        <v>432</v>
      </c>
      <c r="BD24" s="5">
        <v>466</v>
      </c>
      <c r="BE24" s="5">
        <v>433</v>
      </c>
      <c r="BF24" s="98">
        <v>506</v>
      </c>
      <c r="BG24" s="5">
        <v>178</v>
      </c>
      <c r="BH24" s="5">
        <v>159</v>
      </c>
      <c r="BI24" s="5">
        <v>193</v>
      </c>
      <c r="BJ24" s="98">
        <v>276</v>
      </c>
      <c r="BK24" s="5">
        <v>104</v>
      </c>
      <c r="BL24" s="5">
        <v>126</v>
      </c>
      <c r="BM24" s="5">
        <v>188</v>
      </c>
      <c r="BN24" s="94">
        <v>248</v>
      </c>
      <c r="BO24" s="5">
        <v>1070</v>
      </c>
      <c r="BP24" s="5">
        <v>1212</v>
      </c>
      <c r="BQ24" s="5">
        <v>1281</v>
      </c>
      <c r="BR24" s="98">
        <v>1367</v>
      </c>
      <c r="BS24" s="5">
        <v>566</v>
      </c>
      <c r="BT24" s="5">
        <v>933</v>
      </c>
      <c r="BU24" s="5">
        <v>690</v>
      </c>
      <c r="BV24" s="98">
        <v>734</v>
      </c>
      <c r="BW24" s="5">
        <v>256</v>
      </c>
      <c r="BX24" s="5">
        <v>293</v>
      </c>
      <c r="BY24" s="5">
        <v>271</v>
      </c>
      <c r="BZ24" s="98">
        <v>296</v>
      </c>
      <c r="CA24" s="9">
        <v>908</v>
      </c>
      <c r="CB24" s="9">
        <v>1061</v>
      </c>
      <c r="CC24" s="9">
        <v>1560</v>
      </c>
      <c r="CD24" s="94">
        <v>1250</v>
      </c>
      <c r="CE24" s="5">
        <v>525</v>
      </c>
      <c r="CF24" s="5">
        <v>556</v>
      </c>
      <c r="CG24" s="5">
        <v>634</v>
      </c>
      <c r="CH24" s="98">
        <v>556</v>
      </c>
      <c r="CI24" s="5">
        <v>1300</v>
      </c>
      <c r="CJ24" s="5">
        <v>1350</v>
      </c>
      <c r="CK24" s="5">
        <v>1053</v>
      </c>
      <c r="CL24" s="98">
        <v>1123</v>
      </c>
      <c r="CM24" s="5">
        <v>502</v>
      </c>
      <c r="CN24" s="5">
        <v>579</v>
      </c>
      <c r="CO24" s="5">
        <v>609</v>
      </c>
      <c r="CP24" s="98">
        <v>691</v>
      </c>
      <c r="CQ24" s="5">
        <v>1100</v>
      </c>
      <c r="CR24" s="5">
        <v>1157</v>
      </c>
      <c r="CS24" s="5">
        <v>1145</v>
      </c>
      <c r="CT24" s="98">
        <v>1073</v>
      </c>
      <c r="CU24" s="5">
        <v>234</v>
      </c>
      <c r="CV24" s="5">
        <v>111</v>
      </c>
      <c r="CW24" s="5">
        <v>240</v>
      </c>
      <c r="CX24" s="98">
        <v>250</v>
      </c>
      <c r="CY24" s="5">
        <v>369</v>
      </c>
      <c r="CZ24" s="5">
        <v>455</v>
      </c>
      <c r="DA24" s="5">
        <v>900</v>
      </c>
      <c r="DB24" s="58">
        <v>1029</v>
      </c>
      <c r="DC24" s="5">
        <v>869</v>
      </c>
      <c r="DD24" s="5">
        <v>942</v>
      </c>
      <c r="DE24" s="5">
        <v>961</v>
      </c>
      <c r="DF24" s="98">
        <v>831</v>
      </c>
      <c r="DG24" s="7">
        <v>2227</v>
      </c>
      <c r="DH24" s="7">
        <v>2230</v>
      </c>
      <c r="DI24" s="7">
        <v>2051</v>
      </c>
      <c r="DJ24" s="98" t="s">
        <v>109</v>
      </c>
      <c r="DK24" s="5">
        <v>695</v>
      </c>
      <c r="DL24" s="5">
        <v>643</v>
      </c>
      <c r="DM24" s="5">
        <v>343</v>
      </c>
      <c r="DN24" s="98">
        <v>574</v>
      </c>
    </row>
    <row r="25" spans="1:118" s="13" customFormat="1" ht="25.5" customHeight="1" x14ac:dyDescent="0.15">
      <c r="A25" s="15">
        <v>5</v>
      </c>
      <c r="B25" s="46" t="s">
        <v>64</v>
      </c>
      <c r="C25" s="8"/>
      <c r="D25" s="8"/>
      <c r="E25" s="8"/>
      <c r="F25" s="100"/>
      <c r="G25" s="8"/>
      <c r="H25" s="8"/>
      <c r="I25" s="8"/>
      <c r="J25" s="86"/>
      <c r="K25" s="8"/>
      <c r="L25" s="8"/>
      <c r="M25" s="8"/>
      <c r="N25" s="86"/>
      <c r="O25" s="8"/>
      <c r="P25" s="8"/>
      <c r="Q25" s="8"/>
      <c r="R25" s="86"/>
      <c r="S25" s="8"/>
      <c r="T25" s="8"/>
      <c r="U25" s="17"/>
      <c r="V25" s="86"/>
      <c r="W25" s="8"/>
      <c r="X25" s="8"/>
      <c r="Y25" s="8"/>
      <c r="Z25" s="86"/>
      <c r="AA25" s="8"/>
      <c r="AB25" s="8"/>
      <c r="AC25" s="8"/>
      <c r="AD25" s="86"/>
      <c r="AE25" s="8"/>
      <c r="AF25" s="8"/>
      <c r="AG25" s="8"/>
      <c r="AH25" s="86"/>
      <c r="AI25" s="8"/>
      <c r="AJ25" s="8"/>
      <c r="AK25" s="8"/>
      <c r="AL25" s="86"/>
      <c r="AM25" s="8"/>
      <c r="AN25" s="8"/>
      <c r="AO25" s="8"/>
      <c r="AP25" s="62"/>
      <c r="AQ25" s="8"/>
      <c r="AR25" s="8"/>
      <c r="AS25" s="8"/>
      <c r="AT25" s="95"/>
      <c r="AU25" s="8"/>
      <c r="AV25" s="8"/>
      <c r="AW25" s="8"/>
      <c r="AX25" s="96"/>
      <c r="AY25" s="22"/>
      <c r="AZ25" s="22"/>
      <c r="BA25" s="22"/>
      <c r="BB25" s="86"/>
      <c r="BC25" s="8"/>
      <c r="BD25" s="8"/>
      <c r="BE25" s="8"/>
      <c r="BF25" s="86"/>
      <c r="BG25" s="8"/>
      <c r="BH25" s="8"/>
      <c r="BI25" s="8"/>
      <c r="BJ25" s="100"/>
      <c r="BK25" s="8"/>
      <c r="BL25" s="8"/>
      <c r="BM25" s="8"/>
      <c r="BN25" s="86"/>
      <c r="BO25" s="8"/>
      <c r="BP25" s="8"/>
      <c r="BQ25" s="8"/>
      <c r="BR25" s="86"/>
      <c r="BS25" s="8"/>
      <c r="BT25" s="8"/>
      <c r="BU25" s="8"/>
      <c r="BV25" s="86"/>
      <c r="BW25" s="8"/>
      <c r="BX25" s="8"/>
      <c r="BY25" s="8"/>
      <c r="BZ25" s="95"/>
      <c r="CA25" s="20"/>
      <c r="CB25" s="20"/>
      <c r="CC25" s="20"/>
      <c r="CD25" s="86"/>
      <c r="CE25" s="8"/>
      <c r="CF25" s="8"/>
      <c r="CG25" s="8"/>
      <c r="CH25" s="86"/>
      <c r="CI25" s="8"/>
      <c r="CJ25" s="8"/>
      <c r="CK25" s="8"/>
      <c r="CL25" s="86"/>
      <c r="CM25" s="8"/>
      <c r="CN25" s="8"/>
      <c r="CO25" s="8"/>
      <c r="CP25" s="86"/>
      <c r="CQ25" s="8"/>
      <c r="CR25" s="8"/>
      <c r="CS25" s="8"/>
      <c r="CT25" s="86"/>
      <c r="CU25" s="8"/>
      <c r="CV25" s="8"/>
      <c r="CW25" s="8"/>
      <c r="CX25" s="86"/>
      <c r="CY25" s="8"/>
      <c r="CZ25" s="21"/>
      <c r="DA25" s="21"/>
      <c r="DB25" s="96"/>
      <c r="DC25" s="8"/>
      <c r="DD25" s="8"/>
      <c r="DE25" s="8"/>
      <c r="DF25" s="86"/>
      <c r="DG25" s="6"/>
      <c r="DH25" s="6"/>
      <c r="DI25" s="6"/>
      <c r="DJ25" s="86"/>
      <c r="DK25" s="8"/>
      <c r="DL25" s="8"/>
      <c r="DM25" s="8"/>
      <c r="DN25" s="100"/>
    </row>
    <row r="26" spans="1:118" s="13" customFormat="1" ht="25.5" customHeight="1" x14ac:dyDescent="0.15">
      <c r="A26" s="15">
        <v>5.0999999999999996</v>
      </c>
      <c r="B26" s="46" t="s">
        <v>68</v>
      </c>
      <c r="C26" s="8"/>
      <c r="D26" s="8"/>
      <c r="E26" s="8"/>
      <c r="F26" s="100"/>
      <c r="G26" s="8"/>
      <c r="H26" s="8"/>
      <c r="I26" s="8"/>
      <c r="J26" s="86"/>
      <c r="K26" s="8"/>
      <c r="L26" s="8"/>
      <c r="M26" s="8"/>
      <c r="N26" s="86"/>
      <c r="O26" s="8"/>
      <c r="P26" s="8"/>
      <c r="Q26" s="8"/>
      <c r="R26" s="86"/>
      <c r="S26" s="8"/>
      <c r="T26" s="8"/>
      <c r="U26" s="8"/>
      <c r="V26" s="86"/>
      <c r="W26" s="8"/>
      <c r="X26" s="8"/>
      <c r="Y26" s="8"/>
      <c r="Z26" s="86"/>
      <c r="AA26" s="8"/>
      <c r="AB26" s="8"/>
      <c r="AC26" s="8"/>
      <c r="AD26" s="86"/>
      <c r="AE26" s="8"/>
      <c r="AF26" s="8"/>
      <c r="AG26" s="8"/>
      <c r="AH26" s="86"/>
      <c r="AI26" s="8"/>
      <c r="AJ26" s="8"/>
      <c r="AK26" s="8"/>
      <c r="AL26" s="86"/>
      <c r="AM26" s="8"/>
      <c r="AN26" s="8"/>
      <c r="AO26" s="8"/>
      <c r="AP26" s="62"/>
      <c r="AQ26" s="8"/>
      <c r="AR26" s="8"/>
      <c r="AS26" s="8"/>
      <c r="AT26" s="95"/>
      <c r="AU26" s="8"/>
      <c r="AV26" s="8"/>
      <c r="AW26" s="8"/>
      <c r="AX26" s="96"/>
      <c r="AY26" s="22"/>
      <c r="AZ26" s="22"/>
      <c r="BA26" s="22"/>
      <c r="BB26" s="86"/>
      <c r="BC26" s="8"/>
      <c r="BD26" s="8"/>
      <c r="BE26" s="8"/>
      <c r="BF26" s="86"/>
      <c r="BG26" s="8"/>
      <c r="BH26" s="8"/>
      <c r="BI26" s="8"/>
      <c r="BJ26" s="100"/>
      <c r="BK26" s="8"/>
      <c r="BL26" s="8"/>
      <c r="BM26" s="8"/>
      <c r="BN26" s="86"/>
      <c r="BO26" s="8"/>
      <c r="BP26" s="8"/>
      <c r="BQ26" s="8"/>
      <c r="BR26" s="86"/>
      <c r="BS26" s="8"/>
      <c r="BT26" s="8"/>
      <c r="BU26" s="8"/>
      <c r="BV26" s="86"/>
      <c r="BW26" s="8"/>
      <c r="BX26" s="8"/>
      <c r="BY26" s="8"/>
      <c r="BZ26" s="95"/>
      <c r="CA26" s="20"/>
      <c r="CB26" s="20"/>
      <c r="CC26" s="20"/>
      <c r="CD26" s="86"/>
      <c r="CE26" s="8"/>
      <c r="CF26" s="8"/>
      <c r="CG26" s="8"/>
      <c r="CH26" s="86"/>
      <c r="CI26" s="8"/>
      <c r="CJ26" s="8"/>
      <c r="CK26" s="8"/>
      <c r="CL26" s="86"/>
      <c r="CM26" s="8"/>
      <c r="CN26" s="8"/>
      <c r="CO26" s="8"/>
      <c r="CP26" s="86"/>
      <c r="CQ26" s="8"/>
      <c r="CR26" s="8"/>
      <c r="CS26" s="8"/>
      <c r="CT26" s="86"/>
      <c r="CU26" s="8"/>
      <c r="CV26" s="8"/>
      <c r="CW26" s="8"/>
      <c r="CX26" s="86"/>
      <c r="CY26" s="8"/>
      <c r="CZ26" s="21"/>
      <c r="DA26" s="21"/>
      <c r="DB26" s="96"/>
      <c r="DC26" s="8"/>
      <c r="DD26" s="8"/>
      <c r="DE26" s="8"/>
      <c r="DF26" s="86"/>
      <c r="DG26" s="6"/>
      <c r="DH26" s="6"/>
      <c r="DI26" s="6"/>
      <c r="DJ26" s="86"/>
      <c r="DK26" s="8"/>
      <c r="DL26" s="8"/>
      <c r="DM26" s="8"/>
      <c r="DN26" s="100"/>
    </row>
    <row r="27" spans="1:118" s="1" customFormat="1" ht="25.5" customHeight="1" x14ac:dyDescent="0.15">
      <c r="B27" s="38" t="s">
        <v>33</v>
      </c>
      <c r="C27" s="5">
        <f t="shared" ref="C27:C30" si="11">SUM(G27,K27,O27,S27,W27,AA27,AE27,AI27,AM27,AQ27,AU27,AY27,BC27,BG27,BK27,BO27,BS27,BW27,CA27,CE27,CI27,CM27,CQ27,CU27,CY27,DC27,DG27,DK27)</f>
        <v>2224</v>
      </c>
      <c r="D27" s="5">
        <f t="shared" ref="D27:D30" si="12">SUM(H27,L27,P27,T27,X27,AB27,AF27,AJ27,AN27,AR27,AV27,AZ27,BD27,BH27,BL27,BP27,BT27,BX27,CB27,CF27,CJ27,CN27,CR27,CV27,CZ27,DD27,DH27,DL27)</f>
        <v>2344</v>
      </c>
      <c r="E27" s="37">
        <f t="shared" ref="E27:F30" si="13">SUM(I27,M27,Q27,U27,Y27,AC27,AG27,AK27,AO27,AS27,AW27,BA27,BE27,BI27,BM27,BQ27,BU27,BY27,CC27,CG27,CK27,CO27,CS27,CW27,DA27,DE27,DI27,DM27)</f>
        <v>2519</v>
      </c>
      <c r="F27" s="98">
        <f t="shared" si="13"/>
        <v>2827</v>
      </c>
      <c r="G27" s="5" t="s">
        <v>59</v>
      </c>
      <c r="H27" s="5">
        <v>59</v>
      </c>
      <c r="I27" s="5">
        <v>59</v>
      </c>
      <c r="J27" s="98">
        <v>59</v>
      </c>
      <c r="K27" s="5">
        <v>10</v>
      </c>
      <c r="L27" s="5">
        <v>10</v>
      </c>
      <c r="M27" s="5">
        <v>10</v>
      </c>
      <c r="N27" s="98">
        <v>12</v>
      </c>
      <c r="O27" s="5">
        <v>22</v>
      </c>
      <c r="P27" s="5">
        <v>17</v>
      </c>
      <c r="Q27" s="5">
        <v>14</v>
      </c>
      <c r="R27" s="94">
        <v>12</v>
      </c>
      <c r="S27" s="5">
        <v>30</v>
      </c>
      <c r="T27" s="5">
        <v>30</v>
      </c>
      <c r="U27" s="5">
        <v>30</v>
      </c>
      <c r="V27" s="63">
        <v>36</v>
      </c>
      <c r="W27" s="5" t="s">
        <v>52</v>
      </c>
      <c r="X27" s="5" t="s">
        <v>52</v>
      </c>
      <c r="Y27" s="5" t="s">
        <v>52</v>
      </c>
      <c r="Z27" s="94" t="s">
        <v>52</v>
      </c>
      <c r="AA27" s="5">
        <v>270</v>
      </c>
      <c r="AB27" s="5">
        <v>270</v>
      </c>
      <c r="AC27" s="5">
        <v>280</v>
      </c>
      <c r="AD27" s="98">
        <v>290</v>
      </c>
      <c r="AE27" s="5">
        <v>44</v>
      </c>
      <c r="AF27" s="5">
        <v>44</v>
      </c>
      <c r="AG27" s="5">
        <v>76</v>
      </c>
      <c r="AH27" s="98">
        <v>78</v>
      </c>
      <c r="AI27" s="5">
        <v>466</v>
      </c>
      <c r="AJ27" s="5">
        <v>487</v>
      </c>
      <c r="AK27" s="5">
        <v>514</v>
      </c>
      <c r="AL27" s="54">
        <v>490</v>
      </c>
      <c r="AM27" s="5" t="s">
        <v>52</v>
      </c>
      <c r="AN27" s="5" t="s">
        <v>52</v>
      </c>
      <c r="AO27" s="5" t="s">
        <v>52</v>
      </c>
      <c r="AP27" s="98" t="s">
        <v>52</v>
      </c>
      <c r="AQ27" s="5" t="s">
        <v>52</v>
      </c>
      <c r="AR27" s="5" t="s">
        <v>52</v>
      </c>
      <c r="AS27" s="5" t="s">
        <v>52</v>
      </c>
      <c r="AT27" s="63" t="s">
        <v>52</v>
      </c>
      <c r="AU27" s="5">
        <v>8</v>
      </c>
      <c r="AV27" s="5" t="s">
        <v>52</v>
      </c>
      <c r="AW27" s="9" t="s">
        <v>52</v>
      </c>
      <c r="AX27" s="94">
        <v>29</v>
      </c>
      <c r="AY27" s="19">
        <v>272</v>
      </c>
      <c r="AZ27" s="19">
        <v>291</v>
      </c>
      <c r="BA27" s="19">
        <v>234</v>
      </c>
      <c r="BB27" s="98">
        <v>339</v>
      </c>
      <c r="BC27" s="5">
        <v>7</v>
      </c>
      <c r="BD27" s="5">
        <v>7</v>
      </c>
      <c r="BE27" s="5">
        <v>7</v>
      </c>
      <c r="BF27" s="98">
        <v>7</v>
      </c>
      <c r="BG27" s="5">
        <v>44</v>
      </c>
      <c r="BH27" s="5">
        <v>45</v>
      </c>
      <c r="BI27" s="5">
        <v>44</v>
      </c>
      <c r="BJ27" s="98">
        <v>45</v>
      </c>
      <c r="BK27" s="5" t="s">
        <v>52</v>
      </c>
      <c r="BL27" s="5">
        <v>25</v>
      </c>
      <c r="BM27" s="5">
        <v>26</v>
      </c>
      <c r="BN27" s="94">
        <v>27</v>
      </c>
      <c r="BO27" s="5" t="s">
        <v>52</v>
      </c>
      <c r="BP27" s="5" t="s">
        <v>52</v>
      </c>
      <c r="BQ27" s="5">
        <v>58</v>
      </c>
      <c r="BR27" s="98">
        <v>61</v>
      </c>
      <c r="BS27" s="5">
        <v>95</v>
      </c>
      <c r="BT27" s="5">
        <v>95</v>
      </c>
      <c r="BU27" s="5">
        <v>96</v>
      </c>
      <c r="BV27" s="98">
        <v>100</v>
      </c>
      <c r="BW27" s="5">
        <v>52</v>
      </c>
      <c r="BX27" s="5">
        <v>52</v>
      </c>
      <c r="BY27" s="5">
        <v>52</v>
      </c>
      <c r="BZ27" s="98">
        <v>52</v>
      </c>
      <c r="CA27" s="9">
        <v>7</v>
      </c>
      <c r="CB27" s="9">
        <v>7</v>
      </c>
      <c r="CC27" s="9">
        <v>8</v>
      </c>
      <c r="CD27" s="94">
        <v>19</v>
      </c>
      <c r="CE27" s="5">
        <v>21</v>
      </c>
      <c r="CF27" s="5">
        <v>21</v>
      </c>
      <c r="CG27" s="5">
        <v>21</v>
      </c>
      <c r="CH27" s="98">
        <v>21</v>
      </c>
      <c r="CI27" s="5">
        <v>29</v>
      </c>
      <c r="CJ27" s="5">
        <v>29</v>
      </c>
      <c r="CK27" s="5">
        <v>55</v>
      </c>
      <c r="CL27" s="98">
        <v>56</v>
      </c>
      <c r="CM27" s="5">
        <v>100</v>
      </c>
      <c r="CN27" s="5">
        <v>100</v>
      </c>
      <c r="CO27" s="5">
        <v>100</v>
      </c>
      <c r="CP27" s="98">
        <v>100</v>
      </c>
      <c r="CQ27" s="5">
        <v>350</v>
      </c>
      <c r="CR27" s="5">
        <v>350</v>
      </c>
      <c r="CS27" s="5">
        <v>350</v>
      </c>
      <c r="CT27" s="98">
        <v>350</v>
      </c>
      <c r="CU27" s="5">
        <v>76</v>
      </c>
      <c r="CV27" s="5">
        <v>76</v>
      </c>
      <c r="CW27" s="5">
        <v>36</v>
      </c>
      <c r="CX27" s="98">
        <v>187</v>
      </c>
      <c r="CY27" s="5">
        <v>48</v>
      </c>
      <c r="CZ27" s="5">
        <v>48</v>
      </c>
      <c r="DA27" s="5">
        <v>34</v>
      </c>
      <c r="DB27" s="54">
        <v>25</v>
      </c>
      <c r="DC27" s="5">
        <v>98</v>
      </c>
      <c r="DD27" s="5">
        <v>98</v>
      </c>
      <c r="DE27" s="5">
        <v>98</v>
      </c>
      <c r="DF27" s="98">
        <v>99</v>
      </c>
      <c r="DG27" s="7">
        <v>132</v>
      </c>
      <c r="DH27" s="7">
        <v>140</v>
      </c>
      <c r="DI27" s="7">
        <v>274</v>
      </c>
      <c r="DJ27" s="98">
        <v>290</v>
      </c>
      <c r="DK27" s="5">
        <v>43</v>
      </c>
      <c r="DL27" s="5">
        <v>43</v>
      </c>
      <c r="DM27" s="5">
        <v>43</v>
      </c>
      <c r="DN27" s="98">
        <v>43</v>
      </c>
    </row>
    <row r="28" spans="1:118" s="1" customFormat="1" ht="25.5" customHeight="1" x14ac:dyDescent="0.15">
      <c r="B28" s="38" t="s">
        <v>34</v>
      </c>
      <c r="C28" s="5">
        <f t="shared" si="11"/>
        <v>4716312</v>
      </c>
      <c r="D28" s="5">
        <f t="shared" si="12"/>
        <v>3104010</v>
      </c>
      <c r="E28" s="37">
        <f t="shared" si="13"/>
        <v>3926310</v>
      </c>
      <c r="F28" s="98">
        <f t="shared" si="13"/>
        <v>2520684.6630000002</v>
      </c>
      <c r="G28" s="5" t="s">
        <v>60</v>
      </c>
      <c r="H28" s="5">
        <v>6957</v>
      </c>
      <c r="I28" s="5">
        <v>7116</v>
      </c>
      <c r="J28" s="98">
        <v>7564</v>
      </c>
      <c r="K28" s="5" t="s">
        <v>52</v>
      </c>
      <c r="L28" s="5" t="s">
        <v>52</v>
      </c>
      <c r="M28" s="5">
        <v>1477</v>
      </c>
      <c r="N28" s="98">
        <v>1761</v>
      </c>
      <c r="O28" s="5">
        <v>8125</v>
      </c>
      <c r="P28" s="5">
        <v>21567</v>
      </c>
      <c r="Q28" s="5">
        <v>16662</v>
      </c>
      <c r="R28" s="94">
        <v>19335</v>
      </c>
      <c r="S28" s="5">
        <v>77270</v>
      </c>
      <c r="T28" s="5" t="s">
        <v>48</v>
      </c>
      <c r="U28" s="9" t="s">
        <v>117</v>
      </c>
      <c r="V28" s="63">
        <v>97482</v>
      </c>
      <c r="W28" s="5" t="s">
        <v>52</v>
      </c>
      <c r="X28" s="5" t="s">
        <v>52</v>
      </c>
      <c r="Y28" s="5" t="s">
        <v>52</v>
      </c>
      <c r="Z28" s="94" t="s">
        <v>52</v>
      </c>
      <c r="AA28" s="5">
        <v>1139352</v>
      </c>
      <c r="AB28" s="5">
        <v>363903</v>
      </c>
      <c r="AC28" s="5">
        <v>103389</v>
      </c>
      <c r="AD28" s="98">
        <v>106655</v>
      </c>
      <c r="AE28" s="5">
        <v>1146464</v>
      </c>
      <c r="AF28" s="5">
        <v>208439</v>
      </c>
      <c r="AG28" s="5">
        <v>1215901</v>
      </c>
      <c r="AH28" s="98">
        <v>288559</v>
      </c>
      <c r="AI28" s="5">
        <v>129722</v>
      </c>
      <c r="AJ28" s="5">
        <v>129814</v>
      </c>
      <c r="AK28" s="5">
        <v>128605</v>
      </c>
      <c r="AL28" s="54" t="s">
        <v>52</v>
      </c>
      <c r="AM28" s="5" t="s">
        <v>52</v>
      </c>
      <c r="AN28" s="5" t="s">
        <v>52</v>
      </c>
      <c r="AO28" s="5" t="s">
        <v>52</v>
      </c>
      <c r="AP28" s="98" t="s">
        <v>52</v>
      </c>
      <c r="AQ28" s="5" t="s">
        <v>52</v>
      </c>
      <c r="AR28" s="5" t="s">
        <v>52</v>
      </c>
      <c r="AS28" s="5" t="s">
        <v>52</v>
      </c>
      <c r="AT28" s="63" t="s">
        <v>52</v>
      </c>
      <c r="AU28" s="5" t="s">
        <v>52</v>
      </c>
      <c r="AV28" s="5" t="s">
        <v>52</v>
      </c>
      <c r="AW28" s="9" t="s">
        <v>52</v>
      </c>
      <c r="AX28" s="94">
        <v>14983</v>
      </c>
      <c r="AY28" s="19">
        <v>167000</v>
      </c>
      <c r="AZ28" s="19">
        <v>160000</v>
      </c>
      <c r="BA28" s="19">
        <v>150000</v>
      </c>
      <c r="BB28" s="98">
        <v>143000</v>
      </c>
      <c r="BC28" s="5" t="s">
        <v>52</v>
      </c>
      <c r="BD28" s="5" t="s">
        <v>52</v>
      </c>
      <c r="BE28" s="5" t="s">
        <v>52</v>
      </c>
      <c r="BF28" s="98" t="s">
        <v>52</v>
      </c>
      <c r="BG28" s="5">
        <v>10563</v>
      </c>
      <c r="BH28" s="5">
        <v>9209</v>
      </c>
      <c r="BI28" s="5">
        <v>8119</v>
      </c>
      <c r="BJ28" s="98">
        <v>7662</v>
      </c>
      <c r="BK28" s="5" t="s">
        <v>52</v>
      </c>
      <c r="BL28" s="5">
        <v>3898</v>
      </c>
      <c r="BM28" s="5">
        <v>5019</v>
      </c>
      <c r="BN28" s="94">
        <v>5475</v>
      </c>
      <c r="BO28" s="5" t="s">
        <v>52</v>
      </c>
      <c r="BP28" s="5" t="s">
        <v>52</v>
      </c>
      <c r="BQ28" s="5">
        <v>409661</v>
      </c>
      <c r="BR28" s="98">
        <v>419110</v>
      </c>
      <c r="BS28" s="5" t="s">
        <v>52</v>
      </c>
      <c r="BT28" s="5" t="s">
        <v>52</v>
      </c>
      <c r="BU28" s="5" t="s">
        <v>52</v>
      </c>
      <c r="BV28" s="98" t="s">
        <v>54</v>
      </c>
      <c r="BW28" s="5" t="s">
        <v>52</v>
      </c>
      <c r="BX28" s="5" t="s">
        <v>52</v>
      </c>
      <c r="BY28" s="5" t="s">
        <v>52</v>
      </c>
      <c r="BZ28" s="98" t="s">
        <v>52</v>
      </c>
      <c r="CA28" s="5" t="s">
        <v>52</v>
      </c>
      <c r="CB28" s="5" t="s">
        <v>52</v>
      </c>
      <c r="CC28" s="5" t="s">
        <v>52</v>
      </c>
      <c r="CD28" s="94" t="s">
        <v>52</v>
      </c>
      <c r="CE28" s="5">
        <v>13647</v>
      </c>
      <c r="CF28" s="5">
        <v>17288</v>
      </c>
      <c r="CG28" s="5">
        <v>18904</v>
      </c>
      <c r="CH28" s="98">
        <v>20838</v>
      </c>
      <c r="CI28" s="5" t="s">
        <v>52</v>
      </c>
      <c r="CJ28" s="5">
        <v>44305</v>
      </c>
      <c r="CK28" s="5">
        <v>30055</v>
      </c>
      <c r="CL28" s="98">
        <v>38251</v>
      </c>
      <c r="CM28" s="5" t="s">
        <v>52</v>
      </c>
      <c r="CN28" s="5" t="s">
        <v>52</v>
      </c>
      <c r="CO28" s="5" t="s">
        <v>52</v>
      </c>
      <c r="CP28" s="98" t="s">
        <v>52</v>
      </c>
      <c r="CQ28" s="5" t="s">
        <v>52</v>
      </c>
      <c r="CR28" s="5" t="s">
        <v>52</v>
      </c>
      <c r="CS28" s="5" t="s">
        <v>54</v>
      </c>
      <c r="CT28" s="98">
        <v>1202415</v>
      </c>
      <c r="CU28" s="5">
        <v>9605</v>
      </c>
      <c r="CV28" s="5">
        <v>10748</v>
      </c>
      <c r="CW28" s="5" t="s">
        <v>52</v>
      </c>
      <c r="CX28" s="98" t="s">
        <v>52</v>
      </c>
      <c r="CY28" s="5">
        <v>11699</v>
      </c>
      <c r="CZ28" s="5">
        <v>12410</v>
      </c>
      <c r="DA28" s="5">
        <v>10917</v>
      </c>
      <c r="DB28" s="54">
        <v>10070</v>
      </c>
      <c r="DC28" s="5">
        <v>511884</v>
      </c>
      <c r="DD28" s="5">
        <v>107809</v>
      </c>
      <c r="DE28" s="5">
        <v>121796</v>
      </c>
      <c r="DF28" s="98">
        <v>137299</v>
      </c>
      <c r="DG28" s="7">
        <v>1448372</v>
      </c>
      <c r="DH28" s="7">
        <v>2007663</v>
      </c>
      <c r="DI28" s="7">
        <v>1698689</v>
      </c>
      <c r="DJ28" s="61">
        <v>225.66300000000001</v>
      </c>
      <c r="DK28" s="5">
        <v>42609</v>
      </c>
      <c r="DL28" s="5" t="s">
        <v>52</v>
      </c>
      <c r="DM28" s="5" t="s">
        <v>52</v>
      </c>
      <c r="DN28" s="98" t="s">
        <v>52</v>
      </c>
    </row>
    <row r="29" spans="1:118" s="1" customFormat="1" ht="25.5" customHeight="1" x14ac:dyDescent="0.15">
      <c r="B29" s="38" t="s">
        <v>35</v>
      </c>
      <c r="C29" s="5">
        <f t="shared" si="11"/>
        <v>493385</v>
      </c>
      <c r="D29" s="5">
        <f t="shared" si="12"/>
        <v>548723</v>
      </c>
      <c r="E29" s="37">
        <f t="shared" si="13"/>
        <v>872797</v>
      </c>
      <c r="F29" s="98">
        <f t="shared" si="13"/>
        <v>667636.00100000005</v>
      </c>
      <c r="G29" s="5" t="s">
        <v>61</v>
      </c>
      <c r="H29" s="5">
        <v>5084</v>
      </c>
      <c r="I29" s="5">
        <v>4603</v>
      </c>
      <c r="J29" s="98">
        <v>4829</v>
      </c>
      <c r="K29" s="5" t="s">
        <v>52</v>
      </c>
      <c r="L29" s="5" t="s">
        <v>52</v>
      </c>
      <c r="M29" s="5" t="s">
        <v>52</v>
      </c>
      <c r="N29" s="98" t="s">
        <v>52</v>
      </c>
      <c r="O29" s="5">
        <v>6988</v>
      </c>
      <c r="P29" s="5">
        <v>2876</v>
      </c>
      <c r="Q29" s="5">
        <v>1725</v>
      </c>
      <c r="R29" s="94">
        <v>1436</v>
      </c>
      <c r="S29" s="5">
        <v>59350</v>
      </c>
      <c r="T29" s="5" t="s">
        <v>49</v>
      </c>
      <c r="U29" s="9" t="s">
        <v>118</v>
      </c>
      <c r="V29" s="63">
        <v>47421</v>
      </c>
      <c r="W29" s="5" t="s">
        <v>52</v>
      </c>
      <c r="X29" s="5" t="s">
        <v>52</v>
      </c>
      <c r="Y29" s="5" t="s">
        <v>52</v>
      </c>
      <c r="Z29" s="94" t="s">
        <v>52</v>
      </c>
      <c r="AA29" s="5">
        <v>72861</v>
      </c>
      <c r="AB29" s="5">
        <v>24937</v>
      </c>
      <c r="AC29" s="5">
        <v>26620</v>
      </c>
      <c r="AD29" s="98">
        <v>29913</v>
      </c>
      <c r="AE29" s="5">
        <v>10022</v>
      </c>
      <c r="AF29" s="5">
        <v>17415</v>
      </c>
      <c r="AG29" s="5">
        <v>16271</v>
      </c>
      <c r="AH29" s="98">
        <v>22320</v>
      </c>
      <c r="AI29" s="5" t="s">
        <v>52</v>
      </c>
      <c r="AJ29" s="5">
        <v>105833</v>
      </c>
      <c r="AK29" s="5">
        <v>103861</v>
      </c>
      <c r="AL29" s="98" t="s">
        <v>52</v>
      </c>
      <c r="AM29" s="5" t="s">
        <v>52</v>
      </c>
      <c r="AN29" s="5" t="s">
        <v>52</v>
      </c>
      <c r="AO29" s="5" t="s">
        <v>52</v>
      </c>
      <c r="AP29" s="98" t="s">
        <v>52</v>
      </c>
      <c r="AQ29" s="5" t="s">
        <v>52</v>
      </c>
      <c r="AR29" s="5" t="s">
        <v>52</v>
      </c>
      <c r="AS29" s="5" t="s">
        <v>52</v>
      </c>
      <c r="AT29" s="63" t="s">
        <v>52</v>
      </c>
      <c r="AU29" s="5" t="s">
        <v>52</v>
      </c>
      <c r="AV29" s="5" t="s">
        <v>52</v>
      </c>
      <c r="AW29" s="9" t="s">
        <v>52</v>
      </c>
      <c r="AX29" s="94">
        <v>11611</v>
      </c>
      <c r="AY29" s="19">
        <v>39000</v>
      </c>
      <c r="AZ29" s="19">
        <v>36000</v>
      </c>
      <c r="BA29" s="19">
        <v>31000</v>
      </c>
      <c r="BB29" s="98">
        <v>28000</v>
      </c>
      <c r="BC29" s="5" t="s">
        <v>52</v>
      </c>
      <c r="BD29" s="5" t="s">
        <v>52</v>
      </c>
      <c r="BE29" s="5" t="s">
        <v>52</v>
      </c>
      <c r="BF29" s="98" t="s">
        <v>52</v>
      </c>
      <c r="BG29" s="5">
        <v>6198</v>
      </c>
      <c r="BH29" s="5">
        <v>5583</v>
      </c>
      <c r="BI29" s="5">
        <v>5208</v>
      </c>
      <c r="BJ29" s="98">
        <v>4617</v>
      </c>
      <c r="BK29" s="5" t="s">
        <v>52</v>
      </c>
      <c r="BL29" s="5">
        <v>2471</v>
      </c>
      <c r="BM29" s="5">
        <v>3191</v>
      </c>
      <c r="BN29" s="94">
        <v>3284</v>
      </c>
      <c r="BO29" s="5" t="s">
        <v>52</v>
      </c>
      <c r="BP29" s="5" t="s">
        <v>52</v>
      </c>
      <c r="BQ29" s="5">
        <v>309201</v>
      </c>
      <c r="BR29" s="98">
        <v>329866</v>
      </c>
      <c r="BS29" s="5" t="s">
        <v>52</v>
      </c>
      <c r="BT29" s="5" t="s">
        <v>52</v>
      </c>
      <c r="BU29" s="5" t="s">
        <v>52</v>
      </c>
      <c r="BV29" s="98" t="s">
        <v>54</v>
      </c>
      <c r="BW29" s="5" t="s">
        <v>52</v>
      </c>
      <c r="BX29" s="5" t="s">
        <v>52</v>
      </c>
      <c r="BY29" s="5" t="s">
        <v>52</v>
      </c>
      <c r="BZ29" s="98" t="s">
        <v>52</v>
      </c>
      <c r="CA29" s="5" t="s">
        <v>52</v>
      </c>
      <c r="CB29" s="5" t="s">
        <v>52</v>
      </c>
      <c r="CC29" s="5" t="s">
        <v>52</v>
      </c>
      <c r="CD29" s="94" t="s">
        <v>52</v>
      </c>
      <c r="CE29" s="5">
        <v>8447</v>
      </c>
      <c r="CF29" s="5">
        <v>10437</v>
      </c>
      <c r="CG29" s="5">
        <v>11823</v>
      </c>
      <c r="CH29" s="98">
        <v>13939</v>
      </c>
      <c r="CI29" s="5" t="s">
        <v>52</v>
      </c>
      <c r="CJ29" s="5">
        <v>34189</v>
      </c>
      <c r="CK29" s="5">
        <v>25069</v>
      </c>
      <c r="CL29" s="98">
        <v>31499</v>
      </c>
      <c r="CM29" s="5" t="s">
        <v>52</v>
      </c>
      <c r="CN29" s="5" t="s">
        <v>52</v>
      </c>
      <c r="CO29" s="5" t="s">
        <v>52</v>
      </c>
      <c r="CP29" s="98" t="s">
        <v>52</v>
      </c>
      <c r="CQ29" s="5">
        <v>174565</v>
      </c>
      <c r="CR29" s="5">
        <v>195787</v>
      </c>
      <c r="CS29" s="5">
        <v>228089</v>
      </c>
      <c r="CT29" s="98">
        <v>138824</v>
      </c>
      <c r="CU29" s="5" t="s">
        <v>52</v>
      </c>
      <c r="CV29" s="5" t="s">
        <v>52</v>
      </c>
      <c r="CW29" s="5" t="s">
        <v>52</v>
      </c>
      <c r="CX29" s="98" t="s">
        <v>52</v>
      </c>
      <c r="CY29" s="5" t="s">
        <v>52</v>
      </c>
      <c r="CZ29" s="5" t="s">
        <v>52</v>
      </c>
      <c r="DA29" s="5" t="s">
        <v>52</v>
      </c>
      <c r="DB29" s="98" t="s">
        <v>52</v>
      </c>
      <c r="DC29" s="5" t="s">
        <v>52</v>
      </c>
      <c r="DD29" s="5" t="s">
        <v>52</v>
      </c>
      <c r="DE29" s="5" t="s">
        <v>52</v>
      </c>
      <c r="DF29" s="98" t="s">
        <v>52</v>
      </c>
      <c r="DG29" s="7">
        <v>87910</v>
      </c>
      <c r="DH29" s="7">
        <v>108111</v>
      </c>
      <c r="DI29" s="7">
        <v>106136</v>
      </c>
      <c r="DJ29" s="61">
        <v>77.001000000000005</v>
      </c>
      <c r="DK29" s="5">
        <v>28044</v>
      </c>
      <c r="DL29" s="5" t="s">
        <v>52</v>
      </c>
      <c r="DM29" s="5" t="s">
        <v>52</v>
      </c>
      <c r="DN29" s="98" t="s">
        <v>52</v>
      </c>
    </row>
    <row r="30" spans="1:118" s="1" customFormat="1" ht="25.5" customHeight="1" x14ac:dyDescent="0.15">
      <c r="B30" s="38" t="s">
        <v>36</v>
      </c>
      <c r="C30" s="5">
        <f t="shared" si="11"/>
        <v>71904</v>
      </c>
      <c r="D30" s="5">
        <f t="shared" si="12"/>
        <v>54613</v>
      </c>
      <c r="E30" s="37">
        <f t="shared" si="13"/>
        <v>50610</v>
      </c>
      <c r="F30" s="98">
        <f t="shared" si="13"/>
        <v>111513</v>
      </c>
      <c r="G30" s="5" t="s">
        <v>52</v>
      </c>
      <c r="H30" s="5" t="s">
        <v>52</v>
      </c>
      <c r="I30" s="5" t="s">
        <v>52</v>
      </c>
      <c r="J30" s="98" t="s">
        <v>52</v>
      </c>
      <c r="K30" s="5" t="s">
        <v>52</v>
      </c>
      <c r="L30" s="5" t="s">
        <v>52</v>
      </c>
      <c r="M30" s="5" t="s">
        <v>52</v>
      </c>
      <c r="N30" s="98" t="s">
        <v>52</v>
      </c>
      <c r="O30" s="5" t="s">
        <v>52</v>
      </c>
      <c r="P30" s="5" t="s">
        <v>52</v>
      </c>
      <c r="Q30" s="5" t="s">
        <v>52</v>
      </c>
      <c r="R30" s="94" t="s">
        <v>52</v>
      </c>
      <c r="S30" s="5">
        <v>0</v>
      </c>
      <c r="T30" s="5" t="s">
        <v>52</v>
      </c>
      <c r="U30" s="5" t="s">
        <v>52</v>
      </c>
      <c r="V30" s="63" t="s">
        <v>52</v>
      </c>
      <c r="W30" s="5" t="s">
        <v>52</v>
      </c>
      <c r="X30" s="5" t="s">
        <v>52</v>
      </c>
      <c r="Y30" s="5" t="s">
        <v>52</v>
      </c>
      <c r="Z30" s="94" t="s">
        <v>52</v>
      </c>
      <c r="AA30" s="5">
        <v>16918</v>
      </c>
      <c r="AB30" s="5">
        <v>4249</v>
      </c>
      <c r="AC30" s="5">
        <v>2363</v>
      </c>
      <c r="AD30" s="98">
        <v>2413</v>
      </c>
      <c r="AE30" s="5" t="s">
        <v>52</v>
      </c>
      <c r="AF30" s="5" t="s">
        <v>52</v>
      </c>
      <c r="AG30" s="5" t="s">
        <v>52</v>
      </c>
      <c r="AH30" s="98">
        <v>63947</v>
      </c>
      <c r="AI30" s="5" t="s">
        <v>52</v>
      </c>
      <c r="AJ30" s="5" t="s">
        <v>52</v>
      </c>
      <c r="AK30" s="5" t="s">
        <v>52</v>
      </c>
      <c r="AL30" s="54" t="s">
        <v>52</v>
      </c>
      <c r="AM30" s="5" t="s">
        <v>52</v>
      </c>
      <c r="AN30" s="5" t="s">
        <v>52</v>
      </c>
      <c r="AO30" s="5" t="s">
        <v>52</v>
      </c>
      <c r="AP30" s="98" t="s">
        <v>52</v>
      </c>
      <c r="AQ30" s="5" t="s">
        <v>52</v>
      </c>
      <c r="AR30" s="5" t="s">
        <v>52</v>
      </c>
      <c r="AS30" s="5" t="s">
        <v>52</v>
      </c>
      <c r="AT30" s="63" t="s">
        <v>52</v>
      </c>
      <c r="AU30" s="5" t="s">
        <v>52</v>
      </c>
      <c r="AV30" s="5" t="s">
        <v>52</v>
      </c>
      <c r="AW30" s="9" t="s">
        <v>52</v>
      </c>
      <c r="AX30" s="94">
        <v>6</v>
      </c>
      <c r="AY30" s="19">
        <v>6000</v>
      </c>
      <c r="AZ30" s="19">
        <v>6000</v>
      </c>
      <c r="BA30" s="19">
        <v>5000</v>
      </c>
      <c r="BB30" s="98">
        <v>4500</v>
      </c>
      <c r="BC30" s="5" t="s">
        <v>52</v>
      </c>
      <c r="BD30" s="5" t="s">
        <v>52</v>
      </c>
      <c r="BE30" s="5" t="s">
        <v>52</v>
      </c>
      <c r="BF30" s="98" t="s">
        <v>52</v>
      </c>
      <c r="BG30" s="5" t="s">
        <v>52</v>
      </c>
      <c r="BH30" s="5" t="s">
        <v>52</v>
      </c>
      <c r="BI30" s="5" t="s">
        <v>52</v>
      </c>
      <c r="BJ30" s="98" t="s">
        <v>52</v>
      </c>
      <c r="BK30" s="5" t="s">
        <v>52</v>
      </c>
      <c r="BL30" s="5" t="s">
        <v>52</v>
      </c>
      <c r="BM30" s="5" t="s">
        <v>52</v>
      </c>
      <c r="BN30" s="94" t="s">
        <v>52</v>
      </c>
      <c r="BO30" s="5" t="s">
        <v>52</v>
      </c>
      <c r="BP30" s="5" t="s">
        <v>52</v>
      </c>
      <c r="BQ30" s="5">
        <v>4051</v>
      </c>
      <c r="BR30" s="98">
        <v>13038</v>
      </c>
      <c r="BS30" s="5" t="s">
        <v>52</v>
      </c>
      <c r="BT30" s="5" t="s">
        <v>52</v>
      </c>
      <c r="BU30" s="5" t="s">
        <v>52</v>
      </c>
      <c r="BV30" s="98" t="s">
        <v>54</v>
      </c>
      <c r="BW30" s="5" t="s">
        <v>52</v>
      </c>
      <c r="BX30" s="5" t="s">
        <v>52</v>
      </c>
      <c r="BY30" s="5" t="s">
        <v>52</v>
      </c>
      <c r="BZ30" s="98" t="s">
        <v>52</v>
      </c>
      <c r="CA30" s="5" t="s">
        <v>52</v>
      </c>
      <c r="CB30" s="5" t="s">
        <v>52</v>
      </c>
      <c r="CC30" s="5" t="s">
        <v>52</v>
      </c>
      <c r="CD30" s="94" t="s">
        <v>52</v>
      </c>
      <c r="CE30" s="5">
        <v>757</v>
      </c>
      <c r="CF30" s="5">
        <v>1001</v>
      </c>
      <c r="CG30" s="5">
        <v>949</v>
      </c>
      <c r="CH30" s="98">
        <v>957</v>
      </c>
      <c r="CI30" s="5" t="s">
        <v>52</v>
      </c>
      <c r="CJ30" s="5">
        <v>15962</v>
      </c>
      <c r="CK30" s="5">
        <v>11961</v>
      </c>
      <c r="CL30" s="98">
        <v>14874</v>
      </c>
      <c r="CM30" s="5" t="s">
        <v>52</v>
      </c>
      <c r="CN30" s="5" t="s">
        <v>52</v>
      </c>
      <c r="CO30" s="5" t="s">
        <v>52</v>
      </c>
      <c r="CP30" s="98" t="s">
        <v>52</v>
      </c>
      <c r="CQ30" s="5" t="s">
        <v>52</v>
      </c>
      <c r="CR30" s="5" t="s">
        <v>52</v>
      </c>
      <c r="CS30" s="5" t="s">
        <v>54</v>
      </c>
      <c r="CT30" s="98">
        <v>211</v>
      </c>
      <c r="CU30" s="5" t="s">
        <v>52</v>
      </c>
      <c r="CV30" s="5" t="s">
        <v>52</v>
      </c>
      <c r="CW30" s="5" t="s">
        <v>52</v>
      </c>
      <c r="CX30" s="98" t="s">
        <v>52</v>
      </c>
      <c r="CY30" s="5">
        <v>9056</v>
      </c>
      <c r="CZ30" s="5">
        <v>9391</v>
      </c>
      <c r="DA30" s="5">
        <v>8619</v>
      </c>
      <c r="DB30" s="54">
        <v>7867</v>
      </c>
      <c r="DC30" s="5">
        <v>9538</v>
      </c>
      <c r="DD30" s="5">
        <v>1535</v>
      </c>
      <c r="DE30" s="5">
        <v>2971</v>
      </c>
      <c r="DF30" s="98">
        <v>3700</v>
      </c>
      <c r="DG30" s="7">
        <v>14371</v>
      </c>
      <c r="DH30" s="7">
        <v>16475</v>
      </c>
      <c r="DI30" s="7">
        <v>14696</v>
      </c>
      <c r="DJ30" s="98" t="s">
        <v>52</v>
      </c>
      <c r="DK30" s="5">
        <v>15264</v>
      </c>
      <c r="DL30" s="5" t="s">
        <v>52</v>
      </c>
      <c r="DM30" s="5" t="s">
        <v>52</v>
      </c>
      <c r="DN30" s="98" t="s">
        <v>52</v>
      </c>
    </row>
    <row r="31" spans="1:118" s="13" customFormat="1" ht="25.5" customHeight="1" x14ac:dyDescent="0.15">
      <c r="A31" s="15">
        <v>5.2</v>
      </c>
      <c r="B31" s="46" t="s">
        <v>37</v>
      </c>
      <c r="C31" s="8"/>
      <c r="D31" s="8"/>
      <c r="E31" s="8"/>
      <c r="F31" s="86"/>
      <c r="G31" s="8"/>
      <c r="H31" s="8"/>
      <c r="I31" s="8"/>
      <c r="J31" s="86"/>
      <c r="K31" s="8"/>
      <c r="L31" s="8"/>
      <c r="M31" s="8"/>
      <c r="N31" s="86"/>
      <c r="O31" s="8"/>
      <c r="P31" s="8"/>
      <c r="Q31" s="8"/>
      <c r="R31" s="86"/>
      <c r="S31" s="8"/>
      <c r="T31" s="8"/>
      <c r="U31" s="8"/>
      <c r="V31" s="86"/>
      <c r="W31" s="8"/>
      <c r="X31" s="8"/>
      <c r="Y31" s="8"/>
      <c r="Z31" s="86"/>
      <c r="AA31" s="8"/>
      <c r="AB31" s="8"/>
      <c r="AC31" s="8"/>
      <c r="AD31" s="86"/>
      <c r="AE31" s="8"/>
      <c r="AF31" s="8"/>
      <c r="AG31" s="8"/>
      <c r="AH31" s="86"/>
      <c r="AI31" s="8"/>
      <c r="AJ31" s="8"/>
      <c r="AK31" s="8"/>
      <c r="AL31" s="86"/>
      <c r="AM31" s="8"/>
      <c r="AN31" s="8"/>
      <c r="AO31" s="8"/>
      <c r="AP31" s="62"/>
      <c r="AQ31" s="8"/>
      <c r="AR31" s="8"/>
      <c r="AS31" s="8"/>
      <c r="AT31" s="95"/>
      <c r="AU31" s="8"/>
      <c r="AV31" s="8"/>
      <c r="AW31" s="8"/>
      <c r="AX31" s="96"/>
      <c r="AY31" s="22"/>
      <c r="AZ31" s="22"/>
      <c r="BA31" s="22"/>
      <c r="BB31" s="86"/>
      <c r="BC31" s="8"/>
      <c r="BD31" s="8"/>
      <c r="BE31" s="8"/>
      <c r="BF31" s="86"/>
      <c r="BG31" s="8"/>
      <c r="BH31" s="8"/>
      <c r="BI31" s="8"/>
      <c r="BJ31" s="100"/>
      <c r="BK31" s="8"/>
      <c r="BL31" s="8"/>
      <c r="BM31" s="8"/>
      <c r="BN31" s="86"/>
      <c r="BO31" s="8"/>
      <c r="BP31" s="8"/>
      <c r="BQ31" s="8"/>
      <c r="BR31" s="86"/>
      <c r="BS31" s="8"/>
      <c r="BT31" s="8"/>
      <c r="BU31" s="8"/>
      <c r="BV31" s="86"/>
      <c r="BW31" s="8"/>
      <c r="BX31" s="8"/>
      <c r="BY31" s="8"/>
      <c r="BZ31" s="86"/>
      <c r="CA31" s="8"/>
      <c r="CB31" s="8"/>
      <c r="CC31" s="8"/>
      <c r="CD31" s="86"/>
      <c r="CE31" s="8"/>
      <c r="CF31" s="8"/>
      <c r="CG31" s="8"/>
      <c r="CH31" s="86"/>
      <c r="CI31" s="8"/>
      <c r="CJ31" s="8"/>
      <c r="CK31" s="8"/>
      <c r="CL31" s="86"/>
      <c r="CM31" s="8"/>
      <c r="CN31" s="8"/>
      <c r="CO31" s="8"/>
      <c r="CP31" s="86"/>
      <c r="CQ31" s="8"/>
      <c r="CR31" s="8"/>
      <c r="CS31" s="8"/>
      <c r="CT31" s="86"/>
      <c r="CU31" s="8"/>
      <c r="CV31" s="8"/>
      <c r="CW31" s="8"/>
      <c r="CX31" s="86"/>
      <c r="CY31" s="8"/>
      <c r="CZ31" s="21"/>
      <c r="DA31" s="21"/>
      <c r="DB31" s="102"/>
      <c r="DC31" s="8"/>
      <c r="DD31" s="8"/>
      <c r="DE31" s="8"/>
      <c r="DF31" s="86"/>
      <c r="DG31" s="6"/>
      <c r="DH31" s="6"/>
      <c r="DI31" s="6"/>
      <c r="DJ31" s="86"/>
      <c r="DK31" s="8"/>
      <c r="DL31" s="8"/>
      <c r="DM31" s="8"/>
      <c r="DN31" s="100"/>
    </row>
    <row r="32" spans="1:118" s="1" customFormat="1" ht="25.5" customHeight="1" x14ac:dyDescent="0.15">
      <c r="B32" s="38" t="s">
        <v>69</v>
      </c>
      <c r="C32" s="5">
        <f t="shared" ref="C32:C35" si="14">SUM(G32,K32,O32,S32,W32,AA32,AE32,AI32,AM32,AQ32,AU32,AY32,BC32,BG32,BK32,BO32,BS32,BW32,CA32,CE32,CI32,CM32,CQ32,CU32,CY32,DC32,DG32,DK32)</f>
        <v>6679302</v>
      </c>
      <c r="D32" s="5">
        <f t="shared" ref="D32:D35" si="15">SUM(H32,L32,P32,T32,X32,AB32,AF32,AJ32,AN32,AR32,AV32,AZ32,BD32,BH32,BL32,BP32,BT32,BX32,CB32,CF32,CJ32,CN32,CR32,CV32,CZ32,DD32,DH32,DL32)</f>
        <v>7099392</v>
      </c>
      <c r="E32" s="37">
        <f t="shared" ref="E32:F35" si="16">SUM(I32,M32,Q32,U32,Y32,AC32,AG32,AK32,AO32,AS32,AW32,BA32,BE32,BI32,BM32,BQ32,BU32,BY32,CC32,CG32,CK32,CO32,CS32,CW32,DA32,DE32,DI32,DM32)</f>
        <v>7445249</v>
      </c>
      <c r="F32" s="98">
        <f t="shared" si="16"/>
        <v>9208365</v>
      </c>
      <c r="G32" s="5" t="s">
        <v>52</v>
      </c>
      <c r="H32" s="5">
        <v>36058</v>
      </c>
      <c r="I32" s="5">
        <v>50137</v>
      </c>
      <c r="J32" s="98">
        <v>110937</v>
      </c>
      <c r="K32" s="5">
        <v>0</v>
      </c>
      <c r="L32" s="5">
        <v>0</v>
      </c>
      <c r="M32" s="5">
        <v>0</v>
      </c>
      <c r="N32" s="98">
        <v>21554</v>
      </c>
      <c r="O32" s="5">
        <v>0</v>
      </c>
      <c r="P32" s="5" t="s">
        <v>52</v>
      </c>
      <c r="Q32" s="5" t="s">
        <v>52</v>
      </c>
      <c r="R32" s="94" t="s">
        <v>52</v>
      </c>
      <c r="S32" s="5">
        <v>418504</v>
      </c>
      <c r="T32" s="5">
        <v>444238</v>
      </c>
      <c r="U32" s="5">
        <v>457177</v>
      </c>
      <c r="V32" s="63">
        <v>462064</v>
      </c>
      <c r="W32" s="5" t="s">
        <v>42</v>
      </c>
      <c r="X32" s="5">
        <v>128797</v>
      </c>
      <c r="Y32" s="5" t="s">
        <v>52</v>
      </c>
      <c r="Z32" s="94" t="s">
        <v>52</v>
      </c>
      <c r="AA32" s="5">
        <v>440786</v>
      </c>
      <c r="AB32" s="5">
        <v>466714</v>
      </c>
      <c r="AC32" s="5">
        <v>477654</v>
      </c>
      <c r="AD32" s="98">
        <v>489603</v>
      </c>
      <c r="AE32" s="5" t="s">
        <v>52</v>
      </c>
      <c r="AF32" s="5" t="s">
        <v>52</v>
      </c>
      <c r="AG32" s="5" t="s">
        <v>52</v>
      </c>
      <c r="AH32" s="98">
        <v>138565</v>
      </c>
      <c r="AI32" s="5">
        <v>115140</v>
      </c>
      <c r="AJ32" s="5">
        <v>116659</v>
      </c>
      <c r="AK32" s="5">
        <v>118011</v>
      </c>
      <c r="AL32" s="54">
        <v>122849</v>
      </c>
      <c r="AM32" s="5" t="s">
        <v>52</v>
      </c>
      <c r="AN32" s="5" t="s">
        <v>52</v>
      </c>
      <c r="AO32" s="5" t="s">
        <v>52</v>
      </c>
      <c r="AP32" s="98" t="s">
        <v>52</v>
      </c>
      <c r="AQ32" s="5" t="s">
        <v>52</v>
      </c>
      <c r="AR32" s="5" t="s">
        <v>52</v>
      </c>
      <c r="AS32" s="5" t="s">
        <v>52</v>
      </c>
      <c r="AT32" s="63" t="s">
        <v>52</v>
      </c>
      <c r="AU32" s="5">
        <v>97821</v>
      </c>
      <c r="AV32" s="5">
        <v>141518</v>
      </c>
      <c r="AW32" s="9" t="s">
        <v>52</v>
      </c>
      <c r="AX32" s="94">
        <v>212902</v>
      </c>
      <c r="AY32" s="19">
        <v>511000</v>
      </c>
      <c r="AZ32" s="19">
        <v>577000</v>
      </c>
      <c r="BA32" s="19">
        <v>599000</v>
      </c>
      <c r="BB32" s="98">
        <v>611000</v>
      </c>
      <c r="BC32" s="5">
        <v>0</v>
      </c>
      <c r="BD32" s="5">
        <v>68332</v>
      </c>
      <c r="BE32" s="5">
        <v>69942</v>
      </c>
      <c r="BF32" s="98">
        <v>84678</v>
      </c>
      <c r="BG32" s="5">
        <v>44289</v>
      </c>
      <c r="BH32" s="5">
        <v>52367</v>
      </c>
      <c r="BI32" s="5">
        <v>53525</v>
      </c>
      <c r="BJ32" s="98">
        <v>58474</v>
      </c>
      <c r="BK32" s="5" t="s">
        <v>52</v>
      </c>
      <c r="BL32" s="5">
        <v>55897</v>
      </c>
      <c r="BM32" s="5">
        <v>61974</v>
      </c>
      <c r="BN32" s="94">
        <v>87908</v>
      </c>
      <c r="BO32" s="5" t="s">
        <v>52</v>
      </c>
      <c r="BP32" s="5" t="s">
        <v>52</v>
      </c>
      <c r="BQ32" s="5">
        <v>310997</v>
      </c>
      <c r="BR32" s="98">
        <v>369635</v>
      </c>
      <c r="BS32" s="5">
        <v>75728</v>
      </c>
      <c r="BT32" s="5">
        <v>73000</v>
      </c>
      <c r="BU32" s="5">
        <v>73436</v>
      </c>
      <c r="BV32" s="73">
        <v>73577</v>
      </c>
      <c r="BW32" s="5">
        <v>0</v>
      </c>
      <c r="BX32" s="5">
        <v>0</v>
      </c>
      <c r="BY32" s="5">
        <v>0</v>
      </c>
      <c r="BZ32" s="98">
        <v>0</v>
      </c>
      <c r="CA32" s="5">
        <v>89509</v>
      </c>
      <c r="CB32" s="5">
        <v>107552</v>
      </c>
      <c r="CC32" s="5">
        <v>119081</v>
      </c>
      <c r="CD32" s="94">
        <v>129195</v>
      </c>
      <c r="CE32" s="19">
        <v>117376</v>
      </c>
      <c r="CF32" s="19">
        <v>146161</v>
      </c>
      <c r="CG32" s="19">
        <v>176566</v>
      </c>
      <c r="CH32" s="98">
        <v>184534</v>
      </c>
      <c r="CI32" s="5">
        <v>26345</v>
      </c>
      <c r="CJ32" s="5">
        <v>27763</v>
      </c>
      <c r="CK32" s="5">
        <v>29325</v>
      </c>
      <c r="CL32" s="98">
        <v>31508</v>
      </c>
      <c r="CM32" s="5" t="s">
        <v>52</v>
      </c>
      <c r="CN32" s="5" t="s">
        <v>52</v>
      </c>
      <c r="CO32" s="5" t="s">
        <v>52</v>
      </c>
      <c r="CP32" s="98">
        <v>59354</v>
      </c>
      <c r="CQ32" s="5">
        <v>519470</v>
      </c>
      <c r="CR32" s="5" t="s">
        <v>44</v>
      </c>
      <c r="CS32" s="5">
        <v>4001</v>
      </c>
      <c r="CT32" s="98">
        <v>710264</v>
      </c>
      <c r="CU32" s="5">
        <v>209988</v>
      </c>
      <c r="CV32" s="5">
        <v>228562</v>
      </c>
      <c r="CW32" s="5">
        <v>213635</v>
      </c>
      <c r="CX32" s="98">
        <v>236208</v>
      </c>
      <c r="CY32" s="5">
        <v>185467</v>
      </c>
      <c r="CZ32" s="5">
        <v>178667</v>
      </c>
      <c r="DA32" s="5">
        <v>178667</v>
      </c>
      <c r="DB32" s="54">
        <v>197059</v>
      </c>
      <c r="DC32" s="5">
        <v>378621</v>
      </c>
      <c r="DD32" s="5">
        <v>577855</v>
      </c>
      <c r="DE32" s="5">
        <v>708515</v>
      </c>
      <c r="DF32" s="98">
        <v>845600</v>
      </c>
      <c r="DG32" s="14">
        <v>3449258</v>
      </c>
      <c r="DH32" s="19">
        <v>3629861</v>
      </c>
      <c r="DI32" s="19">
        <v>3701215</v>
      </c>
      <c r="DJ32" s="98">
        <v>3970897</v>
      </c>
      <c r="DK32" s="5">
        <v>0</v>
      </c>
      <c r="DL32" s="5">
        <v>42391</v>
      </c>
      <c r="DM32" s="5">
        <v>42391</v>
      </c>
      <c r="DN32" s="98" t="s">
        <v>52</v>
      </c>
    </row>
    <row r="33" spans="1:118" s="1" customFormat="1" ht="25.5" customHeight="1" x14ac:dyDescent="0.15">
      <c r="B33" s="38" t="s">
        <v>70</v>
      </c>
      <c r="C33" s="5">
        <f t="shared" si="14"/>
        <v>17331061</v>
      </c>
      <c r="D33" s="5">
        <f t="shared" si="15"/>
        <v>18991162</v>
      </c>
      <c r="E33" s="37">
        <f t="shared" si="16"/>
        <v>24829541</v>
      </c>
      <c r="F33" s="98">
        <f t="shared" si="16"/>
        <v>19001296</v>
      </c>
      <c r="G33" s="5" t="s">
        <v>52</v>
      </c>
      <c r="H33" s="5" t="s">
        <v>52</v>
      </c>
      <c r="I33" s="5">
        <v>37039</v>
      </c>
      <c r="J33" s="98">
        <v>98793</v>
      </c>
      <c r="K33" s="5">
        <v>0</v>
      </c>
      <c r="L33" s="5">
        <v>0</v>
      </c>
      <c r="M33" s="5">
        <v>0</v>
      </c>
      <c r="N33" s="98" t="s">
        <v>54</v>
      </c>
      <c r="O33" s="5">
        <v>0</v>
      </c>
      <c r="P33" s="5" t="s">
        <v>52</v>
      </c>
      <c r="Q33" s="5" t="s">
        <v>52</v>
      </c>
      <c r="R33" s="94" t="s">
        <v>52</v>
      </c>
      <c r="S33" s="5">
        <v>3357175</v>
      </c>
      <c r="T33" s="5">
        <v>3677493</v>
      </c>
      <c r="U33" s="5">
        <v>10633986</v>
      </c>
      <c r="V33" s="63">
        <v>4774890</v>
      </c>
      <c r="W33" s="5" t="s">
        <v>52</v>
      </c>
      <c r="X33" s="5" t="s">
        <v>52</v>
      </c>
      <c r="Y33" s="5" t="s">
        <v>52</v>
      </c>
      <c r="Z33" s="94" t="s">
        <v>52</v>
      </c>
      <c r="AA33" s="5">
        <v>2906210</v>
      </c>
      <c r="AB33" s="5">
        <v>2623220</v>
      </c>
      <c r="AC33" s="5">
        <v>748680</v>
      </c>
      <c r="AD33" s="98">
        <v>813029</v>
      </c>
      <c r="AE33" s="5" t="s">
        <v>52</v>
      </c>
      <c r="AF33" s="5">
        <v>1960843</v>
      </c>
      <c r="AG33" s="5">
        <v>1464789</v>
      </c>
      <c r="AH33" s="98">
        <v>1249416</v>
      </c>
      <c r="AI33" s="5">
        <v>1247228</v>
      </c>
      <c r="AJ33" s="5">
        <v>1252998</v>
      </c>
      <c r="AK33" s="5">
        <v>1207218</v>
      </c>
      <c r="AL33" s="54" t="s">
        <v>113</v>
      </c>
      <c r="AM33" s="5" t="s">
        <v>52</v>
      </c>
      <c r="AN33" s="5" t="s">
        <v>52</v>
      </c>
      <c r="AO33" s="5" t="s">
        <v>52</v>
      </c>
      <c r="AP33" s="98" t="s">
        <v>52</v>
      </c>
      <c r="AQ33" s="5" t="s">
        <v>52</v>
      </c>
      <c r="AR33" s="5" t="s">
        <v>52</v>
      </c>
      <c r="AS33" s="5" t="s">
        <v>52</v>
      </c>
      <c r="AT33" s="63" t="s">
        <v>52</v>
      </c>
      <c r="AU33" s="5" t="s">
        <v>52</v>
      </c>
      <c r="AV33" s="5" t="s">
        <v>52</v>
      </c>
      <c r="AW33" s="9" t="s">
        <v>52</v>
      </c>
      <c r="AX33" s="94">
        <v>103988</v>
      </c>
      <c r="AY33" s="19">
        <v>445000</v>
      </c>
      <c r="AZ33" s="19">
        <v>416000</v>
      </c>
      <c r="BA33" s="19">
        <v>425000</v>
      </c>
      <c r="BB33" s="98">
        <v>371000</v>
      </c>
      <c r="BC33" s="5">
        <v>0</v>
      </c>
      <c r="BD33" s="5" t="s">
        <v>52</v>
      </c>
      <c r="BE33" s="5" t="s">
        <v>52</v>
      </c>
      <c r="BF33" s="98" t="s">
        <v>52</v>
      </c>
      <c r="BG33" s="5" t="s">
        <v>52</v>
      </c>
      <c r="BH33" s="5" t="s">
        <v>52</v>
      </c>
      <c r="BI33" s="5" t="s">
        <v>52</v>
      </c>
      <c r="BJ33" s="98" t="s">
        <v>52</v>
      </c>
      <c r="BK33" s="5" t="s">
        <v>52</v>
      </c>
      <c r="BL33" s="5" t="s">
        <v>52</v>
      </c>
      <c r="BM33" s="5" t="s">
        <v>52</v>
      </c>
      <c r="BN33" s="94" t="s">
        <v>52</v>
      </c>
      <c r="BO33" s="5" t="s">
        <v>52</v>
      </c>
      <c r="BP33" s="5" t="s">
        <v>52</v>
      </c>
      <c r="BQ33" s="5" t="s">
        <v>52</v>
      </c>
      <c r="BR33" s="98">
        <v>5413</v>
      </c>
      <c r="BS33" s="5" t="s">
        <v>52</v>
      </c>
      <c r="BT33" s="5" t="s">
        <v>52</v>
      </c>
      <c r="BU33" s="5" t="s">
        <v>52</v>
      </c>
      <c r="BV33" s="98" t="s">
        <v>54</v>
      </c>
      <c r="BW33" s="5" t="s">
        <v>52</v>
      </c>
      <c r="BX33" s="5" t="s">
        <v>52</v>
      </c>
      <c r="BY33" s="5" t="s">
        <v>52</v>
      </c>
      <c r="BZ33" s="98" t="s">
        <v>52</v>
      </c>
      <c r="CA33" s="5" t="s">
        <v>52</v>
      </c>
      <c r="CB33" s="5" t="s">
        <v>52</v>
      </c>
      <c r="CC33" s="5" t="s">
        <v>54</v>
      </c>
      <c r="CD33" s="94" t="s">
        <v>52</v>
      </c>
      <c r="CE33" s="5" t="s">
        <v>52</v>
      </c>
      <c r="CF33" s="5" t="s">
        <v>52</v>
      </c>
      <c r="CG33" s="5" t="s">
        <v>52</v>
      </c>
      <c r="CH33" s="98" t="s">
        <v>52</v>
      </c>
      <c r="CI33" s="5" t="s">
        <v>52</v>
      </c>
      <c r="CJ33" s="5" t="s">
        <v>52</v>
      </c>
      <c r="CK33" s="5" t="s">
        <v>52</v>
      </c>
      <c r="CL33" s="98" t="s">
        <v>54</v>
      </c>
      <c r="CM33" s="5" t="s">
        <v>52</v>
      </c>
      <c r="CN33" s="5" t="s">
        <v>52</v>
      </c>
      <c r="CO33" s="5" t="s">
        <v>52</v>
      </c>
      <c r="CP33" s="98" t="s">
        <v>52</v>
      </c>
      <c r="CQ33" s="5">
        <v>1899093</v>
      </c>
      <c r="CR33" s="5">
        <v>1255862</v>
      </c>
      <c r="CS33" s="5">
        <v>2172889</v>
      </c>
      <c r="CT33" s="98">
        <v>1707349</v>
      </c>
      <c r="CU33" s="5" t="s">
        <v>52</v>
      </c>
      <c r="CV33" s="5" t="s">
        <v>52</v>
      </c>
      <c r="CW33" s="5" t="s">
        <v>52</v>
      </c>
      <c r="CX33" s="98" t="s">
        <v>52</v>
      </c>
      <c r="CY33" s="5" t="s">
        <v>52</v>
      </c>
      <c r="CZ33" s="5" t="s">
        <v>52</v>
      </c>
      <c r="DA33" s="5" t="s">
        <v>52</v>
      </c>
      <c r="DB33" s="98" t="s">
        <v>52</v>
      </c>
      <c r="DC33" s="5">
        <v>5480714</v>
      </c>
      <c r="DD33" s="5">
        <v>4409914</v>
      </c>
      <c r="DE33" s="5">
        <v>5409442</v>
      </c>
      <c r="DF33" s="98">
        <v>7150490</v>
      </c>
      <c r="DG33" s="14">
        <v>1995641</v>
      </c>
      <c r="DH33" s="14">
        <v>3394832</v>
      </c>
      <c r="DI33" s="14">
        <v>2730498</v>
      </c>
      <c r="DJ33" s="98">
        <v>2726928</v>
      </c>
      <c r="DK33" s="5">
        <v>0</v>
      </c>
      <c r="DL33" s="5" t="s">
        <v>52</v>
      </c>
      <c r="DM33" s="5" t="s">
        <v>52</v>
      </c>
      <c r="DN33" s="98" t="s">
        <v>52</v>
      </c>
    </row>
    <row r="34" spans="1:118" s="1" customFormat="1" ht="25.5" customHeight="1" x14ac:dyDescent="0.15">
      <c r="B34" s="38" t="s">
        <v>71</v>
      </c>
      <c r="C34" s="5">
        <f t="shared" si="14"/>
        <v>349238</v>
      </c>
      <c r="D34" s="5">
        <f t="shared" si="15"/>
        <v>402011</v>
      </c>
      <c r="E34" s="37">
        <f t="shared" si="16"/>
        <v>359190</v>
      </c>
      <c r="F34" s="98">
        <f t="shared" si="16"/>
        <v>1386984</v>
      </c>
      <c r="G34" s="5" t="s">
        <v>52</v>
      </c>
      <c r="H34" s="5" t="s">
        <v>52</v>
      </c>
      <c r="I34" s="5">
        <v>3856</v>
      </c>
      <c r="J34" s="98">
        <v>8146</v>
      </c>
      <c r="K34" s="5">
        <v>0</v>
      </c>
      <c r="L34" s="5">
        <v>0</v>
      </c>
      <c r="M34" s="5">
        <v>0</v>
      </c>
      <c r="N34" s="98" t="s">
        <v>54</v>
      </c>
      <c r="O34" s="5">
        <v>0</v>
      </c>
      <c r="P34" s="5" t="s">
        <v>52</v>
      </c>
      <c r="Q34" s="5" t="s">
        <v>52</v>
      </c>
      <c r="R34" s="94" t="s">
        <v>52</v>
      </c>
      <c r="S34" s="5">
        <v>135448</v>
      </c>
      <c r="T34" s="5">
        <v>135309</v>
      </c>
      <c r="U34" s="5">
        <v>110724</v>
      </c>
      <c r="V34" s="63">
        <v>268367</v>
      </c>
      <c r="W34" s="5" t="s">
        <v>52</v>
      </c>
      <c r="X34" s="5" t="s">
        <v>52</v>
      </c>
      <c r="Y34" s="5" t="s">
        <v>52</v>
      </c>
      <c r="Z34" s="94" t="s">
        <v>52</v>
      </c>
      <c r="AA34" s="5">
        <v>69784</v>
      </c>
      <c r="AB34" s="5">
        <v>70137</v>
      </c>
      <c r="AC34" s="5">
        <v>62451</v>
      </c>
      <c r="AD34" s="98">
        <v>68566</v>
      </c>
      <c r="AE34" s="5" t="s">
        <v>52</v>
      </c>
      <c r="AF34" s="5">
        <v>11145</v>
      </c>
      <c r="AG34" s="5">
        <v>9327</v>
      </c>
      <c r="AH34" s="98">
        <v>10886</v>
      </c>
      <c r="AI34" s="5">
        <v>7877</v>
      </c>
      <c r="AJ34" s="5">
        <v>9372</v>
      </c>
      <c r="AK34" s="5">
        <v>11172</v>
      </c>
      <c r="AL34" s="54">
        <v>12134</v>
      </c>
      <c r="AM34" s="5" t="s">
        <v>52</v>
      </c>
      <c r="AN34" s="5" t="s">
        <v>52</v>
      </c>
      <c r="AO34" s="5" t="s">
        <v>52</v>
      </c>
      <c r="AP34" s="98" t="s">
        <v>52</v>
      </c>
      <c r="AQ34" s="5" t="s">
        <v>52</v>
      </c>
      <c r="AR34" s="5" t="s">
        <v>52</v>
      </c>
      <c r="AS34" s="5" t="s">
        <v>52</v>
      </c>
      <c r="AT34" s="63" t="s">
        <v>52</v>
      </c>
      <c r="AU34" s="5" t="s">
        <v>52</v>
      </c>
      <c r="AV34" s="5" t="s">
        <v>52</v>
      </c>
      <c r="AW34" s="9" t="s">
        <v>52</v>
      </c>
      <c r="AX34" s="94">
        <v>18910</v>
      </c>
      <c r="AY34" s="19">
        <v>75000</v>
      </c>
      <c r="AZ34" s="19">
        <v>74000</v>
      </c>
      <c r="BA34" s="19">
        <v>81000</v>
      </c>
      <c r="BB34" s="98">
        <v>63000</v>
      </c>
      <c r="BC34" s="5">
        <v>0</v>
      </c>
      <c r="BD34" s="5" t="s">
        <v>52</v>
      </c>
      <c r="BE34" s="5" t="s">
        <v>52</v>
      </c>
      <c r="BF34" s="98" t="s">
        <v>52</v>
      </c>
      <c r="BG34" s="5" t="s">
        <v>52</v>
      </c>
      <c r="BH34" s="5" t="s">
        <v>52</v>
      </c>
      <c r="BI34" s="5" t="s">
        <v>52</v>
      </c>
      <c r="BJ34" s="98" t="s">
        <v>52</v>
      </c>
      <c r="BK34" s="5" t="s">
        <v>52</v>
      </c>
      <c r="BL34" s="5" t="s">
        <v>52</v>
      </c>
      <c r="BM34" s="5" t="s">
        <v>52</v>
      </c>
      <c r="BN34" s="94" t="s">
        <v>52</v>
      </c>
      <c r="BO34" s="5" t="s">
        <v>52</v>
      </c>
      <c r="BP34" s="5" t="s">
        <v>52</v>
      </c>
      <c r="BQ34" s="5" t="s">
        <v>52</v>
      </c>
      <c r="BR34" s="98">
        <v>2978</v>
      </c>
      <c r="BS34" s="5" t="s">
        <v>52</v>
      </c>
      <c r="BT34" s="5" t="s">
        <v>52</v>
      </c>
      <c r="BU34" s="5" t="s">
        <v>52</v>
      </c>
      <c r="BV34" s="98" t="s">
        <v>54</v>
      </c>
      <c r="BW34" s="5" t="s">
        <v>52</v>
      </c>
      <c r="BX34" s="5" t="s">
        <v>52</v>
      </c>
      <c r="BY34" s="5" t="s">
        <v>52</v>
      </c>
      <c r="BZ34" s="98" t="s">
        <v>52</v>
      </c>
      <c r="CA34" s="5" t="s">
        <v>52</v>
      </c>
      <c r="CB34" s="5" t="s">
        <v>52</v>
      </c>
      <c r="CC34" s="5" t="s">
        <v>52</v>
      </c>
      <c r="CD34" s="94" t="s">
        <v>52</v>
      </c>
      <c r="CE34" s="5" t="s">
        <v>52</v>
      </c>
      <c r="CF34" s="5" t="s">
        <v>52</v>
      </c>
      <c r="CG34" s="5" t="s">
        <v>52</v>
      </c>
      <c r="CH34" s="98" t="s">
        <v>52</v>
      </c>
      <c r="CI34" s="5" t="s">
        <v>52</v>
      </c>
      <c r="CJ34" s="5" t="s">
        <v>52</v>
      </c>
      <c r="CK34" s="5" t="s">
        <v>52</v>
      </c>
      <c r="CL34" s="98" t="s">
        <v>54</v>
      </c>
      <c r="CM34" s="5" t="s">
        <v>52</v>
      </c>
      <c r="CN34" s="5" t="s">
        <v>52</v>
      </c>
      <c r="CO34" s="5" t="s">
        <v>52</v>
      </c>
      <c r="CP34" s="98" t="s">
        <v>52</v>
      </c>
      <c r="CQ34" s="5" t="s">
        <v>52</v>
      </c>
      <c r="CR34" s="5" t="s">
        <v>45</v>
      </c>
      <c r="CS34" s="5" t="s">
        <v>54</v>
      </c>
      <c r="CT34" s="98">
        <v>123095</v>
      </c>
      <c r="CU34" s="5" t="s">
        <v>52</v>
      </c>
      <c r="CV34" s="5" t="s">
        <v>52</v>
      </c>
      <c r="CW34" s="5" t="s">
        <v>52</v>
      </c>
      <c r="CX34" s="98" t="s">
        <v>52</v>
      </c>
      <c r="CY34" s="5" t="s">
        <v>52</v>
      </c>
      <c r="CZ34" s="5" t="s">
        <v>52</v>
      </c>
      <c r="DA34" s="5" t="s">
        <v>52</v>
      </c>
      <c r="DB34" s="98" t="s">
        <v>52</v>
      </c>
      <c r="DC34" s="5" t="s">
        <v>52</v>
      </c>
      <c r="DD34" s="5" t="s">
        <v>52</v>
      </c>
      <c r="DE34" s="5" t="s">
        <v>52</v>
      </c>
      <c r="DF34" s="98">
        <v>718930</v>
      </c>
      <c r="DG34" s="14">
        <v>61129</v>
      </c>
      <c r="DH34" s="14">
        <v>102048</v>
      </c>
      <c r="DI34" s="14">
        <v>80660</v>
      </c>
      <c r="DJ34" s="98">
        <v>91972</v>
      </c>
      <c r="DK34" s="5">
        <v>0</v>
      </c>
      <c r="DL34" s="5" t="s">
        <v>52</v>
      </c>
      <c r="DM34" s="5" t="s">
        <v>52</v>
      </c>
      <c r="DN34" s="98" t="s">
        <v>52</v>
      </c>
    </row>
    <row r="35" spans="1:118" s="1" customFormat="1" ht="25.5" customHeight="1" x14ac:dyDescent="0.15">
      <c r="B35" s="38" t="s">
        <v>90</v>
      </c>
      <c r="C35" s="5">
        <f t="shared" si="14"/>
        <v>758148</v>
      </c>
      <c r="D35" s="5">
        <f t="shared" si="15"/>
        <v>1209296</v>
      </c>
      <c r="E35" s="37">
        <f t="shared" si="16"/>
        <v>938542</v>
      </c>
      <c r="F35" s="98">
        <f t="shared" si="16"/>
        <v>1369550</v>
      </c>
      <c r="G35" s="5" t="s">
        <v>52</v>
      </c>
      <c r="H35" s="5" t="s">
        <v>52</v>
      </c>
      <c r="I35" s="5">
        <v>18158</v>
      </c>
      <c r="J35" s="98">
        <v>46683</v>
      </c>
      <c r="K35" s="5">
        <v>0</v>
      </c>
      <c r="L35" s="5">
        <v>0</v>
      </c>
      <c r="M35" s="5">
        <v>0</v>
      </c>
      <c r="N35" s="98" t="s">
        <v>54</v>
      </c>
      <c r="O35" s="5">
        <v>0</v>
      </c>
      <c r="P35" s="5" t="s">
        <v>52</v>
      </c>
      <c r="Q35" s="5" t="s">
        <v>52</v>
      </c>
      <c r="R35" s="94" t="s">
        <v>52</v>
      </c>
      <c r="S35" s="5">
        <v>360989</v>
      </c>
      <c r="T35" s="5">
        <v>486115</v>
      </c>
      <c r="U35" s="5">
        <v>326141</v>
      </c>
      <c r="V35" s="63">
        <v>896578</v>
      </c>
      <c r="W35" s="5" t="s">
        <v>52</v>
      </c>
      <c r="X35" s="5" t="s">
        <v>52</v>
      </c>
      <c r="Y35" s="5" t="s">
        <v>52</v>
      </c>
      <c r="Z35" s="94" t="s">
        <v>52</v>
      </c>
      <c r="AA35" s="5">
        <v>20312</v>
      </c>
      <c r="AB35" s="5">
        <v>26062</v>
      </c>
      <c r="AC35" s="5">
        <v>7449</v>
      </c>
      <c r="AD35" s="98">
        <v>7774</v>
      </c>
      <c r="AE35" s="5" t="s">
        <v>52</v>
      </c>
      <c r="AF35" s="5">
        <v>70389</v>
      </c>
      <c r="AG35" s="5">
        <v>60567</v>
      </c>
      <c r="AH35" s="98">
        <v>243561</v>
      </c>
      <c r="AI35" s="5">
        <f>1695*12</f>
        <v>20340</v>
      </c>
      <c r="AJ35" s="5">
        <v>22408</v>
      </c>
      <c r="AK35" s="5">
        <v>24000</v>
      </c>
      <c r="AL35" s="54">
        <v>26398</v>
      </c>
      <c r="AM35" s="5" t="s">
        <v>52</v>
      </c>
      <c r="AN35" s="5" t="s">
        <v>52</v>
      </c>
      <c r="AO35" s="5" t="s">
        <v>52</v>
      </c>
      <c r="AP35" s="98" t="s">
        <v>52</v>
      </c>
      <c r="AQ35" s="5" t="s">
        <v>52</v>
      </c>
      <c r="AR35" s="5" t="s">
        <v>52</v>
      </c>
      <c r="AS35" s="5" t="s">
        <v>52</v>
      </c>
      <c r="AT35" s="63" t="s">
        <v>52</v>
      </c>
      <c r="AU35" s="5" t="s">
        <v>52</v>
      </c>
      <c r="AV35" s="5" t="s">
        <v>52</v>
      </c>
      <c r="AW35" s="9" t="s">
        <v>52</v>
      </c>
      <c r="AX35" s="94" t="s">
        <v>52</v>
      </c>
      <c r="AY35" s="19">
        <v>5000</v>
      </c>
      <c r="AZ35" s="19">
        <v>4000</v>
      </c>
      <c r="BA35" s="19">
        <v>94000</v>
      </c>
      <c r="BB35" s="98">
        <v>3500</v>
      </c>
      <c r="BC35" s="5">
        <v>0</v>
      </c>
      <c r="BD35" s="5" t="s">
        <v>52</v>
      </c>
      <c r="BE35" s="5" t="s">
        <v>52</v>
      </c>
      <c r="BF35" s="98" t="s">
        <v>52</v>
      </c>
      <c r="BG35" s="5" t="s">
        <v>52</v>
      </c>
      <c r="BH35" s="5" t="s">
        <v>52</v>
      </c>
      <c r="BI35" s="5" t="s">
        <v>52</v>
      </c>
      <c r="BJ35" s="98" t="s">
        <v>52</v>
      </c>
      <c r="BK35" s="5" t="s">
        <v>52</v>
      </c>
      <c r="BL35" s="5" t="s">
        <v>52</v>
      </c>
      <c r="BM35" s="5" t="s">
        <v>52</v>
      </c>
      <c r="BN35" s="94" t="s">
        <v>52</v>
      </c>
      <c r="BO35" s="5" t="s">
        <v>52</v>
      </c>
      <c r="BP35" s="5" t="s">
        <v>52</v>
      </c>
      <c r="BQ35" s="5" t="s">
        <v>52</v>
      </c>
      <c r="BR35" s="98" t="s">
        <v>52</v>
      </c>
      <c r="BS35" s="5" t="s">
        <v>52</v>
      </c>
      <c r="BT35" s="5" t="s">
        <v>52</v>
      </c>
      <c r="BU35" s="5" t="s">
        <v>52</v>
      </c>
      <c r="BV35" s="98" t="s">
        <v>54</v>
      </c>
      <c r="BW35" s="5" t="s">
        <v>52</v>
      </c>
      <c r="BX35" s="5" t="s">
        <v>52</v>
      </c>
      <c r="BY35" s="5" t="s">
        <v>52</v>
      </c>
      <c r="BZ35" s="98" t="s">
        <v>52</v>
      </c>
      <c r="CA35" s="5" t="s">
        <v>52</v>
      </c>
      <c r="CB35" s="5" t="s">
        <v>52</v>
      </c>
      <c r="CC35" s="5" t="s">
        <v>52</v>
      </c>
      <c r="CD35" s="94" t="s">
        <v>52</v>
      </c>
      <c r="CE35" s="5" t="s">
        <v>52</v>
      </c>
      <c r="CF35" s="5" t="s">
        <v>52</v>
      </c>
      <c r="CG35" s="5" t="s">
        <v>52</v>
      </c>
      <c r="CH35" s="98" t="s">
        <v>52</v>
      </c>
      <c r="CI35" s="5" t="s">
        <v>52</v>
      </c>
      <c r="CJ35" s="5" t="s">
        <v>52</v>
      </c>
      <c r="CK35" s="5" t="s">
        <v>52</v>
      </c>
      <c r="CL35" s="98" t="s">
        <v>54</v>
      </c>
      <c r="CM35" s="5" t="s">
        <v>52</v>
      </c>
      <c r="CN35" s="5" t="s">
        <v>52</v>
      </c>
      <c r="CO35" s="5" t="s">
        <v>52</v>
      </c>
      <c r="CP35" s="98" t="s">
        <v>52</v>
      </c>
      <c r="CQ35" s="5">
        <v>13616</v>
      </c>
      <c r="CR35" s="5">
        <v>143333</v>
      </c>
      <c r="CS35" s="5">
        <v>29641</v>
      </c>
      <c r="CT35" s="98">
        <v>27280</v>
      </c>
      <c r="CU35" s="5" t="s">
        <v>52</v>
      </c>
      <c r="CV35" s="5" t="s">
        <v>52</v>
      </c>
      <c r="CW35" s="5" t="s">
        <v>52</v>
      </c>
      <c r="CX35" s="98" t="s">
        <v>52</v>
      </c>
      <c r="CY35" s="5" t="s">
        <v>52</v>
      </c>
      <c r="CZ35" s="5" t="s">
        <v>52</v>
      </c>
      <c r="DA35" s="5" t="s">
        <v>52</v>
      </c>
      <c r="DB35" s="98" t="s">
        <v>52</v>
      </c>
      <c r="DC35" s="5">
        <v>242362</v>
      </c>
      <c r="DD35" s="5">
        <v>298406</v>
      </c>
      <c r="DE35" s="5">
        <v>345763</v>
      </c>
      <c r="DF35" s="63">
        <v>80550</v>
      </c>
      <c r="DG35" s="14">
        <v>95529</v>
      </c>
      <c r="DH35" s="14">
        <v>158583</v>
      </c>
      <c r="DI35" s="14">
        <v>32823</v>
      </c>
      <c r="DJ35" s="98">
        <v>37226</v>
      </c>
      <c r="DK35" s="5">
        <v>0</v>
      </c>
      <c r="DL35" s="5" t="s">
        <v>52</v>
      </c>
      <c r="DM35" s="5" t="s">
        <v>52</v>
      </c>
      <c r="DN35" s="98" t="s">
        <v>52</v>
      </c>
    </row>
    <row r="36" spans="1:118" s="13" customFormat="1" ht="25.5" customHeight="1" x14ac:dyDescent="0.15">
      <c r="A36" s="15">
        <v>5.3</v>
      </c>
      <c r="B36" s="46" t="s">
        <v>38</v>
      </c>
      <c r="C36" s="8"/>
      <c r="D36" s="8"/>
      <c r="E36" s="8"/>
      <c r="F36" s="86"/>
      <c r="G36" s="8"/>
      <c r="H36" s="8"/>
      <c r="I36" s="8"/>
      <c r="J36" s="86"/>
      <c r="K36" s="8"/>
      <c r="L36" s="8"/>
      <c r="M36" s="8"/>
      <c r="N36" s="86"/>
      <c r="O36" s="8"/>
      <c r="P36" s="8"/>
      <c r="Q36" s="8"/>
      <c r="R36" s="86"/>
      <c r="S36" s="8"/>
      <c r="T36" s="8"/>
      <c r="U36" s="8"/>
      <c r="V36" s="86"/>
      <c r="W36" s="8"/>
      <c r="X36" s="8"/>
      <c r="Y36" s="8"/>
      <c r="Z36" s="86"/>
      <c r="AA36" s="8"/>
      <c r="AB36" s="8"/>
      <c r="AC36" s="8"/>
      <c r="AD36" s="86"/>
      <c r="AE36" s="8"/>
      <c r="AF36" s="8"/>
      <c r="AG36" s="8"/>
      <c r="AH36" s="86"/>
      <c r="AI36" s="8"/>
      <c r="AJ36" s="8"/>
      <c r="AK36" s="8"/>
      <c r="AL36" s="86"/>
      <c r="AM36" s="8"/>
      <c r="AN36" s="8"/>
      <c r="AO36" s="8"/>
      <c r="AP36" s="62"/>
      <c r="AQ36" s="8"/>
      <c r="AR36" s="8"/>
      <c r="AS36" s="8"/>
      <c r="AT36" s="95"/>
      <c r="AU36" s="8"/>
      <c r="AV36" s="8"/>
      <c r="AW36" s="8"/>
      <c r="AX36" s="96"/>
      <c r="AY36" s="22"/>
      <c r="AZ36" s="22"/>
      <c r="BA36" s="22"/>
      <c r="BB36" s="86"/>
      <c r="BC36" s="8"/>
      <c r="BD36" s="8"/>
      <c r="BE36" s="8"/>
      <c r="BF36" s="86"/>
      <c r="BG36" s="8"/>
      <c r="BH36" s="8"/>
      <c r="BI36" s="8"/>
      <c r="BJ36" s="100"/>
      <c r="BK36" s="8"/>
      <c r="BL36" s="8"/>
      <c r="BM36" s="8"/>
      <c r="BN36" s="86"/>
      <c r="BO36" s="8"/>
      <c r="BP36" s="8"/>
      <c r="BQ36" s="8"/>
      <c r="BR36" s="86"/>
      <c r="BS36" s="8"/>
      <c r="BT36" s="8"/>
      <c r="BU36" s="8"/>
      <c r="BV36" s="86"/>
      <c r="BW36" s="8"/>
      <c r="BX36" s="8"/>
      <c r="BY36" s="8"/>
      <c r="BZ36" s="86"/>
      <c r="CA36" s="8"/>
      <c r="CB36" s="8"/>
      <c r="CC36" s="8"/>
      <c r="CD36" s="86"/>
      <c r="CE36" s="8"/>
      <c r="CF36" s="8"/>
      <c r="CG36" s="8"/>
      <c r="CH36" s="86"/>
      <c r="CI36" s="8"/>
      <c r="CJ36" s="8"/>
      <c r="CK36" s="8"/>
      <c r="CL36" s="86"/>
      <c r="CM36" s="8"/>
      <c r="CN36" s="8"/>
      <c r="CO36" s="8"/>
      <c r="CP36" s="86"/>
      <c r="CQ36" s="8"/>
      <c r="CR36" s="8"/>
      <c r="CS36" s="8"/>
      <c r="CT36" s="86"/>
      <c r="CU36" s="8"/>
      <c r="CV36" s="8"/>
      <c r="CW36" s="8"/>
      <c r="CX36" s="86"/>
      <c r="CY36" s="8"/>
      <c r="CZ36" s="21"/>
      <c r="DA36" s="21"/>
      <c r="DB36" s="96"/>
      <c r="DC36" s="8"/>
      <c r="DD36" s="8"/>
      <c r="DE36" s="8"/>
      <c r="DF36" s="86"/>
      <c r="DG36" s="6"/>
      <c r="DH36" s="6"/>
      <c r="DI36" s="6"/>
      <c r="DJ36" s="86"/>
      <c r="DK36" s="8"/>
      <c r="DL36" s="8"/>
      <c r="DM36" s="8"/>
      <c r="DN36" s="100"/>
    </row>
    <row r="37" spans="1:118" s="1" customFormat="1" ht="25.5" customHeight="1" x14ac:dyDescent="0.15">
      <c r="B37" s="38" t="s">
        <v>72</v>
      </c>
      <c r="C37" s="5">
        <f t="shared" ref="C37:C40" si="17">SUM(G37,K37,O37,S37,W37,AA37,AE37,AI37,AM37,AQ37,AU37,AY37,BC37,BG37,BK37,BO37,BS37,BW37,CA37,CE37,CI37,CM37,CQ37,CU37,CY37,DC37,DG37,DK37)</f>
        <v>2405205</v>
      </c>
      <c r="D37" s="5">
        <f t="shared" ref="D37:D40" si="18">SUM(H37,L37,P37,T37,X37,AB37,AF37,AJ37,AN37,AR37,AV37,AZ37,BD37,BH37,BL37,BP37,BT37,BX37,CB37,CF37,CJ37,CN37,CR37,CV37,CZ37,DD37,DH37,DL37)</f>
        <v>3327327</v>
      </c>
      <c r="E37" s="37">
        <f t="shared" ref="E37:F40" si="19">SUM(I37,M37,Q37,U37,Y37,AC37,AG37,AK37,AO37,AS37,AW37,BA37,BE37,BI37,BM37,BQ37,BU37,BY37,CC37,CG37,CK37,CO37,CS37,CW37,DA37,DE37,DI37,DM37)</f>
        <v>3046641</v>
      </c>
      <c r="F37" s="98">
        <f t="shared" si="19"/>
        <v>3188787</v>
      </c>
      <c r="G37" s="5" t="s">
        <v>52</v>
      </c>
      <c r="H37" s="5">
        <v>0</v>
      </c>
      <c r="I37" s="5">
        <v>0</v>
      </c>
      <c r="J37" s="98">
        <v>1500</v>
      </c>
      <c r="K37" s="5">
        <v>0</v>
      </c>
      <c r="L37" s="5">
        <v>0</v>
      </c>
      <c r="M37" s="5">
        <v>0</v>
      </c>
      <c r="N37" s="98">
        <v>0</v>
      </c>
      <c r="O37" s="5">
        <v>0</v>
      </c>
      <c r="P37" s="5">
        <v>159</v>
      </c>
      <c r="Q37" s="5">
        <v>163</v>
      </c>
      <c r="R37" s="94">
        <v>163</v>
      </c>
      <c r="S37" s="5">
        <v>60536</v>
      </c>
      <c r="T37" s="5">
        <v>66715</v>
      </c>
      <c r="U37" s="5">
        <v>68674</v>
      </c>
      <c r="V37" s="63">
        <v>86937</v>
      </c>
      <c r="W37" s="5">
        <v>53000</v>
      </c>
      <c r="X37" s="5" t="s">
        <v>52</v>
      </c>
      <c r="Y37" s="5">
        <v>132264</v>
      </c>
      <c r="Z37" s="94">
        <v>141481</v>
      </c>
      <c r="AA37" s="5">
        <v>2915</v>
      </c>
      <c r="AB37" s="5" t="s">
        <v>53</v>
      </c>
      <c r="AC37" s="5">
        <v>63514</v>
      </c>
      <c r="AD37" s="98">
        <v>65588</v>
      </c>
      <c r="AE37" s="5">
        <v>0</v>
      </c>
      <c r="AF37" s="5">
        <v>0</v>
      </c>
      <c r="AG37" s="5">
        <v>0</v>
      </c>
      <c r="AH37" s="98">
        <v>0</v>
      </c>
      <c r="AI37" s="5">
        <v>1971</v>
      </c>
      <c r="AJ37" s="5">
        <v>2304</v>
      </c>
      <c r="AK37" s="5">
        <v>2568</v>
      </c>
      <c r="AL37" s="54">
        <v>2730</v>
      </c>
      <c r="AM37" s="5" t="s">
        <v>52</v>
      </c>
      <c r="AN37" s="5" t="s">
        <v>52</v>
      </c>
      <c r="AO37" s="5" t="s">
        <v>52</v>
      </c>
      <c r="AP37" s="98" t="s">
        <v>52</v>
      </c>
      <c r="AQ37" s="5" t="s">
        <v>52</v>
      </c>
      <c r="AR37" s="5" t="s">
        <v>52</v>
      </c>
      <c r="AS37" s="5" t="s">
        <v>52</v>
      </c>
      <c r="AT37" s="63" t="s">
        <v>52</v>
      </c>
      <c r="AU37" s="5">
        <v>0</v>
      </c>
      <c r="AV37" s="5">
        <v>141518</v>
      </c>
      <c r="AW37" s="9" t="s">
        <v>52</v>
      </c>
      <c r="AX37" s="94">
        <v>0</v>
      </c>
      <c r="AY37" s="19">
        <v>6000</v>
      </c>
      <c r="AZ37" s="19">
        <v>10000</v>
      </c>
      <c r="BA37" s="19">
        <v>14100</v>
      </c>
      <c r="BB37" s="98">
        <v>19000</v>
      </c>
      <c r="BC37" s="5">
        <v>0</v>
      </c>
      <c r="BD37" s="5" t="s">
        <v>52</v>
      </c>
      <c r="BE37" s="5" t="s">
        <v>52</v>
      </c>
      <c r="BF37" s="98">
        <v>0</v>
      </c>
      <c r="BG37" s="5">
        <v>0</v>
      </c>
      <c r="BH37" s="5">
        <v>0</v>
      </c>
      <c r="BI37" s="5">
        <v>0</v>
      </c>
      <c r="BJ37" s="98">
        <v>0</v>
      </c>
      <c r="BK37" s="5">
        <v>0</v>
      </c>
      <c r="BL37" s="5" t="s">
        <v>52</v>
      </c>
      <c r="BM37" s="5" t="s">
        <v>52</v>
      </c>
      <c r="BN37" s="94" t="s">
        <v>52</v>
      </c>
      <c r="BO37" s="5">
        <v>0</v>
      </c>
      <c r="BP37" s="5" t="s">
        <v>52</v>
      </c>
      <c r="BQ37" s="5">
        <v>114419</v>
      </c>
      <c r="BR37" s="98">
        <v>150458</v>
      </c>
      <c r="BS37" s="5">
        <v>0</v>
      </c>
      <c r="BT37" s="5">
        <v>0</v>
      </c>
      <c r="BU37" s="5">
        <v>0</v>
      </c>
      <c r="BV37" s="98">
        <v>0</v>
      </c>
      <c r="BW37" s="5">
        <v>0</v>
      </c>
      <c r="BX37" s="5">
        <v>0</v>
      </c>
      <c r="BY37" s="5">
        <v>0</v>
      </c>
      <c r="BZ37" s="98">
        <v>0</v>
      </c>
      <c r="CA37" s="5" t="s">
        <v>52</v>
      </c>
      <c r="CB37" s="5">
        <v>0</v>
      </c>
      <c r="CC37" s="5" t="s">
        <v>52</v>
      </c>
      <c r="CD37" s="94">
        <v>38662</v>
      </c>
      <c r="CE37" s="5">
        <v>0</v>
      </c>
      <c r="CF37" s="5">
        <v>0</v>
      </c>
      <c r="CG37" s="5">
        <v>0</v>
      </c>
      <c r="CH37" s="98">
        <v>0</v>
      </c>
      <c r="CI37" s="5">
        <v>17401</v>
      </c>
      <c r="CJ37" s="5">
        <v>17833</v>
      </c>
      <c r="CK37" s="5">
        <v>19346</v>
      </c>
      <c r="CL37" s="98">
        <v>21390</v>
      </c>
      <c r="CM37" s="5" t="s">
        <v>52</v>
      </c>
      <c r="CN37" s="5" t="s">
        <v>52</v>
      </c>
      <c r="CO37" s="5" t="s">
        <v>52</v>
      </c>
      <c r="CP37" s="98">
        <v>37215</v>
      </c>
      <c r="CQ37" s="5">
        <v>3918</v>
      </c>
      <c r="CR37" s="5">
        <v>577522</v>
      </c>
      <c r="CS37" s="5">
        <v>16648</v>
      </c>
      <c r="CT37" s="98">
        <v>4068</v>
      </c>
      <c r="CU37" s="5">
        <v>0</v>
      </c>
      <c r="CV37" s="5">
        <v>0</v>
      </c>
      <c r="CW37" s="5">
        <v>0</v>
      </c>
      <c r="CX37" s="98">
        <v>0</v>
      </c>
      <c r="CY37" s="5">
        <v>0</v>
      </c>
      <c r="CZ37" s="5">
        <v>0</v>
      </c>
      <c r="DA37" s="5">
        <v>0</v>
      </c>
      <c r="DB37" s="61">
        <v>0</v>
      </c>
      <c r="DC37" s="5">
        <v>4650</v>
      </c>
      <c r="DD37" s="5">
        <v>6020</v>
      </c>
      <c r="DE37" s="5">
        <v>72950</v>
      </c>
      <c r="DF37" s="98">
        <v>77365</v>
      </c>
      <c r="DG37" s="7">
        <v>2250000</v>
      </c>
      <c r="DH37" s="7">
        <v>2500000</v>
      </c>
      <c r="DI37" s="7">
        <v>2535000</v>
      </c>
      <c r="DJ37" s="98">
        <v>2535000</v>
      </c>
      <c r="DK37" s="5">
        <v>4814</v>
      </c>
      <c r="DL37" s="5">
        <v>5256</v>
      </c>
      <c r="DM37" s="5">
        <v>6995</v>
      </c>
      <c r="DN37" s="98">
        <v>7230</v>
      </c>
    </row>
    <row r="38" spans="1:118" s="1" customFormat="1" ht="25.5" customHeight="1" x14ac:dyDescent="0.15">
      <c r="B38" s="38" t="s">
        <v>73</v>
      </c>
      <c r="C38" s="5">
        <f t="shared" si="17"/>
        <v>2813307</v>
      </c>
      <c r="D38" s="5">
        <f t="shared" si="18"/>
        <v>263424</v>
      </c>
      <c r="E38" s="37">
        <f t="shared" si="19"/>
        <v>5502534</v>
      </c>
      <c r="F38" s="98">
        <f t="shared" si="19"/>
        <v>10487800</v>
      </c>
      <c r="G38" s="5" t="s">
        <v>52</v>
      </c>
      <c r="H38" s="5">
        <v>0</v>
      </c>
      <c r="I38" s="5">
        <v>0</v>
      </c>
      <c r="J38" s="98" t="s">
        <v>52</v>
      </c>
      <c r="K38" s="5">
        <v>0</v>
      </c>
      <c r="L38" s="5">
        <v>0</v>
      </c>
      <c r="M38" s="5">
        <v>0</v>
      </c>
      <c r="N38" s="98">
        <v>0</v>
      </c>
      <c r="O38" s="5">
        <v>0</v>
      </c>
      <c r="P38" s="5">
        <v>27086</v>
      </c>
      <c r="Q38" s="5">
        <v>26662</v>
      </c>
      <c r="R38" s="94">
        <v>52731</v>
      </c>
      <c r="S38" s="5" t="s">
        <v>52</v>
      </c>
      <c r="T38" s="5" t="s">
        <v>52</v>
      </c>
      <c r="U38" s="5" t="s">
        <v>52</v>
      </c>
      <c r="V38" s="63" t="s">
        <v>52</v>
      </c>
      <c r="W38" s="5" t="s">
        <v>52</v>
      </c>
      <c r="X38" s="5" t="s">
        <v>52</v>
      </c>
      <c r="Y38" s="5" t="s">
        <v>52</v>
      </c>
      <c r="Z38" s="94" t="s">
        <v>52</v>
      </c>
      <c r="AA38" s="5">
        <v>252941</v>
      </c>
      <c r="AB38" s="5">
        <v>236338</v>
      </c>
      <c r="AC38" s="5">
        <v>214745</v>
      </c>
      <c r="AD38" s="98">
        <v>13441</v>
      </c>
      <c r="AE38" s="5">
        <v>0</v>
      </c>
      <c r="AF38" s="5">
        <v>0</v>
      </c>
      <c r="AG38" s="5">
        <v>0</v>
      </c>
      <c r="AH38" s="98">
        <v>0</v>
      </c>
      <c r="AI38" s="5" t="s">
        <v>52</v>
      </c>
      <c r="AJ38" s="5" t="s">
        <v>52</v>
      </c>
      <c r="AK38" s="5" t="s">
        <v>52</v>
      </c>
      <c r="AL38" s="54" t="s">
        <v>52</v>
      </c>
      <c r="AM38" s="5" t="s">
        <v>52</v>
      </c>
      <c r="AN38" s="5" t="s">
        <v>52</v>
      </c>
      <c r="AO38" s="5" t="s">
        <v>52</v>
      </c>
      <c r="AP38" s="98" t="s">
        <v>52</v>
      </c>
      <c r="AQ38" s="5" t="s">
        <v>52</v>
      </c>
      <c r="AR38" s="5" t="s">
        <v>52</v>
      </c>
      <c r="AS38" s="5" t="s">
        <v>52</v>
      </c>
      <c r="AT38" s="63" t="s">
        <v>52</v>
      </c>
      <c r="AU38" s="5">
        <v>0</v>
      </c>
      <c r="AV38" s="5" t="s">
        <v>52</v>
      </c>
      <c r="AW38" s="9" t="s">
        <v>52</v>
      </c>
      <c r="AX38" s="94">
        <v>0</v>
      </c>
      <c r="AY38" s="5" t="s">
        <v>52</v>
      </c>
      <c r="AZ38" s="5" t="s">
        <v>52</v>
      </c>
      <c r="BA38" s="5" t="s">
        <v>52</v>
      </c>
      <c r="BB38" s="98" t="s">
        <v>52</v>
      </c>
      <c r="BC38" s="5">
        <v>0</v>
      </c>
      <c r="BD38" s="5" t="s">
        <v>52</v>
      </c>
      <c r="BE38" s="5" t="s">
        <v>52</v>
      </c>
      <c r="BF38" s="98">
        <v>0</v>
      </c>
      <c r="BG38" s="5">
        <v>0</v>
      </c>
      <c r="BH38" s="5">
        <v>0</v>
      </c>
      <c r="BI38" s="5">
        <v>0</v>
      </c>
      <c r="BJ38" s="98">
        <v>0</v>
      </c>
      <c r="BK38" s="5">
        <v>0</v>
      </c>
      <c r="BL38" s="5" t="s">
        <v>52</v>
      </c>
      <c r="BM38" s="5" t="s">
        <v>52</v>
      </c>
      <c r="BN38" s="94" t="s">
        <v>52</v>
      </c>
      <c r="BO38" s="5">
        <v>0</v>
      </c>
      <c r="BP38" s="5" t="s">
        <v>52</v>
      </c>
      <c r="BQ38" s="5" t="s">
        <v>52</v>
      </c>
      <c r="BR38" s="98" t="s">
        <v>52</v>
      </c>
      <c r="BS38" s="5">
        <v>0</v>
      </c>
      <c r="BT38" s="5">
        <v>0</v>
      </c>
      <c r="BU38" s="5">
        <v>0</v>
      </c>
      <c r="BV38" s="98">
        <v>0</v>
      </c>
      <c r="BW38" s="5">
        <v>0</v>
      </c>
      <c r="BX38" s="5">
        <v>0</v>
      </c>
      <c r="BY38" s="5">
        <v>0</v>
      </c>
      <c r="BZ38" s="98">
        <v>0</v>
      </c>
      <c r="CA38" s="5" t="s">
        <v>52</v>
      </c>
      <c r="CB38" s="5">
        <v>0</v>
      </c>
      <c r="CC38" s="5" t="s">
        <v>52</v>
      </c>
      <c r="CD38" s="94" t="s">
        <v>52</v>
      </c>
      <c r="CE38" s="5">
        <v>0</v>
      </c>
      <c r="CF38" s="5">
        <v>0</v>
      </c>
      <c r="CG38" s="5">
        <v>0</v>
      </c>
      <c r="CH38" s="98">
        <v>0</v>
      </c>
      <c r="CI38" s="5" t="s">
        <v>52</v>
      </c>
      <c r="CJ38" s="5" t="s">
        <v>52</v>
      </c>
      <c r="CK38" s="5" t="s">
        <v>52</v>
      </c>
      <c r="CL38" s="98" t="s">
        <v>52</v>
      </c>
      <c r="CM38" s="5" t="s">
        <v>52</v>
      </c>
      <c r="CN38" s="5" t="s">
        <v>52</v>
      </c>
      <c r="CO38" s="5" t="s">
        <v>52</v>
      </c>
      <c r="CP38" s="98" t="s">
        <v>52</v>
      </c>
      <c r="CQ38" s="5" t="s">
        <v>52</v>
      </c>
      <c r="CR38" s="5" t="s">
        <v>52</v>
      </c>
      <c r="CS38" s="5" t="s">
        <v>52</v>
      </c>
      <c r="CT38" s="98" t="s">
        <v>52</v>
      </c>
      <c r="CU38" s="5">
        <v>0</v>
      </c>
      <c r="CV38" s="5">
        <v>0</v>
      </c>
      <c r="CW38" s="5">
        <v>0</v>
      </c>
      <c r="CX38" s="98">
        <v>0</v>
      </c>
      <c r="CY38" s="5">
        <v>0</v>
      </c>
      <c r="CZ38" s="5">
        <v>0</v>
      </c>
      <c r="DA38" s="5">
        <v>0</v>
      </c>
      <c r="DB38" s="54">
        <v>0</v>
      </c>
      <c r="DC38" s="5" t="s">
        <v>52</v>
      </c>
      <c r="DD38" s="5" t="s">
        <v>52</v>
      </c>
      <c r="DE38" s="5" t="s">
        <v>52</v>
      </c>
      <c r="DF38" s="98">
        <v>5409442</v>
      </c>
      <c r="DG38" s="19">
        <v>2516155</v>
      </c>
      <c r="DH38" s="9" t="s">
        <v>50</v>
      </c>
      <c r="DI38" s="9">
        <v>5252324</v>
      </c>
      <c r="DJ38" s="98">
        <v>5002395</v>
      </c>
      <c r="DK38" s="5">
        <v>44211</v>
      </c>
      <c r="DL38" s="5" t="s">
        <v>52</v>
      </c>
      <c r="DM38" s="5">
        <v>8803</v>
      </c>
      <c r="DN38" s="98">
        <v>9791</v>
      </c>
    </row>
    <row r="39" spans="1:118" s="1" customFormat="1" ht="25.5" customHeight="1" x14ac:dyDescent="0.15">
      <c r="B39" s="38" t="s">
        <v>39</v>
      </c>
      <c r="C39" s="5">
        <f t="shared" si="17"/>
        <v>146638</v>
      </c>
      <c r="D39" s="5">
        <f t="shared" si="18"/>
        <v>2064</v>
      </c>
      <c r="E39" s="37">
        <f t="shared" si="19"/>
        <v>49603</v>
      </c>
      <c r="F39" s="98">
        <f t="shared" si="19"/>
        <v>53668</v>
      </c>
      <c r="G39" s="5" t="s">
        <v>52</v>
      </c>
      <c r="H39" s="5">
        <v>0</v>
      </c>
      <c r="I39" s="5">
        <v>0</v>
      </c>
      <c r="J39" s="98" t="s">
        <v>52</v>
      </c>
      <c r="K39" s="5">
        <v>0</v>
      </c>
      <c r="L39" s="5">
        <v>0</v>
      </c>
      <c r="M39" s="5">
        <v>0</v>
      </c>
      <c r="N39" s="98">
        <v>0</v>
      </c>
      <c r="O39" s="5">
        <v>0</v>
      </c>
      <c r="P39" s="5" t="s">
        <v>52</v>
      </c>
      <c r="Q39" s="5" t="s">
        <v>52</v>
      </c>
      <c r="R39" s="94" t="s">
        <v>52</v>
      </c>
      <c r="S39" s="5" t="s">
        <v>52</v>
      </c>
      <c r="T39" s="5" t="s">
        <v>52</v>
      </c>
      <c r="U39" s="5" t="s">
        <v>52</v>
      </c>
      <c r="V39" s="63" t="s">
        <v>52</v>
      </c>
      <c r="W39" s="5" t="s">
        <v>52</v>
      </c>
      <c r="X39" s="5" t="s">
        <v>52</v>
      </c>
      <c r="Y39" s="5" t="s">
        <v>52</v>
      </c>
      <c r="Z39" s="94" t="s">
        <v>52</v>
      </c>
      <c r="AA39" s="5">
        <v>2996</v>
      </c>
      <c r="AB39" s="5">
        <v>2064</v>
      </c>
      <c r="AC39" s="5">
        <v>3065</v>
      </c>
      <c r="AD39" s="98">
        <v>3558</v>
      </c>
      <c r="AE39" s="5">
        <v>0</v>
      </c>
      <c r="AF39" s="5">
        <v>0</v>
      </c>
      <c r="AG39" s="5">
        <v>0</v>
      </c>
      <c r="AH39" s="98">
        <v>0</v>
      </c>
      <c r="AI39" s="5">
        <v>7877</v>
      </c>
      <c r="AJ39" s="5" t="s">
        <v>52</v>
      </c>
      <c r="AK39" s="5" t="s">
        <v>52</v>
      </c>
      <c r="AL39" s="94" t="s">
        <v>52</v>
      </c>
      <c r="AM39" s="5" t="s">
        <v>52</v>
      </c>
      <c r="AN39" s="5" t="s">
        <v>52</v>
      </c>
      <c r="AO39" s="5" t="s">
        <v>52</v>
      </c>
      <c r="AP39" s="98" t="s">
        <v>52</v>
      </c>
      <c r="AQ39" s="5" t="s">
        <v>52</v>
      </c>
      <c r="AR39" s="5" t="s">
        <v>52</v>
      </c>
      <c r="AS39" s="5" t="s">
        <v>52</v>
      </c>
      <c r="AT39" s="63" t="s">
        <v>52</v>
      </c>
      <c r="AU39" s="5">
        <v>0</v>
      </c>
      <c r="AV39" s="5" t="s">
        <v>52</v>
      </c>
      <c r="AW39" s="9" t="s">
        <v>52</v>
      </c>
      <c r="AX39" s="94">
        <v>0</v>
      </c>
      <c r="AY39" s="5" t="s">
        <v>52</v>
      </c>
      <c r="AZ39" s="5" t="s">
        <v>52</v>
      </c>
      <c r="BA39" s="5" t="s">
        <v>52</v>
      </c>
      <c r="BB39" s="98" t="s">
        <v>52</v>
      </c>
      <c r="BC39" s="5">
        <v>0</v>
      </c>
      <c r="BD39" s="5" t="s">
        <v>52</v>
      </c>
      <c r="BE39" s="5" t="s">
        <v>52</v>
      </c>
      <c r="BF39" s="98">
        <v>0</v>
      </c>
      <c r="BG39" s="5">
        <v>0</v>
      </c>
      <c r="BH39" s="5">
        <v>0</v>
      </c>
      <c r="BI39" s="5">
        <v>0</v>
      </c>
      <c r="BJ39" s="98">
        <v>0</v>
      </c>
      <c r="BK39" s="5">
        <v>0</v>
      </c>
      <c r="BL39" s="5" t="s">
        <v>52</v>
      </c>
      <c r="BM39" s="5" t="s">
        <v>52</v>
      </c>
      <c r="BN39" s="94" t="s">
        <v>52</v>
      </c>
      <c r="BO39" s="5">
        <v>0</v>
      </c>
      <c r="BP39" s="5" t="s">
        <v>52</v>
      </c>
      <c r="BQ39" s="5" t="s">
        <v>52</v>
      </c>
      <c r="BR39" s="98" t="s">
        <v>52</v>
      </c>
      <c r="BS39" s="5">
        <v>0</v>
      </c>
      <c r="BT39" s="5">
        <v>0</v>
      </c>
      <c r="BU39" s="5">
        <v>0</v>
      </c>
      <c r="BV39" s="98">
        <v>0</v>
      </c>
      <c r="BW39" s="5">
        <v>0</v>
      </c>
      <c r="BX39" s="5">
        <v>0</v>
      </c>
      <c r="BY39" s="5">
        <v>0</v>
      </c>
      <c r="BZ39" s="98">
        <v>0</v>
      </c>
      <c r="CA39" s="5" t="s">
        <v>52</v>
      </c>
      <c r="CB39" s="5">
        <v>0</v>
      </c>
      <c r="CC39" s="5" t="s">
        <v>52</v>
      </c>
      <c r="CD39" s="94" t="s">
        <v>52</v>
      </c>
      <c r="CE39" s="5">
        <v>0</v>
      </c>
      <c r="CF39" s="5">
        <v>0</v>
      </c>
      <c r="CG39" s="5">
        <v>0</v>
      </c>
      <c r="CH39" s="98">
        <v>0</v>
      </c>
      <c r="CI39" s="5" t="s">
        <v>52</v>
      </c>
      <c r="CJ39" s="5" t="s">
        <v>52</v>
      </c>
      <c r="CK39" s="5" t="s">
        <v>52</v>
      </c>
      <c r="CL39" s="98" t="s">
        <v>52</v>
      </c>
      <c r="CM39" s="5" t="s">
        <v>52</v>
      </c>
      <c r="CN39" s="5" t="s">
        <v>52</v>
      </c>
      <c r="CO39" s="5" t="s">
        <v>52</v>
      </c>
      <c r="CP39" s="98" t="s">
        <v>52</v>
      </c>
      <c r="CQ39" s="5" t="s">
        <v>52</v>
      </c>
      <c r="CR39" s="5" t="s">
        <v>52</v>
      </c>
      <c r="CS39" s="5" t="s">
        <v>52</v>
      </c>
      <c r="CT39" s="98" t="s">
        <v>52</v>
      </c>
      <c r="CU39" s="5">
        <v>0</v>
      </c>
      <c r="CV39" s="5">
        <v>0</v>
      </c>
      <c r="CW39" s="5">
        <v>0</v>
      </c>
      <c r="CX39" s="98">
        <v>0</v>
      </c>
      <c r="CY39" s="5">
        <v>0</v>
      </c>
      <c r="CZ39" s="5">
        <v>0</v>
      </c>
      <c r="DA39" s="5">
        <v>0</v>
      </c>
      <c r="DB39" s="54">
        <v>0</v>
      </c>
      <c r="DC39" s="5" t="s">
        <v>52</v>
      </c>
      <c r="DD39" s="5" t="s">
        <v>52</v>
      </c>
      <c r="DE39" s="5" t="s">
        <v>52</v>
      </c>
      <c r="DF39" s="98" t="s">
        <v>52</v>
      </c>
      <c r="DG39" s="19">
        <v>133268</v>
      </c>
      <c r="DH39" s="9" t="s">
        <v>51</v>
      </c>
      <c r="DI39" s="9">
        <v>41214</v>
      </c>
      <c r="DJ39" s="61">
        <v>43665</v>
      </c>
      <c r="DK39" s="5">
        <v>2497</v>
      </c>
      <c r="DL39" s="5" t="s">
        <v>52</v>
      </c>
      <c r="DM39" s="5">
        <v>5324</v>
      </c>
      <c r="DN39" s="98">
        <v>6445</v>
      </c>
    </row>
    <row r="40" spans="1:118" s="1" customFormat="1" ht="25.5" customHeight="1" x14ac:dyDescent="0.15">
      <c r="B40" s="38" t="s">
        <v>40</v>
      </c>
      <c r="C40" s="5">
        <f t="shared" si="17"/>
        <v>216447</v>
      </c>
      <c r="D40" s="5">
        <f t="shared" si="18"/>
        <v>193725</v>
      </c>
      <c r="E40" s="37">
        <f t="shared" si="19"/>
        <v>138105</v>
      </c>
      <c r="F40" s="98">
        <f t="shared" si="19"/>
        <v>359411</v>
      </c>
      <c r="G40" s="5" t="s">
        <v>52</v>
      </c>
      <c r="H40" s="5">
        <v>0</v>
      </c>
      <c r="I40" s="5">
        <v>0</v>
      </c>
      <c r="J40" s="98" t="s">
        <v>52</v>
      </c>
      <c r="K40" s="5">
        <v>0</v>
      </c>
      <c r="L40" s="5">
        <v>0</v>
      </c>
      <c r="M40" s="5">
        <v>0</v>
      </c>
      <c r="N40" s="98">
        <v>0</v>
      </c>
      <c r="O40" s="5">
        <v>0</v>
      </c>
      <c r="P40" s="5" t="s">
        <v>52</v>
      </c>
      <c r="Q40" s="5" t="s">
        <v>52</v>
      </c>
      <c r="R40" s="94" t="s">
        <v>52</v>
      </c>
      <c r="S40" s="5" t="s">
        <v>52</v>
      </c>
      <c r="T40" s="5" t="s">
        <v>52</v>
      </c>
      <c r="U40" s="5" t="s">
        <v>52</v>
      </c>
      <c r="V40" s="63" t="s">
        <v>52</v>
      </c>
      <c r="W40" s="5" t="s">
        <v>52</v>
      </c>
      <c r="X40" s="5" t="s">
        <v>52</v>
      </c>
      <c r="Y40" s="5" t="s">
        <v>52</v>
      </c>
      <c r="Z40" s="94" t="s">
        <v>52</v>
      </c>
      <c r="AA40" s="5">
        <v>7234</v>
      </c>
      <c r="AB40" s="5">
        <v>6180</v>
      </c>
      <c r="AC40" s="5">
        <v>3624</v>
      </c>
      <c r="AD40" s="98">
        <v>1618</v>
      </c>
      <c r="AE40" s="5">
        <v>0</v>
      </c>
      <c r="AF40" s="5">
        <v>0</v>
      </c>
      <c r="AG40" s="5">
        <v>0</v>
      </c>
      <c r="AH40" s="98">
        <v>0</v>
      </c>
      <c r="AI40" s="5">
        <v>20342</v>
      </c>
      <c r="AJ40" s="5" t="s">
        <v>52</v>
      </c>
      <c r="AK40" s="5" t="s">
        <v>52</v>
      </c>
      <c r="AL40" s="94" t="s">
        <v>52</v>
      </c>
      <c r="AM40" s="5" t="s">
        <v>52</v>
      </c>
      <c r="AN40" s="5" t="s">
        <v>52</v>
      </c>
      <c r="AO40" s="5" t="s">
        <v>52</v>
      </c>
      <c r="AP40" s="98" t="s">
        <v>52</v>
      </c>
      <c r="AQ40" s="5" t="s">
        <v>52</v>
      </c>
      <c r="AR40" s="5" t="s">
        <v>52</v>
      </c>
      <c r="AS40" s="5" t="s">
        <v>52</v>
      </c>
      <c r="AT40" s="63" t="s">
        <v>52</v>
      </c>
      <c r="AU40" s="5">
        <v>0</v>
      </c>
      <c r="AV40" s="5" t="s">
        <v>52</v>
      </c>
      <c r="AW40" s="9" t="s">
        <v>52</v>
      </c>
      <c r="AX40" s="94">
        <v>0</v>
      </c>
      <c r="AY40" s="5" t="s">
        <v>52</v>
      </c>
      <c r="AZ40" s="5" t="s">
        <v>52</v>
      </c>
      <c r="BA40" s="5" t="s">
        <v>52</v>
      </c>
      <c r="BB40" s="98" t="s">
        <v>52</v>
      </c>
      <c r="BC40" s="5">
        <v>0</v>
      </c>
      <c r="BD40" s="5" t="s">
        <v>52</v>
      </c>
      <c r="BE40" s="5" t="s">
        <v>52</v>
      </c>
      <c r="BF40" s="98">
        <v>0</v>
      </c>
      <c r="BG40" s="5">
        <v>0</v>
      </c>
      <c r="BH40" s="5">
        <v>0</v>
      </c>
      <c r="BI40" s="5">
        <v>0</v>
      </c>
      <c r="BJ40" s="98">
        <v>0</v>
      </c>
      <c r="BK40" s="5">
        <v>0</v>
      </c>
      <c r="BL40" s="5" t="s">
        <v>52</v>
      </c>
      <c r="BM40" s="5" t="s">
        <v>52</v>
      </c>
      <c r="BN40" s="94" t="s">
        <v>52</v>
      </c>
      <c r="BO40" s="5">
        <v>0</v>
      </c>
      <c r="BP40" s="5" t="s">
        <v>52</v>
      </c>
      <c r="BQ40" s="5" t="s">
        <v>52</v>
      </c>
      <c r="BR40" s="98" t="s">
        <v>52</v>
      </c>
      <c r="BS40" s="5">
        <v>0</v>
      </c>
      <c r="BT40" s="5">
        <v>0</v>
      </c>
      <c r="BU40" s="5">
        <v>0</v>
      </c>
      <c r="BV40" s="98">
        <v>0</v>
      </c>
      <c r="BW40" s="5">
        <v>0</v>
      </c>
      <c r="BX40" s="5">
        <v>0</v>
      </c>
      <c r="BY40" s="5">
        <v>0</v>
      </c>
      <c r="BZ40" s="98">
        <v>0</v>
      </c>
      <c r="CA40" s="5" t="s">
        <v>52</v>
      </c>
      <c r="CB40" s="5">
        <v>0</v>
      </c>
      <c r="CC40" s="5" t="s">
        <v>52</v>
      </c>
      <c r="CD40" s="94" t="s">
        <v>52</v>
      </c>
      <c r="CE40" s="5">
        <v>0</v>
      </c>
      <c r="CF40" s="5">
        <v>0</v>
      </c>
      <c r="CG40" s="5">
        <v>0</v>
      </c>
      <c r="CH40" s="98">
        <v>0</v>
      </c>
      <c r="CI40" s="5" t="s">
        <v>52</v>
      </c>
      <c r="CJ40" s="5" t="s">
        <v>52</v>
      </c>
      <c r="CK40" s="5" t="s">
        <v>52</v>
      </c>
      <c r="CL40" s="98" t="s">
        <v>52</v>
      </c>
      <c r="CM40" s="5" t="s">
        <v>52</v>
      </c>
      <c r="CN40" s="5" t="s">
        <v>52</v>
      </c>
      <c r="CO40" s="5" t="s">
        <v>52</v>
      </c>
      <c r="CP40" s="98" t="s">
        <v>52</v>
      </c>
      <c r="CQ40" s="5" t="s">
        <v>52</v>
      </c>
      <c r="CR40" s="5" t="s">
        <v>52</v>
      </c>
      <c r="CS40" s="5" t="s">
        <v>52</v>
      </c>
      <c r="CT40" s="98" t="s">
        <v>52</v>
      </c>
      <c r="CU40" s="5">
        <v>0</v>
      </c>
      <c r="CV40" s="5">
        <v>0</v>
      </c>
      <c r="CW40" s="5">
        <v>0</v>
      </c>
      <c r="CX40" s="98">
        <v>0</v>
      </c>
      <c r="CY40" s="5">
        <v>0</v>
      </c>
      <c r="CZ40" s="5">
        <v>0</v>
      </c>
      <c r="DA40" s="5">
        <v>0</v>
      </c>
      <c r="DB40" s="54">
        <v>0</v>
      </c>
      <c r="DC40" s="5" t="s">
        <v>52</v>
      </c>
      <c r="DD40" s="5" t="s">
        <v>52</v>
      </c>
      <c r="DE40" s="5" t="s">
        <v>52</v>
      </c>
      <c r="DF40" s="98">
        <v>243923</v>
      </c>
      <c r="DG40" s="19">
        <v>183816</v>
      </c>
      <c r="DH40" s="9">
        <v>187545</v>
      </c>
      <c r="DI40" s="9">
        <v>79357</v>
      </c>
      <c r="DJ40" s="61">
        <v>70450</v>
      </c>
      <c r="DK40" s="5">
        <v>5055</v>
      </c>
      <c r="DL40" s="5" t="s">
        <v>52</v>
      </c>
      <c r="DM40" s="5">
        <v>55124</v>
      </c>
      <c r="DN40" s="98">
        <v>43420</v>
      </c>
    </row>
    <row r="41" spans="1:118" s="1" customFormat="1" x14ac:dyDescent="0.15">
      <c r="C41" s="34"/>
      <c r="D41" s="34"/>
      <c r="E41" s="34"/>
      <c r="F41" s="34"/>
      <c r="AC41" s="82"/>
      <c r="AD41" s="82"/>
      <c r="CL41" s="27"/>
      <c r="CY41" s="2"/>
      <c r="CZ41" s="2"/>
      <c r="DA41" s="2"/>
      <c r="DB41" s="2"/>
    </row>
    <row r="42" spans="1:118" s="1" customFormat="1" x14ac:dyDescent="0.15">
      <c r="B42" s="13" t="s">
        <v>121</v>
      </c>
      <c r="C42" s="35"/>
      <c r="D42" s="35"/>
      <c r="E42" s="35"/>
      <c r="F42" s="35"/>
      <c r="G42" s="1" t="s">
        <v>112</v>
      </c>
      <c r="U42" s="1" t="s">
        <v>119</v>
      </c>
      <c r="AC42" s="82" t="s">
        <v>120</v>
      </c>
      <c r="AD42" s="82"/>
      <c r="CB42" s="74"/>
      <c r="CC42" s="88"/>
      <c r="CD42" s="82" t="s">
        <v>111</v>
      </c>
      <c r="CL42" s="27"/>
      <c r="DG42" s="3"/>
      <c r="DH42" s="3"/>
      <c r="DI42" s="3"/>
      <c r="DJ42" s="3"/>
    </row>
    <row r="43" spans="1:118" s="1" customFormat="1" x14ac:dyDescent="0.15">
      <c r="B43" s="13" t="s">
        <v>76</v>
      </c>
      <c r="C43" s="35"/>
      <c r="D43" s="35"/>
      <c r="E43" s="35"/>
      <c r="F43" s="35"/>
      <c r="G43" s="1" t="s">
        <v>75</v>
      </c>
      <c r="AC43" s="82"/>
      <c r="AD43" s="82"/>
      <c r="BS43" s="4"/>
      <c r="BT43" s="4"/>
      <c r="BU43" s="4"/>
      <c r="BV43" s="4"/>
      <c r="CL43" s="27"/>
    </row>
    <row r="44" spans="1:118" s="1" customFormat="1" x14ac:dyDescent="0.15">
      <c r="C44" s="34"/>
      <c r="D44" s="34"/>
      <c r="E44" s="34"/>
      <c r="F44" s="34"/>
      <c r="CL44" s="27"/>
    </row>
    <row r="45" spans="1:118" s="1" customFormat="1" x14ac:dyDescent="0.15">
      <c r="C45" s="34"/>
      <c r="D45" s="34"/>
      <c r="E45" s="34"/>
      <c r="F45" s="34"/>
      <c r="CL45" s="27"/>
    </row>
    <row r="54" spans="111:114" x14ac:dyDescent="0.15">
      <c r="DG54" s="1"/>
      <c r="DH54" s="1"/>
      <c r="DI54" s="1"/>
      <c r="DJ54" s="1"/>
    </row>
    <row r="70" spans="1:114" x14ac:dyDescent="0.15">
      <c r="A70" s="12"/>
    </row>
    <row r="72" spans="1:114" x14ac:dyDescent="0.15">
      <c r="A72" s="12"/>
    </row>
    <row r="74" spans="1:114" x14ac:dyDescent="0.15">
      <c r="DG74" s="75"/>
      <c r="DH74" s="75"/>
      <c r="DI74" s="75"/>
      <c r="DJ74" s="75"/>
    </row>
    <row r="75" spans="1:114" x14ac:dyDescent="0.15">
      <c r="DG75" s="75"/>
      <c r="DH75" s="75"/>
      <c r="DI75" s="75"/>
      <c r="DJ75" s="75"/>
    </row>
    <row r="76" spans="1:114" x14ac:dyDescent="0.15">
      <c r="DG76" s="75"/>
      <c r="DH76" s="75"/>
      <c r="DI76" s="75"/>
      <c r="DJ76" s="75"/>
    </row>
  </sheetData>
  <pageMargins left="0.70866141732283472" right="0.70866141732283472" top="0.78740157480314965" bottom="0.78740157480314965" header="0.31496062992125984" footer="0.31496062992125984"/>
  <pageSetup paperSize="8" scale="63" fitToWidth="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2013-2016</vt:lpstr>
    </vt:vector>
  </TitlesOfParts>
  <Company>Etat de Genève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edera</dc:creator>
  <cp:lastModifiedBy>Microsoft Office User</cp:lastModifiedBy>
  <cp:lastPrinted>2016-05-18T15:42:20Z</cp:lastPrinted>
  <dcterms:created xsi:type="dcterms:W3CDTF">2011-11-01T14:58:52Z</dcterms:created>
  <dcterms:modified xsi:type="dcterms:W3CDTF">2018-10-13T14:52:29Z</dcterms:modified>
</cp:coreProperties>
</file>