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1" firstSheet="1" activeTab="1"/>
  </bookViews>
  <sheets>
    <sheet name="42865B1_SK" sheetId="1" state="hidden" r:id="rId2"/>
    <sheet name="PBOM"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<sst xmlns="http://schemas.openxmlformats.org/spreadsheetml/2006/main" count="1279" uniqueCount="559">
  <si>
    <t xml:space="preserve">Item #</t>
  </si>
  <si>
    <t xml:space="preserve">Reference</t>
  </si>
  <si>
    <t xml:space="preserve">Qty</t>
  </si>
  <si>
    <t xml:space="preserve">Manufacturer</t>
  </si>
  <si>
    <t xml:space="preserve">MPN</t>
  </si>
  <si>
    <t xml:space="preserve"> Value/Description</t>
  </si>
  <si>
    <t xml:space="preserve"> Footprint/Package</t>
  </si>
  <si>
    <t xml:space="preserve">Type</t>
  </si>
  <si>
    <t xml:space="preserve">Link</t>
  </si>
  <si>
    <t xml:space="preserve">Qty3</t>
  </si>
  <si>
    <t xml:space="preserve">Qty5</t>
  </si>
  <si>
    <t xml:space="preserve">Qty10</t>
  </si>
  <si>
    <t xml:space="preserve">_$3</t>
  </si>
  <si>
    <t xml:space="preserve">_$5</t>
  </si>
  <si>
    <t xml:space="preserve">_$10</t>
  </si>
  <si>
    <t xml:space="preserve">Available</t>
  </si>
  <si>
    <t xml:space="preserve">MOQ</t>
  </si>
  <si>
    <t xml:space="preserve">Supplier_SK</t>
  </si>
  <si>
    <t xml:space="preserve">Production P/N_SK</t>
  </si>
  <si>
    <t xml:space="preserve">Supplier P/N_SK</t>
  </si>
  <si>
    <t xml:space="preserve">Production Mfg_SK</t>
  </si>
  <si>
    <t xml:space="preserve">Production Description_SK</t>
  </si>
  <si>
    <t xml:space="preserve">Comments_SK</t>
  </si>
  <si>
    <t xml:space="preserve">Your Comments</t>
  </si>
  <si>
    <t xml:space="preserve">C1 C108 C136 C19 C2 </t>
  </si>
  <si>
    <t xml:space="preserve">Murata</t>
  </si>
  <si>
    <t xml:space="preserve">GRM32ER70J476ME20L </t>
  </si>
  <si>
    <t xml:space="preserve">47uF</t>
  </si>
  <si>
    <t xml:space="preserve">Capacitors_SMD:C_1210</t>
  </si>
  <si>
    <t xml:space="preserve">SMD</t>
  </si>
  <si>
    <t xml:space="preserve">http://www.digikey.com/product-detail/en/murata-electronics-north-america/GRM32ER70J476ME20L/490-6542-1-ND/3845739</t>
  </si>
  <si>
    <t xml:space="preserve">Digi-Key</t>
  </si>
  <si>
    <t xml:space="preserve">GRM32ER70J476ME20L</t>
  </si>
  <si>
    <t xml:space="preserve">490-6542-1-ND</t>
  </si>
  <si>
    <t xml:space="preserve">Murata Manufacturing Co Ltd</t>
  </si>
  <si>
    <t xml:space="preserve">CAP CER 47UF 6.3V X7R 1210</t>
  </si>
  <si>
    <t xml:space="preserve">C107 </t>
  </si>
  <si>
    <t xml:space="preserve">GRM188R72E102KW07D </t>
  </si>
  <si>
    <t xml:space="preserve">1nF 250V</t>
  </si>
  <si>
    <t xml:space="preserve">Capacitors_SMD:C_0603</t>
  </si>
  <si>
    <t xml:space="preserve">http://www.digikey.com/product-detail/en/murata-electronics-north-america/GRM188R72E102KW07D/490-3526-1-ND/789431</t>
  </si>
  <si>
    <t xml:space="preserve">GRM188R72E102KW07D</t>
  </si>
  <si>
    <t xml:space="preserve">490-3526-1-ND</t>
  </si>
  <si>
    <t xml:space="preserve">CAP CER 1000PF 250V X7R 0603</t>
  </si>
  <si>
    <t xml:space="preserve">C144 C147 </t>
  </si>
  <si>
    <t xml:space="preserve">AVX</t>
  </si>
  <si>
    <t xml:space="preserve">F930G227KBA </t>
  </si>
  <si>
    <t xml:space="preserve">220uF Tant.</t>
  </si>
  <si>
    <t xml:space="preserve">Capacitors_Tantalum_SMD:CP_Tantalum_Case-T_EIA-3528-12_Reflow</t>
  </si>
  <si>
    <t xml:space="preserve">http://www.digikey.com/product-detail/en/avx-corporation/F930G227KBA/478-8139-1-ND/4005682</t>
  </si>
  <si>
    <t xml:space="preserve">F930G227KBA</t>
  </si>
  <si>
    <t xml:space="preserve">478-8139-1-ND</t>
  </si>
  <si>
    <t xml:space="preserve">AVX Corporation</t>
  </si>
  <si>
    <t xml:space="preserve">CAP TANT 220UF 4V 10% 1411</t>
  </si>
  <si>
    <t xml:space="preserve">C146 C148 C29 C31 </t>
  </si>
  <si>
    <t xml:space="preserve">GRM1555C1H102JA01D</t>
  </si>
  <si>
    <t xml:space="preserve">1uF C0G</t>
  </si>
  <si>
    <r>
      <rPr>
        <sz val="10"/>
        <rFont val="Arial"/>
        <family val="2"/>
        <charset val="1"/>
      </rPr>
      <t xml:space="preserve">1uF </t>
    </r>
    <r>
      <rPr>
        <b val="true"/>
        <sz val="10"/>
        <color rgb="FFFF0000"/>
        <rFont val="Arial"/>
        <family val="2"/>
        <charset val="1"/>
      </rPr>
      <t xml:space="preserve">C0G</t>
    </r>
  </si>
  <si>
    <t xml:space="preserve">Capacitors_SMD:C_0402</t>
  </si>
  <si>
    <t xml:space="preserve">http://www.digikey.com/product-detail/en/murata-electronics-north-america/GRM1555C1H102JA01D/490-3244-1-ND/702785</t>
  </si>
  <si>
    <t xml:space="preserve">490-3244-1-ND</t>
  </si>
  <si>
    <t xml:space="preserve">CAP CER 1000PF 50V NP0 0402</t>
  </si>
  <si>
    <t xml:space="preserve">C101 C102 C134 C135 C149 C150 </t>
  </si>
  <si>
    <t xml:space="preserve">GRM1555C1H200JA01D</t>
  </si>
  <si>
    <t xml:space="preserve">20pF</t>
  </si>
  <si>
    <t xml:space="preserve">Bittele Free Passive</t>
  </si>
  <si>
    <t xml:space="preserve">Bittele</t>
  </si>
  <si>
    <t xml:space="preserve">CAP CER 20PF ±5% 50V NP0 0402</t>
  </si>
  <si>
    <r>
      <rPr>
        <sz val="10"/>
        <color rgb="FF000000"/>
        <rFont val="Arial"/>
        <family val="2"/>
        <charset val="1"/>
      </rPr>
      <t xml:space="preserve">Bittele Stock :</t>
    </r>
    <r>
      <rPr>
        <b val="true"/>
        <sz val="10"/>
        <color rgb="FFFF0000"/>
        <rFont val="Arial"/>
        <family val="2"/>
        <charset val="1"/>
      </rPr>
      <t xml:space="preserve">GRM1555C1H200JA01D</t>
    </r>
  </si>
  <si>
    <t xml:space="preserve">C151 </t>
  </si>
  <si>
    <t xml:space="preserve">GRM1555C1H150JA01D</t>
  </si>
  <si>
    <t xml:space="preserve">15pF</t>
  </si>
  <si>
    <t xml:space="preserve">CAP CER 15PF ±5% 50V NP0 0402</t>
  </si>
  <si>
    <r>
      <rPr>
        <sz val="10"/>
        <color rgb="FF000000"/>
        <rFont val="Arial"/>
        <family val="2"/>
        <charset val="1"/>
      </rPr>
      <t xml:space="preserve">Bittele Stock :</t>
    </r>
    <r>
      <rPr>
        <b val="true"/>
        <sz val="10"/>
        <color rgb="FFFF0000"/>
        <rFont val="Arial"/>
        <family val="2"/>
        <charset val="1"/>
      </rPr>
      <t xml:space="preserve">GRM1555C1H150JA01D</t>
    </r>
  </si>
  <si>
    <t xml:space="preserve">C152 C53 C87 </t>
  </si>
  <si>
    <t xml:space="preserve">GRM155R61A225KE95D </t>
  </si>
  <si>
    <t xml:space="preserve">2.2uF</t>
  </si>
  <si>
    <t xml:space="preserve">http://www.digikey.com/product-detail/en/murata-electronics-north-america/GRM155R61A225KE95D/490-10451-1-ND/5026361</t>
  </si>
  <si>
    <t xml:space="preserve">GRM155R61A225KE95D</t>
  </si>
  <si>
    <t xml:space="preserve">490-10451-1-ND</t>
  </si>
  <si>
    <t xml:space="preserve">CAP CER 2.2UF 10V X5R 0402</t>
  </si>
  <si>
    <t xml:space="preserve">C24 </t>
  </si>
  <si>
    <t xml:space="preserve">F950G337MAAAQ2</t>
  </si>
  <si>
    <t xml:space="preserve">330uF</t>
  </si>
  <si>
    <t xml:space="preserve">330uF Tant. Or Niobim Oxide</t>
  </si>
  <si>
    <t xml:space="preserve">Capacitors_SMD:C_1206</t>
  </si>
  <si>
    <t xml:space="preserve">http://www.digikey.com/product-detail/en/avx-corporation/F950G337MAAAQ2/478-8378-1-ND/4005885</t>
  </si>
  <si>
    <t xml:space="preserve">478-8378-1-ND</t>
  </si>
  <si>
    <t xml:space="preserve">CAP TANT 330UF 4V 20% 1206</t>
  </si>
  <si>
    <t xml:space="preserve">C25 </t>
  </si>
  <si>
    <t xml:space="preserve">Taiyo Yuden</t>
  </si>
  <si>
    <t xml:space="preserve">JMK325ABJ107MM-P </t>
  </si>
  <si>
    <t xml:space="preserve">100uF</t>
  </si>
  <si>
    <t xml:space="preserve">http://www.digikey.com/product-detail/en/taiyo-yuden/JMK325ABJ107MM-P/587-4313-1-ND/5361257</t>
  </si>
  <si>
    <t xml:space="preserve">JMK325ABJ107MM-P</t>
  </si>
  <si>
    <t xml:space="preserve">587-4313-1-ND</t>
  </si>
  <si>
    <t xml:space="preserve">TAIYO YUDEN</t>
  </si>
  <si>
    <t xml:space="preserve">CAP CER 100UF 6.3V X5R 1210</t>
  </si>
  <si>
    <t xml:space="preserve">C27 C28 </t>
  </si>
  <si>
    <t xml:space="preserve">GRM216R71H221KA01D</t>
  </si>
  <si>
    <t xml:space="preserve">220pF C0G</t>
  </si>
  <si>
    <t xml:space="preserve">Capacitors_SMD:C_0805</t>
  </si>
  <si>
    <t xml:space="preserve">CAP CER 220PF ±10% 50V X7R 0805</t>
  </si>
  <si>
    <r>
      <rPr>
        <sz val="10"/>
        <color rgb="FF000000"/>
        <rFont val="Arial"/>
        <family val="2"/>
        <charset val="1"/>
      </rPr>
      <t xml:space="preserve">Bittele Stock :</t>
    </r>
    <r>
      <rPr>
        <b val="true"/>
        <sz val="10"/>
        <color rgb="FFFF0000"/>
        <rFont val="Arial"/>
        <family val="2"/>
        <charset val="1"/>
      </rPr>
      <t xml:space="preserve">GRM216R71H221KA01D</t>
    </r>
  </si>
  <si>
    <t xml:space="preserve">C109 C110 C137 C138 C15 C153 C154 C155 C156 C17 C20 C21 C22 C26 C3 C4 C98 </t>
  </si>
  <si>
    <t xml:space="preserve">GRM21BR61A475KA73L</t>
  </si>
  <si>
    <t xml:space="preserve">4.7uF</t>
  </si>
  <si>
    <t xml:space="preserve">CAP CER 4.7UF ±10% 10V X5R 0805</t>
  </si>
  <si>
    <r>
      <rPr>
        <sz val="10"/>
        <color rgb="FF000000"/>
        <rFont val="Arial"/>
        <family val="2"/>
        <charset val="1"/>
      </rPr>
      <t xml:space="preserve">Bittele Stock :</t>
    </r>
    <r>
      <rPr>
        <b val="true"/>
        <sz val="10"/>
        <color rgb="FFFF0000"/>
        <rFont val="Arial"/>
        <family val="2"/>
        <charset val="1"/>
      </rPr>
      <t xml:space="preserve">GRM21BR61A475KA73L</t>
    </r>
  </si>
  <si>
    <t xml:space="preserve">C100 C104 C105 C106 C117 C127 C128 C130 C131 C132 C133 C143 C30 C32 C34 C36 C38 C39 C40 C43 C44 C46 C48 C50 C57 C58 C60 C61 C62 C63 C66 C67 C68 C69 C70 C71 C77 C79 C81 C82 C83 C85 C88 C97 </t>
  </si>
  <si>
    <t xml:space="preserve">GRM188R71C104KA01D</t>
  </si>
  <si>
    <t xml:space="preserve">.1uF</t>
  </si>
  <si>
    <t xml:space="preserve">CAP CER 0.1uF ±10% 16V X7R 0603</t>
  </si>
  <si>
    <r>
      <rPr>
        <sz val="10"/>
        <color rgb="FF000000"/>
        <rFont val="Arial"/>
        <family val="2"/>
        <charset val="1"/>
      </rPr>
      <t xml:space="preserve">Bittele Stock :</t>
    </r>
    <r>
      <rPr>
        <b val="true"/>
        <sz val="10"/>
        <color rgb="FFFF0000"/>
        <rFont val="Arial"/>
        <family val="2"/>
        <charset val="1"/>
      </rPr>
      <t xml:space="preserve">GRM188R71C104KA01D</t>
    </r>
  </si>
  <si>
    <t xml:space="preserve">C116 C126 C129 C145 C33 C35 C37 C89 C90 C91 C92 C93 C94 C95 C96 </t>
  </si>
  <si>
    <t xml:space="preserve">GRM21BR61A106KE19L</t>
  </si>
  <si>
    <t xml:space="preserve">10uF</t>
  </si>
  <si>
    <t xml:space="preserve">CAP CER 10UF ±10% 10V X5R 0805</t>
  </si>
  <si>
    <r>
      <rPr>
        <sz val="10"/>
        <color rgb="FF000000"/>
        <rFont val="Arial"/>
        <family val="2"/>
        <charset val="1"/>
      </rPr>
      <t xml:space="preserve">Bittele Stock :</t>
    </r>
    <r>
      <rPr>
        <b val="true"/>
        <sz val="10"/>
        <color rgb="FFFF0000"/>
        <rFont val="Arial"/>
        <family val="2"/>
        <charset val="1"/>
      </rPr>
      <t xml:space="preserve">GRM21BR61A106KE19L</t>
    </r>
  </si>
  <si>
    <t xml:space="preserve">C41 </t>
  </si>
  <si>
    <t xml:space="preserve">GRM155R61A224KE19D</t>
  </si>
  <si>
    <t xml:space="preserve">.22uF</t>
  </si>
  <si>
    <t xml:space="preserve">CAP CER 0.22UF ±10% 10V X5R 0402</t>
  </si>
  <si>
    <r>
      <rPr>
        <sz val="10"/>
        <color rgb="FF000000"/>
        <rFont val="Arial"/>
        <family val="2"/>
        <charset val="1"/>
      </rPr>
      <t xml:space="preserve">Bittele Stock :</t>
    </r>
    <r>
      <rPr>
        <b val="true"/>
        <sz val="10"/>
        <color rgb="FFFF0000"/>
        <rFont val="Arial"/>
        <family val="2"/>
        <charset val="1"/>
      </rPr>
      <t xml:space="preserve">GRM155R61A224KE19D</t>
    </r>
  </si>
  <si>
    <t xml:space="preserve">C103 C42 C45 C99 </t>
  </si>
  <si>
    <t xml:space="preserve">GRM188R71C105KE15D</t>
  </si>
  <si>
    <t xml:space="preserve">1uF</t>
  </si>
  <si>
    <t xml:space="preserve">CAP CER 1UF ±10% 16V X7R 0603</t>
  </si>
  <si>
    <r>
      <rPr>
        <sz val="10"/>
        <color rgb="FF000000"/>
        <rFont val="Arial"/>
        <family val="2"/>
        <charset val="1"/>
      </rPr>
      <t xml:space="preserve">Bittele Stock :</t>
    </r>
    <r>
      <rPr>
        <b val="true"/>
        <sz val="10"/>
        <color rgb="FFFF0000"/>
        <rFont val="Arial"/>
        <family val="2"/>
        <charset val="1"/>
      </rPr>
      <t xml:space="preserve">GRM188R71C105KE15D</t>
    </r>
  </si>
  <si>
    <t xml:space="preserve">C115 C118 C119 C120 C121 C122 C123 C124 C125 C47 C49 C59 C65 C72 C73 C74 C76 C78 C80 C84 C86 </t>
  </si>
  <si>
    <t xml:space="preserve">GRM155R71H103KA88D</t>
  </si>
  <si>
    <t xml:space="preserve">.01uF</t>
  </si>
  <si>
    <t xml:space="preserve">CAP CER 0.01uF ±10% 50V X7R 0402</t>
  </si>
  <si>
    <r>
      <rPr>
        <sz val="10"/>
        <color rgb="FF000000"/>
        <rFont val="Arial"/>
        <family val="2"/>
        <charset val="1"/>
      </rPr>
      <t xml:space="preserve">Bittele Stock :</t>
    </r>
    <r>
      <rPr>
        <b val="true"/>
        <sz val="10"/>
        <color rgb="FFFF0000"/>
        <rFont val="Arial"/>
        <family val="2"/>
        <charset val="1"/>
      </rPr>
      <t xml:space="preserve">GRM155R71H103KA88D</t>
    </r>
  </si>
  <si>
    <t xml:space="preserve">C10 C11 C111 C112 C113 C114 C12 C13 C139 C14 C140 C141 C142 C16 C18 C23 C5 C6 C7 C8 C9 </t>
  </si>
  <si>
    <t xml:space="preserve">GRM188R71C474KA88D</t>
  </si>
  <si>
    <t xml:space="preserve">.47uF</t>
  </si>
  <si>
    <t xml:space="preserve">CAP CER 0.47UF ±10% 16V X7R 0603</t>
  </si>
  <si>
    <r>
      <rPr>
        <sz val="10"/>
        <color rgb="FF000000"/>
        <rFont val="Arial"/>
        <family val="2"/>
        <charset val="1"/>
      </rPr>
      <t xml:space="preserve">Bittele Stock :</t>
    </r>
    <r>
      <rPr>
        <b val="true"/>
        <sz val="10"/>
        <color rgb="FFFF0000"/>
        <rFont val="Arial"/>
        <family val="2"/>
        <charset val="1"/>
      </rPr>
      <t xml:space="preserve">GRM188R71C474KA88D</t>
    </r>
  </si>
  <si>
    <t xml:space="preserve">C51 C52 </t>
  </si>
  <si>
    <t xml:space="preserve">GRM1555C1H120JA01D</t>
  </si>
  <si>
    <t xml:space="preserve">12pF</t>
  </si>
  <si>
    <t xml:space="preserve">CAP CER 12PF ±5% 50V NP0 0402</t>
  </si>
  <si>
    <r>
      <rPr>
        <sz val="10"/>
        <color rgb="FF000000"/>
        <rFont val="Arial"/>
        <family val="2"/>
        <charset val="1"/>
      </rPr>
      <t xml:space="preserve">Bittele Stock :</t>
    </r>
    <r>
      <rPr>
        <b val="true"/>
        <sz val="10"/>
        <color rgb="FFFF0000"/>
        <rFont val="Arial"/>
        <family val="2"/>
        <charset val="1"/>
      </rPr>
      <t xml:space="preserve">GRM1555C1H120JA01D</t>
    </r>
  </si>
  <si>
    <t xml:space="preserve">C54 C55 C56 C64 C75 </t>
  </si>
  <si>
    <t xml:space="preserve">Yageo</t>
  </si>
  <si>
    <t xml:space="preserve">CC0603MRX5R5BB226</t>
  </si>
  <si>
    <t xml:space="preserve">22uF</t>
  </si>
  <si>
    <t xml:space="preserve">http://www.digikey.com/product-detail/en/yageo/CC0603MRX5R5BB226/311-1815-1-ND/5195717</t>
  </si>
  <si>
    <t xml:space="preserve">311-1815-1-ND</t>
  </si>
  <si>
    <t xml:space="preserve">YAGEO Corporation</t>
  </si>
  <si>
    <t xml:space="preserve">CAP CER 22UF 6.3V X5R 0603</t>
  </si>
  <si>
    <t xml:space="preserve">CON1 CON2 </t>
  </si>
  <si>
    <t xml:space="preserve">N/A</t>
  </si>
  <si>
    <t xml:space="preserve">Footprint only</t>
  </si>
  <si>
    <t xml:space="preserve">AVR-JTAG-10</t>
  </si>
  <si>
    <t xml:space="preserve">DFTcustom:CustomJTAG</t>
  </si>
  <si>
    <t xml:space="preserve">DNS</t>
  </si>
  <si>
    <r>
      <rPr>
        <b val="true"/>
        <sz val="10"/>
        <rFont val="Arial"/>
        <family val="2"/>
        <charset val="1"/>
      </rPr>
      <t xml:space="preserve">"</t>
    </r>
    <r>
      <rPr>
        <b val="true"/>
        <sz val="10"/>
        <color rgb="FFFF0000"/>
        <rFont val="Arial"/>
        <family val="2"/>
        <charset val="1"/>
      </rPr>
      <t xml:space="preserve">DNS</t>
    </r>
    <r>
      <rPr>
        <b val="true"/>
        <sz val="10"/>
        <rFont val="Arial"/>
        <family val="2"/>
        <charset val="1"/>
      </rPr>
      <t xml:space="preserve">"</t>
    </r>
  </si>
  <si>
    <t xml:space="preserve">D12 </t>
  </si>
  <si>
    <t xml:space="preserve">ON Semi</t>
  </si>
  <si>
    <t xml:space="preserve">BAS16XV2T1G</t>
  </si>
  <si>
    <t xml:space="preserve">Diodes_SMD:D_SOD-523</t>
  </si>
  <si>
    <t xml:space="preserve">http://www.digikey.com/product-detail/en/on-semiconductor/BAS16XV2T1G/BAS16XV2T1GOSCT-ND/917798</t>
  </si>
  <si>
    <t xml:space="preserve">BAS16XV2T1GOSCT-ND</t>
  </si>
  <si>
    <t xml:space="preserve">ON Semiconductor</t>
  </si>
  <si>
    <t xml:space="preserve">DIODE GEN PURP 75V 200MA SOD523</t>
  </si>
  <si>
    <t xml:space="preserve">D1 D10 D11 D2 </t>
  </si>
  <si>
    <t xml:space="preserve">Vishay Semi</t>
  </si>
  <si>
    <t xml:space="preserve">VLMB1300-GS08</t>
  </si>
  <si>
    <t xml:space="preserve">BLUE LED</t>
  </si>
  <si>
    <t xml:space="preserve">LEDs:LED_0603</t>
  </si>
  <si>
    <t xml:space="preserve">http://www.digikey.com/product-detail/en/vishay-semiconductor-opto-division/VLMB1300-GS08/VLMB1300-GS08CT-ND/3025485</t>
  </si>
  <si>
    <t xml:space="preserve">VLMB1300-GS08CT-ND</t>
  </si>
  <si>
    <t xml:space="preserve">Vishay Semiconductors</t>
  </si>
  <si>
    <t xml:space="preserve">LED BLUE 0603 SMD</t>
  </si>
  <si>
    <t xml:space="preserve">D3 D4 D5 </t>
  </si>
  <si>
    <t xml:space="preserve">Cree Inc.</t>
  </si>
  <si>
    <t xml:space="preserve">CLP6C-FKB-CM1Q1H1BB7R3R3 </t>
  </si>
  <si>
    <t xml:space="preserve">LED_RGB</t>
  </si>
  <si>
    <t xml:space="preserve">DFTcustom:PLCC6-SM-RGB-LED</t>
  </si>
  <si>
    <t xml:space="preserve">http://www.digikey.com/product-detail/en/cree-inc/CLP6C-FKB-CM1Q1H1BB7R3R3/CLP6C-FKB-CM1Q1H1BB7R3R3CT-ND/1987487</t>
  </si>
  <si>
    <t xml:space="preserve">CLP6C-FKB-CM1Q1H1BB7R3R3</t>
  </si>
  <si>
    <t xml:space="preserve">CLP6C-FKB-CM1Q1H1BB7R3R3CT-ND</t>
  </si>
  <si>
    <t xml:space="preserve">Cree, Inc.</t>
  </si>
  <si>
    <t xml:space="preserve">LED RGB DIFFUSED 6SMD</t>
  </si>
  <si>
    <t xml:space="preserve">DS1 </t>
  </si>
  <si>
    <t xml:space="preserve">Crystalfontz</t>
  </si>
  <si>
    <t xml:space="preserve">CFAH1602M-TMI-ET</t>
  </si>
  <si>
    <t xml:space="preserve">DFTcustom:CFAH1602M-TMI-ET</t>
  </si>
  <si>
    <t xml:space="preserve">TO BE BOUGHT BY DRAGONFLY TECH https://www.crystalfontz.com/product/cfah1602mtmiet-alphanumeric-lcd-display-16x2</t>
  </si>
  <si>
    <t xml:space="preserve">FB1 FB2 FB3 FB4 </t>
  </si>
  <si>
    <t xml:space="preserve">BKP1608HS600 </t>
  </si>
  <si>
    <t xml:space="preserve">FERRITE</t>
  </si>
  <si>
    <t xml:space="preserve">Diodes_SMD:D_0603</t>
  </si>
  <si>
    <t xml:space="preserve">http://www.digikey.com/product-detail/en/taiyo-yuden/BKP1608HS600-T/587-1928-1-ND/1465398</t>
  </si>
  <si>
    <t xml:space="preserve">BKP1608HS600-T</t>
  </si>
  <si>
    <t xml:space="preserve">587-1928-1-ND</t>
  </si>
  <si>
    <t xml:space="preserve">FERRITE BEAD 60 OHM 0603 1LN</t>
  </si>
  <si>
    <t xml:space="preserve">Confirmed</t>
  </si>
  <si>
    <t xml:space="preserve">GT1 GT2 </t>
  </si>
  <si>
    <t xml:space="preserve">GNDTIE</t>
  </si>
  <si>
    <t xml:space="preserve">DFTcustom:gndtie</t>
  </si>
  <si>
    <t xml:space="preserve">IC2 </t>
  </si>
  <si>
    <t xml:space="preserve">ISSI</t>
  </si>
  <si>
    <t xml:space="preserve">IS31FL3199</t>
  </si>
  <si>
    <t xml:space="preserve">DFTcustom:QFN-20-3MM</t>
  </si>
  <si>
    <t xml:space="preserve">http://www.digikey.com/product-detail/en/issi-integrated-silicon-solution-inc/IS31FL3199-QFLS2-TR/706-1216-2-ND/4286470</t>
  </si>
  <si>
    <t xml:space="preserve">IS31FL3199-QFLS2-TR</t>
  </si>
  <si>
    <t xml:space="preserve">706-1216-1-ND</t>
  </si>
  <si>
    <t xml:space="preserve">Integrated Silicon Solution Inc</t>
  </si>
  <si>
    <t xml:space="preserve">IC LED DRIVER LIN DIM 40MA 20QFN</t>
  </si>
  <si>
    <t xml:space="preserve">IC3 </t>
  </si>
  <si>
    <t xml:space="preserve">Cypress Semi</t>
  </si>
  <si>
    <t xml:space="preserve">CYUSB3014-BZXC </t>
  </si>
  <si>
    <t xml:space="preserve">CyUSB30xx-BZX</t>
  </si>
  <si>
    <t xml:space="preserve">DFTcustom:BGA121_08mm</t>
  </si>
  <si>
    <t xml:space="preserve">http://www.digikey.com/product-detail/en/cypress-semiconductor-corp/CYUSB3014-BZXC/428-3182-ND/3679585</t>
  </si>
  <si>
    <t xml:space="preserve">CYUSB3014-BZXC</t>
  </si>
  <si>
    <t xml:space="preserve">428-3182-ND</t>
  </si>
  <si>
    <t xml:space="preserve">Cypress Semiconductor</t>
  </si>
  <si>
    <t xml:space="preserve">IC ARM9 USB3 CONTROLLER 121FBGA</t>
  </si>
  <si>
    <t xml:space="preserve">J1 J2 J3 J4 </t>
  </si>
  <si>
    <t xml:space="preserve">Switchcraft</t>
  </si>
  <si>
    <t xml:space="preserve">RA49C12B</t>
  </si>
  <si>
    <t xml:space="preserve">AUDIO JACK</t>
  </si>
  <si>
    <t xml:space="preserve">DFTcustom:RA49C12B</t>
  </si>
  <si>
    <t xml:space="preserve">Thru-hole</t>
  </si>
  <si>
    <t xml:space="preserve">http://www.digikey.com/products/en?keywords=RA49C12B</t>
  </si>
  <si>
    <t xml:space="preserve">SC2083-ND</t>
  </si>
  <si>
    <t xml:space="preserve">Switchcraft Conxall</t>
  </si>
  <si>
    <t xml:space="preserve">CONN JACK STEREO 6.35MM R/A</t>
  </si>
  <si>
    <t xml:space="preserve">J5 J8</t>
  </si>
  <si>
    <t xml:space="preserve">Amphenol</t>
  </si>
  <si>
    <t xml:space="preserve">GSB3211311WEU</t>
  </si>
  <si>
    <t xml:space="preserve">USB 3.0 Recept.</t>
  </si>
  <si>
    <t xml:space="preserve">USB 3.0 RECEP</t>
  </si>
  <si>
    <t xml:space="preserve">GSB3211311WEU:AMPHENOL_GSB3211311WEU</t>
  </si>
  <si>
    <t xml:space="preserve">http://www.digikey.com/products/en?keywords=GSB3211311WEU</t>
  </si>
  <si>
    <t xml:space="preserve">GSB3211311WEU-ND</t>
  </si>
  <si>
    <t xml:space="preserve">Amphenol Commercial</t>
  </si>
  <si>
    <t xml:space="preserve">USB 3.0 DIP B RECP THRU HOLE</t>
  </si>
  <si>
    <t xml:space="preserve">J6 </t>
  </si>
  <si>
    <t xml:space="preserve">Assmann</t>
  </si>
  <si>
    <t xml:space="preserve">AU-Y1008-2</t>
  </si>
  <si>
    <t xml:space="preserve">USB A RECEP.</t>
  </si>
  <si>
    <t xml:space="preserve">USB 2.0 RECEP</t>
  </si>
  <si>
    <t xml:space="preserve">DFTcustom:AU-Y1008-2</t>
  </si>
  <si>
    <t xml:space="preserve">http://www.digikey.com/product-detail/en/assmann-wsw-components/AU-Y1008-2/AE11131-ND/5147142</t>
  </si>
  <si>
    <t xml:space="preserve">AE11131-ND</t>
  </si>
  <si>
    <t xml:space="preserve">ASSMANN WSW components GmbH</t>
  </si>
  <si>
    <t xml:space="preserve">CONN USB 2.0 R/A DL FMALE TYPE A</t>
  </si>
  <si>
    <t xml:space="preserve">J7 </t>
  </si>
  <si>
    <t xml:space="preserve">10029449-111RLF</t>
  </si>
  <si>
    <t xml:space="preserve">HDMI Recept.</t>
  </si>
  <si>
    <t xml:space="preserve">DFTcustom:10029449-111RLF</t>
  </si>
  <si>
    <t xml:space="preserve">http://www.digikey.com/product-detail/en/amphenol-fci/10029449-111RLF/609-4614-1-ND/2785376</t>
  </si>
  <si>
    <t xml:space="preserve">609-4614-1-ND</t>
  </si>
  <si>
    <t xml:space="preserve">Amphenol FCi</t>
  </si>
  <si>
    <t xml:space="preserve">CONN HDMI RECPT 19POS SMT R/A</t>
  </si>
  <si>
    <t xml:space="preserve">JP1 JP2 JP3</t>
  </si>
  <si>
    <t xml:space="preserve">Jumper_NO_Small</t>
  </si>
  <si>
    <t xml:space="preserve">DFTcustom:JUMPER_2PIN</t>
  </si>
  <si>
    <t xml:space="preserve">L1 L2 L3 L4 </t>
  </si>
  <si>
    <t xml:space="preserve">LQH43PN2R2M26L</t>
  </si>
  <si>
    <t xml:space="preserve">2.2uH</t>
  </si>
  <si>
    <t xml:space="preserve">Capacitors_SMD:C_1812</t>
  </si>
  <si>
    <t xml:space="preserve">http://www.digikey.com/product-detail/en/murata-electronics-north-america/LQH43PN2R2M26L/490-12049-1-ND/5403098</t>
  </si>
  <si>
    <t xml:space="preserve">490-12049-1-ND</t>
  </si>
  <si>
    <t xml:space="preserve">FIXED IND 2.2UH 2.5A 50.4 MOHM</t>
  </si>
  <si>
    <t xml:space="preserve">MIC1 </t>
  </si>
  <si>
    <t xml:space="preserve">Cirrus</t>
  </si>
  <si>
    <t xml:space="preserve">WM7121PE</t>
  </si>
  <si>
    <t xml:space="preserve">MEMSMIC</t>
  </si>
  <si>
    <t xml:space="preserve">DFTcustom:WM7121PE</t>
  </si>
  <si>
    <t xml:space="preserve">http://www.digikey.com/product-detail/en/cirrus-logic-inc/WM7121PIMSE-RV/WM7121PIMSE-RVCT-ND/5036747</t>
  </si>
  <si>
    <t xml:space="preserve">WM7121PIMSE/RV</t>
  </si>
  <si>
    <t xml:space="preserve">WM7121PIMSE/RVCT-ND</t>
  </si>
  <si>
    <t xml:space="preserve">Cirrus Logic</t>
  </si>
  <si>
    <t xml:space="preserve">IC MIC CMOS/MEMS TOP PORT 6LGA</t>
  </si>
  <si>
    <t xml:space="preserve">NCP1 NCP2 </t>
  </si>
  <si>
    <t xml:space="preserve">NCP361</t>
  </si>
  <si>
    <t xml:space="preserve">DFTcustom:TSOP-5</t>
  </si>
  <si>
    <t xml:space="preserve">http://www.digikey.com/product-detail/en/on-semiconductor/NCP361SNT1G/NCP361SNT1GOSCT-ND/1894072</t>
  </si>
  <si>
    <t xml:space="preserve">NCP361SNT1G</t>
  </si>
  <si>
    <t xml:space="preserve">NCP361SNT1GOSDKR-ND</t>
  </si>
  <si>
    <t xml:space="preserve">IC USB POS OVP/OCP 5TSOP</t>
  </si>
  <si>
    <t xml:space="preserve">Please use NCP361SNT1G</t>
  </si>
  <si>
    <t xml:space="preserve">Q1 Q2 Q3 Q4 Q5 Q6 </t>
  </si>
  <si>
    <t xml:space="preserve">Infineon Tech</t>
  </si>
  <si>
    <t xml:space="preserve">IRLML2502</t>
  </si>
  <si>
    <t xml:space="preserve">TO_SOT_Packages_SMD:SOT-23</t>
  </si>
  <si>
    <t xml:space="preserve">http://www.digikey.com/product-detail/en/infineon-technologies/IRLML2502TRPBF/IRLML2502PBFCT-ND/812502</t>
  </si>
  <si>
    <t xml:space="preserve">IRLML2502TRPBF</t>
  </si>
  <si>
    <t xml:space="preserve">IRLML2502PBFCT-ND</t>
  </si>
  <si>
    <t xml:space="preserve">Infineon Technologies AG</t>
  </si>
  <si>
    <t xml:space="preserve">MOSFET N-CH 20V 4.2A SOT-23</t>
  </si>
  <si>
    <t xml:space="preserve">R1 R4 R50 R60 R62 R68 R69 R75 </t>
  </si>
  <si>
    <t xml:space="preserve">Vishay Dale</t>
  </si>
  <si>
    <t xml:space="preserve">CRCW04021K00FKED</t>
  </si>
  <si>
    <t xml:space="preserve">1k</t>
  </si>
  <si>
    <t xml:space="preserve">Resistors_SMD:R_0402</t>
  </si>
  <si>
    <t xml:space="preserve">RES SMD 1K OHM 1% 1/16W 0402</t>
  </si>
  <si>
    <r>
      <rPr>
        <sz val="10"/>
        <color rgb="FF000000"/>
        <rFont val="Arial"/>
        <family val="2"/>
        <charset val="1"/>
      </rPr>
      <t xml:space="preserve">Bittele Stock :</t>
    </r>
    <r>
      <rPr>
        <b val="true"/>
        <sz val="10"/>
        <color rgb="FFFF0000"/>
        <rFont val="Arial"/>
        <family val="2"/>
        <charset val="1"/>
      </rPr>
      <t xml:space="preserve">CRCW04021K00FKED</t>
    </r>
  </si>
  <si>
    <t xml:space="preserve">R101 </t>
  </si>
  <si>
    <t xml:space="preserve">RC0402FR-07649RL</t>
  </si>
  <si>
    <t xml:space="preserve">http://www.digikey.com/product-detail/en/yageo/RC0402FR-07649RL/YAG3206CT-ND/5282071</t>
  </si>
  <si>
    <t xml:space="preserve">YAG3206CT-ND</t>
  </si>
  <si>
    <t xml:space="preserve">RES SMD 649 OHM 1% 1/16W 0402</t>
  </si>
  <si>
    <t xml:space="preserve">R109 R110 </t>
  </si>
  <si>
    <t xml:space="preserve">CRCW0402100RFKED</t>
  </si>
  <si>
    <t xml:space="preserve">RES SMD 100 OHM 1% 1/16W 0402</t>
  </si>
  <si>
    <r>
      <rPr>
        <sz val="10"/>
        <color rgb="FF000000"/>
        <rFont val="Arial"/>
        <family val="2"/>
        <charset val="1"/>
      </rPr>
      <t xml:space="preserve">Bittele Stock :</t>
    </r>
    <r>
      <rPr>
        <b val="true"/>
        <sz val="10"/>
        <color rgb="FFFF0000"/>
        <rFont val="Arial"/>
        <family val="2"/>
        <charset val="1"/>
      </rPr>
      <t xml:space="preserve">CRCW0402100RFKED</t>
    </r>
  </si>
  <si>
    <t xml:space="preserve">R2 R3 R33 R61 R63 </t>
  </si>
  <si>
    <t xml:space="preserve">CRCW0402150RFKED</t>
  </si>
  <si>
    <t xml:space="preserve">RES SMD 150 OHM 1% 1/16W 0402</t>
  </si>
  <si>
    <r>
      <rPr>
        <sz val="10"/>
        <color rgb="FF000000"/>
        <rFont val="Arial"/>
        <family val="2"/>
        <charset val="1"/>
      </rPr>
      <t xml:space="preserve">Bittele Stock :</t>
    </r>
    <r>
      <rPr>
        <b val="true"/>
        <sz val="10"/>
        <color rgb="FFFF0000"/>
        <rFont val="Arial"/>
        <family val="2"/>
        <charset val="1"/>
      </rPr>
      <t xml:space="preserve">CRCW0402150RFKED</t>
    </r>
  </si>
  <si>
    <t xml:space="preserve">R10 R11 R12 R13 R14 R15 R16 R17 R18 R19 R20 R21 R22 R23 R24 R25 R26 R27 R28 R29 R30 R31 R6 R7 R8 R9 </t>
  </si>
  <si>
    <t xml:space="preserve">CRCW040222R0FKED</t>
  </si>
  <si>
    <t xml:space="preserve">RES SMD 22 OHM 1% 1/16W 0402</t>
  </si>
  <si>
    <r>
      <rPr>
        <sz val="10"/>
        <color rgb="FF000000"/>
        <rFont val="Arial"/>
        <family val="2"/>
        <charset val="1"/>
      </rPr>
      <t xml:space="preserve">Bittele Stock :</t>
    </r>
    <r>
      <rPr>
        <b val="true"/>
        <sz val="10"/>
        <color rgb="FFFF0000"/>
        <rFont val="Arial"/>
        <family val="2"/>
        <charset val="1"/>
      </rPr>
      <t xml:space="preserve">CRCW040222R0FKED</t>
    </r>
  </si>
  <si>
    <t xml:space="preserve">R100 R104 R32 R44 R45 R48 R55 R56 R57 R58 R59 R79 R80 R81 R82 R83 R84 R85 R86 R87 R88 R89 R90 R91 R92 R93 R94 R95 R96 R97 R98 R99 </t>
  </si>
  <si>
    <t xml:space="preserve">CRCW040210K0FKED</t>
  </si>
  <si>
    <t xml:space="preserve">10k</t>
  </si>
  <si>
    <t xml:space="preserve">RES SMD 10K OHM 1% 1/16W 0402</t>
  </si>
  <si>
    <r>
      <rPr>
        <sz val="10"/>
        <color rgb="FF000000"/>
        <rFont val="Arial"/>
        <family val="2"/>
        <charset val="1"/>
      </rPr>
      <t xml:space="preserve">Bittele Stock :</t>
    </r>
    <r>
      <rPr>
        <b val="true"/>
        <sz val="10"/>
        <color rgb="FFFF0000"/>
        <rFont val="Arial"/>
        <family val="2"/>
        <charset val="1"/>
      </rPr>
      <t xml:space="preserve">CRCW040210K0FKED</t>
    </r>
  </si>
  <si>
    <t xml:space="preserve">R34 R37 R38 R39 R43 R78 </t>
  </si>
  <si>
    <t xml:space="preserve">CRCW0603100KFKEA</t>
  </si>
  <si>
    <t xml:space="preserve">100k</t>
  </si>
  <si>
    <t xml:space="preserve">Resistors_SMD:R_0603</t>
  </si>
  <si>
    <t xml:space="preserve">RES SMD 100K OHM 1% 1/10W 0603</t>
  </si>
  <si>
    <r>
      <rPr>
        <sz val="10"/>
        <color rgb="FF000000"/>
        <rFont val="Arial"/>
        <family val="2"/>
        <charset val="1"/>
      </rPr>
      <t xml:space="preserve">Bittele Stock :</t>
    </r>
    <r>
      <rPr>
        <b val="true"/>
        <sz val="10"/>
        <color rgb="FFFF0000"/>
        <rFont val="Arial"/>
        <family val="2"/>
        <charset val="1"/>
      </rPr>
      <t xml:space="preserve">CRCW0603100KFKEA</t>
    </r>
  </si>
  <si>
    <t xml:space="preserve">R105 R106 R107 R108 R35 R40 R41 R42 R51 </t>
  </si>
  <si>
    <t xml:space="preserve">CRCW040249K9FKED</t>
  </si>
  <si>
    <t xml:space="preserve">49.9k</t>
  </si>
  <si>
    <t xml:space="preserve">RES SMD 49.9K OHM 1% 1/16W 0402</t>
  </si>
  <si>
    <r>
      <rPr>
        <sz val="10"/>
        <color rgb="FF000000"/>
        <rFont val="Arial"/>
        <family val="2"/>
        <charset val="1"/>
      </rPr>
      <t xml:space="preserve">Bittele Stock :</t>
    </r>
    <r>
      <rPr>
        <b val="true"/>
        <sz val="10"/>
        <color rgb="FFFF0000"/>
        <rFont val="Arial"/>
        <family val="2"/>
        <charset val="1"/>
      </rPr>
      <t xml:space="preserve">CRCW040249K9FKED</t>
    </r>
  </si>
  <si>
    <t xml:space="preserve">R49 </t>
  </si>
  <si>
    <t xml:space="preserve">CRCW040239R0FKED</t>
  </si>
  <si>
    <r>
      <rPr>
        <sz val="10"/>
        <rFont val="Arial"/>
        <family val="2"/>
        <charset val="1"/>
      </rPr>
      <t xml:space="preserve">RES SMD </t>
    </r>
    <r>
      <rPr>
        <b val="true"/>
        <sz val="10"/>
        <color rgb="FFFF0000"/>
        <rFont val="Arial"/>
        <family val="2"/>
        <charset val="1"/>
      </rPr>
      <t xml:space="preserve">39 OHM</t>
    </r>
    <r>
      <rPr>
        <sz val="10"/>
        <rFont val="Arial"/>
        <family val="2"/>
        <charset val="1"/>
      </rPr>
      <t xml:space="preserve"> 1% 1/16W 0402</t>
    </r>
  </si>
  <si>
    <r>
      <rPr>
        <sz val="10"/>
        <color rgb="FF000000"/>
        <rFont val="Arial"/>
        <family val="2"/>
        <charset val="1"/>
      </rPr>
      <t xml:space="preserve">Bittele Stock :</t>
    </r>
    <r>
      <rPr>
        <b val="true"/>
        <sz val="10"/>
        <color rgb="FFFF0000"/>
        <rFont val="Arial"/>
        <family val="2"/>
        <charset val="1"/>
      </rPr>
      <t xml:space="preserve">CRCW040239R0FKED and </t>
    </r>
    <r>
      <rPr>
        <b val="true"/>
        <sz val="10"/>
        <rFont val="Arial"/>
        <family val="2"/>
        <charset val="1"/>
      </rPr>
      <t xml:space="preserve">The description in column"G"  refers to "</t>
    </r>
    <r>
      <rPr>
        <b val="true"/>
        <sz val="10"/>
        <color rgb="FFFF0000"/>
        <rFont val="Arial"/>
        <family val="2"/>
        <charset val="1"/>
      </rPr>
      <t xml:space="preserve">37.5</t>
    </r>
    <r>
      <rPr>
        <b val="true"/>
        <sz val="10"/>
        <rFont val="Arial"/>
        <family val="2"/>
        <charset val="1"/>
      </rPr>
      <t xml:space="preserve">" whereas online description refers to "</t>
    </r>
    <r>
      <rPr>
        <b val="true"/>
        <sz val="10"/>
        <color rgb="FFFF0000"/>
        <rFont val="Arial"/>
        <family val="2"/>
        <charset val="1"/>
      </rPr>
      <t xml:space="preserve">39 OHM</t>
    </r>
    <r>
      <rPr>
        <b val="true"/>
        <sz val="10"/>
        <rFont val="Arial"/>
        <family val="2"/>
        <charset val="1"/>
      </rPr>
      <t xml:space="preserve">".Please comment.</t>
    </r>
  </si>
  <si>
    <t xml:space="preserve">R103 R36 R46 R47 R5 R54 R70 R71 </t>
  </si>
  <si>
    <t xml:space="preserve">CRCW04024K70FKED</t>
  </si>
  <si>
    <t xml:space="preserve">4.7k</t>
  </si>
  <si>
    <t xml:space="preserve">RES SMD 4.7K OHM 1% 1/16W 0402</t>
  </si>
  <si>
    <r>
      <rPr>
        <sz val="10"/>
        <color rgb="FF000000"/>
        <rFont val="Arial"/>
        <family val="2"/>
        <charset val="1"/>
      </rPr>
      <t xml:space="preserve">Bittele Stock :</t>
    </r>
    <r>
      <rPr>
        <b val="true"/>
        <sz val="10"/>
        <color rgb="FFFF0000"/>
        <rFont val="Arial"/>
        <family val="2"/>
        <charset val="1"/>
      </rPr>
      <t xml:space="preserve">CRCW04024K70FKED</t>
    </r>
  </si>
  <si>
    <t xml:space="preserve">R52 </t>
  </si>
  <si>
    <t xml:space="preserve">Stackpole</t>
  </si>
  <si>
    <t xml:space="preserve">RMCF0402FT6K04</t>
  </si>
  <si>
    <t xml:space="preserve">6.04k 1%</t>
  </si>
  <si>
    <t xml:space="preserve">http://www.digikey.com/product-detail/en/stackpole-electronics-inc/RMCF0402FT6K04/RMCF0402FT6K04CT-ND/5049727</t>
  </si>
  <si>
    <t xml:space="preserve">RMCF0402FT6K04CT-ND</t>
  </si>
  <si>
    <t xml:space="preserve">SEI Stackpole Electronics Inc</t>
  </si>
  <si>
    <t xml:space="preserve">RES SMD 6.04K OHM 1% 1/16W 0402</t>
  </si>
  <si>
    <t xml:space="preserve">R53 </t>
  </si>
  <si>
    <t xml:space="preserve">CRCW0402200RFKED</t>
  </si>
  <si>
    <t xml:space="preserve">200 1%</t>
  </si>
  <si>
    <t xml:space="preserve">RES SMD 200 OHM 1% 1/16W 0402</t>
  </si>
  <si>
    <r>
      <rPr>
        <sz val="10"/>
        <color rgb="FF000000"/>
        <rFont val="Arial"/>
        <family val="2"/>
        <charset val="1"/>
      </rPr>
      <t xml:space="preserve">Bittele Stock :</t>
    </r>
    <r>
      <rPr>
        <b val="true"/>
        <sz val="10"/>
        <color rgb="FFFF0000"/>
        <rFont val="Arial"/>
        <family val="2"/>
        <charset val="1"/>
      </rPr>
      <t xml:space="preserve">CRCW0402200RFKED</t>
    </r>
  </si>
  <si>
    <t xml:space="preserve">R65 R66 </t>
  </si>
  <si>
    <t xml:space="preserve">CRCW040233R0FKED</t>
  </si>
  <si>
    <t xml:space="preserve">RES SMD 33 OHM 1% 1/16W 0402</t>
  </si>
  <si>
    <r>
      <rPr>
        <sz val="10"/>
        <color rgb="FF000000"/>
        <rFont val="Arial"/>
        <family val="2"/>
        <charset val="1"/>
      </rPr>
      <t xml:space="preserve">Bittele Stock :</t>
    </r>
    <r>
      <rPr>
        <b val="true"/>
        <sz val="10"/>
        <color rgb="FFFF0000"/>
        <rFont val="Arial"/>
        <family val="2"/>
        <charset val="1"/>
      </rPr>
      <t xml:space="preserve">CRCW040233R0FKED</t>
    </r>
  </si>
  <si>
    <t xml:space="preserve">R102 R64 R67 </t>
  </si>
  <si>
    <t xml:space="preserve">CRCW060320K0FKEA</t>
  </si>
  <si>
    <t xml:space="preserve">20k</t>
  </si>
  <si>
    <t xml:space="preserve">RES SMD 20K OHM 1% 1/10W 0603</t>
  </si>
  <si>
    <r>
      <rPr>
        <sz val="10"/>
        <color rgb="FF000000"/>
        <rFont val="Arial"/>
        <family val="2"/>
        <charset val="1"/>
      </rPr>
      <t xml:space="preserve">Bittele Stock :</t>
    </r>
    <r>
      <rPr>
        <b val="true"/>
        <sz val="10"/>
        <color rgb="FFFF0000"/>
        <rFont val="Arial"/>
        <family val="2"/>
        <charset val="1"/>
      </rPr>
      <t xml:space="preserve">CRCW060320K0FKEA </t>
    </r>
  </si>
  <si>
    <t xml:space="preserve">R72 </t>
  </si>
  <si>
    <t xml:space="preserve">CRCW040227K0FKED</t>
  </si>
  <si>
    <t xml:space="preserve">27k</t>
  </si>
  <si>
    <t xml:space="preserve">RES SMD 27K OHM 1% 1/16W 0402</t>
  </si>
  <si>
    <r>
      <rPr>
        <sz val="10"/>
        <color rgb="FF000000"/>
        <rFont val="Arial"/>
        <family val="2"/>
        <charset val="1"/>
      </rPr>
      <t xml:space="preserve">Bittele Stock :</t>
    </r>
    <r>
      <rPr>
        <b val="true"/>
        <sz val="10"/>
        <color rgb="FFFF0000"/>
        <rFont val="Arial"/>
        <family val="2"/>
        <charset val="1"/>
      </rPr>
      <t xml:space="preserve">CRCW040227K0FKED</t>
    </r>
  </si>
  <si>
    <t xml:space="preserve">R73 </t>
  </si>
  <si>
    <t xml:space="preserve">CRCW04021M00FKED</t>
  </si>
  <si>
    <t xml:space="preserve">1MEG</t>
  </si>
  <si>
    <t xml:space="preserve">RES SMD 1M OHM 1% 1/16W 0402</t>
  </si>
  <si>
    <r>
      <rPr>
        <sz val="10"/>
        <color rgb="FF000000"/>
        <rFont val="Arial"/>
        <family val="2"/>
        <charset val="1"/>
      </rPr>
      <t xml:space="preserve">Bittele Stock :</t>
    </r>
    <r>
      <rPr>
        <b val="true"/>
        <sz val="10"/>
        <color rgb="FFFF0000"/>
        <rFont val="Arial"/>
        <family val="2"/>
        <charset val="1"/>
      </rPr>
      <t xml:space="preserve">CRCW04021M00FKED</t>
    </r>
  </si>
  <si>
    <t xml:space="preserve">R74 </t>
  </si>
  <si>
    <t xml:space="preserve">CRCW0402200KFKED</t>
  </si>
  <si>
    <t xml:space="preserve">200k</t>
  </si>
  <si>
    <t xml:space="preserve">RES SMD 200K OHM 1% 1/16W 0402</t>
  </si>
  <si>
    <r>
      <rPr>
        <sz val="10"/>
        <color rgb="FF000000"/>
        <rFont val="Arial"/>
        <family val="2"/>
        <charset val="1"/>
      </rPr>
      <t xml:space="preserve">Bittele Stock :</t>
    </r>
    <r>
      <rPr>
        <b val="true"/>
        <sz val="10"/>
        <color rgb="FFFF0000"/>
        <rFont val="Arial"/>
        <family val="2"/>
        <charset val="1"/>
      </rPr>
      <t xml:space="preserve">CRCW0402200KFKED</t>
    </r>
  </si>
  <si>
    <t xml:space="preserve">R76 R77 </t>
  </si>
  <si>
    <t xml:space="preserve">CRCW04021K50FKED</t>
  </si>
  <si>
    <t xml:space="preserve">1.5k</t>
  </si>
  <si>
    <t xml:space="preserve">RES SMD 1.5K OHM 1% 1/16W 0402</t>
  </si>
  <si>
    <r>
      <rPr>
        <sz val="10"/>
        <color rgb="FF000000"/>
        <rFont val="Arial"/>
        <family val="2"/>
        <charset val="1"/>
      </rPr>
      <t xml:space="preserve">Bittele Stock :</t>
    </r>
    <r>
      <rPr>
        <b val="true"/>
        <sz val="10"/>
        <color rgb="FFFF0000"/>
        <rFont val="Arial"/>
        <family val="2"/>
        <charset val="1"/>
      </rPr>
      <t xml:space="preserve">CRCW04021K50FKED</t>
    </r>
  </si>
  <si>
    <t xml:space="preserve">ROT0 ROT1 ROT2 ROT4 </t>
  </si>
  <si>
    <t xml:space="preserve">CUI</t>
  </si>
  <si>
    <t xml:space="preserve">ACZ11BR4E-15FA1-20C</t>
  </si>
  <si>
    <t xml:space="preserve">ROTARY-ENCODER</t>
  </si>
  <si>
    <t xml:space="preserve">DFTcustom:rightangleencoders</t>
  </si>
  <si>
    <t xml:space="preserve">http://www.digikey.com/products/en?keywords=ACZ11BR4E-15FA1-20C</t>
  </si>
  <si>
    <t xml:space="preserve">102-1753-ND</t>
  </si>
  <si>
    <t xml:space="preserve">CUI Inc</t>
  </si>
  <si>
    <t xml:space="preserve">ENCODER ROTARY 11MM HORIZ 20PPR</t>
  </si>
  <si>
    <t xml:space="preserve">RV1 </t>
  </si>
  <si>
    <t xml:space="preserve">Bourns</t>
  </si>
  <si>
    <t xml:space="preserve">TC33X-2-103E</t>
  </si>
  <si>
    <t xml:space="preserve">DFTcustom:TC33X-2-103E</t>
  </si>
  <si>
    <t xml:space="preserve">http://www.digikey.com/product-detail/en/bourns-inc/TC33X-2-103E/TC33X-103ECT-ND/612911</t>
  </si>
  <si>
    <t xml:space="preserve">TC33X-103ECT-ND</t>
  </si>
  <si>
    <t xml:space="preserve">Bourns Inc</t>
  </si>
  <si>
    <t xml:space="preserve">TRIMMER 10K OHM 0.1W SMD</t>
  </si>
  <si>
    <t xml:space="preserve">SW1 </t>
  </si>
  <si>
    <t xml:space="preserve">E-switch</t>
  </si>
  <si>
    <t xml:space="preserve">TL6215RF200BDT</t>
  </si>
  <si>
    <t xml:space="preserve">DFTcustom:tl6215_right_angle</t>
  </si>
  <si>
    <t xml:space="preserve">http://www.digikey.com/product-detail/en/e-switch/TL6215RF200BDT/EG5162-ND/5181932</t>
  </si>
  <si>
    <t xml:space="preserve">EG5162-ND</t>
  </si>
  <si>
    <t xml:space="preserve">E-Switch Inc</t>
  </si>
  <si>
    <t xml:space="preserve">SWITCH TACTILE SPST-NO 0.05A 12V</t>
  </si>
  <si>
    <t xml:space="preserve">U1 </t>
  </si>
  <si>
    <t xml:space="preserve">Xilinx</t>
  </si>
  <si>
    <t xml:space="preserve">XC7A50T-1FTG256C </t>
  </si>
  <si>
    <t xml:space="preserve">xc7a50tftg256</t>
  </si>
  <si>
    <t xml:space="preserve">SMD_Packages:BGA-256</t>
  </si>
  <si>
    <t xml:space="preserve">http://www.digikey.com/product-detail/en/xilinx-inc/XC7A50T-1FTG256C/122-1916-ND/5039080</t>
  </si>
  <si>
    <t xml:space="preserve">XC7A50T-1FTG256C</t>
  </si>
  <si>
    <t xml:space="preserve">122-1916-ND</t>
  </si>
  <si>
    <t xml:space="preserve">IC FPGA ARTIX7 170 I/O 256FTBGA</t>
  </si>
  <si>
    <t xml:space="preserve">U10 </t>
  </si>
  <si>
    <t xml:space="preserve">WM8731SEDS/RV</t>
  </si>
  <si>
    <t xml:space="preserve">WM8731</t>
  </si>
  <si>
    <t xml:space="preserve">Housings_SSOP:SSOP-28_5.3x10.2mm_Pitch0.65mm</t>
  </si>
  <si>
    <t xml:space="preserve">http://www.digikey.com/product-detail/en/cirrus-logic-inc/WM8731SEDS-RV/WM8731SEDS-RVCT-ND/5036760</t>
  </si>
  <si>
    <t xml:space="preserve">WM8731SEDS/RVCT-ND</t>
  </si>
  <si>
    <t xml:space="preserve">IC CODEC PORT INTERNET 28SSOP</t>
  </si>
  <si>
    <t xml:space="preserve">U12 </t>
  </si>
  <si>
    <t xml:space="preserve">NXP</t>
  </si>
  <si>
    <t xml:space="preserve">GTL2002DP</t>
  </si>
  <si>
    <t xml:space="preserve">GTL2002</t>
  </si>
  <si>
    <t xml:space="preserve">Housings_SOIC:SOIC-8_3.9x4.9mm_Pitch1.27mm</t>
  </si>
  <si>
    <t xml:space="preserve">http://www.digikey.com/product-detail/en/nxp-usa-inc/GTL2002DP,118/568-1870-1-ND/805395</t>
  </si>
  <si>
    <t xml:space="preserve">GTL2002DP,118</t>
  </si>
  <si>
    <t xml:space="preserve">568-1870-1-ND</t>
  </si>
  <si>
    <t xml:space="preserve">NXP Semiconductors</t>
  </si>
  <si>
    <t xml:space="preserve">IC XLATR 2BIT BI-DIREC OD 8TSSOP</t>
  </si>
  <si>
    <t xml:space="preserve">U11 U13 </t>
  </si>
  <si>
    <t xml:space="preserve">Texas Instruments</t>
  </si>
  <si>
    <t xml:space="preserve">TPS22963CYZPR</t>
  </si>
  <si>
    <t xml:space="preserve">Reverse current protection</t>
  </si>
  <si>
    <t xml:space="preserve">TPS22963C</t>
  </si>
  <si>
    <t xml:space="preserve">DFTcustom:DSBGA6</t>
  </si>
  <si>
    <t xml:space="preserve">http://www.digikey.com/product-detail/en/texas-instruments/TPS22963CYZPR/296-44394-1-ND/6110662</t>
  </si>
  <si>
    <t xml:space="preserve">296-44394-1-ND</t>
  </si>
  <si>
    <t xml:space="preserve">IC LOAD SWITCH ULTRA LOW 6DSBGA</t>
  </si>
  <si>
    <t xml:space="preserve">U14 </t>
  </si>
  <si>
    <t xml:space="preserve">Winbond</t>
  </si>
  <si>
    <t xml:space="preserve">W9751G6KB-25 </t>
  </si>
  <si>
    <t xml:space="preserve">W9751G6KB</t>
  </si>
  <si>
    <t xml:space="preserve">DFTcustom:WBGA-84</t>
  </si>
  <si>
    <t xml:space="preserve">http://www.digikey.com/product-detail/en/winbond-electronics/W9751G6KB-25/W9751G6KB-25-ND/2815952</t>
  </si>
  <si>
    <t xml:space="preserve">W9751G6KB-25</t>
  </si>
  <si>
    <t xml:space="preserve">W9751G6KB-25-ND</t>
  </si>
  <si>
    <t xml:space="preserve">Winbond Electronics Corp</t>
  </si>
  <si>
    <t xml:space="preserve">IC SDRAM 512MBIT 400MHZ 84BGA</t>
  </si>
  <si>
    <t xml:space="preserve">U15 </t>
  </si>
  <si>
    <t xml:space="preserve">CY7C65634-28LTXCT </t>
  </si>
  <si>
    <t xml:space="preserve">CY7C65634-28LTXC</t>
  </si>
  <si>
    <t xml:space="preserve">DFTcustom:QFN-28-1EP_5x5mm_Pitch0.5mm</t>
  </si>
  <si>
    <t xml:space="preserve">http://www.digikey.com/product-detail/en/cypress-semiconductor-corp/CY7C65634-28LTXCT/428-3154-1-ND/3131116</t>
  </si>
  <si>
    <t xml:space="preserve">CY7C65634-28LTXCT</t>
  </si>
  <si>
    <t xml:space="preserve">428-3154-1-ND</t>
  </si>
  <si>
    <t xml:space="preserve">IC CONTROLLER USB 28QFN</t>
  </si>
  <si>
    <t xml:space="preserve">U2 </t>
  </si>
  <si>
    <t xml:space="preserve">STMicroelectronics</t>
  </si>
  <si>
    <t xml:space="preserve">M24M02-DRMN6TP</t>
  </si>
  <si>
    <t xml:space="preserve">M24M02-DR</t>
  </si>
  <si>
    <t xml:space="preserve">http://www.digikey.com/product-detail/en/stmicroelectronics/M24M02-DRMN6TP/497-11600-1-ND/2747126</t>
  </si>
  <si>
    <t xml:space="preserve">497-11600-1-ND</t>
  </si>
  <si>
    <t xml:space="preserve">IC EEPROM 2MBIT 1MHZ 8SO</t>
  </si>
  <si>
    <t xml:space="preserve">U3 </t>
  </si>
  <si>
    <t xml:space="preserve">W25Q128FWSIG</t>
  </si>
  <si>
    <t xml:space="preserve">W25Q128FW</t>
  </si>
  <si>
    <t xml:space="preserve">Housings_SOIC:SOIJ-8_5.3x5.3mm_Pitch1.27mm</t>
  </si>
  <si>
    <t xml:space="preserve">http://www.digikey.com/product-detail/en/winbond-electronics/W25Q128FWSIG/W25Q128FWSIG-ND/4037423</t>
  </si>
  <si>
    <t xml:space="preserve">W25Q128FWSIG-ND</t>
  </si>
  <si>
    <t xml:space="preserve">IC FLASH 128MBIT 104MHZ 8SOIC</t>
  </si>
  <si>
    <t xml:space="preserve">U4 </t>
  </si>
  <si>
    <t xml:space="preserve">Semtech</t>
  </si>
  <si>
    <t xml:space="preserve">SC189ZSKTRT</t>
  </si>
  <si>
    <t xml:space="preserve">SC189 - 3.3V</t>
  </si>
  <si>
    <t xml:space="preserve">TO_SOT_Packages_SMD:SOT-23-5</t>
  </si>
  <si>
    <t xml:space="preserve">http://www.digikey.com/product-detail/en/semtech-corporation/SC189ZSKTRT/SC189ZSKCT-ND/2182343</t>
  </si>
  <si>
    <t xml:space="preserve">SC189ZSKCT-ND</t>
  </si>
  <si>
    <t xml:space="preserve">Semtech Corporation</t>
  </si>
  <si>
    <t xml:space="preserve">IC REG BUCK 3.3V 1.5A SYNC SOT23</t>
  </si>
  <si>
    <t xml:space="preserve">U5 </t>
  </si>
  <si>
    <t xml:space="preserve">SC189ASKTRT</t>
  </si>
  <si>
    <t xml:space="preserve">SC189 - 1.0V</t>
  </si>
  <si>
    <t xml:space="preserve">http://www.digikey.com/product-detail/en/semtech-corporation/SC189ASKTRT/SC189ASKCT-ND/3083528</t>
  </si>
  <si>
    <t xml:space="preserve">SC189ASKCT-ND</t>
  </si>
  <si>
    <t xml:space="preserve">IC REG BUCK 1V 1.5A SYNC SOT23-5</t>
  </si>
  <si>
    <t xml:space="preserve">U6 </t>
  </si>
  <si>
    <t xml:space="preserve">SC189CSKTRT</t>
  </si>
  <si>
    <t xml:space="preserve">SC189 - 1.2V</t>
  </si>
  <si>
    <t xml:space="preserve">http://www.digikey.com/product-detail/en/semtech-corporation/SC189CSKTRT/SC189CSKCT-ND/2182352</t>
  </si>
  <si>
    <t xml:space="preserve">SC189CSKCT-ND</t>
  </si>
  <si>
    <t xml:space="preserve">IC REG BUCK 1.2V 1.5A SYNC SOT23</t>
  </si>
  <si>
    <t xml:space="preserve">U7 </t>
  </si>
  <si>
    <t xml:space="preserve">SC189LSKTRT</t>
  </si>
  <si>
    <t xml:space="preserve">SC189 - 1.8V</t>
  </si>
  <si>
    <t xml:space="preserve">http://www.digikey.com/product-detail/en/semtech-corporation/SC189LSKTRT/SC189LSKCT-ND/2182339</t>
  </si>
  <si>
    <t xml:space="preserve">SC189LSKCT-ND</t>
  </si>
  <si>
    <t xml:space="preserve">IC REG BUCK 1.8V 1.5A SYNC SOT23</t>
  </si>
  <si>
    <t xml:space="preserve">U8 </t>
  </si>
  <si>
    <t xml:space="preserve">ST </t>
  </si>
  <si>
    <t xml:space="preserve">VL53L0CXV0DH/1 </t>
  </si>
  <si>
    <t xml:space="preserve">VL53L0X</t>
  </si>
  <si>
    <t xml:space="preserve">DFTcustom:Optical_LGA12</t>
  </si>
  <si>
    <t xml:space="preserve">http://www.digikey.com/product-detail/en/stmicroelectronics/VL53L0CXV0DH-1/497-16538-1-ND/6023692</t>
  </si>
  <si>
    <t xml:space="preserve">VL53L0CXV0DH/1</t>
  </si>
  <si>
    <t xml:space="preserve">497-16538-1-ND</t>
  </si>
  <si>
    <t xml:space="preserve">SENSOR LASER DISTANCE TOF 2M</t>
  </si>
  <si>
    <t xml:space="preserve">U9 </t>
  </si>
  <si>
    <t xml:space="preserve">Maxim</t>
  </si>
  <si>
    <t xml:space="preserve">MAX3421EEHJ+T </t>
  </si>
  <si>
    <t xml:space="preserve">MAX3421</t>
  </si>
  <si>
    <t xml:space="preserve">TQFP32-5MM:TQFP32-5MM</t>
  </si>
  <si>
    <t xml:space="preserve">http://www.digikey.com/product-detail/en/maxim-integrated/MAX3421EEHJ-T/MAX3421EEHJ-TCT-ND/4895460</t>
  </si>
  <si>
    <t xml:space="preserve">MAX3421EEHJ+T</t>
  </si>
  <si>
    <t xml:space="preserve">MAX3421EEHJ+TCT-ND</t>
  </si>
  <si>
    <t xml:space="preserve">Maxim Integrated Products</t>
  </si>
  <si>
    <t xml:space="preserve">IC USB PERIPH/HOST CNTRL 32TQFP</t>
  </si>
  <si>
    <t xml:space="preserve">X1 </t>
  </si>
  <si>
    <t xml:space="preserve">FOX/IDT</t>
  </si>
  <si>
    <t xml:space="preserve">XLH736100.000000I </t>
  </si>
  <si>
    <t xml:space="preserve">FXO-HC73</t>
  </si>
  <si>
    <t xml:space="preserve">DFTcustom:4-SMD</t>
  </si>
  <si>
    <t xml:space="preserve">http://www.digikey.com/product-detail/en/idt-integrated-device-technology-inc/XLH736100.000000I/631-1176-6-ND/2074762</t>
  </si>
  <si>
    <t xml:space="preserve">XLH736100.000000I</t>
  </si>
  <si>
    <t xml:space="preserve">631-1176-1-ND</t>
  </si>
  <si>
    <t xml:space="preserve">Integrated Device Technology Inc</t>
  </si>
  <si>
    <t xml:space="preserve">OSC XO 100.000MHZ HCMOS SMD</t>
  </si>
  <si>
    <t xml:space="preserve">Y1 </t>
  </si>
  <si>
    <t xml:space="preserve">FA-20HS 19.2000MF12Y-AG3</t>
  </si>
  <si>
    <t xml:space="preserve">19.2MHz</t>
  </si>
  <si>
    <t xml:space="preserve">DFTcustom:FA-20HS</t>
  </si>
  <si>
    <t xml:space="preserve">http://www.digikey.com/product-detail/en/epson/FA-20HS-19.2000MF12Y-AG3/SER4106CT-ND/6217461</t>
  </si>
  <si>
    <t xml:space="preserve">SER4106CT-ND</t>
  </si>
  <si>
    <t xml:space="preserve">Seiko Epson Corporation</t>
  </si>
  <si>
    <t xml:space="preserve">CRYSTAL 19.2000MHZ W/THRM 7.0PF</t>
  </si>
  <si>
    <t xml:space="preserve">AVX was a mistake. Epson is correct. </t>
  </si>
  <si>
    <t xml:space="preserve">Y2 Y3 Y4 </t>
  </si>
  <si>
    <t xml:space="preserve">ECS</t>
  </si>
  <si>
    <t xml:space="preserve">ECS-120-18-5PX-TR</t>
  </si>
  <si>
    <t xml:space="preserve">12MHz</t>
  </si>
  <si>
    <t xml:space="preserve">DFTcustom:ECS-120-18-5PX-TR</t>
  </si>
  <si>
    <t xml:space="preserve">http://www.digikey.com/product-detail/en/ecs-inc/ECS-120-18-5PX-TR/XC1289CT-ND/827753</t>
  </si>
  <si>
    <t xml:space="preserve">XC1289CT-ND</t>
  </si>
  <si>
    <t xml:space="preserve">ECS International Inc</t>
  </si>
  <si>
    <t xml:space="preserve">CRYSTAL 12.0000MHZ 18PF SMD</t>
  </si>
  <si>
    <t xml:space="preserve">Sub-total</t>
  </si>
  <si>
    <t xml:space="preserve">production loss</t>
  </si>
  <si>
    <t xml:space="preserve">supplier shipping cost</t>
  </si>
  <si>
    <t xml:space="preserve">PARTS TOTAL</t>
  </si>
  <si>
    <r>
      <rPr>
        <sz val="10"/>
        <color rgb="FF000000"/>
        <rFont val="Arial"/>
        <family val="2"/>
        <charset val="1"/>
      </rPr>
      <t xml:space="preserve">Bittele Stock :</t>
    </r>
    <r>
      <rPr>
        <b val="true"/>
        <sz val="10"/>
        <color rgb="FFFF0000"/>
        <rFont val="Arial"/>
        <family val="2"/>
        <charset val="1"/>
      </rPr>
      <t xml:space="preserve">CRCW040239R0FKED </t>
    </r>
  </si>
</sst>
</file>

<file path=xl/styles.xml><?xml version="1.0" encoding="utf-8"?>
<styleSheet xmlns="http://schemas.openxmlformats.org/spreadsheetml/2006/main">
  <numFmts count="3">
    <numFmt numFmtId="164" formatCode="General"/>
    <numFmt numFmtId="165" formatCode="\$#,##0;[RED]&quot;-$&quot;#,##0"/>
    <numFmt numFmtId="166" formatCode="0.0000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0000"/>
      <name val="Arial"/>
      <family val="2"/>
      <charset val="1"/>
    </font>
    <font>
      <sz val="10"/>
      <color rgb="FF000000"/>
      <name val="Arial"/>
      <family val="2"/>
      <charset val="1"/>
    </font>
    <font>
      <u val="single"/>
      <sz val="10"/>
      <color rgb="FF0000FF"/>
      <name val="Arial"/>
      <family val="2"/>
      <charset val="1"/>
    </font>
    <font>
      <sz val="10"/>
      <color rgb="FF0000FF"/>
      <name val="Arial"/>
      <family val="2"/>
      <charset val="1"/>
    </font>
    <font>
      <b val="true"/>
      <sz val="10"/>
      <color rgb="FF000000"/>
      <name val="Arial"/>
      <family val="2"/>
      <charset val="1"/>
    </font>
  </fonts>
  <fills count="9">
    <fill>
      <patternFill patternType="none"/>
    </fill>
    <fill>
      <patternFill patternType="gray125"/>
    </fill>
    <fill>
      <patternFill patternType="solid">
        <fgColor rgb="FFD9D9D9"/>
        <bgColor rgb="FFFCD5B5"/>
      </patternFill>
    </fill>
    <fill>
      <patternFill patternType="solid">
        <fgColor rgb="FFF8CBAD"/>
        <bgColor rgb="FFFCD5B4"/>
      </patternFill>
    </fill>
    <fill>
      <patternFill patternType="solid">
        <fgColor rgb="FF669900"/>
        <bgColor rgb="FF339966"/>
      </patternFill>
    </fill>
    <fill>
      <patternFill patternType="solid">
        <fgColor rgb="FFCC66FF"/>
        <bgColor rgb="FF9999FF"/>
      </patternFill>
    </fill>
    <fill>
      <patternFill patternType="solid">
        <fgColor rgb="FFFCD5B5"/>
        <bgColor rgb="FFFCD5B4"/>
      </patternFill>
    </fill>
    <fill>
      <patternFill patternType="solid">
        <fgColor rgb="FFFCD5B4"/>
        <bgColor rgb="FFFCD5B5"/>
      </patternFill>
    </fill>
    <fill>
      <patternFill patternType="solid">
        <fgColor rgb="FFF2F2F2"/>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5" fillId="5" borderId="1" xfId="0" applyFont="true" applyBorder="true" applyAlignment="true" applyProtection="false">
      <alignment horizontal="general" vertical="bottom" textRotation="0" wrapText="true" indent="0" shrinkToFit="false"/>
      <protection locked="true" hidden="false"/>
    </xf>
    <xf numFmtId="166" fontId="0" fillId="5"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9" fillId="6" borderId="1" xfId="0" applyFont="true" applyBorder="true" applyAlignment="true" applyProtection="false">
      <alignment horizontal="center" vertical="bottom" textRotation="0" wrapText="false" indent="0" shrinkToFit="false"/>
      <protection locked="true" hidden="false"/>
    </xf>
    <xf numFmtId="166" fontId="9" fillId="7" borderId="1" xfId="0" applyFont="true" applyBorder="true" applyAlignment="true" applyProtection="false">
      <alignment horizontal="general" vertical="bottom" textRotation="0" wrapText="false" indent="0" shrinkToFit="false"/>
      <protection locked="true" hidden="false"/>
    </xf>
    <xf numFmtId="166" fontId="9" fillId="6"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6" fontId="0" fillId="3" borderId="1" xfId="0" applyFont="true" applyBorder="true" applyAlignment="true" applyProtection="false">
      <alignment horizontal="general" vertical="bottom" textRotation="0" wrapText="false" indent="0" shrinkToFit="false"/>
      <protection locked="true" hidden="false"/>
    </xf>
    <xf numFmtId="164" fontId="6" fillId="8"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6" fontId="0" fillId="4" borderId="1" xfId="0" applyFont="true" applyBorder="true" applyAlignment="tru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false" indent="0" shrinkToFit="false"/>
      <protection locked="true" hidden="false"/>
    </xf>
    <xf numFmtId="166" fontId="0" fillId="5" borderId="1" xfId="0" applyFont="true" applyBorder="true" applyAlignment="tru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FCD5B5"/>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CD5B4"/>
      <rgbColor rgb="FF99CCFF"/>
      <rgbColor rgb="FFFF99CC"/>
      <rgbColor rgb="FFCC66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80"/>
  <sheetViews>
    <sheetView windowProtection="true"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0" activePane="bottomLeft" state="frozen"/>
      <selection pane="topLeft" activeCell="L1" activeCellId="0" sqref="L1"/>
      <selection pane="bottomLeft" activeCell="S37" activeCellId="0" sqref="S37"/>
    </sheetView>
  </sheetViews>
  <sheetFormatPr defaultRowHeight="12.75"/>
  <cols>
    <col collapsed="false" hidden="false" max="1" min="1" style="1" width="8.50510204081633"/>
    <col collapsed="false" hidden="false" max="2" min="2" style="1" width="16.7397959183673"/>
    <col collapsed="false" hidden="false" max="3" min="3" style="1" width="12.4183673469388"/>
    <col collapsed="false" hidden="false" max="4" min="4" style="1" width="21.1938775510204"/>
    <col collapsed="false" hidden="false" max="5" min="5" style="1" width="27.5408163265306"/>
    <col collapsed="false" hidden="false" max="6" min="6" style="1" width="18.6275510204082"/>
    <col collapsed="false" hidden="false" max="7" min="7" style="1" width="20.6530612244898"/>
    <col collapsed="false" hidden="false" max="8" min="8" style="1" width="25.2448979591837"/>
    <col collapsed="false" hidden="false" max="9" min="9" style="1" width="8.50510204081633"/>
    <col collapsed="false" hidden="false" max="10" min="10" style="1" width="98.0051020408163"/>
    <col collapsed="false" hidden="false" max="16" min="11" style="1" width="8.50510204081633"/>
    <col collapsed="false" hidden="false" max="20" min="17" style="1" width="9.17857142857143"/>
    <col collapsed="false" hidden="false" max="21" min="21" style="1" width="4.99489795918367"/>
    <col collapsed="false" hidden="false" max="22" min="22" style="1" width="16.3316326530612"/>
    <col collapsed="false" hidden="false" max="23" min="23" style="1" width="28.8877551020408"/>
    <col collapsed="false" hidden="false" max="24" min="24" style="1" width="33.75"/>
    <col collapsed="false" hidden="false" max="25" min="25" style="1" width="25.7857142857143"/>
    <col collapsed="false" hidden="false" max="26" min="26" style="1" width="45.3571428571429"/>
    <col collapsed="false" hidden="false" max="27" min="27" style="1" width="47.7857142857143"/>
    <col collapsed="false" hidden="false" max="28" min="28" style="1" width="27.1326530612245"/>
    <col collapsed="false" hidden="false" max="1025" min="29" style="1" width="8.50510204081633"/>
  </cols>
  <sheetData>
    <row r="1" customFormat="false" ht="15" hidden="false" customHeight="true" outlineLevel="0" collapsed="false">
      <c r="A1" s="2" t="s">
        <v>0</v>
      </c>
      <c r="B1" s="2" t="s">
        <v>1</v>
      </c>
      <c r="C1" s="2" t="s">
        <v>2</v>
      </c>
      <c r="D1" s="2" t="s">
        <v>3</v>
      </c>
      <c r="E1" s="2" t="s">
        <v>4</v>
      </c>
      <c r="F1" s="2"/>
      <c r="G1" s="2" t="s">
        <v>5</v>
      </c>
      <c r="H1" s="2" t="s">
        <v>6</v>
      </c>
      <c r="I1" s="2" t="s">
        <v>7</v>
      </c>
      <c r="J1" s="2" t="s">
        <v>8</v>
      </c>
      <c r="K1" s="3" t="s">
        <v>9</v>
      </c>
      <c r="L1" s="3" t="s">
        <v>10</v>
      </c>
      <c r="M1" s="3" t="s">
        <v>11</v>
      </c>
      <c r="N1" s="4" t="n">
        <v>3</v>
      </c>
      <c r="O1" s="4" t="n">
        <v>5</v>
      </c>
      <c r="P1" s="4" t="n">
        <v>10</v>
      </c>
      <c r="Q1" s="3" t="s">
        <v>12</v>
      </c>
      <c r="R1" s="3" t="s">
        <v>13</v>
      </c>
      <c r="S1" s="3" t="s">
        <v>14</v>
      </c>
      <c r="T1" s="3" t="s">
        <v>15</v>
      </c>
      <c r="U1" s="3" t="s">
        <v>16</v>
      </c>
      <c r="V1" s="3" t="s">
        <v>17</v>
      </c>
      <c r="W1" s="3" t="s">
        <v>18</v>
      </c>
      <c r="X1" s="3" t="s">
        <v>19</v>
      </c>
      <c r="Y1" s="3" t="s">
        <v>20</v>
      </c>
      <c r="Z1" s="3" t="s">
        <v>21</v>
      </c>
      <c r="AA1" s="3" t="s">
        <v>22</v>
      </c>
      <c r="AB1" s="3" t="s">
        <v>23</v>
      </c>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5" t="n">
        <v>1</v>
      </c>
      <c r="B2" s="5" t="s">
        <v>24</v>
      </c>
      <c r="C2" s="5" t="n">
        <v>5</v>
      </c>
      <c r="D2" s="6" t="s">
        <v>25</v>
      </c>
      <c r="E2" s="6" t="s">
        <v>26</v>
      </c>
      <c r="F2" s="5" t="s">
        <v>27</v>
      </c>
      <c r="G2" s="6" t="s">
        <v>27</v>
      </c>
      <c r="H2" s="6" t="s">
        <v>28</v>
      </c>
      <c r="I2" s="6" t="s">
        <v>29</v>
      </c>
      <c r="J2" s="6" t="s">
        <v>30</v>
      </c>
      <c r="K2" s="5" t="n">
        <f aca="false">C2*3</f>
        <v>15</v>
      </c>
      <c r="L2" s="5" t="n">
        <f aca="false">C2*5</f>
        <v>25</v>
      </c>
      <c r="M2" s="5" t="n">
        <f aca="false">C2*10</f>
        <v>50</v>
      </c>
      <c r="N2" s="7" t="n">
        <v>0.949</v>
      </c>
      <c r="O2" s="7" t="n">
        <v>0.949</v>
      </c>
      <c r="P2" s="7" t="n">
        <v>0.7676</v>
      </c>
      <c r="Q2" s="8" t="n">
        <f aca="false">C2*N2</f>
        <v>4.745</v>
      </c>
      <c r="R2" s="8" t="n">
        <f aca="false">C2*O2</f>
        <v>4.745</v>
      </c>
      <c r="S2" s="8" t="n">
        <f aca="false">C2*P2</f>
        <v>3.838</v>
      </c>
      <c r="T2" s="5" t="n">
        <v>18239</v>
      </c>
      <c r="U2" s="5" t="n">
        <v>1</v>
      </c>
      <c r="V2" s="5" t="s">
        <v>31</v>
      </c>
      <c r="W2" s="5" t="s">
        <v>32</v>
      </c>
      <c r="X2" s="5" t="s">
        <v>33</v>
      </c>
      <c r="Y2" s="5" t="s">
        <v>34</v>
      </c>
      <c r="Z2" s="5" t="s">
        <v>35</v>
      </c>
      <c r="AA2" s="5"/>
      <c r="AB2" s="5"/>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5" t="n">
        <v>2</v>
      </c>
      <c r="B3" s="5" t="s">
        <v>36</v>
      </c>
      <c r="C3" s="5" t="n">
        <v>1</v>
      </c>
      <c r="D3" s="6" t="s">
        <v>25</v>
      </c>
      <c r="E3" s="6" t="s">
        <v>37</v>
      </c>
      <c r="F3" s="5" t="s">
        <v>38</v>
      </c>
      <c r="G3" s="6" t="s">
        <v>38</v>
      </c>
      <c r="H3" s="6" t="s">
        <v>39</v>
      </c>
      <c r="I3" s="6" t="s">
        <v>29</v>
      </c>
      <c r="J3" s="6" t="s">
        <v>40</v>
      </c>
      <c r="K3" s="5" t="n">
        <f aca="false">C3*3</f>
        <v>3</v>
      </c>
      <c r="L3" s="5" t="n">
        <f aca="false">C3*5</f>
        <v>5</v>
      </c>
      <c r="M3" s="5" t="n">
        <f aca="false">C3*10</f>
        <v>10</v>
      </c>
      <c r="N3" s="7" t="n">
        <v>0.1</v>
      </c>
      <c r="O3" s="7" t="n">
        <v>0.1</v>
      </c>
      <c r="P3" s="7" t="n">
        <v>0.069</v>
      </c>
      <c r="Q3" s="8" t="n">
        <f aca="false">C3*N3</f>
        <v>0.1</v>
      </c>
      <c r="R3" s="8" t="n">
        <f aca="false">C3*O3</f>
        <v>0.1</v>
      </c>
      <c r="S3" s="8" t="n">
        <f aca="false">C3*P3</f>
        <v>0.069</v>
      </c>
      <c r="T3" s="5" t="n">
        <v>80250</v>
      </c>
      <c r="U3" s="5" t="n">
        <v>1</v>
      </c>
      <c r="V3" s="5" t="s">
        <v>31</v>
      </c>
      <c r="W3" s="5" t="s">
        <v>41</v>
      </c>
      <c r="X3" s="5" t="s">
        <v>42</v>
      </c>
      <c r="Y3" s="5" t="s">
        <v>34</v>
      </c>
      <c r="Z3" s="5" t="s">
        <v>43</v>
      </c>
      <c r="AA3" s="5"/>
      <c r="AB3" s="5"/>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5" t="n">
        <v>3</v>
      </c>
      <c r="B4" s="5" t="s">
        <v>44</v>
      </c>
      <c r="C4" s="5" t="n">
        <v>2</v>
      </c>
      <c r="D4" s="6" t="s">
        <v>45</v>
      </c>
      <c r="E4" s="6" t="s">
        <v>46</v>
      </c>
      <c r="F4" s="5" t="s">
        <v>47</v>
      </c>
      <c r="G4" s="6" t="s">
        <v>47</v>
      </c>
      <c r="H4" s="6" t="s">
        <v>48</v>
      </c>
      <c r="I4" s="6" t="s">
        <v>29</v>
      </c>
      <c r="J4" s="6" t="s">
        <v>49</v>
      </c>
      <c r="K4" s="5" t="n">
        <f aca="false">C4*3</f>
        <v>6</v>
      </c>
      <c r="L4" s="5" t="n">
        <f aca="false">C4*5</f>
        <v>10</v>
      </c>
      <c r="M4" s="5" t="n">
        <f aca="false">C4*10</f>
        <v>20</v>
      </c>
      <c r="N4" s="7" t="n">
        <v>0.69</v>
      </c>
      <c r="O4" s="7" t="n">
        <v>0.506</v>
      </c>
      <c r="P4" s="7" t="n">
        <v>0.506</v>
      </c>
      <c r="Q4" s="8" t="n">
        <f aca="false">C4*N4</f>
        <v>1.38</v>
      </c>
      <c r="R4" s="8" t="n">
        <f aca="false">C4*O4</f>
        <v>1.012</v>
      </c>
      <c r="S4" s="8" t="n">
        <f aca="false">C4*P4</f>
        <v>1.012</v>
      </c>
      <c r="T4" s="5" t="n">
        <v>7865</v>
      </c>
      <c r="U4" s="5" t="n">
        <v>1</v>
      </c>
      <c r="V4" s="5" t="s">
        <v>31</v>
      </c>
      <c r="W4" s="5" t="s">
        <v>50</v>
      </c>
      <c r="X4" s="5" t="s">
        <v>51</v>
      </c>
      <c r="Y4" s="5" t="s">
        <v>52</v>
      </c>
      <c r="Z4" s="5" t="s">
        <v>53</v>
      </c>
      <c r="AA4" s="5"/>
      <c r="AB4" s="5"/>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5" t="n">
        <v>4</v>
      </c>
      <c r="B5" s="5" t="s">
        <v>54</v>
      </c>
      <c r="C5" s="5" t="n">
        <v>4</v>
      </c>
      <c r="D5" s="6" t="s">
        <v>25</v>
      </c>
      <c r="E5" s="6" t="s">
        <v>55</v>
      </c>
      <c r="F5" s="5" t="s">
        <v>56</v>
      </c>
      <c r="G5" s="6" t="s">
        <v>57</v>
      </c>
      <c r="H5" s="6" t="s">
        <v>58</v>
      </c>
      <c r="I5" s="6" t="s">
        <v>29</v>
      </c>
      <c r="J5" s="6" t="s">
        <v>59</v>
      </c>
      <c r="K5" s="5" t="n">
        <f aca="false">C5*3</f>
        <v>12</v>
      </c>
      <c r="L5" s="5" t="n">
        <f aca="false">C5*5</f>
        <v>20</v>
      </c>
      <c r="M5" s="5" t="n">
        <f aca="false">C5*10</f>
        <v>40</v>
      </c>
      <c r="N5" s="7" t="n">
        <v>0.04</v>
      </c>
      <c r="O5" s="7" t="n">
        <v>0.04</v>
      </c>
      <c r="P5" s="7" t="n">
        <v>0.04</v>
      </c>
      <c r="Q5" s="8" t="n">
        <f aca="false">C5*N5</f>
        <v>0.16</v>
      </c>
      <c r="R5" s="8" t="n">
        <f aca="false">C5*O5</f>
        <v>0.16</v>
      </c>
      <c r="S5" s="8" t="n">
        <f aca="false">C5*P5</f>
        <v>0.16</v>
      </c>
      <c r="T5" s="5" t="n">
        <v>3598047</v>
      </c>
      <c r="U5" s="5" t="n">
        <v>1</v>
      </c>
      <c r="V5" s="5" t="s">
        <v>31</v>
      </c>
      <c r="W5" s="5" t="s">
        <v>55</v>
      </c>
      <c r="X5" s="5" t="s">
        <v>60</v>
      </c>
      <c r="Y5" s="5" t="s">
        <v>34</v>
      </c>
      <c r="Z5" s="5" t="s">
        <v>61</v>
      </c>
      <c r="AA5" s="5"/>
      <c r="AB5" s="5"/>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9" t="n">
        <v>5</v>
      </c>
      <c r="B6" s="9" t="s">
        <v>62</v>
      </c>
      <c r="C6" s="9" t="n">
        <v>6</v>
      </c>
      <c r="D6" s="9" t="s">
        <v>25</v>
      </c>
      <c r="E6" s="9" t="s">
        <v>63</v>
      </c>
      <c r="F6" s="9" t="s">
        <v>64</v>
      </c>
      <c r="G6" s="9" t="s">
        <v>64</v>
      </c>
      <c r="H6" s="9" t="s">
        <v>58</v>
      </c>
      <c r="I6" s="9" t="s">
        <v>29</v>
      </c>
      <c r="J6" s="9" t="s">
        <v>65</v>
      </c>
      <c r="K6" s="9" t="n">
        <f aca="false">C6*3</f>
        <v>18</v>
      </c>
      <c r="L6" s="9" t="n">
        <f aca="false">C6*5</f>
        <v>30</v>
      </c>
      <c r="M6" s="9" t="n">
        <f aca="false">C6*10</f>
        <v>60</v>
      </c>
      <c r="N6" s="10"/>
      <c r="O6" s="10"/>
      <c r="P6" s="10"/>
      <c r="Q6" s="8" t="n">
        <f aca="false">C6*N6</f>
        <v>0</v>
      </c>
      <c r="R6" s="8" t="n">
        <f aca="false">C6*O6</f>
        <v>0</v>
      </c>
      <c r="S6" s="8" t="n">
        <f aca="false">C6*P6</f>
        <v>0</v>
      </c>
      <c r="T6" s="9" t="n">
        <v>93263</v>
      </c>
      <c r="U6" s="9" t="n">
        <v>1</v>
      </c>
      <c r="V6" s="9" t="s">
        <v>66</v>
      </c>
      <c r="W6" s="9" t="s">
        <v>63</v>
      </c>
      <c r="X6" s="9"/>
      <c r="Y6" s="9" t="s">
        <v>25</v>
      </c>
      <c r="Z6" s="9" t="s">
        <v>67</v>
      </c>
      <c r="AA6" s="11" t="s">
        <v>68</v>
      </c>
      <c r="AB6" s="9"/>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9" t="n">
        <v>6</v>
      </c>
      <c r="B7" s="9" t="s">
        <v>69</v>
      </c>
      <c r="C7" s="9" t="n">
        <v>1</v>
      </c>
      <c r="D7" s="12" t="s">
        <v>25</v>
      </c>
      <c r="E7" s="12" t="s">
        <v>70</v>
      </c>
      <c r="F7" s="9" t="s">
        <v>71</v>
      </c>
      <c r="G7" s="12" t="s">
        <v>71</v>
      </c>
      <c r="H7" s="12" t="s">
        <v>58</v>
      </c>
      <c r="I7" s="12" t="s">
        <v>29</v>
      </c>
      <c r="J7" s="12" t="s">
        <v>65</v>
      </c>
      <c r="K7" s="9" t="n">
        <f aca="false">C7*3</f>
        <v>3</v>
      </c>
      <c r="L7" s="9" t="n">
        <f aca="false">C7*5</f>
        <v>5</v>
      </c>
      <c r="M7" s="9" t="n">
        <f aca="false">C7*10</f>
        <v>10</v>
      </c>
      <c r="N7" s="10"/>
      <c r="O7" s="10"/>
      <c r="P7" s="10"/>
      <c r="Q7" s="8" t="n">
        <f aca="false">C7*N7</f>
        <v>0</v>
      </c>
      <c r="R7" s="8" t="n">
        <f aca="false">C7*O7</f>
        <v>0</v>
      </c>
      <c r="S7" s="8" t="n">
        <f aca="false">C7*P7</f>
        <v>0</v>
      </c>
      <c r="T7" s="9" t="n">
        <v>1052227</v>
      </c>
      <c r="U7" s="9" t="n">
        <v>1</v>
      </c>
      <c r="V7" s="9" t="s">
        <v>66</v>
      </c>
      <c r="W7" s="9" t="s">
        <v>70</v>
      </c>
      <c r="X7" s="9"/>
      <c r="Y7" s="9" t="s">
        <v>25</v>
      </c>
      <c r="Z7" s="9" t="s">
        <v>72</v>
      </c>
      <c r="AA7" s="11" t="s">
        <v>73</v>
      </c>
      <c r="AB7" s="9"/>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5" t="n">
        <v>7</v>
      </c>
      <c r="B8" s="5" t="s">
        <v>74</v>
      </c>
      <c r="C8" s="5" t="n">
        <v>3</v>
      </c>
      <c r="D8" s="6" t="s">
        <v>25</v>
      </c>
      <c r="E8" s="6" t="s">
        <v>75</v>
      </c>
      <c r="F8" s="5" t="s">
        <v>76</v>
      </c>
      <c r="G8" s="6" t="s">
        <v>76</v>
      </c>
      <c r="H8" s="6" t="s">
        <v>58</v>
      </c>
      <c r="I8" s="6" t="s">
        <v>29</v>
      </c>
      <c r="J8" s="6" t="s">
        <v>77</v>
      </c>
      <c r="K8" s="5" t="n">
        <f aca="false">C8*3</f>
        <v>9</v>
      </c>
      <c r="L8" s="5" t="n">
        <f aca="false">C8*5</f>
        <v>15</v>
      </c>
      <c r="M8" s="5" t="n">
        <f aca="false">C8*10</f>
        <v>30</v>
      </c>
      <c r="N8" s="7" t="n">
        <v>0.1</v>
      </c>
      <c r="O8" s="7" t="n">
        <v>0.061</v>
      </c>
      <c r="P8" s="7" t="n">
        <v>0.061</v>
      </c>
      <c r="Q8" s="8" t="n">
        <f aca="false">C8*N8</f>
        <v>0.3</v>
      </c>
      <c r="R8" s="8" t="n">
        <f aca="false">C8*O8</f>
        <v>0.183</v>
      </c>
      <c r="S8" s="8" t="n">
        <f aca="false">C8*P8</f>
        <v>0.183</v>
      </c>
      <c r="T8" s="5" t="n">
        <v>129661</v>
      </c>
      <c r="U8" s="5" t="n">
        <v>1</v>
      </c>
      <c r="V8" s="5" t="s">
        <v>31</v>
      </c>
      <c r="W8" s="5" t="s">
        <v>78</v>
      </c>
      <c r="X8" s="5" t="s">
        <v>79</v>
      </c>
      <c r="Y8" s="5" t="s">
        <v>34</v>
      </c>
      <c r="Z8" s="5" t="s">
        <v>80</v>
      </c>
      <c r="AA8" s="5"/>
      <c r="AB8" s="5"/>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5" t="n">
        <v>8</v>
      </c>
      <c r="B9" s="5" t="s">
        <v>81</v>
      </c>
      <c r="C9" s="5" t="n">
        <v>1</v>
      </c>
      <c r="D9" s="6" t="s">
        <v>45</v>
      </c>
      <c r="E9" s="6" t="s">
        <v>82</v>
      </c>
      <c r="F9" s="5" t="s">
        <v>83</v>
      </c>
      <c r="G9" s="6" t="s">
        <v>84</v>
      </c>
      <c r="H9" s="6" t="s">
        <v>85</v>
      </c>
      <c r="I9" s="6" t="s">
        <v>29</v>
      </c>
      <c r="J9" s="6" t="s">
        <v>86</v>
      </c>
      <c r="K9" s="5" t="n">
        <f aca="false">C9*3</f>
        <v>3</v>
      </c>
      <c r="L9" s="5" t="n">
        <f aca="false">C9*5</f>
        <v>5</v>
      </c>
      <c r="M9" s="5" t="n">
        <f aca="false">C9*10</f>
        <v>10</v>
      </c>
      <c r="N9" s="7" t="n">
        <v>1.1</v>
      </c>
      <c r="O9" s="7" t="n">
        <v>1.1</v>
      </c>
      <c r="P9" s="7" t="n">
        <v>0.865</v>
      </c>
      <c r="Q9" s="8" t="n">
        <f aca="false">C9*N9</f>
        <v>1.1</v>
      </c>
      <c r="R9" s="8" t="n">
        <f aca="false">C9*O9</f>
        <v>1.1</v>
      </c>
      <c r="S9" s="8" t="n">
        <f aca="false">C9*P9</f>
        <v>0.865</v>
      </c>
      <c r="T9" s="5" t="n">
        <v>2646</v>
      </c>
      <c r="U9" s="5" t="n">
        <v>1</v>
      </c>
      <c r="V9" s="5" t="s">
        <v>31</v>
      </c>
      <c r="W9" s="5" t="s">
        <v>82</v>
      </c>
      <c r="X9" s="5" t="s">
        <v>87</v>
      </c>
      <c r="Y9" s="5" t="s">
        <v>52</v>
      </c>
      <c r="Z9" s="5" t="s">
        <v>88</v>
      </c>
      <c r="AA9" s="5"/>
      <c r="AB9" s="5"/>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5" t="n">
        <v>9</v>
      </c>
      <c r="B10" s="5" t="s">
        <v>89</v>
      </c>
      <c r="C10" s="5" t="n">
        <v>1</v>
      </c>
      <c r="D10" s="6" t="s">
        <v>90</v>
      </c>
      <c r="E10" s="6" t="s">
        <v>91</v>
      </c>
      <c r="F10" s="5" t="s">
        <v>92</v>
      </c>
      <c r="G10" s="6" t="s">
        <v>92</v>
      </c>
      <c r="H10" s="6" t="s">
        <v>28</v>
      </c>
      <c r="I10" s="6" t="s">
        <v>29</v>
      </c>
      <c r="J10" s="6" t="s">
        <v>93</v>
      </c>
      <c r="K10" s="5" t="n">
        <f aca="false">C10*3</f>
        <v>3</v>
      </c>
      <c r="L10" s="5" t="n">
        <f aca="false">C10*5</f>
        <v>5</v>
      </c>
      <c r="M10" s="5" t="n">
        <f aca="false">C10*10</f>
        <v>10</v>
      </c>
      <c r="N10" s="7" t="n">
        <v>0.65</v>
      </c>
      <c r="O10" s="7" t="n">
        <v>0.65</v>
      </c>
      <c r="P10" s="7" t="n">
        <v>0.459</v>
      </c>
      <c r="Q10" s="8" t="n">
        <f aca="false">C10*N10</f>
        <v>0.65</v>
      </c>
      <c r="R10" s="8" t="n">
        <f aca="false">C10*O10</f>
        <v>0.65</v>
      </c>
      <c r="S10" s="8" t="n">
        <f aca="false">C10*P10</f>
        <v>0.459</v>
      </c>
      <c r="T10" s="5" t="n">
        <v>358</v>
      </c>
      <c r="U10" s="5" t="n">
        <v>1</v>
      </c>
      <c r="V10" s="5" t="s">
        <v>31</v>
      </c>
      <c r="W10" s="5" t="s">
        <v>94</v>
      </c>
      <c r="X10" s="5" t="s">
        <v>95</v>
      </c>
      <c r="Y10" s="5" t="s">
        <v>96</v>
      </c>
      <c r="Z10" s="5" t="s">
        <v>97</v>
      </c>
      <c r="AA10" s="5"/>
      <c r="AB10" s="5"/>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9" t="n">
        <v>10</v>
      </c>
      <c r="B11" s="9" t="s">
        <v>98</v>
      </c>
      <c r="C11" s="9" t="n">
        <v>2</v>
      </c>
      <c r="D11" s="12" t="s">
        <v>25</v>
      </c>
      <c r="E11" s="12" t="s">
        <v>99</v>
      </c>
      <c r="F11" s="9" t="s">
        <v>100</v>
      </c>
      <c r="G11" s="12" t="s">
        <v>100</v>
      </c>
      <c r="H11" s="12" t="s">
        <v>101</v>
      </c>
      <c r="I11" s="12" t="s">
        <v>29</v>
      </c>
      <c r="J11" s="12" t="s">
        <v>65</v>
      </c>
      <c r="K11" s="9" t="n">
        <f aca="false">C11*3</f>
        <v>6</v>
      </c>
      <c r="L11" s="9" t="n">
        <f aca="false">C11*5</f>
        <v>10</v>
      </c>
      <c r="M11" s="9" t="n">
        <f aca="false">C11*10</f>
        <v>20</v>
      </c>
      <c r="N11" s="10"/>
      <c r="O11" s="10"/>
      <c r="P11" s="10"/>
      <c r="Q11" s="8" t="n">
        <f aca="false">C11*N11</f>
        <v>0</v>
      </c>
      <c r="R11" s="8" t="n">
        <f aca="false">C11*O11</f>
        <v>0</v>
      </c>
      <c r="S11" s="8" t="n">
        <f aca="false">C11*P11</f>
        <v>0</v>
      </c>
      <c r="T11" s="9" t="n">
        <v>5407</v>
      </c>
      <c r="U11" s="9" t="n">
        <v>1</v>
      </c>
      <c r="V11" s="9" t="s">
        <v>66</v>
      </c>
      <c r="W11" s="9" t="s">
        <v>99</v>
      </c>
      <c r="X11" s="9"/>
      <c r="Y11" s="9" t="s">
        <v>25</v>
      </c>
      <c r="Z11" s="9" t="s">
        <v>102</v>
      </c>
      <c r="AA11" s="11" t="s">
        <v>103</v>
      </c>
      <c r="AB11" s="9"/>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9" t="n">
        <v>11</v>
      </c>
      <c r="B12" s="9" t="s">
        <v>104</v>
      </c>
      <c r="C12" s="9" t="n">
        <v>17</v>
      </c>
      <c r="D12" s="12" t="s">
        <v>25</v>
      </c>
      <c r="E12" s="12" t="s">
        <v>105</v>
      </c>
      <c r="F12" s="9" t="s">
        <v>106</v>
      </c>
      <c r="G12" s="12" t="s">
        <v>106</v>
      </c>
      <c r="H12" s="12" t="s">
        <v>101</v>
      </c>
      <c r="I12" s="12" t="s">
        <v>29</v>
      </c>
      <c r="J12" s="12" t="s">
        <v>65</v>
      </c>
      <c r="K12" s="9" t="n">
        <f aca="false">C12*3</f>
        <v>51</v>
      </c>
      <c r="L12" s="9" t="n">
        <f aca="false">C12*5</f>
        <v>85</v>
      </c>
      <c r="M12" s="9" t="n">
        <f aca="false">C12*10</f>
        <v>170</v>
      </c>
      <c r="N12" s="10"/>
      <c r="O12" s="10"/>
      <c r="P12" s="10"/>
      <c r="Q12" s="8" t="n">
        <f aca="false">C12*N12</f>
        <v>0</v>
      </c>
      <c r="R12" s="8" t="n">
        <f aca="false">C12*O12</f>
        <v>0</v>
      </c>
      <c r="S12" s="8" t="n">
        <f aca="false">C12*P12</f>
        <v>0</v>
      </c>
      <c r="T12" s="9" t="n">
        <v>7859</v>
      </c>
      <c r="U12" s="9" t="n">
        <v>1</v>
      </c>
      <c r="V12" s="9" t="s">
        <v>66</v>
      </c>
      <c r="W12" s="9" t="s">
        <v>105</v>
      </c>
      <c r="X12" s="9"/>
      <c r="Y12" s="9" t="s">
        <v>25</v>
      </c>
      <c r="Z12" s="9" t="s">
        <v>107</v>
      </c>
      <c r="AA12" s="11" t="s">
        <v>108</v>
      </c>
      <c r="AB12" s="9"/>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true" outlineLevel="0" collapsed="false">
      <c r="A13" s="9" t="n">
        <v>12</v>
      </c>
      <c r="B13" s="9" t="s">
        <v>109</v>
      </c>
      <c r="C13" s="9" t="n">
        <v>44</v>
      </c>
      <c r="D13" s="12" t="s">
        <v>25</v>
      </c>
      <c r="E13" s="12" t="s">
        <v>110</v>
      </c>
      <c r="F13" s="9" t="s">
        <v>111</v>
      </c>
      <c r="G13" s="12" t="s">
        <v>111</v>
      </c>
      <c r="H13" s="12" t="s">
        <v>39</v>
      </c>
      <c r="I13" s="12" t="s">
        <v>29</v>
      </c>
      <c r="J13" s="12" t="s">
        <v>65</v>
      </c>
      <c r="K13" s="9" t="n">
        <f aca="false">C13*3</f>
        <v>132</v>
      </c>
      <c r="L13" s="9" t="n">
        <f aca="false">C13*5</f>
        <v>220</v>
      </c>
      <c r="M13" s="9" t="n">
        <f aca="false">C13*10</f>
        <v>440</v>
      </c>
      <c r="N13" s="10"/>
      <c r="O13" s="10"/>
      <c r="P13" s="10"/>
      <c r="Q13" s="8" t="n">
        <f aca="false">C13*N13</f>
        <v>0</v>
      </c>
      <c r="R13" s="8" t="n">
        <f aca="false">C13*O13</f>
        <v>0</v>
      </c>
      <c r="S13" s="8" t="n">
        <f aca="false">C13*P13</f>
        <v>0</v>
      </c>
      <c r="T13" s="9" t="n">
        <v>3749326</v>
      </c>
      <c r="U13" s="9" t="n">
        <v>1</v>
      </c>
      <c r="V13" s="9" t="s">
        <v>66</v>
      </c>
      <c r="W13" s="9" t="s">
        <v>110</v>
      </c>
      <c r="X13" s="9"/>
      <c r="Y13" s="9" t="s">
        <v>25</v>
      </c>
      <c r="Z13" s="9" t="s">
        <v>112</v>
      </c>
      <c r="AA13" s="11" t="s">
        <v>113</v>
      </c>
      <c r="AB13" s="9"/>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true" outlineLevel="0" collapsed="false">
      <c r="A14" s="9" t="n">
        <v>13</v>
      </c>
      <c r="B14" s="9" t="s">
        <v>114</v>
      </c>
      <c r="C14" s="9" t="n">
        <v>15</v>
      </c>
      <c r="D14" s="12" t="s">
        <v>25</v>
      </c>
      <c r="E14" s="12" t="s">
        <v>115</v>
      </c>
      <c r="F14" s="9" t="s">
        <v>116</v>
      </c>
      <c r="G14" s="12" t="s">
        <v>116</v>
      </c>
      <c r="H14" s="12" t="s">
        <v>101</v>
      </c>
      <c r="I14" s="12" t="s">
        <v>29</v>
      </c>
      <c r="J14" s="12" t="s">
        <v>65</v>
      </c>
      <c r="K14" s="9" t="n">
        <f aca="false">C14*3</f>
        <v>45</v>
      </c>
      <c r="L14" s="9" t="n">
        <f aca="false">C14*5</f>
        <v>75</v>
      </c>
      <c r="M14" s="9" t="n">
        <f aca="false">C14*10</f>
        <v>150</v>
      </c>
      <c r="N14" s="10"/>
      <c r="O14" s="10"/>
      <c r="P14" s="10"/>
      <c r="Q14" s="8" t="n">
        <f aca="false">C14*N14</f>
        <v>0</v>
      </c>
      <c r="R14" s="8" t="n">
        <f aca="false">C14*O14</f>
        <v>0</v>
      </c>
      <c r="S14" s="8" t="n">
        <f aca="false">C14*P14</f>
        <v>0</v>
      </c>
      <c r="T14" s="9" t="n">
        <v>207138</v>
      </c>
      <c r="U14" s="9" t="n">
        <v>1</v>
      </c>
      <c r="V14" s="9" t="s">
        <v>66</v>
      </c>
      <c r="W14" s="9" t="s">
        <v>115</v>
      </c>
      <c r="X14" s="9"/>
      <c r="Y14" s="9" t="s">
        <v>25</v>
      </c>
      <c r="Z14" s="9" t="s">
        <v>117</v>
      </c>
      <c r="AA14" s="11" t="s">
        <v>118</v>
      </c>
      <c r="AB14" s="9"/>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true" outlineLevel="0" collapsed="false">
      <c r="A15" s="9" t="n">
        <v>14</v>
      </c>
      <c r="B15" s="9" t="s">
        <v>119</v>
      </c>
      <c r="C15" s="9" t="n">
        <v>1</v>
      </c>
      <c r="D15" s="12" t="s">
        <v>25</v>
      </c>
      <c r="E15" s="12" t="s">
        <v>120</v>
      </c>
      <c r="F15" s="9" t="s">
        <v>121</v>
      </c>
      <c r="G15" s="12" t="s">
        <v>121</v>
      </c>
      <c r="H15" s="12" t="s">
        <v>58</v>
      </c>
      <c r="I15" s="12" t="s">
        <v>29</v>
      </c>
      <c r="J15" s="12" t="s">
        <v>65</v>
      </c>
      <c r="K15" s="9" t="n">
        <f aca="false">C15*3</f>
        <v>3</v>
      </c>
      <c r="L15" s="9" t="n">
        <f aca="false">C15*5</f>
        <v>5</v>
      </c>
      <c r="M15" s="9" t="n">
        <f aca="false">C15*10</f>
        <v>10</v>
      </c>
      <c r="N15" s="10"/>
      <c r="O15" s="10"/>
      <c r="P15" s="10"/>
      <c r="Q15" s="8" t="n">
        <f aca="false">C15*N15</f>
        <v>0</v>
      </c>
      <c r="R15" s="8" t="n">
        <f aca="false">C15*O15</f>
        <v>0</v>
      </c>
      <c r="S15" s="8" t="n">
        <f aca="false">C15*P15</f>
        <v>0</v>
      </c>
      <c r="T15" s="9" t="n">
        <v>1236689</v>
      </c>
      <c r="U15" s="9" t="n">
        <v>1</v>
      </c>
      <c r="V15" s="9" t="s">
        <v>66</v>
      </c>
      <c r="W15" s="9" t="s">
        <v>120</v>
      </c>
      <c r="X15" s="9"/>
      <c r="Y15" s="9" t="s">
        <v>25</v>
      </c>
      <c r="Z15" s="9" t="s">
        <v>122</v>
      </c>
      <c r="AA15" s="11" t="s">
        <v>123</v>
      </c>
      <c r="AB15" s="9"/>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9" t="n">
        <v>15</v>
      </c>
      <c r="B16" s="9" t="s">
        <v>124</v>
      </c>
      <c r="C16" s="9" t="n">
        <v>4</v>
      </c>
      <c r="D16" s="12" t="s">
        <v>25</v>
      </c>
      <c r="E16" s="12" t="s">
        <v>125</v>
      </c>
      <c r="F16" s="9" t="s">
        <v>126</v>
      </c>
      <c r="G16" s="12" t="s">
        <v>126</v>
      </c>
      <c r="H16" s="12" t="s">
        <v>39</v>
      </c>
      <c r="I16" s="12" t="s">
        <v>29</v>
      </c>
      <c r="J16" s="12" t="s">
        <v>65</v>
      </c>
      <c r="K16" s="9" t="n">
        <f aca="false">C16*3</f>
        <v>12</v>
      </c>
      <c r="L16" s="9" t="n">
        <f aca="false">C16*5</f>
        <v>20</v>
      </c>
      <c r="M16" s="9" t="n">
        <f aca="false">C16*10</f>
        <v>40</v>
      </c>
      <c r="N16" s="10"/>
      <c r="O16" s="10"/>
      <c r="P16" s="10"/>
      <c r="Q16" s="8" t="n">
        <f aca="false">C16*N16</f>
        <v>0</v>
      </c>
      <c r="R16" s="8" t="n">
        <f aca="false">C16*O16</f>
        <v>0</v>
      </c>
      <c r="S16" s="8" t="n">
        <f aca="false">C16*P16</f>
        <v>0</v>
      </c>
      <c r="T16" s="9" t="n">
        <v>37670</v>
      </c>
      <c r="U16" s="9" t="n">
        <v>1</v>
      </c>
      <c r="V16" s="9" t="s">
        <v>66</v>
      </c>
      <c r="W16" s="9" t="s">
        <v>125</v>
      </c>
      <c r="X16" s="9"/>
      <c r="Y16" s="9" t="s">
        <v>25</v>
      </c>
      <c r="Z16" s="9" t="s">
        <v>127</v>
      </c>
      <c r="AA16" s="11" t="s">
        <v>128</v>
      </c>
      <c r="AB16" s="9"/>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9" t="n">
        <v>16</v>
      </c>
      <c r="B17" s="9" t="s">
        <v>129</v>
      </c>
      <c r="C17" s="9" t="n">
        <v>21</v>
      </c>
      <c r="D17" s="12" t="s">
        <v>25</v>
      </c>
      <c r="E17" s="12" t="s">
        <v>130</v>
      </c>
      <c r="F17" s="9" t="s">
        <v>131</v>
      </c>
      <c r="G17" s="12" t="s">
        <v>131</v>
      </c>
      <c r="H17" s="12" t="s">
        <v>58</v>
      </c>
      <c r="I17" s="12" t="s">
        <v>29</v>
      </c>
      <c r="J17" s="12" t="s">
        <v>65</v>
      </c>
      <c r="K17" s="9" t="n">
        <f aca="false">C17*3</f>
        <v>63</v>
      </c>
      <c r="L17" s="9" t="n">
        <f aca="false">C17*5</f>
        <v>105</v>
      </c>
      <c r="M17" s="9" t="n">
        <f aca="false">C17*10</f>
        <v>210</v>
      </c>
      <c r="N17" s="10"/>
      <c r="O17" s="10"/>
      <c r="P17" s="10"/>
      <c r="Q17" s="8" t="n">
        <f aca="false">C17*N17</f>
        <v>0</v>
      </c>
      <c r="R17" s="8" t="n">
        <f aca="false">C17*O17</f>
        <v>0</v>
      </c>
      <c r="S17" s="8" t="n">
        <f aca="false">C17*P17</f>
        <v>0</v>
      </c>
      <c r="T17" s="9" t="n">
        <v>8769265</v>
      </c>
      <c r="U17" s="9" t="n">
        <v>1</v>
      </c>
      <c r="V17" s="9" t="s">
        <v>66</v>
      </c>
      <c r="W17" s="9" t="s">
        <v>130</v>
      </c>
      <c r="X17" s="9"/>
      <c r="Y17" s="9" t="s">
        <v>25</v>
      </c>
      <c r="Z17" s="9" t="s">
        <v>132</v>
      </c>
      <c r="AA17" s="11" t="s">
        <v>133</v>
      </c>
      <c r="AB17" s="9"/>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9" t="n">
        <v>17</v>
      </c>
      <c r="B18" s="9" t="s">
        <v>134</v>
      </c>
      <c r="C18" s="9" t="n">
        <v>21</v>
      </c>
      <c r="D18" s="12" t="s">
        <v>25</v>
      </c>
      <c r="E18" s="12" t="s">
        <v>135</v>
      </c>
      <c r="F18" s="9" t="s">
        <v>136</v>
      </c>
      <c r="G18" s="12" t="s">
        <v>136</v>
      </c>
      <c r="H18" s="12" t="s">
        <v>39</v>
      </c>
      <c r="I18" s="12" t="s">
        <v>29</v>
      </c>
      <c r="J18" s="12" t="s">
        <v>65</v>
      </c>
      <c r="K18" s="9" t="n">
        <f aca="false">C18*3</f>
        <v>63</v>
      </c>
      <c r="L18" s="9" t="n">
        <f aca="false">C18*5</f>
        <v>105</v>
      </c>
      <c r="M18" s="9" t="n">
        <f aca="false">C18*10</f>
        <v>210</v>
      </c>
      <c r="N18" s="10"/>
      <c r="O18" s="10"/>
      <c r="P18" s="10"/>
      <c r="Q18" s="8" t="n">
        <f aca="false">C18*N18</f>
        <v>0</v>
      </c>
      <c r="R18" s="8" t="n">
        <f aca="false">C18*O18</f>
        <v>0</v>
      </c>
      <c r="S18" s="8" t="n">
        <f aca="false">C18*P18</f>
        <v>0</v>
      </c>
      <c r="T18" s="9" t="n">
        <v>412831</v>
      </c>
      <c r="U18" s="9" t="n">
        <v>1</v>
      </c>
      <c r="V18" s="9" t="s">
        <v>66</v>
      </c>
      <c r="W18" s="9" t="s">
        <v>135</v>
      </c>
      <c r="X18" s="9"/>
      <c r="Y18" s="9" t="s">
        <v>25</v>
      </c>
      <c r="Z18" s="9" t="s">
        <v>137</v>
      </c>
      <c r="AA18" s="11" t="s">
        <v>138</v>
      </c>
      <c r="AB18" s="9"/>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9" t="n">
        <v>18</v>
      </c>
      <c r="B19" s="9" t="s">
        <v>139</v>
      </c>
      <c r="C19" s="9" t="n">
        <v>2</v>
      </c>
      <c r="D19" s="12" t="s">
        <v>25</v>
      </c>
      <c r="E19" s="12" t="s">
        <v>140</v>
      </c>
      <c r="F19" s="9" t="s">
        <v>141</v>
      </c>
      <c r="G19" s="12" t="s">
        <v>141</v>
      </c>
      <c r="H19" s="12" t="s">
        <v>58</v>
      </c>
      <c r="I19" s="12" t="s">
        <v>29</v>
      </c>
      <c r="J19" s="12" t="s">
        <v>65</v>
      </c>
      <c r="K19" s="9" t="n">
        <f aca="false">C19*3</f>
        <v>6</v>
      </c>
      <c r="L19" s="9" t="n">
        <f aca="false">C19*5</f>
        <v>10</v>
      </c>
      <c r="M19" s="9" t="n">
        <f aca="false">C19*10</f>
        <v>20</v>
      </c>
      <c r="N19" s="10"/>
      <c r="O19" s="10"/>
      <c r="P19" s="10"/>
      <c r="Q19" s="8" t="n">
        <f aca="false">C19*N19</f>
        <v>0</v>
      </c>
      <c r="R19" s="8" t="n">
        <f aca="false">C19*O19</f>
        <v>0</v>
      </c>
      <c r="S19" s="8" t="n">
        <f aca="false">C19*P19</f>
        <v>0</v>
      </c>
      <c r="T19" s="9" t="n">
        <v>1281880</v>
      </c>
      <c r="U19" s="9" t="n">
        <v>1</v>
      </c>
      <c r="V19" s="9" t="s">
        <v>66</v>
      </c>
      <c r="W19" s="9" t="s">
        <v>140</v>
      </c>
      <c r="X19" s="9"/>
      <c r="Y19" s="9" t="s">
        <v>25</v>
      </c>
      <c r="Z19" s="9" t="s">
        <v>142</v>
      </c>
      <c r="AA19" s="11" t="s">
        <v>143</v>
      </c>
      <c r="AB19" s="9"/>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5" t="n">
        <v>19</v>
      </c>
      <c r="B20" s="5" t="s">
        <v>144</v>
      </c>
      <c r="C20" s="5" t="n">
        <v>5</v>
      </c>
      <c r="D20" s="6" t="s">
        <v>145</v>
      </c>
      <c r="E20" s="6" t="s">
        <v>146</v>
      </c>
      <c r="F20" s="5" t="s">
        <v>147</v>
      </c>
      <c r="G20" s="6" t="s">
        <v>147</v>
      </c>
      <c r="H20" s="6" t="s">
        <v>39</v>
      </c>
      <c r="I20" s="6" t="s">
        <v>29</v>
      </c>
      <c r="J20" s="6" t="s">
        <v>148</v>
      </c>
      <c r="K20" s="5" t="n">
        <f aca="false">C20*3</f>
        <v>15</v>
      </c>
      <c r="L20" s="5" t="n">
        <f aca="false">C20*5</f>
        <v>25</v>
      </c>
      <c r="M20" s="5" t="n">
        <f aca="false">C20*10</f>
        <v>50</v>
      </c>
      <c r="N20" s="7" t="n">
        <v>0.169</v>
      </c>
      <c r="O20" s="7" t="n">
        <v>0.124</v>
      </c>
      <c r="P20" s="7" t="n">
        <v>0.1014</v>
      </c>
      <c r="Q20" s="8" t="n">
        <f aca="false">C20*N20</f>
        <v>0.845</v>
      </c>
      <c r="R20" s="8" t="n">
        <f aca="false">C20*O20</f>
        <v>0.62</v>
      </c>
      <c r="S20" s="8" t="n">
        <f aca="false">C20*P20</f>
        <v>0.507</v>
      </c>
      <c r="T20" s="5" t="n">
        <v>23769</v>
      </c>
      <c r="U20" s="5" t="n">
        <v>1</v>
      </c>
      <c r="V20" s="5" t="s">
        <v>31</v>
      </c>
      <c r="W20" s="5" t="s">
        <v>146</v>
      </c>
      <c r="X20" s="5" t="s">
        <v>149</v>
      </c>
      <c r="Y20" s="5" t="s">
        <v>150</v>
      </c>
      <c r="Z20" s="5" t="s">
        <v>151</v>
      </c>
      <c r="AA20" s="5"/>
      <c r="AB20" s="5"/>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13" t="n">
        <v>20</v>
      </c>
      <c r="B21" s="13" t="s">
        <v>152</v>
      </c>
      <c r="C21" s="13" t="n">
        <v>2</v>
      </c>
      <c r="D21" s="14" t="s">
        <v>153</v>
      </c>
      <c r="E21" s="14" t="s">
        <v>154</v>
      </c>
      <c r="F21" s="13" t="s">
        <v>155</v>
      </c>
      <c r="G21" s="14" t="s">
        <v>155</v>
      </c>
      <c r="H21" s="14" t="s">
        <v>156</v>
      </c>
      <c r="I21" s="15" t="s">
        <v>157</v>
      </c>
      <c r="J21" s="13" t="n">
        <v>0</v>
      </c>
      <c r="K21" s="13" t="n">
        <f aca="false">C21*3</f>
        <v>6</v>
      </c>
      <c r="L21" s="13" t="n">
        <f aca="false">C21*5</f>
        <v>10</v>
      </c>
      <c r="M21" s="13" t="n">
        <f aca="false">C21*10</f>
        <v>20</v>
      </c>
      <c r="N21" s="16"/>
      <c r="O21" s="16"/>
      <c r="P21" s="16"/>
      <c r="Q21" s="8" t="n">
        <f aca="false">C21*N21</f>
        <v>0</v>
      </c>
      <c r="R21" s="8" t="n">
        <f aca="false">C21*O21</f>
        <v>0</v>
      </c>
      <c r="S21" s="8" t="n">
        <f aca="false">C21*P21</f>
        <v>0</v>
      </c>
      <c r="T21" s="13"/>
      <c r="U21" s="13"/>
      <c r="V21" s="13"/>
      <c r="W21" s="13"/>
      <c r="X21" s="13"/>
      <c r="Y21" s="13"/>
      <c r="Z21" s="13"/>
      <c r="AA21" s="17" t="s">
        <v>158</v>
      </c>
      <c r="AB21" s="13"/>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18"/>
      <c r="ALP21" s="0"/>
      <c r="ALQ21" s="0"/>
      <c r="ALR21" s="0"/>
      <c r="ALS21" s="0"/>
      <c r="ALT21" s="0"/>
      <c r="ALU21" s="18"/>
      <c r="ALV21" s="18"/>
      <c r="ALW21" s="18"/>
      <c r="ALX21" s="18"/>
      <c r="ALY21" s="18"/>
      <c r="ALZ21" s="18"/>
      <c r="AMA21" s="18"/>
      <c r="AMB21" s="18"/>
      <c r="AMC21" s="18"/>
      <c r="AMD21" s="18"/>
      <c r="AME21" s="18"/>
      <c r="AMF21" s="18"/>
      <c r="AMG21" s="18"/>
      <c r="AMH21" s="18"/>
      <c r="AMI21" s="18"/>
      <c r="AMJ21" s="18"/>
    </row>
    <row r="22" customFormat="false" ht="15" hidden="false" customHeight="true" outlineLevel="0" collapsed="false">
      <c r="A22" s="5" t="n">
        <v>21</v>
      </c>
      <c r="B22" s="5" t="s">
        <v>159</v>
      </c>
      <c r="C22" s="5" t="n">
        <v>1</v>
      </c>
      <c r="D22" s="6" t="s">
        <v>160</v>
      </c>
      <c r="E22" s="6" t="s">
        <v>161</v>
      </c>
      <c r="F22" s="5" t="s">
        <v>161</v>
      </c>
      <c r="G22" s="6" t="s">
        <v>161</v>
      </c>
      <c r="H22" s="6" t="s">
        <v>162</v>
      </c>
      <c r="I22" s="6" t="s">
        <v>29</v>
      </c>
      <c r="J22" s="6" t="s">
        <v>163</v>
      </c>
      <c r="K22" s="5" t="n">
        <f aca="false">C22*3</f>
        <v>3</v>
      </c>
      <c r="L22" s="5" t="n">
        <f aca="false">C22*5</f>
        <v>5</v>
      </c>
      <c r="M22" s="5" t="n">
        <f aca="false">C22*10</f>
        <v>10</v>
      </c>
      <c r="N22" s="7" t="n">
        <v>0.19</v>
      </c>
      <c r="O22" s="7" t="n">
        <v>0.19</v>
      </c>
      <c r="P22" s="7" t="n">
        <v>0.169</v>
      </c>
      <c r="Q22" s="8" t="n">
        <f aca="false">C22*N22</f>
        <v>0.19</v>
      </c>
      <c r="R22" s="8" t="n">
        <f aca="false">C22*O22</f>
        <v>0.19</v>
      </c>
      <c r="S22" s="8" t="n">
        <f aca="false">C22*P22</f>
        <v>0.169</v>
      </c>
      <c r="T22" s="5" t="n">
        <v>35587</v>
      </c>
      <c r="U22" s="5" t="n">
        <v>1</v>
      </c>
      <c r="V22" s="5" t="s">
        <v>31</v>
      </c>
      <c r="W22" s="5" t="s">
        <v>161</v>
      </c>
      <c r="X22" s="5" t="s">
        <v>164</v>
      </c>
      <c r="Y22" s="5" t="s">
        <v>165</v>
      </c>
      <c r="Z22" s="5" t="s">
        <v>166</v>
      </c>
      <c r="AA22" s="5"/>
      <c r="AB22" s="5"/>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5" t="n">
        <v>22</v>
      </c>
      <c r="B23" s="5" t="s">
        <v>167</v>
      </c>
      <c r="C23" s="5" t="n">
        <v>4</v>
      </c>
      <c r="D23" s="6" t="s">
        <v>168</v>
      </c>
      <c r="E23" s="6" t="s">
        <v>169</v>
      </c>
      <c r="F23" s="5" t="s">
        <v>170</v>
      </c>
      <c r="G23" s="6" t="s">
        <v>170</v>
      </c>
      <c r="H23" s="6" t="s">
        <v>171</v>
      </c>
      <c r="I23" s="6" t="s">
        <v>29</v>
      </c>
      <c r="J23" s="6" t="s">
        <v>172</v>
      </c>
      <c r="K23" s="5" t="n">
        <f aca="false">C23*3</f>
        <v>12</v>
      </c>
      <c r="L23" s="5" t="n">
        <f aca="false">C23*5</f>
        <v>20</v>
      </c>
      <c r="M23" s="5" t="n">
        <f aca="false">C23*10</f>
        <v>40</v>
      </c>
      <c r="N23" s="7" t="n">
        <v>0.297</v>
      </c>
      <c r="O23" s="7" t="n">
        <v>0.297</v>
      </c>
      <c r="P23" s="7" t="n">
        <v>0.2576</v>
      </c>
      <c r="Q23" s="8" t="n">
        <f aca="false">C23*N23</f>
        <v>1.188</v>
      </c>
      <c r="R23" s="8" t="n">
        <f aca="false">C23*O23</f>
        <v>1.188</v>
      </c>
      <c r="S23" s="8" t="n">
        <f aca="false">C23*P23</f>
        <v>1.0304</v>
      </c>
      <c r="T23" s="5" t="n">
        <v>42623</v>
      </c>
      <c r="U23" s="5" t="n">
        <v>1</v>
      </c>
      <c r="V23" s="5" t="s">
        <v>31</v>
      </c>
      <c r="W23" s="5" t="s">
        <v>169</v>
      </c>
      <c r="X23" s="5" t="s">
        <v>173</v>
      </c>
      <c r="Y23" s="5" t="s">
        <v>174</v>
      </c>
      <c r="Z23" s="5" t="s">
        <v>175</v>
      </c>
      <c r="AA23" s="5"/>
      <c r="AB23" s="5"/>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5" t="n">
        <v>23</v>
      </c>
      <c r="B24" s="5" t="s">
        <v>176</v>
      </c>
      <c r="C24" s="5" t="n">
        <v>3</v>
      </c>
      <c r="D24" s="6" t="s">
        <v>177</v>
      </c>
      <c r="E24" s="6" t="s">
        <v>178</v>
      </c>
      <c r="F24" s="5" t="s">
        <v>179</v>
      </c>
      <c r="G24" s="6" t="s">
        <v>179</v>
      </c>
      <c r="H24" s="6" t="s">
        <v>180</v>
      </c>
      <c r="I24" s="6" t="s">
        <v>29</v>
      </c>
      <c r="J24" s="6" t="s">
        <v>181</v>
      </c>
      <c r="K24" s="5" t="n">
        <f aca="false">C24*3</f>
        <v>9</v>
      </c>
      <c r="L24" s="5" t="n">
        <f aca="false">C24*5</f>
        <v>15</v>
      </c>
      <c r="M24" s="5" t="n">
        <f aca="false">C24*10</f>
        <v>30</v>
      </c>
      <c r="N24" s="7" t="n">
        <v>0.94</v>
      </c>
      <c r="O24" s="7" t="n">
        <v>0.94</v>
      </c>
      <c r="P24" s="7" t="n">
        <v>0.94</v>
      </c>
      <c r="Q24" s="8" t="n">
        <f aca="false">C24*N24</f>
        <v>2.82</v>
      </c>
      <c r="R24" s="8" t="n">
        <f aca="false">C24*O24</f>
        <v>2.82</v>
      </c>
      <c r="S24" s="8" t="n">
        <f aca="false">C24*P24</f>
        <v>2.82</v>
      </c>
      <c r="T24" s="5" t="n">
        <v>24645</v>
      </c>
      <c r="U24" s="5" t="n">
        <v>1</v>
      </c>
      <c r="V24" s="5" t="s">
        <v>31</v>
      </c>
      <c r="W24" s="5" t="s">
        <v>182</v>
      </c>
      <c r="X24" s="5" t="s">
        <v>183</v>
      </c>
      <c r="Y24" s="5" t="s">
        <v>184</v>
      </c>
      <c r="Z24" s="5" t="s">
        <v>185</v>
      </c>
      <c r="AA24" s="5"/>
      <c r="AB24" s="5"/>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13" t="n">
        <v>24</v>
      </c>
      <c r="B25" s="13" t="s">
        <v>186</v>
      </c>
      <c r="C25" s="13" t="n">
        <v>1</v>
      </c>
      <c r="D25" s="14" t="s">
        <v>187</v>
      </c>
      <c r="E25" s="14" t="s">
        <v>188</v>
      </c>
      <c r="F25" s="13" t="s">
        <v>188</v>
      </c>
      <c r="G25" s="14" t="s">
        <v>188</v>
      </c>
      <c r="H25" s="14" t="s">
        <v>189</v>
      </c>
      <c r="I25" s="15" t="s">
        <v>157</v>
      </c>
      <c r="J25" s="14" t="s">
        <v>190</v>
      </c>
      <c r="K25" s="13" t="n">
        <f aca="false">C25*3</f>
        <v>3</v>
      </c>
      <c r="L25" s="13" t="n">
        <f aca="false">C25*5</f>
        <v>5</v>
      </c>
      <c r="M25" s="13" t="n">
        <f aca="false">C25*10</f>
        <v>10</v>
      </c>
      <c r="N25" s="16"/>
      <c r="O25" s="16"/>
      <c r="P25" s="16"/>
      <c r="Q25" s="8" t="n">
        <f aca="false">C25*N25</f>
        <v>0</v>
      </c>
      <c r="R25" s="8" t="n">
        <f aca="false">C25*O25</f>
        <v>0</v>
      </c>
      <c r="S25" s="8" t="n">
        <f aca="false">C25*P25</f>
        <v>0</v>
      </c>
      <c r="T25" s="13"/>
      <c r="U25" s="13"/>
      <c r="V25" s="13"/>
      <c r="W25" s="13"/>
      <c r="X25" s="13"/>
      <c r="Y25" s="13"/>
      <c r="Z25" s="13"/>
      <c r="AA25" s="17" t="s">
        <v>158</v>
      </c>
      <c r="AB25" s="13"/>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18"/>
      <c r="ALP25" s="0"/>
      <c r="ALQ25" s="0"/>
      <c r="ALR25" s="0"/>
      <c r="ALS25" s="0"/>
      <c r="ALT25" s="0"/>
      <c r="ALU25" s="18"/>
      <c r="ALV25" s="18"/>
      <c r="ALW25" s="18"/>
      <c r="ALX25" s="18"/>
      <c r="ALY25" s="18"/>
      <c r="ALZ25" s="18"/>
      <c r="AMA25" s="18"/>
      <c r="AMB25" s="18"/>
      <c r="AMC25" s="18"/>
      <c r="AMD25" s="18"/>
      <c r="AME25" s="18"/>
      <c r="AMF25" s="18"/>
      <c r="AMG25" s="18"/>
      <c r="AMH25" s="18"/>
      <c r="AMI25" s="18"/>
      <c r="AMJ25" s="18"/>
    </row>
    <row r="26" customFormat="false" ht="14.25" hidden="false" customHeight="true" outlineLevel="0" collapsed="false">
      <c r="A26" s="5" t="n">
        <v>25</v>
      </c>
      <c r="B26" s="5" t="s">
        <v>191</v>
      </c>
      <c r="C26" s="5" t="n">
        <v>4</v>
      </c>
      <c r="D26" s="6" t="s">
        <v>90</v>
      </c>
      <c r="E26" s="19" t="s">
        <v>192</v>
      </c>
      <c r="F26" s="5" t="s">
        <v>193</v>
      </c>
      <c r="G26" s="6" t="s">
        <v>193</v>
      </c>
      <c r="H26" s="6" t="s">
        <v>194</v>
      </c>
      <c r="I26" s="6" t="s">
        <v>29</v>
      </c>
      <c r="J26" s="6" t="s">
        <v>195</v>
      </c>
      <c r="K26" s="5" t="n">
        <f aca="false">C26*3</f>
        <v>12</v>
      </c>
      <c r="L26" s="5" t="n">
        <f aca="false">C26*5</f>
        <v>20</v>
      </c>
      <c r="M26" s="5" t="n">
        <f aca="false">C26*10</f>
        <v>40</v>
      </c>
      <c r="N26" s="7" t="n">
        <v>0.059</v>
      </c>
      <c r="O26" s="7" t="n">
        <v>0.059</v>
      </c>
      <c r="P26" s="7" t="n">
        <v>0.052</v>
      </c>
      <c r="Q26" s="8" t="n">
        <f aca="false">C26*N26</f>
        <v>0.236</v>
      </c>
      <c r="R26" s="8" t="n">
        <f aca="false">C26*O26</f>
        <v>0.236</v>
      </c>
      <c r="S26" s="8" t="n">
        <f aca="false">C26*P26</f>
        <v>0.208</v>
      </c>
      <c r="T26" s="5" t="n">
        <v>259753</v>
      </c>
      <c r="U26" s="5" t="n">
        <v>1</v>
      </c>
      <c r="V26" s="5" t="s">
        <v>31</v>
      </c>
      <c r="W26" s="20" t="s">
        <v>196</v>
      </c>
      <c r="X26" s="5" t="s">
        <v>197</v>
      </c>
      <c r="Y26" s="5" t="s">
        <v>96</v>
      </c>
      <c r="Z26" s="5" t="s">
        <v>198</v>
      </c>
      <c r="AA26" s="5"/>
      <c r="AB26" s="5" t="s">
        <v>199</v>
      </c>
      <c r="ALO26" s="0"/>
      <c r="ALU26" s="0"/>
      <c r="ALV26" s="0"/>
      <c r="ALW26" s="0"/>
      <c r="ALX26" s="0"/>
      <c r="ALY26" s="0"/>
      <c r="ALZ26" s="0"/>
      <c r="AMA26" s="0"/>
      <c r="AMB26" s="0"/>
      <c r="AMC26" s="0"/>
      <c r="AMD26" s="0"/>
      <c r="AME26" s="0"/>
      <c r="AMF26" s="0"/>
      <c r="AMG26" s="0"/>
      <c r="AMH26" s="0"/>
      <c r="AMI26" s="0"/>
      <c r="AMJ26" s="0"/>
    </row>
    <row r="27" customFormat="false" ht="15" hidden="false" customHeight="true" outlineLevel="0" collapsed="false">
      <c r="A27" s="13" t="n">
        <v>26</v>
      </c>
      <c r="B27" s="13" t="s">
        <v>200</v>
      </c>
      <c r="C27" s="13" t="n">
        <v>2</v>
      </c>
      <c r="D27" s="14" t="s">
        <v>153</v>
      </c>
      <c r="E27" s="14" t="s">
        <v>154</v>
      </c>
      <c r="F27" s="13" t="s">
        <v>201</v>
      </c>
      <c r="G27" s="14" t="s">
        <v>201</v>
      </c>
      <c r="H27" s="14" t="s">
        <v>202</v>
      </c>
      <c r="I27" s="15" t="s">
        <v>157</v>
      </c>
      <c r="J27" s="13" t="n">
        <v>0</v>
      </c>
      <c r="K27" s="13" t="n">
        <f aca="false">C27*3</f>
        <v>6</v>
      </c>
      <c r="L27" s="13" t="n">
        <f aca="false">C27*5</f>
        <v>10</v>
      </c>
      <c r="M27" s="13" t="n">
        <f aca="false">C27*10</f>
        <v>20</v>
      </c>
      <c r="N27" s="16"/>
      <c r="O27" s="16"/>
      <c r="P27" s="16"/>
      <c r="Q27" s="8" t="n">
        <f aca="false">C27*N27</f>
        <v>0</v>
      </c>
      <c r="R27" s="8" t="n">
        <f aca="false">C27*O27</f>
        <v>0</v>
      </c>
      <c r="S27" s="8" t="n">
        <f aca="false">C27*P27</f>
        <v>0</v>
      </c>
      <c r="T27" s="13"/>
      <c r="U27" s="13"/>
      <c r="V27" s="13"/>
      <c r="W27" s="13"/>
      <c r="X27" s="13"/>
      <c r="Y27" s="13"/>
      <c r="Z27" s="13"/>
      <c r="AA27" s="17" t="s">
        <v>158</v>
      </c>
      <c r="AB27" s="13"/>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18"/>
      <c r="ALP27" s="0"/>
      <c r="ALQ27" s="0"/>
      <c r="ALR27" s="0"/>
      <c r="ALS27" s="0"/>
      <c r="ALT27" s="0"/>
      <c r="ALU27" s="18"/>
      <c r="ALV27" s="18"/>
      <c r="ALW27" s="18"/>
      <c r="ALX27" s="18"/>
      <c r="ALY27" s="18"/>
      <c r="ALZ27" s="18"/>
      <c r="AMA27" s="18"/>
      <c r="AMB27" s="18"/>
      <c r="AMC27" s="18"/>
      <c r="AMD27" s="18"/>
      <c r="AME27" s="18"/>
      <c r="AMF27" s="18"/>
      <c r="AMG27" s="18"/>
      <c r="AMH27" s="18"/>
      <c r="AMI27" s="18"/>
      <c r="AMJ27" s="18"/>
    </row>
    <row r="28" customFormat="false" ht="15" hidden="false" customHeight="true" outlineLevel="0" collapsed="false">
      <c r="A28" s="5" t="n">
        <v>27</v>
      </c>
      <c r="B28" s="5" t="s">
        <v>203</v>
      </c>
      <c r="C28" s="5" t="n">
        <v>1</v>
      </c>
      <c r="D28" s="6" t="s">
        <v>204</v>
      </c>
      <c r="E28" s="19" t="s">
        <v>205</v>
      </c>
      <c r="F28" s="5" t="s">
        <v>205</v>
      </c>
      <c r="G28" s="6" t="s">
        <v>205</v>
      </c>
      <c r="H28" s="6" t="s">
        <v>206</v>
      </c>
      <c r="I28" s="6" t="s">
        <v>29</v>
      </c>
      <c r="J28" s="6" t="s">
        <v>207</v>
      </c>
      <c r="K28" s="5" t="n">
        <f aca="false">C28*3</f>
        <v>3</v>
      </c>
      <c r="L28" s="5" t="n">
        <f aca="false">C28*5</f>
        <v>5</v>
      </c>
      <c r="M28" s="5" t="n">
        <f aca="false">C28*10</f>
        <v>10</v>
      </c>
      <c r="N28" s="7" t="n">
        <v>1.69</v>
      </c>
      <c r="O28" s="7" t="n">
        <v>1.69</v>
      </c>
      <c r="P28" s="7" t="n">
        <v>1.501</v>
      </c>
      <c r="Q28" s="8" t="n">
        <f aca="false">C28*N28</f>
        <v>1.69</v>
      </c>
      <c r="R28" s="8" t="n">
        <f aca="false">C28*O28</f>
        <v>1.69</v>
      </c>
      <c r="S28" s="8" t="n">
        <f aca="false">C28*P28</f>
        <v>1.501</v>
      </c>
      <c r="T28" s="5" t="n">
        <v>1269</v>
      </c>
      <c r="U28" s="5" t="n">
        <v>1</v>
      </c>
      <c r="V28" s="5" t="s">
        <v>31</v>
      </c>
      <c r="W28" s="20" t="s">
        <v>208</v>
      </c>
      <c r="X28" s="5" t="s">
        <v>209</v>
      </c>
      <c r="Y28" s="5" t="s">
        <v>210</v>
      </c>
      <c r="Z28" s="5" t="s">
        <v>211</v>
      </c>
      <c r="AA28" s="5"/>
      <c r="AB28" s="5" t="s">
        <v>199</v>
      </c>
      <c r="ALO28" s="0"/>
      <c r="ALU28" s="0"/>
      <c r="ALV28" s="0"/>
      <c r="ALW28" s="0"/>
      <c r="ALX28" s="0"/>
      <c r="ALY28" s="0"/>
      <c r="ALZ28" s="0"/>
      <c r="AMA28" s="0"/>
      <c r="AMB28" s="0"/>
      <c r="AMC28" s="0"/>
      <c r="AMD28" s="0"/>
      <c r="AME28" s="0"/>
      <c r="AMF28" s="0"/>
      <c r="AMG28" s="0"/>
      <c r="AMH28" s="0"/>
      <c r="AMI28" s="0"/>
      <c r="AMJ28" s="0"/>
    </row>
    <row r="29" customFormat="false" ht="15" hidden="false" customHeight="true" outlineLevel="0" collapsed="false">
      <c r="A29" s="5" t="n">
        <v>28</v>
      </c>
      <c r="B29" s="5" t="s">
        <v>212</v>
      </c>
      <c r="C29" s="5" t="n">
        <v>1</v>
      </c>
      <c r="D29" s="6" t="s">
        <v>213</v>
      </c>
      <c r="E29" s="6" t="s">
        <v>214</v>
      </c>
      <c r="F29" s="5" t="s">
        <v>215</v>
      </c>
      <c r="G29" s="6" t="s">
        <v>215</v>
      </c>
      <c r="H29" s="6" t="s">
        <v>216</v>
      </c>
      <c r="I29" s="6" t="s">
        <v>29</v>
      </c>
      <c r="J29" s="6" t="s">
        <v>217</v>
      </c>
      <c r="K29" s="5" t="n">
        <f aca="false">C29*3</f>
        <v>3</v>
      </c>
      <c r="L29" s="5" t="n">
        <f aca="false">C29*5</f>
        <v>5</v>
      </c>
      <c r="M29" s="5" t="n">
        <f aca="false">C29*10</f>
        <v>10</v>
      </c>
      <c r="N29" s="7" t="n">
        <v>28.51</v>
      </c>
      <c r="O29" s="7" t="n">
        <v>28.51</v>
      </c>
      <c r="P29" s="7" t="n">
        <v>26.374</v>
      </c>
      <c r="Q29" s="8" t="n">
        <f aca="false">C29*N29</f>
        <v>28.51</v>
      </c>
      <c r="R29" s="8" t="n">
        <f aca="false">C29*O29</f>
        <v>28.51</v>
      </c>
      <c r="S29" s="8" t="n">
        <f aca="false">C29*P29</f>
        <v>26.374</v>
      </c>
      <c r="T29" s="5" t="n">
        <v>4764</v>
      </c>
      <c r="U29" s="5" t="n">
        <v>1</v>
      </c>
      <c r="V29" s="5" t="s">
        <v>31</v>
      </c>
      <c r="W29" s="5" t="s">
        <v>218</v>
      </c>
      <c r="X29" s="5" t="s">
        <v>219</v>
      </c>
      <c r="Y29" s="5" t="s">
        <v>220</v>
      </c>
      <c r="Z29" s="5" t="s">
        <v>221</v>
      </c>
      <c r="AA29" s="5"/>
      <c r="AB29" s="5"/>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true" outlineLevel="0" collapsed="false">
      <c r="A30" s="5" t="n">
        <v>29</v>
      </c>
      <c r="B30" s="5" t="s">
        <v>222</v>
      </c>
      <c r="C30" s="5" t="n">
        <v>4</v>
      </c>
      <c r="D30" s="6" t="s">
        <v>223</v>
      </c>
      <c r="E30" s="6" t="s">
        <v>224</v>
      </c>
      <c r="F30" s="5" t="s">
        <v>225</v>
      </c>
      <c r="G30" s="6" t="s">
        <v>225</v>
      </c>
      <c r="H30" s="6" t="s">
        <v>226</v>
      </c>
      <c r="I30" s="6" t="s">
        <v>227</v>
      </c>
      <c r="J30" s="6" t="s">
        <v>228</v>
      </c>
      <c r="K30" s="5" t="n">
        <f aca="false">C30*3</f>
        <v>12</v>
      </c>
      <c r="L30" s="5" t="n">
        <f aca="false">C30*5</f>
        <v>20</v>
      </c>
      <c r="M30" s="5" t="n">
        <f aca="false">C30*10</f>
        <v>40</v>
      </c>
      <c r="N30" s="7" t="n">
        <v>2.44</v>
      </c>
      <c r="O30" s="7" t="n">
        <v>2.44</v>
      </c>
      <c r="P30" s="7" t="n">
        <v>2.3</v>
      </c>
      <c r="Q30" s="8" t="n">
        <f aca="false">C30*N30</f>
        <v>9.76</v>
      </c>
      <c r="R30" s="8" t="n">
        <f aca="false">C30*O30</f>
        <v>9.76</v>
      </c>
      <c r="S30" s="8" t="n">
        <f aca="false">C30*P30</f>
        <v>9.2</v>
      </c>
      <c r="T30" s="5" t="n">
        <v>1152</v>
      </c>
      <c r="U30" s="5" t="n">
        <v>1</v>
      </c>
      <c r="V30" s="5" t="s">
        <v>31</v>
      </c>
      <c r="W30" s="5" t="s">
        <v>224</v>
      </c>
      <c r="X30" s="5" t="s">
        <v>229</v>
      </c>
      <c r="Y30" s="5" t="s">
        <v>230</v>
      </c>
      <c r="Z30" s="5" t="s">
        <v>231</v>
      </c>
      <c r="AA30" s="5"/>
      <c r="AB30" s="5"/>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5" t="n">
        <v>30</v>
      </c>
      <c r="B31" s="5" t="s">
        <v>232</v>
      </c>
      <c r="C31" s="5" t="n">
        <v>1</v>
      </c>
      <c r="D31" s="6" t="s">
        <v>233</v>
      </c>
      <c r="E31" s="6" t="s">
        <v>234</v>
      </c>
      <c r="F31" s="5" t="s">
        <v>235</v>
      </c>
      <c r="G31" s="6" t="s">
        <v>236</v>
      </c>
      <c r="H31" s="6" t="s">
        <v>237</v>
      </c>
      <c r="I31" s="6" t="s">
        <v>227</v>
      </c>
      <c r="J31" s="6" t="s">
        <v>238</v>
      </c>
      <c r="K31" s="5" t="n">
        <f aca="false">C31*3</f>
        <v>3</v>
      </c>
      <c r="L31" s="5" t="n">
        <f aca="false">C31*5</f>
        <v>5</v>
      </c>
      <c r="M31" s="5" t="n">
        <f aca="false">C31*10</f>
        <v>10</v>
      </c>
      <c r="N31" s="7" t="n">
        <v>2.39</v>
      </c>
      <c r="O31" s="7" t="n">
        <v>2.39</v>
      </c>
      <c r="P31" s="7" t="n">
        <v>2.29</v>
      </c>
      <c r="Q31" s="8" t="n">
        <f aca="false">C31*N31</f>
        <v>2.39</v>
      </c>
      <c r="R31" s="8" t="n">
        <f aca="false">C31*O31</f>
        <v>2.39</v>
      </c>
      <c r="S31" s="8" t="n">
        <f aca="false">C31*P31</f>
        <v>2.29</v>
      </c>
      <c r="T31" s="5" t="n">
        <v>13866</v>
      </c>
      <c r="U31" s="5" t="n">
        <v>1</v>
      </c>
      <c r="V31" s="5" t="s">
        <v>31</v>
      </c>
      <c r="W31" s="5" t="s">
        <v>234</v>
      </c>
      <c r="X31" s="5" t="s">
        <v>239</v>
      </c>
      <c r="Y31" s="5" t="s">
        <v>240</v>
      </c>
      <c r="Z31" s="5" t="s">
        <v>241</v>
      </c>
      <c r="AA31" s="5"/>
      <c r="AB31" s="5"/>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5" t="n">
        <v>31</v>
      </c>
      <c r="B32" s="5" t="s">
        <v>242</v>
      </c>
      <c r="C32" s="5" t="n">
        <v>1</v>
      </c>
      <c r="D32" s="6" t="s">
        <v>243</v>
      </c>
      <c r="E32" s="6" t="s">
        <v>244</v>
      </c>
      <c r="F32" s="5" t="s">
        <v>245</v>
      </c>
      <c r="G32" s="6" t="s">
        <v>246</v>
      </c>
      <c r="H32" s="6" t="s">
        <v>247</v>
      </c>
      <c r="I32" s="6" t="s">
        <v>227</v>
      </c>
      <c r="J32" s="6" t="s">
        <v>248</v>
      </c>
      <c r="K32" s="5" t="n">
        <f aca="false">C32*3</f>
        <v>3</v>
      </c>
      <c r="L32" s="5" t="n">
        <f aca="false">C32*5</f>
        <v>5</v>
      </c>
      <c r="M32" s="5" t="n">
        <f aca="false">C32*10</f>
        <v>10</v>
      </c>
      <c r="N32" s="7" t="n">
        <v>1.07</v>
      </c>
      <c r="O32" s="7" t="n">
        <v>1.07</v>
      </c>
      <c r="P32" s="7" t="n">
        <v>0.938</v>
      </c>
      <c r="Q32" s="8" t="n">
        <f aca="false">C32*N32</f>
        <v>1.07</v>
      </c>
      <c r="R32" s="8" t="n">
        <f aca="false">C32*O32</f>
        <v>1.07</v>
      </c>
      <c r="S32" s="8" t="n">
        <f aca="false">C32*P32</f>
        <v>0.938</v>
      </c>
      <c r="T32" s="5" t="n">
        <v>732</v>
      </c>
      <c r="U32" s="5" t="n">
        <v>1</v>
      </c>
      <c r="V32" s="5" t="s">
        <v>31</v>
      </c>
      <c r="W32" s="5" t="s">
        <v>244</v>
      </c>
      <c r="X32" s="5" t="s">
        <v>249</v>
      </c>
      <c r="Y32" s="5" t="s">
        <v>250</v>
      </c>
      <c r="Z32" s="5" t="s">
        <v>251</v>
      </c>
      <c r="AA32" s="5"/>
      <c r="AB32" s="5"/>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5" t="n">
        <v>32</v>
      </c>
      <c r="B33" s="5" t="s">
        <v>252</v>
      </c>
      <c r="C33" s="5" t="n">
        <v>1</v>
      </c>
      <c r="D33" s="6" t="s">
        <v>233</v>
      </c>
      <c r="E33" s="6" t="s">
        <v>253</v>
      </c>
      <c r="F33" s="5" t="s">
        <v>254</v>
      </c>
      <c r="G33" s="6" t="s">
        <v>253</v>
      </c>
      <c r="H33" s="6" t="s">
        <v>255</v>
      </c>
      <c r="I33" s="6" t="s">
        <v>227</v>
      </c>
      <c r="J33" s="6" t="s">
        <v>256</v>
      </c>
      <c r="K33" s="5" t="n">
        <f aca="false">C33*3</f>
        <v>3</v>
      </c>
      <c r="L33" s="5" t="n">
        <f aca="false">C33*5</f>
        <v>5</v>
      </c>
      <c r="M33" s="5" t="n">
        <f aca="false">C33*10</f>
        <v>10</v>
      </c>
      <c r="N33" s="7" t="n">
        <v>0.74</v>
      </c>
      <c r="O33" s="7" t="n">
        <v>0.74</v>
      </c>
      <c r="P33" s="7" t="n">
        <v>0.691</v>
      </c>
      <c r="Q33" s="8" t="n">
        <f aca="false">C33*N33</f>
        <v>0.74</v>
      </c>
      <c r="R33" s="8" t="n">
        <f aca="false">C33*O33</f>
        <v>0.74</v>
      </c>
      <c r="S33" s="8" t="n">
        <f aca="false">C33*P33</f>
        <v>0.691</v>
      </c>
      <c r="T33" s="5" t="n">
        <v>42089</v>
      </c>
      <c r="U33" s="5" t="n">
        <v>1</v>
      </c>
      <c r="V33" s="5" t="s">
        <v>31</v>
      </c>
      <c r="W33" s="5" t="s">
        <v>253</v>
      </c>
      <c r="X33" s="5" t="s">
        <v>257</v>
      </c>
      <c r="Y33" s="5" t="s">
        <v>258</v>
      </c>
      <c r="Z33" s="5" t="s">
        <v>259</v>
      </c>
      <c r="AA33" s="5"/>
      <c r="AB33" s="5"/>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13" t="n">
        <v>33</v>
      </c>
      <c r="B34" s="13" t="s">
        <v>260</v>
      </c>
      <c r="C34" s="13" t="n">
        <v>1</v>
      </c>
      <c r="D34" s="14" t="s">
        <v>153</v>
      </c>
      <c r="E34" s="14" t="s">
        <v>154</v>
      </c>
      <c r="F34" s="13" t="s">
        <v>261</v>
      </c>
      <c r="G34" s="14" t="s">
        <v>261</v>
      </c>
      <c r="H34" s="14" t="s">
        <v>262</v>
      </c>
      <c r="I34" s="15" t="s">
        <v>157</v>
      </c>
      <c r="J34" s="13" t="n">
        <v>0</v>
      </c>
      <c r="K34" s="13" t="n">
        <f aca="false">C34*3</f>
        <v>3</v>
      </c>
      <c r="L34" s="13" t="n">
        <f aca="false">C34*5</f>
        <v>5</v>
      </c>
      <c r="M34" s="13" t="n">
        <f aca="false">C34*10</f>
        <v>10</v>
      </c>
      <c r="N34" s="16"/>
      <c r="O34" s="16"/>
      <c r="P34" s="16"/>
      <c r="Q34" s="8" t="n">
        <f aca="false">C34*N34</f>
        <v>0</v>
      </c>
      <c r="R34" s="8" t="n">
        <f aca="false">C34*O34</f>
        <v>0</v>
      </c>
      <c r="S34" s="8" t="n">
        <f aca="false">C34*P34</f>
        <v>0</v>
      </c>
      <c r="T34" s="13"/>
      <c r="U34" s="13"/>
      <c r="V34" s="13"/>
      <c r="W34" s="13"/>
      <c r="X34" s="13"/>
      <c r="Y34" s="13"/>
      <c r="Z34" s="13"/>
      <c r="AA34" s="17" t="s">
        <v>158</v>
      </c>
      <c r="AB34" s="13"/>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18"/>
      <c r="ALP34" s="0"/>
      <c r="ALQ34" s="0"/>
      <c r="ALR34" s="0"/>
      <c r="ALS34" s="0"/>
      <c r="ALT34" s="0"/>
      <c r="ALU34" s="18"/>
      <c r="ALV34" s="18"/>
      <c r="ALW34" s="18"/>
      <c r="ALX34" s="18"/>
      <c r="ALY34" s="18"/>
      <c r="ALZ34" s="18"/>
      <c r="AMA34" s="18"/>
      <c r="AMB34" s="18"/>
      <c r="AMC34" s="18"/>
      <c r="AMD34" s="18"/>
      <c r="AME34" s="18"/>
      <c r="AMF34" s="18"/>
      <c r="AMG34" s="18"/>
      <c r="AMH34" s="18"/>
      <c r="AMI34" s="18"/>
      <c r="AMJ34" s="18"/>
    </row>
    <row r="35" customFormat="false" ht="15" hidden="false" customHeight="true" outlineLevel="0" collapsed="false">
      <c r="A35" s="5" t="n">
        <v>34</v>
      </c>
      <c r="B35" s="5" t="s">
        <v>263</v>
      </c>
      <c r="C35" s="5" t="n">
        <v>4</v>
      </c>
      <c r="D35" s="6" t="s">
        <v>25</v>
      </c>
      <c r="E35" s="6" t="s">
        <v>264</v>
      </c>
      <c r="F35" s="5" t="s">
        <v>265</v>
      </c>
      <c r="G35" s="6" t="s">
        <v>265</v>
      </c>
      <c r="H35" s="6" t="s">
        <v>266</v>
      </c>
      <c r="I35" s="6" t="s">
        <v>29</v>
      </c>
      <c r="J35" s="6" t="s">
        <v>267</v>
      </c>
      <c r="K35" s="5" t="n">
        <f aca="false">C35*3</f>
        <v>12</v>
      </c>
      <c r="L35" s="5" t="n">
        <f aca="false">C35*5</f>
        <v>20</v>
      </c>
      <c r="M35" s="5" t="n">
        <f aca="false">C35*10</f>
        <v>40</v>
      </c>
      <c r="N35" s="7" t="n">
        <v>0.378</v>
      </c>
      <c r="O35" s="7" t="n">
        <v>0.378</v>
      </c>
      <c r="P35" s="7" t="n">
        <v>0.3356</v>
      </c>
      <c r="Q35" s="8" t="n">
        <f aca="false">C35*N35</f>
        <v>1.512</v>
      </c>
      <c r="R35" s="8" t="n">
        <f aca="false">C35*O35</f>
        <v>1.512</v>
      </c>
      <c r="S35" s="8" t="n">
        <f aca="false">C35*P35</f>
        <v>1.3424</v>
      </c>
      <c r="T35" s="5" t="n">
        <v>1379</v>
      </c>
      <c r="U35" s="5" t="n">
        <v>1</v>
      </c>
      <c r="V35" s="5" t="s">
        <v>31</v>
      </c>
      <c r="W35" s="5" t="s">
        <v>264</v>
      </c>
      <c r="X35" s="5" t="s">
        <v>268</v>
      </c>
      <c r="Y35" s="5" t="s">
        <v>34</v>
      </c>
      <c r="Z35" s="5" t="s">
        <v>269</v>
      </c>
      <c r="AA35" s="5"/>
      <c r="AB35" s="5"/>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26" customFormat="true" ht="15" hidden="false" customHeight="true" outlineLevel="0" collapsed="false">
      <c r="A36" s="21" t="n">
        <v>35</v>
      </c>
      <c r="B36" s="21" t="s">
        <v>270</v>
      </c>
      <c r="C36" s="21" t="n">
        <v>1</v>
      </c>
      <c r="D36" s="22" t="s">
        <v>271</v>
      </c>
      <c r="E36" s="22" t="s">
        <v>272</v>
      </c>
      <c r="F36" s="21" t="s">
        <v>273</v>
      </c>
      <c r="G36" s="22" t="s">
        <v>273</v>
      </c>
      <c r="H36" s="22" t="s">
        <v>274</v>
      </c>
      <c r="I36" s="22" t="s">
        <v>29</v>
      </c>
      <c r="J36" s="23" t="s">
        <v>275</v>
      </c>
      <c r="K36" s="21" t="n">
        <f aca="false">C36*3</f>
        <v>3</v>
      </c>
      <c r="L36" s="21" t="n">
        <f aca="false">C36*5</f>
        <v>5</v>
      </c>
      <c r="M36" s="21" t="n">
        <f aca="false">C36*10</f>
        <v>10</v>
      </c>
      <c r="N36" s="24" t="n">
        <v>1.79</v>
      </c>
      <c r="O36" s="24" t="n">
        <v>1.79</v>
      </c>
      <c r="P36" s="24" t="n">
        <v>1.559</v>
      </c>
      <c r="Q36" s="8" t="n">
        <f aca="false">C36*N36</f>
        <v>1.79</v>
      </c>
      <c r="R36" s="8" t="n">
        <f aca="false">C36*O36</f>
        <v>1.79</v>
      </c>
      <c r="S36" s="8" t="n">
        <f aca="false">C36*P36</f>
        <v>1.559</v>
      </c>
      <c r="T36" s="21" t="n">
        <v>16574</v>
      </c>
      <c r="U36" s="21" t="n">
        <v>1</v>
      </c>
      <c r="V36" s="21" t="s">
        <v>31</v>
      </c>
      <c r="W36" s="21" t="s">
        <v>276</v>
      </c>
      <c r="X36" s="21" t="s">
        <v>277</v>
      </c>
      <c r="Y36" s="21" t="s">
        <v>278</v>
      </c>
      <c r="Z36" s="21" t="s">
        <v>279</v>
      </c>
      <c r="AA36" s="25"/>
      <c r="AB36" s="21" t="s">
        <v>199</v>
      </c>
    </row>
    <row r="37" customFormat="false" ht="15" hidden="false" customHeight="true" outlineLevel="0" collapsed="false">
      <c r="A37" s="5" t="n">
        <v>36</v>
      </c>
      <c r="B37" s="5" t="s">
        <v>280</v>
      </c>
      <c r="C37" s="5" t="n">
        <v>2</v>
      </c>
      <c r="D37" s="6" t="s">
        <v>160</v>
      </c>
      <c r="E37" s="19" t="s">
        <v>281</v>
      </c>
      <c r="F37" s="5" t="s">
        <v>281</v>
      </c>
      <c r="G37" s="6" t="s">
        <v>281</v>
      </c>
      <c r="H37" s="6" t="s">
        <v>282</v>
      </c>
      <c r="I37" s="6" t="s">
        <v>29</v>
      </c>
      <c r="J37" s="6" t="s">
        <v>283</v>
      </c>
      <c r="K37" s="5" t="n">
        <f aca="false">C37*3</f>
        <v>6</v>
      </c>
      <c r="L37" s="5" t="n">
        <f aca="false">C37*5</f>
        <v>10</v>
      </c>
      <c r="M37" s="5" t="n">
        <f aca="false">C37*10</f>
        <v>20</v>
      </c>
      <c r="N37" s="7" t="n">
        <v>0.7</v>
      </c>
      <c r="O37" s="7" t="n">
        <v>0.612</v>
      </c>
      <c r="P37" s="7" t="n">
        <v>0.612</v>
      </c>
      <c r="Q37" s="8" t="n">
        <f aca="false">C37*N37</f>
        <v>1.4</v>
      </c>
      <c r="R37" s="8" t="n">
        <f aca="false">C37*O37</f>
        <v>1.224</v>
      </c>
      <c r="S37" s="8" t="n">
        <f aca="false">C37*P37</f>
        <v>1.224</v>
      </c>
      <c r="T37" s="5" t="n">
        <v>2985</v>
      </c>
      <c r="U37" s="5" t="n">
        <v>1</v>
      </c>
      <c r="V37" s="5" t="s">
        <v>31</v>
      </c>
      <c r="W37" s="20" t="s">
        <v>284</v>
      </c>
      <c r="X37" s="5" t="s">
        <v>285</v>
      </c>
      <c r="Y37" s="5" t="s">
        <v>165</v>
      </c>
      <c r="Z37" s="5" t="s">
        <v>286</v>
      </c>
      <c r="AA37" s="5"/>
      <c r="AB37" s="5" t="s">
        <v>287</v>
      </c>
    </row>
    <row r="38" customFormat="false" ht="15" hidden="false" customHeight="true" outlineLevel="0" collapsed="false">
      <c r="A38" s="5" t="n">
        <v>37</v>
      </c>
      <c r="B38" s="5" t="s">
        <v>288</v>
      </c>
      <c r="C38" s="5" t="n">
        <v>6</v>
      </c>
      <c r="D38" s="6" t="s">
        <v>289</v>
      </c>
      <c r="E38" s="19" t="s">
        <v>290</v>
      </c>
      <c r="F38" s="5" t="s">
        <v>290</v>
      </c>
      <c r="G38" s="6" t="s">
        <v>290</v>
      </c>
      <c r="H38" s="6" t="s">
        <v>291</v>
      </c>
      <c r="I38" s="6" t="s">
        <v>29</v>
      </c>
      <c r="J38" s="6" t="s">
        <v>292</v>
      </c>
      <c r="K38" s="5" t="n">
        <f aca="false">C38*3</f>
        <v>18</v>
      </c>
      <c r="L38" s="5" t="n">
        <f aca="false">C38*5</f>
        <v>30</v>
      </c>
      <c r="M38" s="5" t="n">
        <f aca="false">C38*10</f>
        <v>60</v>
      </c>
      <c r="N38" s="7" t="n">
        <v>0.364</v>
      </c>
      <c r="O38" s="7" t="n">
        <v>0.364</v>
      </c>
      <c r="P38" s="7" t="n">
        <v>0.364</v>
      </c>
      <c r="Q38" s="8" t="n">
        <f aca="false">C38*N38</f>
        <v>2.184</v>
      </c>
      <c r="R38" s="8" t="n">
        <f aca="false">C38*O38</f>
        <v>2.184</v>
      </c>
      <c r="S38" s="8" t="n">
        <f aca="false">C38*P38</f>
        <v>2.184</v>
      </c>
      <c r="T38" s="5" t="n">
        <v>190641</v>
      </c>
      <c r="U38" s="5" t="n">
        <v>1</v>
      </c>
      <c r="V38" s="5" t="s">
        <v>31</v>
      </c>
      <c r="W38" s="20" t="s">
        <v>293</v>
      </c>
      <c r="X38" s="5" t="s">
        <v>294</v>
      </c>
      <c r="Y38" s="5" t="s">
        <v>295</v>
      </c>
      <c r="Z38" s="5" t="s">
        <v>296</v>
      </c>
      <c r="AA38" s="5"/>
      <c r="AB38" s="5" t="s">
        <v>199</v>
      </c>
    </row>
    <row r="39" customFormat="false" ht="15" hidden="false" customHeight="true" outlineLevel="0" collapsed="false">
      <c r="A39" s="9" t="n">
        <v>38</v>
      </c>
      <c r="B39" s="9" t="s">
        <v>297</v>
      </c>
      <c r="C39" s="9" t="n">
        <v>8</v>
      </c>
      <c r="D39" s="12" t="s">
        <v>298</v>
      </c>
      <c r="E39" s="12" t="s">
        <v>299</v>
      </c>
      <c r="F39" s="9" t="s">
        <v>300</v>
      </c>
      <c r="G39" s="12" t="s">
        <v>300</v>
      </c>
      <c r="H39" s="12" t="s">
        <v>301</v>
      </c>
      <c r="I39" s="12" t="s">
        <v>29</v>
      </c>
      <c r="J39" s="12" t="s">
        <v>65</v>
      </c>
      <c r="K39" s="9" t="n">
        <f aca="false">C39*3</f>
        <v>24</v>
      </c>
      <c r="L39" s="9" t="n">
        <f aca="false">C39*5</f>
        <v>40</v>
      </c>
      <c r="M39" s="9" t="n">
        <f aca="false">C39*10</f>
        <v>80</v>
      </c>
      <c r="N39" s="10"/>
      <c r="O39" s="10"/>
      <c r="P39" s="10"/>
      <c r="Q39" s="8" t="n">
        <f aca="false">C39*N39</f>
        <v>0</v>
      </c>
      <c r="R39" s="8" t="n">
        <f aca="false">C39*O39</f>
        <v>0</v>
      </c>
      <c r="S39" s="8" t="n">
        <f aca="false">C39*P39</f>
        <v>0</v>
      </c>
      <c r="T39" s="9" t="n">
        <v>1932813</v>
      </c>
      <c r="U39" s="9" t="n">
        <v>1</v>
      </c>
      <c r="V39" s="9" t="s">
        <v>66</v>
      </c>
      <c r="W39" s="9" t="s">
        <v>299</v>
      </c>
      <c r="X39" s="9"/>
      <c r="Y39" s="9" t="s">
        <v>298</v>
      </c>
      <c r="Z39" s="9" t="s">
        <v>302</v>
      </c>
      <c r="AA39" s="11" t="s">
        <v>303</v>
      </c>
      <c r="AB39" s="9"/>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5" t="n">
        <v>39</v>
      </c>
      <c r="B40" s="5" t="s">
        <v>304</v>
      </c>
      <c r="C40" s="5" t="n">
        <v>1</v>
      </c>
      <c r="D40" s="6" t="s">
        <v>145</v>
      </c>
      <c r="E40" s="6" t="s">
        <v>305</v>
      </c>
      <c r="F40" s="5" t="n">
        <v>649</v>
      </c>
      <c r="G40" s="6" t="n">
        <v>649</v>
      </c>
      <c r="H40" s="6" t="s">
        <v>301</v>
      </c>
      <c r="I40" s="6" t="s">
        <v>29</v>
      </c>
      <c r="J40" s="6" t="s">
        <v>306</v>
      </c>
      <c r="K40" s="5" t="n">
        <f aca="false">C40*3</f>
        <v>3</v>
      </c>
      <c r="L40" s="5" t="n">
        <f aca="false">C40*5</f>
        <v>5</v>
      </c>
      <c r="M40" s="5" t="n">
        <f aca="false">C40*10</f>
        <v>10</v>
      </c>
      <c r="N40" s="7" t="n">
        <v>0.1</v>
      </c>
      <c r="O40" s="7" t="n">
        <v>0.1</v>
      </c>
      <c r="P40" s="7" t="n">
        <v>0.012</v>
      </c>
      <c r="Q40" s="8" t="n">
        <f aca="false">C40*N40</f>
        <v>0.1</v>
      </c>
      <c r="R40" s="8" t="n">
        <f aca="false">C40*O40</f>
        <v>0.1</v>
      </c>
      <c r="S40" s="8" t="n">
        <f aca="false">C40*P40</f>
        <v>0.012</v>
      </c>
      <c r="T40" s="5" t="n">
        <v>144147</v>
      </c>
      <c r="U40" s="5" t="n">
        <v>1</v>
      </c>
      <c r="V40" s="5" t="s">
        <v>31</v>
      </c>
      <c r="W40" s="5" t="s">
        <v>305</v>
      </c>
      <c r="X40" s="5" t="s">
        <v>307</v>
      </c>
      <c r="Y40" s="5" t="s">
        <v>150</v>
      </c>
      <c r="Z40" s="5" t="s">
        <v>308</v>
      </c>
      <c r="AA40" s="5"/>
      <c r="AB40" s="5"/>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9" t="n">
        <v>40</v>
      </c>
      <c r="B41" s="9" t="s">
        <v>309</v>
      </c>
      <c r="C41" s="9" t="n">
        <v>2</v>
      </c>
      <c r="D41" s="12" t="s">
        <v>298</v>
      </c>
      <c r="E41" s="12" t="s">
        <v>310</v>
      </c>
      <c r="F41" s="9" t="n">
        <v>100</v>
      </c>
      <c r="G41" s="12" t="n">
        <v>100</v>
      </c>
      <c r="H41" s="12" t="s">
        <v>301</v>
      </c>
      <c r="I41" s="12" t="s">
        <v>29</v>
      </c>
      <c r="J41" s="12" t="s">
        <v>65</v>
      </c>
      <c r="K41" s="9" t="n">
        <f aca="false">C41*3</f>
        <v>6</v>
      </c>
      <c r="L41" s="9" t="n">
        <f aca="false">C41*5</f>
        <v>10</v>
      </c>
      <c r="M41" s="9" t="n">
        <f aca="false">C41*10</f>
        <v>20</v>
      </c>
      <c r="N41" s="10"/>
      <c r="O41" s="10"/>
      <c r="P41" s="10"/>
      <c r="Q41" s="8" t="n">
        <f aca="false">C41*N41</f>
        <v>0</v>
      </c>
      <c r="R41" s="8" t="n">
        <f aca="false">C41*O41</f>
        <v>0</v>
      </c>
      <c r="S41" s="8" t="n">
        <f aca="false">C41*P41</f>
        <v>0</v>
      </c>
      <c r="T41" s="9" t="n">
        <v>477309</v>
      </c>
      <c r="U41" s="9" t="n">
        <v>1</v>
      </c>
      <c r="V41" s="9" t="s">
        <v>66</v>
      </c>
      <c r="W41" s="9" t="s">
        <v>310</v>
      </c>
      <c r="X41" s="9"/>
      <c r="Y41" s="9" t="s">
        <v>298</v>
      </c>
      <c r="Z41" s="9" t="s">
        <v>311</v>
      </c>
      <c r="AA41" s="11" t="s">
        <v>312</v>
      </c>
      <c r="AB41" s="9"/>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9" t="n">
        <v>41</v>
      </c>
      <c r="B42" s="9" t="s">
        <v>313</v>
      </c>
      <c r="C42" s="9" t="n">
        <v>5</v>
      </c>
      <c r="D42" s="12" t="s">
        <v>298</v>
      </c>
      <c r="E42" s="12" t="s">
        <v>314</v>
      </c>
      <c r="F42" s="9" t="n">
        <v>150</v>
      </c>
      <c r="G42" s="12" t="n">
        <v>150</v>
      </c>
      <c r="H42" s="12" t="s">
        <v>301</v>
      </c>
      <c r="I42" s="12" t="s">
        <v>29</v>
      </c>
      <c r="J42" s="12" t="s">
        <v>65</v>
      </c>
      <c r="K42" s="9" t="n">
        <f aca="false">C42*3</f>
        <v>15</v>
      </c>
      <c r="L42" s="9" t="n">
        <f aca="false">C42*5</f>
        <v>25</v>
      </c>
      <c r="M42" s="9" t="n">
        <f aca="false">C42*10</f>
        <v>50</v>
      </c>
      <c r="N42" s="10"/>
      <c r="O42" s="10"/>
      <c r="P42" s="10"/>
      <c r="Q42" s="8" t="n">
        <f aca="false">C42*N42</f>
        <v>0</v>
      </c>
      <c r="R42" s="8" t="n">
        <f aca="false">C42*O42</f>
        <v>0</v>
      </c>
      <c r="S42" s="8" t="n">
        <f aca="false">C42*P42</f>
        <v>0</v>
      </c>
      <c r="T42" s="9" t="n">
        <v>85325</v>
      </c>
      <c r="U42" s="9" t="n">
        <v>1</v>
      </c>
      <c r="V42" s="9" t="s">
        <v>66</v>
      </c>
      <c r="W42" s="9" t="s">
        <v>314</v>
      </c>
      <c r="X42" s="9"/>
      <c r="Y42" s="9" t="s">
        <v>298</v>
      </c>
      <c r="Z42" s="9" t="s">
        <v>315</v>
      </c>
      <c r="AA42" s="11" t="s">
        <v>316</v>
      </c>
      <c r="AB42" s="9"/>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9" t="n">
        <v>42</v>
      </c>
      <c r="B43" s="9" t="s">
        <v>317</v>
      </c>
      <c r="C43" s="9" t="n">
        <v>26</v>
      </c>
      <c r="D43" s="12" t="s">
        <v>298</v>
      </c>
      <c r="E43" s="12" t="s">
        <v>318</v>
      </c>
      <c r="F43" s="9" t="n">
        <v>22</v>
      </c>
      <c r="G43" s="12" t="n">
        <v>22</v>
      </c>
      <c r="H43" s="12" t="s">
        <v>301</v>
      </c>
      <c r="I43" s="12" t="s">
        <v>29</v>
      </c>
      <c r="J43" s="12" t="s">
        <v>65</v>
      </c>
      <c r="K43" s="9" t="n">
        <f aca="false">C43*3</f>
        <v>78</v>
      </c>
      <c r="L43" s="9" t="n">
        <f aca="false">C43*5</f>
        <v>130</v>
      </c>
      <c r="M43" s="9" t="n">
        <f aca="false">C43*10</f>
        <v>260</v>
      </c>
      <c r="N43" s="10"/>
      <c r="O43" s="10"/>
      <c r="P43" s="10"/>
      <c r="Q43" s="8" t="n">
        <f aca="false">C43*N43</f>
        <v>0</v>
      </c>
      <c r="R43" s="8" t="n">
        <f aca="false">C43*O43</f>
        <v>0</v>
      </c>
      <c r="S43" s="8" t="n">
        <f aca="false">C43*P43</f>
        <v>0</v>
      </c>
      <c r="T43" s="9" t="n">
        <v>480209</v>
      </c>
      <c r="U43" s="9" t="n">
        <v>1</v>
      </c>
      <c r="V43" s="9" t="s">
        <v>66</v>
      </c>
      <c r="W43" s="9" t="s">
        <v>318</v>
      </c>
      <c r="X43" s="9"/>
      <c r="Y43" s="9" t="s">
        <v>298</v>
      </c>
      <c r="Z43" s="9" t="s">
        <v>319</v>
      </c>
      <c r="AA43" s="11" t="s">
        <v>320</v>
      </c>
      <c r="AB43" s="9"/>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9" t="n">
        <v>43</v>
      </c>
      <c r="B44" s="9" t="s">
        <v>321</v>
      </c>
      <c r="C44" s="9" t="n">
        <v>32</v>
      </c>
      <c r="D44" s="12" t="s">
        <v>298</v>
      </c>
      <c r="E44" s="12" t="s">
        <v>322</v>
      </c>
      <c r="F44" s="9" t="s">
        <v>323</v>
      </c>
      <c r="G44" s="12" t="s">
        <v>323</v>
      </c>
      <c r="H44" s="12" t="s">
        <v>301</v>
      </c>
      <c r="I44" s="12" t="s">
        <v>29</v>
      </c>
      <c r="J44" s="12" t="s">
        <v>65</v>
      </c>
      <c r="K44" s="9" t="n">
        <f aca="false">C44*3</f>
        <v>96</v>
      </c>
      <c r="L44" s="9" t="n">
        <f aca="false">C44*5</f>
        <v>160</v>
      </c>
      <c r="M44" s="9" t="n">
        <f aca="false">C44*10</f>
        <v>320</v>
      </c>
      <c r="N44" s="10"/>
      <c r="O44" s="10"/>
      <c r="P44" s="10"/>
      <c r="Q44" s="8" t="n">
        <f aca="false">C44*N44</f>
        <v>0</v>
      </c>
      <c r="R44" s="8" t="n">
        <f aca="false">C44*O44</f>
        <v>0</v>
      </c>
      <c r="S44" s="8" t="n">
        <f aca="false">C44*P44</f>
        <v>0</v>
      </c>
      <c r="T44" s="9" t="n">
        <v>3099051</v>
      </c>
      <c r="U44" s="9" t="n">
        <v>1</v>
      </c>
      <c r="V44" s="9" t="s">
        <v>66</v>
      </c>
      <c r="W44" s="9" t="s">
        <v>322</v>
      </c>
      <c r="X44" s="9"/>
      <c r="Y44" s="9" t="s">
        <v>298</v>
      </c>
      <c r="Z44" s="9" t="s">
        <v>324</v>
      </c>
      <c r="AA44" s="11" t="s">
        <v>325</v>
      </c>
      <c r="AB44" s="9"/>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9" t="n">
        <v>44</v>
      </c>
      <c r="B45" s="9" t="s">
        <v>326</v>
      </c>
      <c r="C45" s="9" t="n">
        <v>6</v>
      </c>
      <c r="D45" s="12" t="s">
        <v>298</v>
      </c>
      <c r="E45" s="12" t="s">
        <v>327</v>
      </c>
      <c r="F45" s="9" t="s">
        <v>328</v>
      </c>
      <c r="G45" s="12" t="s">
        <v>328</v>
      </c>
      <c r="H45" s="12" t="s">
        <v>329</v>
      </c>
      <c r="I45" s="12" t="s">
        <v>29</v>
      </c>
      <c r="J45" s="12" t="s">
        <v>65</v>
      </c>
      <c r="K45" s="9" t="n">
        <f aca="false">C45*3</f>
        <v>18</v>
      </c>
      <c r="L45" s="9" t="n">
        <f aca="false">C45*5</f>
        <v>30</v>
      </c>
      <c r="M45" s="9" t="n">
        <f aca="false">C45*10</f>
        <v>60</v>
      </c>
      <c r="N45" s="10"/>
      <c r="O45" s="10"/>
      <c r="P45" s="10"/>
      <c r="Q45" s="8" t="n">
        <f aca="false">C45*N45</f>
        <v>0</v>
      </c>
      <c r="R45" s="8" t="n">
        <f aca="false">C45*O45</f>
        <v>0</v>
      </c>
      <c r="S45" s="8" t="n">
        <f aca="false">C45*P45</f>
        <v>0</v>
      </c>
      <c r="T45" s="9" t="n">
        <v>354810</v>
      </c>
      <c r="U45" s="9" t="n">
        <v>1</v>
      </c>
      <c r="V45" s="9" t="s">
        <v>66</v>
      </c>
      <c r="W45" s="9" t="s">
        <v>327</v>
      </c>
      <c r="X45" s="9"/>
      <c r="Y45" s="9" t="s">
        <v>298</v>
      </c>
      <c r="Z45" s="9" t="s">
        <v>330</v>
      </c>
      <c r="AA45" s="11" t="s">
        <v>331</v>
      </c>
      <c r="AB45" s="9"/>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9" t="n">
        <v>45</v>
      </c>
      <c r="B46" s="9" t="s">
        <v>332</v>
      </c>
      <c r="C46" s="9" t="n">
        <v>9</v>
      </c>
      <c r="D46" s="12" t="s">
        <v>298</v>
      </c>
      <c r="E46" s="12" t="s">
        <v>333</v>
      </c>
      <c r="F46" s="9" t="s">
        <v>334</v>
      </c>
      <c r="G46" s="12" t="s">
        <v>334</v>
      </c>
      <c r="H46" s="12" t="s">
        <v>301</v>
      </c>
      <c r="I46" s="12" t="s">
        <v>29</v>
      </c>
      <c r="J46" s="12" t="s">
        <v>65</v>
      </c>
      <c r="K46" s="9" t="n">
        <f aca="false">C46*3</f>
        <v>27</v>
      </c>
      <c r="L46" s="9" t="n">
        <f aca="false">C46*5</f>
        <v>45</v>
      </c>
      <c r="M46" s="9" t="n">
        <f aca="false">C46*10</f>
        <v>90</v>
      </c>
      <c r="N46" s="10"/>
      <c r="O46" s="10"/>
      <c r="P46" s="10"/>
      <c r="Q46" s="8" t="n">
        <f aca="false">C46*N46</f>
        <v>0</v>
      </c>
      <c r="R46" s="8" t="n">
        <f aca="false">C46*O46</f>
        <v>0</v>
      </c>
      <c r="S46" s="8" t="n">
        <f aca="false">C46*P46</f>
        <v>0</v>
      </c>
      <c r="T46" s="9" t="n">
        <v>499118</v>
      </c>
      <c r="U46" s="9" t="n">
        <v>1</v>
      </c>
      <c r="V46" s="9" t="s">
        <v>66</v>
      </c>
      <c r="W46" s="9" t="s">
        <v>333</v>
      </c>
      <c r="X46" s="9"/>
      <c r="Y46" s="9" t="s">
        <v>298</v>
      </c>
      <c r="Z46" s="9" t="s">
        <v>335</v>
      </c>
      <c r="AA46" s="11" t="s">
        <v>336</v>
      </c>
      <c r="AB46" s="9"/>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9" t="n">
        <v>46</v>
      </c>
      <c r="B47" s="9" t="s">
        <v>337</v>
      </c>
      <c r="C47" s="9" t="n">
        <v>1</v>
      </c>
      <c r="D47" s="12" t="s">
        <v>298</v>
      </c>
      <c r="E47" s="12" t="s">
        <v>338</v>
      </c>
      <c r="F47" s="9" t="n">
        <v>37.5</v>
      </c>
      <c r="G47" s="27" t="n">
        <v>37.5</v>
      </c>
      <c r="H47" s="12" t="s">
        <v>301</v>
      </c>
      <c r="I47" s="12" t="s">
        <v>29</v>
      </c>
      <c r="J47" s="12" t="s">
        <v>65</v>
      </c>
      <c r="K47" s="9" t="n">
        <f aca="false">C47*3</f>
        <v>3</v>
      </c>
      <c r="L47" s="9" t="n">
        <f aca="false">C47*5</f>
        <v>5</v>
      </c>
      <c r="M47" s="9" t="n">
        <f aca="false">C47*10</f>
        <v>10</v>
      </c>
      <c r="N47" s="10"/>
      <c r="O47" s="10"/>
      <c r="P47" s="10"/>
      <c r="Q47" s="8" t="n">
        <f aca="false">C47*N47</f>
        <v>0</v>
      </c>
      <c r="R47" s="8" t="n">
        <f aca="false">C47*O47</f>
        <v>0</v>
      </c>
      <c r="S47" s="8" t="n">
        <f aca="false">C47*P47</f>
        <v>0</v>
      </c>
      <c r="T47" s="9" t="n">
        <v>63626</v>
      </c>
      <c r="U47" s="9" t="n">
        <v>1</v>
      </c>
      <c r="V47" s="9" t="s">
        <v>66</v>
      </c>
      <c r="W47" s="9" t="s">
        <v>338</v>
      </c>
      <c r="X47" s="9"/>
      <c r="Y47" s="9" t="s">
        <v>298</v>
      </c>
      <c r="Z47" s="9" t="s">
        <v>339</v>
      </c>
      <c r="AA47" s="28" t="s">
        <v>340</v>
      </c>
      <c r="AB47" s="9"/>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9" t="n">
        <v>47</v>
      </c>
      <c r="B48" s="9" t="s">
        <v>341</v>
      </c>
      <c r="C48" s="9" t="n">
        <v>8</v>
      </c>
      <c r="D48" s="12" t="s">
        <v>298</v>
      </c>
      <c r="E48" s="12" t="s">
        <v>342</v>
      </c>
      <c r="F48" s="9" t="s">
        <v>343</v>
      </c>
      <c r="G48" s="12" t="s">
        <v>343</v>
      </c>
      <c r="H48" s="12" t="s">
        <v>301</v>
      </c>
      <c r="I48" s="12" t="s">
        <v>29</v>
      </c>
      <c r="J48" s="12" t="s">
        <v>65</v>
      </c>
      <c r="K48" s="9" t="n">
        <f aca="false">C48*3</f>
        <v>24</v>
      </c>
      <c r="L48" s="9" t="n">
        <f aca="false">C48*5</f>
        <v>40</v>
      </c>
      <c r="M48" s="9" t="n">
        <f aca="false">C48*10</f>
        <v>80</v>
      </c>
      <c r="N48" s="10"/>
      <c r="O48" s="10"/>
      <c r="P48" s="10"/>
      <c r="Q48" s="8" t="n">
        <f aca="false">C48*N48</f>
        <v>0</v>
      </c>
      <c r="R48" s="8" t="n">
        <f aca="false">C48*O48</f>
        <v>0</v>
      </c>
      <c r="S48" s="8" t="n">
        <f aca="false">C48*P48</f>
        <v>0</v>
      </c>
      <c r="T48" s="9" t="n">
        <v>954327</v>
      </c>
      <c r="U48" s="9" t="n">
        <v>1</v>
      </c>
      <c r="V48" s="9" t="s">
        <v>66</v>
      </c>
      <c r="W48" s="9" t="s">
        <v>342</v>
      </c>
      <c r="X48" s="9"/>
      <c r="Y48" s="9" t="s">
        <v>298</v>
      </c>
      <c r="Z48" s="9" t="s">
        <v>344</v>
      </c>
      <c r="AA48" s="11" t="s">
        <v>345</v>
      </c>
      <c r="AB48" s="9"/>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5" t="n">
        <v>48</v>
      </c>
      <c r="B49" s="5" t="s">
        <v>346</v>
      </c>
      <c r="C49" s="5" t="n">
        <v>1</v>
      </c>
      <c r="D49" s="6" t="s">
        <v>347</v>
      </c>
      <c r="E49" s="6" t="s">
        <v>348</v>
      </c>
      <c r="F49" s="5" t="s">
        <v>349</v>
      </c>
      <c r="G49" s="6" t="s">
        <v>349</v>
      </c>
      <c r="H49" s="6" t="s">
        <v>301</v>
      </c>
      <c r="I49" s="6" t="s">
        <v>29</v>
      </c>
      <c r="J49" s="6" t="s">
        <v>350</v>
      </c>
      <c r="K49" s="5" t="n">
        <f aca="false">C49*3</f>
        <v>3</v>
      </c>
      <c r="L49" s="5" t="n">
        <f aca="false">C49*5</f>
        <v>5</v>
      </c>
      <c r="M49" s="5" t="n">
        <f aca="false">C49*10</f>
        <v>10</v>
      </c>
      <c r="N49" s="7" t="n">
        <v>0.1</v>
      </c>
      <c r="O49" s="7" t="n">
        <v>0.1</v>
      </c>
      <c r="P49" s="7" t="n">
        <v>0.018</v>
      </c>
      <c r="Q49" s="8" t="n">
        <f aca="false">C49*N49</f>
        <v>0.1</v>
      </c>
      <c r="R49" s="8" t="n">
        <f aca="false">C49*O49</f>
        <v>0.1</v>
      </c>
      <c r="S49" s="8" t="n">
        <f aca="false">C49*P49</f>
        <v>0.018</v>
      </c>
      <c r="T49" s="5" t="n">
        <v>53813</v>
      </c>
      <c r="U49" s="5" t="n">
        <v>1</v>
      </c>
      <c r="V49" s="5" t="s">
        <v>31</v>
      </c>
      <c r="W49" s="5" t="s">
        <v>348</v>
      </c>
      <c r="X49" s="5" t="s">
        <v>351</v>
      </c>
      <c r="Y49" s="5" t="s">
        <v>352</v>
      </c>
      <c r="Z49" s="5" t="s">
        <v>353</v>
      </c>
      <c r="AA49" s="5"/>
      <c r="AB49" s="5"/>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9" t="n">
        <v>49</v>
      </c>
      <c r="B50" s="9" t="s">
        <v>354</v>
      </c>
      <c r="C50" s="9" t="n">
        <v>1</v>
      </c>
      <c r="D50" s="12" t="s">
        <v>298</v>
      </c>
      <c r="E50" s="12" t="s">
        <v>355</v>
      </c>
      <c r="F50" s="9" t="s">
        <v>356</v>
      </c>
      <c r="G50" s="12" t="s">
        <v>356</v>
      </c>
      <c r="H50" s="12" t="s">
        <v>301</v>
      </c>
      <c r="I50" s="12" t="s">
        <v>29</v>
      </c>
      <c r="J50" s="12" t="s">
        <v>65</v>
      </c>
      <c r="K50" s="9" t="n">
        <f aca="false">C50*3</f>
        <v>3</v>
      </c>
      <c r="L50" s="9" t="n">
        <f aca="false">C50*5</f>
        <v>5</v>
      </c>
      <c r="M50" s="9" t="n">
        <f aca="false">C50*10</f>
        <v>10</v>
      </c>
      <c r="N50" s="10"/>
      <c r="O50" s="10"/>
      <c r="P50" s="10"/>
      <c r="Q50" s="8" t="n">
        <f aca="false">C50*N50</f>
        <v>0</v>
      </c>
      <c r="R50" s="8" t="n">
        <f aca="false">C50*O50</f>
        <v>0</v>
      </c>
      <c r="S50" s="8" t="n">
        <f aca="false">C50*P50</f>
        <v>0</v>
      </c>
      <c r="T50" s="9" t="n">
        <v>314922</v>
      </c>
      <c r="U50" s="9" t="n">
        <v>1</v>
      </c>
      <c r="V50" s="9" t="s">
        <v>66</v>
      </c>
      <c r="W50" s="9" t="s">
        <v>355</v>
      </c>
      <c r="X50" s="9"/>
      <c r="Y50" s="9" t="s">
        <v>298</v>
      </c>
      <c r="Z50" s="9" t="s">
        <v>357</v>
      </c>
      <c r="AA50" s="11" t="s">
        <v>358</v>
      </c>
      <c r="AB50" s="9"/>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9" t="n">
        <v>50</v>
      </c>
      <c r="B51" s="9" t="s">
        <v>359</v>
      </c>
      <c r="C51" s="9" t="n">
        <v>2</v>
      </c>
      <c r="D51" s="12" t="s">
        <v>298</v>
      </c>
      <c r="E51" s="12" t="s">
        <v>360</v>
      </c>
      <c r="F51" s="9" t="n">
        <v>33</v>
      </c>
      <c r="G51" s="12" t="n">
        <v>33</v>
      </c>
      <c r="H51" s="12" t="s">
        <v>301</v>
      </c>
      <c r="I51" s="12" t="s">
        <v>29</v>
      </c>
      <c r="J51" s="12" t="s">
        <v>65</v>
      </c>
      <c r="K51" s="9" t="n">
        <f aca="false">C51*3</f>
        <v>6</v>
      </c>
      <c r="L51" s="9" t="n">
        <f aca="false">C51*5</f>
        <v>10</v>
      </c>
      <c r="M51" s="9" t="n">
        <f aca="false">C51*10</f>
        <v>20</v>
      </c>
      <c r="N51" s="10"/>
      <c r="O51" s="10"/>
      <c r="P51" s="10"/>
      <c r="Q51" s="8" t="n">
        <f aca="false">C51*N51</f>
        <v>0</v>
      </c>
      <c r="R51" s="8" t="n">
        <f aca="false">C51*O51</f>
        <v>0</v>
      </c>
      <c r="S51" s="8" t="n">
        <f aca="false">C51*P51</f>
        <v>0</v>
      </c>
      <c r="T51" s="9" t="n">
        <v>50773</v>
      </c>
      <c r="U51" s="9" t="n">
        <v>1</v>
      </c>
      <c r="V51" s="9" t="s">
        <v>66</v>
      </c>
      <c r="W51" s="9" t="s">
        <v>360</v>
      </c>
      <c r="X51" s="9"/>
      <c r="Y51" s="9" t="s">
        <v>298</v>
      </c>
      <c r="Z51" s="9" t="s">
        <v>361</v>
      </c>
      <c r="AA51" s="11" t="s">
        <v>362</v>
      </c>
      <c r="AB51" s="9"/>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9" t="n">
        <v>51</v>
      </c>
      <c r="B52" s="9" t="s">
        <v>363</v>
      </c>
      <c r="C52" s="9" t="n">
        <v>3</v>
      </c>
      <c r="D52" s="12" t="s">
        <v>298</v>
      </c>
      <c r="E52" s="12" t="s">
        <v>364</v>
      </c>
      <c r="F52" s="9" t="s">
        <v>365</v>
      </c>
      <c r="G52" s="12" t="s">
        <v>365</v>
      </c>
      <c r="H52" s="12" t="s">
        <v>329</v>
      </c>
      <c r="I52" s="12" t="s">
        <v>29</v>
      </c>
      <c r="J52" s="12" t="s">
        <v>65</v>
      </c>
      <c r="K52" s="9" t="n">
        <f aca="false">C52*3</f>
        <v>9</v>
      </c>
      <c r="L52" s="9" t="n">
        <f aca="false">C52*5</f>
        <v>15</v>
      </c>
      <c r="M52" s="9" t="n">
        <f aca="false">C52*10</f>
        <v>30</v>
      </c>
      <c r="N52" s="10"/>
      <c r="O52" s="10"/>
      <c r="P52" s="10"/>
      <c r="Q52" s="8" t="n">
        <f aca="false">C52*N52</f>
        <v>0</v>
      </c>
      <c r="R52" s="8" t="n">
        <f aca="false">C52*O52</f>
        <v>0</v>
      </c>
      <c r="S52" s="8" t="n">
        <f aca="false">C52*P52</f>
        <v>0</v>
      </c>
      <c r="T52" s="9" t="n">
        <v>356336</v>
      </c>
      <c r="U52" s="9" t="n">
        <v>1</v>
      </c>
      <c r="V52" s="9" t="s">
        <v>66</v>
      </c>
      <c r="W52" s="9" t="s">
        <v>364</v>
      </c>
      <c r="X52" s="9"/>
      <c r="Y52" s="9" t="s">
        <v>298</v>
      </c>
      <c r="Z52" s="9" t="s">
        <v>366</v>
      </c>
      <c r="AA52" s="11" t="s">
        <v>367</v>
      </c>
      <c r="AB52" s="9"/>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9" t="n">
        <v>52</v>
      </c>
      <c r="B53" s="9" t="s">
        <v>368</v>
      </c>
      <c r="C53" s="9" t="n">
        <v>1</v>
      </c>
      <c r="D53" s="12" t="s">
        <v>298</v>
      </c>
      <c r="E53" s="12" t="s">
        <v>369</v>
      </c>
      <c r="F53" s="9" t="s">
        <v>370</v>
      </c>
      <c r="G53" s="12" t="s">
        <v>370</v>
      </c>
      <c r="H53" s="12" t="s">
        <v>301</v>
      </c>
      <c r="I53" s="12" t="s">
        <v>29</v>
      </c>
      <c r="J53" s="12" t="s">
        <v>65</v>
      </c>
      <c r="K53" s="9" t="n">
        <f aca="false">C53*3</f>
        <v>3</v>
      </c>
      <c r="L53" s="9" t="n">
        <f aca="false">C53*5</f>
        <v>5</v>
      </c>
      <c r="M53" s="9" t="n">
        <f aca="false">C53*10</f>
        <v>10</v>
      </c>
      <c r="N53" s="10"/>
      <c r="O53" s="10"/>
      <c r="P53" s="10"/>
      <c r="Q53" s="8" t="n">
        <f aca="false">C53*N53</f>
        <v>0</v>
      </c>
      <c r="R53" s="8" t="n">
        <f aca="false">C53*O53</f>
        <v>0</v>
      </c>
      <c r="S53" s="8" t="n">
        <f aca="false">C53*P53</f>
        <v>0</v>
      </c>
      <c r="T53" s="9" t="n">
        <v>54668</v>
      </c>
      <c r="U53" s="9" t="n">
        <v>1</v>
      </c>
      <c r="V53" s="9" t="s">
        <v>66</v>
      </c>
      <c r="W53" s="9" t="s">
        <v>369</v>
      </c>
      <c r="X53" s="9"/>
      <c r="Y53" s="9" t="s">
        <v>298</v>
      </c>
      <c r="Z53" s="9" t="s">
        <v>371</v>
      </c>
      <c r="AA53" s="11" t="s">
        <v>372</v>
      </c>
      <c r="AB53" s="9"/>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9" t="n">
        <v>53</v>
      </c>
      <c r="B54" s="9" t="s">
        <v>373</v>
      </c>
      <c r="C54" s="9" t="n">
        <v>1</v>
      </c>
      <c r="D54" s="12" t="s">
        <v>298</v>
      </c>
      <c r="E54" s="12" t="s">
        <v>374</v>
      </c>
      <c r="F54" s="9" t="s">
        <v>375</v>
      </c>
      <c r="G54" s="12" t="s">
        <v>375</v>
      </c>
      <c r="H54" s="12" t="s">
        <v>301</v>
      </c>
      <c r="I54" s="12" t="s">
        <v>29</v>
      </c>
      <c r="J54" s="12" t="s">
        <v>65</v>
      </c>
      <c r="K54" s="9" t="n">
        <f aca="false">C54*3</f>
        <v>3</v>
      </c>
      <c r="L54" s="9" t="n">
        <f aca="false">C54*5</f>
        <v>5</v>
      </c>
      <c r="M54" s="9" t="n">
        <f aca="false">C54*10</f>
        <v>10</v>
      </c>
      <c r="N54" s="10"/>
      <c r="O54" s="10"/>
      <c r="P54" s="10"/>
      <c r="Q54" s="8" t="n">
        <f aca="false">C54*N54</f>
        <v>0</v>
      </c>
      <c r="R54" s="8" t="n">
        <f aca="false">C54*O54</f>
        <v>0</v>
      </c>
      <c r="S54" s="8" t="n">
        <f aca="false">C54*P54</f>
        <v>0</v>
      </c>
      <c r="T54" s="9" t="n">
        <v>572194</v>
      </c>
      <c r="U54" s="9" t="n">
        <v>1</v>
      </c>
      <c r="V54" s="9" t="s">
        <v>66</v>
      </c>
      <c r="W54" s="9" t="s">
        <v>374</v>
      </c>
      <c r="X54" s="9"/>
      <c r="Y54" s="9" t="s">
        <v>298</v>
      </c>
      <c r="Z54" s="9" t="s">
        <v>376</v>
      </c>
      <c r="AA54" s="11" t="s">
        <v>377</v>
      </c>
      <c r="AB54" s="9"/>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9" t="n">
        <v>54</v>
      </c>
      <c r="B55" s="9" t="s">
        <v>378</v>
      </c>
      <c r="C55" s="9" t="n">
        <v>1</v>
      </c>
      <c r="D55" s="12" t="s">
        <v>298</v>
      </c>
      <c r="E55" s="12" t="s">
        <v>379</v>
      </c>
      <c r="F55" s="9" t="s">
        <v>380</v>
      </c>
      <c r="G55" s="12" t="s">
        <v>380</v>
      </c>
      <c r="H55" s="12" t="s">
        <v>301</v>
      </c>
      <c r="I55" s="12" t="s">
        <v>29</v>
      </c>
      <c r="J55" s="12" t="s">
        <v>65</v>
      </c>
      <c r="K55" s="9" t="n">
        <f aca="false">C55*3</f>
        <v>3</v>
      </c>
      <c r="L55" s="9" t="n">
        <f aca="false">C55*5</f>
        <v>5</v>
      </c>
      <c r="M55" s="9" t="n">
        <f aca="false">C55*10</f>
        <v>10</v>
      </c>
      <c r="N55" s="10"/>
      <c r="O55" s="10"/>
      <c r="P55" s="10"/>
      <c r="Q55" s="8" t="n">
        <f aca="false">C55*N55</f>
        <v>0</v>
      </c>
      <c r="R55" s="8" t="n">
        <f aca="false">C55*O55</f>
        <v>0</v>
      </c>
      <c r="S55" s="8" t="n">
        <f aca="false">C55*P55</f>
        <v>0</v>
      </c>
      <c r="T55" s="9" t="n">
        <v>188148</v>
      </c>
      <c r="U55" s="9" t="n">
        <v>1</v>
      </c>
      <c r="V55" s="9" t="s">
        <v>66</v>
      </c>
      <c r="W55" s="9" t="s">
        <v>379</v>
      </c>
      <c r="X55" s="9"/>
      <c r="Y55" s="9" t="s">
        <v>298</v>
      </c>
      <c r="Z55" s="9" t="s">
        <v>381</v>
      </c>
      <c r="AA55" s="11" t="s">
        <v>382</v>
      </c>
      <c r="AB55" s="9"/>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9" t="n">
        <v>55</v>
      </c>
      <c r="B56" s="9" t="s">
        <v>383</v>
      </c>
      <c r="C56" s="9" t="n">
        <v>2</v>
      </c>
      <c r="D56" s="12" t="s">
        <v>298</v>
      </c>
      <c r="E56" s="12" t="s">
        <v>384</v>
      </c>
      <c r="F56" s="9" t="s">
        <v>385</v>
      </c>
      <c r="G56" s="12" t="s">
        <v>385</v>
      </c>
      <c r="H56" s="12" t="s">
        <v>301</v>
      </c>
      <c r="I56" s="12" t="s">
        <v>29</v>
      </c>
      <c r="J56" s="12" t="s">
        <v>65</v>
      </c>
      <c r="K56" s="9" t="n">
        <f aca="false">C56*3</f>
        <v>6</v>
      </c>
      <c r="L56" s="9" t="n">
        <f aca="false">C56*5</f>
        <v>10</v>
      </c>
      <c r="M56" s="9" t="n">
        <f aca="false">C56*10</f>
        <v>20</v>
      </c>
      <c r="N56" s="10"/>
      <c r="O56" s="10"/>
      <c r="P56" s="10"/>
      <c r="Q56" s="8" t="n">
        <f aca="false">C56*N56</f>
        <v>0</v>
      </c>
      <c r="R56" s="8" t="n">
        <f aca="false">C56*O56</f>
        <v>0</v>
      </c>
      <c r="S56" s="8" t="n">
        <f aca="false">C56*P56</f>
        <v>0</v>
      </c>
      <c r="T56" s="9" t="n">
        <v>6145</v>
      </c>
      <c r="U56" s="9" t="n">
        <v>1</v>
      </c>
      <c r="V56" s="9" t="s">
        <v>66</v>
      </c>
      <c r="W56" s="9" t="s">
        <v>384</v>
      </c>
      <c r="X56" s="9"/>
      <c r="Y56" s="9" t="s">
        <v>298</v>
      </c>
      <c r="Z56" s="9" t="s">
        <v>386</v>
      </c>
      <c r="AA56" s="11" t="s">
        <v>387</v>
      </c>
      <c r="AB56" s="9"/>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5" t="n">
        <v>56</v>
      </c>
      <c r="B57" s="5" t="s">
        <v>388</v>
      </c>
      <c r="C57" s="5" t="n">
        <v>4</v>
      </c>
      <c r="D57" s="5" t="s">
        <v>389</v>
      </c>
      <c r="E57" s="5" t="s">
        <v>390</v>
      </c>
      <c r="F57" s="5" t="s">
        <v>391</v>
      </c>
      <c r="G57" s="5" t="s">
        <v>391</v>
      </c>
      <c r="H57" s="5" t="s">
        <v>392</v>
      </c>
      <c r="I57" s="5" t="s">
        <v>227</v>
      </c>
      <c r="J57" s="5" t="s">
        <v>393</v>
      </c>
      <c r="K57" s="5" t="n">
        <f aca="false">C57*3</f>
        <v>12</v>
      </c>
      <c r="L57" s="5" t="n">
        <f aca="false">C57*5</f>
        <v>20</v>
      </c>
      <c r="M57" s="5" t="n">
        <f aca="false">C57*10</f>
        <v>40</v>
      </c>
      <c r="N57" s="7" t="n">
        <v>2.88</v>
      </c>
      <c r="O57" s="7" t="n">
        <v>2.88</v>
      </c>
      <c r="P57" s="7" t="n">
        <v>2.88</v>
      </c>
      <c r="Q57" s="8" t="n">
        <f aca="false">C57*N57</f>
        <v>11.52</v>
      </c>
      <c r="R57" s="8" t="n">
        <f aca="false">C57*O57</f>
        <v>11.52</v>
      </c>
      <c r="S57" s="8" t="n">
        <f aca="false">C57*P57</f>
        <v>11.52</v>
      </c>
      <c r="T57" s="5" t="n">
        <v>1904</v>
      </c>
      <c r="U57" s="5" t="n">
        <v>1</v>
      </c>
      <c r="V57" s="5" t="s">
        <v>31</v>
      </c>
      <c r="W57" s="5" t="s">
        <v>390</v>
      </c>
      <c r="X57" s="5" t="s">
        <v>394</v>
      </c>
      <c r="Y57" s="5" t="s">
        <v>395</v>
      </c>
      <c r="Z57" s="5" t="s">
        <v>396</v>
      </c>
      <c r="AA57" s="5"/>
      <c r="AB57" s="5"/>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5" t="n">
        <v>57</v>
      </c>
      <c r="B58" s="5" t="s">
        <v>397</v>
      </c>
      <c r="C58" s="5" t="n">
        <v>1</v>
      </c>
      <c r="D58" s="5" t="s">
        <v>398</v>
      </c>
      <c r="E58" s="5" t="s">
        <v>399</v>
      </c>
      <c r="F58" s="5" t="s">
        <v>323</v>
      </c>
      <c r="G58" s="5" t="s">
        <v>323</v>
      </c>
      <c r="H58" s="5" t="s">
        <v>400</v>
      </c>
      <c r="I58" s="5" t="s">
        <v>29</v>
      </c>
      <c r="J58" s="5" t="s">
        <v>401</v>
      </c>
      <c r="K58" s="5" t="n">
        <f aca="false">C58*3</f>
        <v>3</v>
      </c>
      <c r="L58" s="5" t="n">
        <f aca="false">C58*5</f>
        <v>5</v>
      </c>
      <c r="M58" s="5" t="n">
        <f aca="false">C58*10</f>
        <v>10</v>
      </c>
      <c r="N58" s="7" t="n">
        <v>0.28</v>
      </c>
      <c r="O58" s="7" t="n">
        <v>0.28</v>
      </c>
      <c r="P58" s="7" t="n">
        <v>0.277</v>
      </c>
      <c r="Q58" s="8" t="n">
        <f aca="false">C58*N58</f>
        <v>0.28</v>
      </c>
      <c r="R58" s="8" t="n">
        <f aca="false">C58*O58</f>
        <v>0.28</v>
      </c>
      <c r="S58" s="8" t="n">
        <f aca="false">C58*P58</f>
        <v>0.277</v>
      </c>
      <c r="T58" s="5" t="n">
        <v>34084</v>
      </c>
      <c r="U58" s="5" t="n">
        <v>1</v>
      </c>
      <c r="V58" s="5" t="s">
        <v>31</v>
      </c>
      <c r="W58" s="5" t="s">
        <v>399</v>
      </c>
      <c r="X58" s="5" t="s">
        <v>402</v>
      </c>
      <c r="Y58" s="5" t="s">
        <v>403</v>
      </c>
      <c r="Z58" s="5" t="s">
        <v>404</v>
      </c>
      <c r="AA58" s="5"/>
      <c r="AB58" s="5"/>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5" t="n">
        <v>58</v>
      </c>
      <c r="B59" s="5" t="s">
        <v>405</v>
      </c>
      <c r="C59" s="5" t="n">
        <v>1</v>
      </c>
      <c r="D59" s="5" t="s">
        <v>406</v>
      </c>
      <c r="E59" s="5" t="s">
        <v>407</v>
      </c>
      <c r="F59" s="5" t="s">
        <v>407</v>
      </c>
      <c r="G59" s="5" t="s">
        <v>407</v>
      </c>
      <c r="H59" s="5" t="s">
        <v>408</v>
      </c>
      <c r="I59" s="5" t="s">
        <v>227</v>
      </c>
      <c r="J59" s="5" t="s">
        <v>409</v>
      </c>
      <c r="K59" s="5" t="n">
        <f aca="false">C59*3</f>
        <v>3</v>
      </c>
      <c r="L59" s="5" t="n">
        <f aca="false">C59*5</f>
        <v>5</v>
      </c>
      <c r="M59" s="5" t="n">
        <f aca="false">C59*10</f>
        <v>10</v>
      </c>
      <c r="N59" s="7" t="n">
        <v>4.18</v>
      </c>
      <c r="O59" s="7" t="n">
        <v>4.18</v>
      </c>
      <c r="P59" s="7" t="n">
        <v>3.98</v>
      </c>
      <c r="Q59" s="8" t="n">
        <f aca="false">C59*N59</f>
        <v>4.18</v>
      </c>
      <c r="R59" s="8" t="n">
        <f aca="false">C59*O59</f>
        <v>4.18</v>
      </c>
      <c r="S59" s="8" t="n">
        <f aca="false">C59*P59</f>
        <v>3.98</v>
      </c>
      <c r="T59" s="5" t="n">
        <v>247</v>
      </c>
      <c r="U59" s="5" t="n">
        <v>1</v>
      </c>
      <c r="V59" s="5" t="s">
        <v>31</v>
      </c>
      <c r="W59" s="5" t="s">
        <v>407</v>
      </c>
      <c r="X59" s="5" t="s">
        <v>410</v>
      </c>
      <c r="Y59" s="5" t="s">
        <v>411</v>
      </c>
      <c r="Z59" s="5" t="s">
        <v>412</v>
      </c>
      <c r="AA59" s="5"/>
      <c r="AB59" s="5"/>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5" t="n">
        <v>59</v>
      </c>
      <c r="B60" s="5" t="s">
        <v>413</v>
      </c>
      <c r="C60" s="5" t="n">
        <v>1</v>
      </c>
      <c r="D60" s="5" t="s">
        <v>414</v>
      </c>
      <c r="E60" s="5" t="s">
        <v>415</v>
      </c>
      <c r="F60" s="5" t="s">
        <v>416</v>
      </c>
      <c r="G60" s="5" t="s">
        <v>416</v>
      </c>
      <c r="H60" s="5" t="s">
        <v>417</v>
      </c>
      <c r="I60" s="5" t="s">
        <v>29</v>
      </c>
      <c r="J60" s="5" t="s">
        <v>418</v>
      </c>
      <c r="K60" s="5" t="n">
        <f aca="false">C60*3</f>
        <v>3</v>
      </c>
      <c r="L60" s="5" t="n">
        <f aca="false">C60*5</f>
        <v>5</v>
      </c>
      <c r="M60" s="5" t="n">
        <f aca="false">C60*10</f>
        <v>10</v>
      </c>
      <c r="N60" s="7" t="n">
        <v>53.2</v>
      </c>
      <c r="O60" s="7" t="n">
        <v>53.2</v>
      </c>
      <c r="P60" s="7" t="n">
        <v>53.2</v>
      </c>
      <c r="Q60" s="8" t="n">
        <f aca="false">C60*N60</f>
        <v>53.2</v>
      </c>
      <c r="R60" s="8" t="n">
        <f aca="false">C60*O60</f>
        <v>53.2</v>
      </c>
      <c r="S60" s="8" t="n">
        <f aca="false">C60*P60</f>
        <v>53.2</v>
      </c>
      <c r="T60" s="5" t="n">
        <v>206</v>
      </c>
      <c r="U60" s="5" t="n">
        <v>1</v>
      </c>
      <c r="V60" s="5" t="s">
        <v>31</v>
      </c>
      <c r="W60" s="5" t="s">
        <v>419</v>
      </c>
      <c r="X60" s="5" t="s">
        <v>420</v>
      </c>
      <c r="Y60" s="5" t="s">
        <v>414</v>
      </c>
      <c r="Z60" s="5" t="s">
        <v>421</v>
      </c>
      <c r="AA60" s="5"/>
      <c r="AB60" s="5"/>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5" t="n">
        <v>60</v>
      </c>
      <c r="B61" s="5" t="s">
        <v>422</v>
      </c>
      <c r="C61" s="5" t="n">
        <v>1</v>
      </c>
      <c r="D61" s="5" t="s">
        <v>271</v>
      </c>
      <c r="E61" s="5" t="s">
        <v>423</v>
      </c>
      <c r="F61" s="5" t="s">
        <v>424</v>
      </c>
      <c r="G61" s="5" t="s">
        <v>424</v>
      </c>
      <c r="H61" s="5" t="s">
        <v>425</v>
      </c>
      <c r="I61" s="5" t="s">
        <v>29</v>
      </c>
      <c r="J61" s="5" t="s">
        <v>426</v>
      </c>
      <c r="K61" s="5" t="n">
        <f aca="false">C61*3</f>
        <v>3</v>
      </c>
      <c r="L61" s="5" t="n">
        <f aca="false">C61*5</f>
        <v>5</v>
      </c>
      <c r="M61" s="5" t="n">
        <f aca="false">C61*10</f>
        <v>10</v>
      </c>
      <c r="N61" s="7" t="n">
        <v>4.38</v>
      </c>
      <c r="O61" s="7" t="n">
        <v>4.38</v>
      </c>
      <c r="P61" s="7" t="n">
        <v>3.914</v>
      </c>
      <c r="Q61" s="8" t="n">
        <f aca="false">C61*N61</f>
        <v>4.38</v>
      </c>
      <c r="R61" s="8" t="n">
        <f aca="false">C61*O61</f>
        <v>4.38</v>
      </c>
      <c r="S61" s="8" t="n">
        <f aca="false">C61*P61</f>
        <v>3.914</v>
      </c>
      <c r="T61" s="5" t="n">
        <v>4086</v>
      </c>
      <c r="U61" s="5" t="n">
        <v>1</v>
      </c>
      <c r="V61" s="5" t="s">
        <v>31</v>
      </c>
      <c r="W61" s="5" t="s">
        <v>423</v>
      </c>
      <c r="X61" s="5" t="s">
        <v>427</v>
      </c>
      <c r="Y61" s="5" t="s">
        <v>278</v>
      </c>
      <c r="Z61" s="5" t="s">
        <v>428</v>
      </c>
      <c r="AA61" s="5"/>
      <c r="AB61" s="5"/>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5" t="n">
        <v>61</v>
      </c>
      <c r="B62" s="5" t="s">
        <v>429</v>
      </c>
      <c r="C62" s="5" t="n">
        <v>1</v>
      </c>
      <c r="D62" s="5" t="s">
        <v>430</v>
      </c>
      <c r="E62" s="20" t="s">
        <v>431</v>
      </c>
      <c r="F62" s="5" t="s">
        <v>432</v>
      </c>
      <c r="G62" s="5" t="s">
        <v>432</v>
      </c>
      <c r="H62" s="5" t="s">
        <v>433</v>
      </c>
      <c r="I62" s="5" t="s">
        <v>29</v>
      </c>
      <c r="J62" s="5" t="s">
        <v>434</v>
      </c>
      <c r="K62" s="5" t="n">
        <f aca="false">C62*3</f>
        <v>3</v>
      </c>
      <c r="L62" s="5" t="n">
        <f aca="false">C62*5</f>
        <v>5</v>
      </c>
      <c r="M62" s="5" t="n">
        <f aca="false">C62*10</f>
        <v>10</v>
      </c>
      <c r="N62" s="7" t="n">
        <v>0.81</v>
      </c>
      <c r="O62" s="7" t="n">
        <v>0.81</v>
      </c>
      <c r="P62" s="7" t="n">
        <v>0.714</v>
      </c>
      <c r="Q62" s="8" t="n">
        <f aca="false">C62*N62</f>
        <v>0.81</v>
      </c>
      <c r="R62" s="8" t="n">
        <f aca="false">C62*O62</f>
        <v>0.81</v>
      </c>
      <c r="S62" s="8" t="n">
        <f aca="false">C62*P62</f>
        <v>0.714</v>
      </c>
      <c r="T62" s="5" t="n">
        <v>427</v>
      </c>
      <c r="U62" s="5" t="n">
        <v>1</v>
      </c>
      <c r="V62" s="5" t="s">
        <v>31</v>
      </c>
      <c r="W62" s="20" t="s">
        <v>435</v>
      </c>
      <c r="X62" s="5" t="s">
        <v>436</v>
      </c>
      <c r="Y62" s="5" t="s">
        <v>437</v>
      </c>
      <c r="Z62" s="5" t="s">
        <v>438</v>
      </c>
      <c r="AA62" s="5"/>
      <c r="AB62" s="5" t="s">
        <v>199</v>
      </c>
    </row>
    <row r="63" customFormat="false" ht="15" hidden="false" customHeight="true" outlineLevel="0" collapsed="false">
      <c r="A63" s="5" t="n">
        <v>62</v>
      </c>
      <c r="B63" s="5" t="s">
        <v>439</v>
      </c>
      <c r="C63" s="5" t="n">
        <v>2</v>
      </c>
      <c r="D63" s="5" t="s">
        <v>440</v>
      </c>
      <c r="E63" s="5" t="s">
        <v>441</v>
      </c>
      <c r="F63" s="5" t="s">
        <v>442</v>
      </c>
      <c r="G63" s="5" t="s">
        <v>443</v>
      </c>
      <c r="H63" s="5" t="s">
        <v>444</v>
      </c>
      <c r="I63" s="5" t="s">
        <v>29</v>
      </c>
      <c r="J63" s="29" t="s">
        <v>445</v>
      </c>
      <c r="K63" s="5" t="n">
        <f aca="false">C63*3</f>
        <v>6</v>
      </c>
      <c r="L63" s="5" t="n">
        <f aca="false">C63*5</f>
        <v>10</v>
      </c>
      <c r="M63" s="5" t="n">
        <f aca="false">C63*10</f>
        <v>20</v>
      </c>
      <c r="N63" s="7" t="n">
        <v>0.86</v>
      </c>
      <c r="O63" s="7" t="n">
        <v>0.766</v>
      </c>
      <c r="P63" s="7" t="n">
        <v>0.766</v>
      </c>
      <c r="Q63" s="8" t="n">
        <f aca="false">C63*N63</f>
        <v>1.72</v>
      </c>
      <c r="R63" s="8" t="n">
        <f aca="false">C63*O63</f>
        <v>1.532</v>
      </c>
      <c r="S63" s="8" t="n">
        <f aca="false">C63*P63</f>
        <v>1.532</v>
      </c>
      <c r="T63" s="5" t="n">
        <v>14890</v>
      </c>
      <c r="U63" s="5" t="n">
        <v>1</v>
      </c>
      <c r="V63" s="5" t="s">
        <v>31</v>
      </c>
      <c r="W63" s="5" t="s">
        <v>441</v>
      </c>
      <c r="X63" s="5" t="s">
        <v>446</v>
      </c>
      <c r="Y63" s="5" t="s">
        <v>440</v>
      </c>
      <c r="Z63" s="5" t="s">
        <v>447</v>
      </c>
      <c r="AA63" s="5"/>
      <c r="AB63" s="5"/>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5" t="n">
        <v>63</v>
      </c>
      <c r="B64" s="5" t="s">
        <v>448</v>
      </c>
      <c r="C64" s="5" t="n">
        <v>1</v>
      </c>
      <c r="D64" s="5" t="s">
        <v>449</v>
      </c>
      <c r="E64" s="5" t="s">
        <v>450</v>
      </c>
      <c r="F64" s="5" t="s">
        <v>451</v>
      </c>
      <c r="G64" s="5" t="s">
        <v>451</v>
      </c>
      <c r="H64" s="5" t="s">
        <v>452</v>
      </c>
      <c r="I64" s="5" t="s">
        <v>29</v>
      </c>
      <c r="J64" s="5" t="s">
        <v>453</v>
      </c>
      <c r="K64" s="5" t="n">
        <f aca="false">C64*3</f>
        <v>3</v>
      </c>
      <c r="L64" s="5" t="n">
        <f aca="false">C64*5</f>
        <v>5</v>
      </c>
      <c r="M64" s="5" t="n">
        <f aca="false">C64*10</f>
        <v>10</v>
      </c>
      <c r="N64" s="7" t="n">
        <v>2.71</v>
      </c>
      <c r="O64" s="7" t="n">
        <v>2.71</v>
      </c>
      <c r="P64" s="7" t="n">
        <v>2.71</v>
      </c>
      <c r="Q64" s="8" t="n">
        <f aca="false">C64*N64</f>
        <v>2.71</v>
      </c>
      <c r="R64" s="8" t="n">
        <f aca="false">C64*O64</f>
        <v>2.71</v>
      </c>
      <c r="S64" s="8" t="n">
        <f aca="false">C64*P64</f>
        <v>2.71</v>
      </c>
      <c r="T64" s="5" t="n">
        <v>33270</v>
      </c>
      <c r="U64" s="5" t="n">
        <v>1</v>
      </c>
      <c r="V64" s="5" t="s">
        <v>31</v>
      </c>
      <c r="W64" s="5" t="s">
        <v>454</v>
      </c>
      <c r="X64" s="5" t="s">
        <v>455</v>
      </c>
      <c r="Y64" s="5" t="s">
        <v>456</v>
      </c>
      <c r="Z64" s="5" t="s">
        <v>457</v>
      </c>
      <c r="AA64" s="5"/>
      <c r="AB64" s="5"/>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5" t="n">
        <v>64</v>
      </c>
      <c r="B65" s="5" t="s">
        <v>458</v>
      </c>
      <c r="C65" s="5" t="n">
        <v>1</v>
      </c>
      <c r="D65" s="5" t="s">
        <v>213</v>
      </c>
      <c r="E65" s="5" t="s">
        <v>459</v>
      </c>
      <c r="F65" s="5" t="s">
        <v>460</v>
      </c>
      <c r="G65" s="5" t="s">
        <v>460</v>
      </c>
      <c r="H65" s="5" t="s">
        <v>461</v>
      </c>
      <c r="I65" s="5" t="s">
        <v>29</v>
      </c>
      <c r="J65" s="5" t="s">
        <v>462</v>
      </c>
      <c r="K65" s="5" t="n">
        <f aca="false">C65*3</f>
        <v>3</v>
      </c>
      <c r="L65" s="5" t="n">
        <f aca="false">C65*5</f>
        <v>5</v>
      </c>
      <c r="M65" s="5" t="n">
        <f aca="false">C65*10</f>
        <v>10</v>
      </c>
      <c r="N65" s="7" t="n">
        <v>2.65</v>
      </c>
      <c r="O65" s="7" t="n">
        <v>2.65</v>
      </c>
      <c r="P65" s="7" t="n">
        <v>2.364</v>
      </c>
      <c r="Q65" s="8" t="n">
        <f aca="false">C65*N65</f>
        <v>2.65</v>
      </c>
      <c r="R65" s="8" t="n">
        <f aca="false">C65*O65</f>
        <v>2.65</v>
      </c>
      <c r="S65" s="8" t="n">
        <f aca="false">C65*P65</f>
        <v>2.364</v>
      </c>
      <c r="T65" s="5" t="n">
        <v>4778</v>
      </c>
      <c r="U65" s="5" t="n">
        <v>1</v>
      </c>
      <c r="V65" s="5" t="s">
        <v>31</v>
      </c>
      <c r="W65" s="5" t="s">
        <v>463</v>
      </c>
      <c r="X65" s="5" t="s">
        <v>464</v>
      </c>
      <c r="Y65" s="5" t="s">
        <v>220</v>
      </c>
      <c r="Z65" s="5" t="s">
        <v>465</v>
      </c>
      <c r="AA65" s="5"/>
      <c r="AB65" s="5"/>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true" outlineLevel="0" collapsed="false">
      <c r="A66" s="5" t="n">
        <v>65</v>
      </c>
      <c r="B66" s="5" t="s">
        <v>466</v>
      </c>
      <c r="C66" s="5" t="n">
        <v>1</v>
      </c>
      <c r="D66" s="5" t="s">
        <v>467</v>
      </c>
      <c r="E66" s="5" t="s">
        <v>468</v>
      </c>
      <c r="F66" s="5" t="s">
        <v>469</v>
      </c>
      <c r="G66" s="5" t="s">
        <v>469</v>
      </c>
      <c r="H66" s="5" t="s">
        <v>433</v>
      </c>
      <c r="I66" s="5" t="s">
        <v>29</v>
      </c>
      <c r="J66" s="5" t="s">
        <v>470</v>
      </c>
      <c r="K66" s="5" t="n">
        <f aca="false">C66*3</f>
        <v>3</v>
      </c>
      <c r="L66" s="5" t="n">
        <f aca="false">C66*5</f>
        <v>5</v>
      </c>
      <c r="M66" s="5" t="n">
        <f aca="false">C66*10</f>
        <v>10</v>
      </c>
      <c r="N66" s="7" t="n">
        <v>2.78</v>
      </c>
      <c r="O66" s="7" t="n">
        <v>2.78</v>
      </c>
      <c r="P66" s="7" t="n">
        <v>2.501</v>
      </c>
      <c r="Q66" s="8" t="n">
        <f aca="false">C66*N66</f>
        <v>2.78</v>
      </c>
      <c r="R66" s="8" t="n">
        <f aca="false">C66*O66</f>
        <v>2.78</v>
      </c>
      <c r="S66" s="8" t="n">
        <f aca="false">C66*P66</f>
        <v>2.501</v>
      </c>
      <c r="T66" s="5" t="n">
        <v>11024</v>
      </c>
      <c r="U66" s="5" t="n">
        <v>1</v>
      </c>
      <c r="V66" s="5" t="s">
        <v>31</v>
      </c>
      <c r="W66" s="5" t="s">
        <v>468</v>
      </c>
      <c r="X66" s="5" t="s">
        <v>471</v>
      </c>
      <c r="Y66" s="5" t="s">
        <v>467</v>
      </c>
      <c r="Z66" s="5" t="s">
        <v>472</v>
      </c>
      <c r="AA66" s="5"/>
      <c r="AB66" s="5"/>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true" outlineLevel="0" collapsed="false">
      <c r="A67" s="5" t="n">
        <v>66</v>
      </c>
      <c r="B67" s="5" t="s">
        <v>473</v>
      </c>
      <c r="C67" s="5" t="n">
        <v>1</v>
      </c>
      <c r="D67" s="5" t="s">
        <v>449</v>
      </c>
      <c r="E67" s="5" t="s">
        <v>474</v>
      </c>
      <c r="F67" s="5" t="s">
        <v>475</v>
      </c>
      <c r="G67" s="5" t="s">
        <v>475</v>
      </c>
      <c r="H67" s="5" t="s">
        <v>476</v>
      </c>
      <c r="I67" s="5" t="s">
        <v>29</v>
      </c>
      <c r="J67" s="5" t="s">
        <v>477</v>
      </c>
      <c r="K67" s="5" t="n">
        <f aca="false">C67*3</f>
        <v>3</v>
      </c>
      <c r="L67" s="5" t="n">
        <f aca="false">C67*5</f>
        <v>5</v>
      </c>
      <c r="M67" s="5" t="n">
        <f aca="false">C67*10</f>
        <v>10</v>
      </c>
      <c r="N67" s="7" t="n">
        <v>2.1</v>
      </c>
      <c r="O67" s="7" t="n">
        <v>2.1</v>
      </c>
      <c r="P67" s="7" t="n">
        <v>2.1</v>
      </c>
      <c r="Q67" s="8" t="n">
        <f aca="false">C67*N67</f>
        <v>2.1</v>
      </c>
      <c r="R67" s="8" t="n">
        <f aca="false">C67*O67</f>
        <v>2.1</v>
      </c>
      <c r="S67" s="8" t="n">
        <f aca="false">C67*P67</f>
        <v>2.1</v>
      </c>
      <c r="T67" s="5" t="n">
        <v>1283</v>
      </c>
      <c r="U67" s="5" t="n">
        <v>1</v>
      </c>
      <c r="V67" s="5" t="s">
        <v>31</v>
      </c>
      <c r="W67" s="5" t="s">
        <v>474</v>
      </c>
      <c r="X67" s="5" t="s">
        <v>478</v>
      </c>
      <c r="Y67" s="5" t="s">
        <v>456</v>
      </c>
      <c r="Z67" s="5" t="s">
        <v>479</v>
      </c>
      <c r="AA67" s="5"/>
      <c r="AB67" s="5"/>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true" outlineLevel="0" collapsed="false">
      <c r="A68" s="5" t="n">
        <v>67</v>
      </c>
      <c r="B68" s="5" t="s">
        <v>480</v>
      </c>
      <c r="C68" s="5" t="n">
        <v>1</v>
      </c>
      <c r="D68" s="5" t="s">
        <v>481</v>
      </c>
      <c r="E68" s="5" t="s">
        <v>482</v>
      </c>
      <c r="F68" s="5" t="s">
        <v>483</v>
      </c>
      <c r="G68" s="5" t="s">
        <v>483</v>
      </c>
      <c r="H68" s="5" t="s">
        <v>484</v>
      </c>
      <c r="I68" s="5" t="s">
        <v>29</v>
      </c>
      <c r="J68" s="5" t="s">
        <v>485</v>
      </c>
      <c r="K68" s="5" t="n">
        <f aca="false">C68*3</f>
        <v>3</v>
      </c>
      <c r="L68" s="5" t="n">
        <f aca="false">C68*5</f>
        <v>5</v>
      </c>
      <c r="M68" s="5" t="n">
        <f aca="false">C68*10</f>
        <v>10</v>
      </c>
      <c r="N68" s="7" t="n">
        <v>1.29</v>
      </c>
      <c r="O68" s="7" t="n">
        <v>1.29</v>
      </c>
      <c r="P68" s="7" t="n">
        <v>1.139</v>
      </c>
      <c r="Q68" s="8" t="n">
        <f aca="false">C68*N68</f>
        <v>1.29</v>
      </c>
      <c r="R68" s="8" t="n">
        <f aca="false">C68*O68</f>
        <v>1.29</v>
      </c>
      <c r="S68" s="8" t="n">
        <f aca="false">C68*P68</f>
        <v>1.139</v>
      </c>
      <c r="T68" s="5" t="n">
        <v>13725</v>
      </c>
      <c r="U68" s="5" t="n">
        <v>1</v>
      </c>
      <c r="V68" s="5" t="s">
        <v>31</v>
      </c>
      <c r="W68" s="5" t="s">
        <v>482</v>
      </c>
      <c r="X68" s="5" t="s">
        <v>486</v>
      </c>
      <c r="Y68" s="5" t="s">
        <v>487</v>
      </c>
      <c r="Z68" s="5" t="s">
        <v>488</v>
      </c>
      <c r="AA68" s="5"/>
      <c r="AB68" s="5"/>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true" outlineLevel="0" collapsed="false">
      <c r="A69" s="5" t="n">
        <v>68</v>
      </c>
      <c r="B69" s="5" t="s">
        <v>489</v>
      </c>
      <c r="C69" s="5" t="n">
        <v>1</v>
      </c>
      <c r="D69" s="5" t="s">
        <v>481</v>
      </c>
      <c r="E69" s="5" t="s">
        <v>490</v>
      </c>
      <c r="F69" s="5" t="s">
        <v>491</v>
      </c>
      <c r="G69" s="5" t="s">
        <v>491</v>
      </c>
      <c r="H69" s="5" t="s">
        <v>484</v>
      </c>
      <c r="I69" s="5" t="s">
        <v>29</v>
      </c>
      <c r="J69" s="5" t="s">
        <v>492</v>
      </c>
      <c r="K69" s="5" t="n">
        <f aca="false">C69*3</f>
        <v>3</v>
      </c>
      <c r="L69" s="5" t="n">
        <f aca="false">C69*5</f>
        <v>5</v>
      </c>
      <c r="M69" s="5" t="n">
        <f aca="false">C69*10</f>
        <v>10</v>
      </c>
      <c r="N69" s="7" t="n">
        <v>1.14</v>
      </c>
      <c r="O69" s="7" t="n">
        <v>1.14</v>
      </c>
      <c r="P69" s="7" t="n">
        <v>1.009</v>
      </c>
      <c r="Q69" s="8" t="n">
        <f aca="false">C69*N69</f>
        <v>1.14</v>
      </c>
      <c r="R69" s="8" t="n">
        <f aca="false">C69*O69</f>
        <v>1.14</v>
      </c>
      <c r="S69" s="8" t="n">
        <f aca="false">C69*P69</f>
        <v>1.009</v>
      </c>
      <c r="T69" s="5" t="n">
        <v>12266</v>
      </c>
      <c r="U69" s="5" t="n">
        <v>1</v>
      </c>
      <c r="V69" s="5" t="s">
        <v>31</v>
      </c>
      <c r="W69" s="5" t="s">
        <v>490</v>
      </c>
      <c r="X69" s="5" t="s">
        <v>493</v>
      </c>
      <c r="Y69" s="5" t="s">
        <v>487</v>
      </c>
      <c r="Z69" s="5" t="s">
        <v>494</v>
      </c>
      <c r="AA69" s="5"/>
      <c r="AB69" s="5"/>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true" outlineLevel="0" collapsed="false">
      <c r="A70" s="5" t="n">
        <v>69</v>
      </c>
      <c r="B70" s="5" t="s">
        <v>495</v>
      </c>
      <c r="C70" s="5" t="n">
        <v>1</v>
      </c>
      <c r="D70" s="5" t="s">
        <v>481</v>
      </c>
      <c r="E70" s="5" t="s">
        <v>496</v>
      </c>
      <c r="F70" s="5" t="s">
        <v>497</v>
      </c>
      <c r="G70" s="5" t="s">
        <v>497</v>
      </c>
      <c r="H70" s="5" t="s">
        <v>484</v>
      </c>
      <c r="I70" s="5" t="s">
        <v>29</v>
      </c>
      <c r="J70" s="5" t="s">
        <v>498</v>
      </c>
      <c r="K70" s="5" t="n">
        <f aca="false">C70*3</f>
        <v>3</v>
      </c>
      <c r="L70" s="5" t="n">
        <f aca="false">C70*5</f>
        <v>5</v>
      </c>
      <c r="M70" s="5" t="n">
        <f aca="false">C70*10</f>
        <v>10</v>
      </c>
      <c r="N70" s="7" t="n">
        <v>1.14</v>
      </c>
      <c r="O70" s="7" t="n">
        <v>1.14</v>
      </c>
      <c r="P70" s="7" t="n">
        <v>1.009</v>
      </c>
      <c r="Q70" s="8" t="n">
        <f aca="false">C70*N70</f>
        <v>1.14</v>
      </c>
      <c r="R70" s="8" t="n">
        <f aca="false">C70*O70</f>
        <v>1.14</v>
      </c>
      <c r="S70" s="8" t="n">
        <f aca="false">C70*P70</f>
        <v>1.009</v>
      </c>
      <c r="T70" s="5" t="n">
        <v>10385</v>
      </c>
      <c r="U70" s="5" t="n">
        <v>1</v>
      </c>
      <c r="V70" s="5" t="s">
        <v>31</v>
      </c>
      <c r="W70" s="5" t="s">
        <v>496</v>
      </c>
      <c r="X70" s="5" t="s">
        <v>499</v>
      </c>
      <c r="Y70" s="5" t="s">
        <v>487</v>
      </c>
      <c r="Z70" s="5" t="s">
        <v>500</v>
      </c>
      <c r="AA70" s="5"/>
      <c r="AB70" s="5"/>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true" outlineLevel="0" collapsed="false">
      <c r="A71" s="5" t="n">
        <v>70</v>
      </c>
      <c r="B71" s="5" t="s">
        <v>501</v>
      </c>
      <c r="C71" s="5" t="n">
        <v>1</v>
      </c>
      <c r="D71" s="5" t="s">
        <v>481</v>
      </c>
      <c r="E71" s="5" t="s">
        <v>502</v>
      </c>
      <c r="F71" s="5" t="s">
        <v>503</v>
      </c>
      <c r="G71" s="5" t="s">
        <v>503</v>
      </c>
      <c r="H71" s="5" t="s">
        <v>484</v>
      </c>
      <c r="I71" s="5" t="s">
        <v>29</v>
      </c>
      <c r="J71" s="5" t="s">
        <v>504</v>
      </c>
      <c r="K71" s="5" t="n">
        <f aca="false">C71*3</f>
        <v>3</v>
      </c>
      <c r="L71" s="5" t="n">
        <f aca="false">C71*5</f>
        <v>5</v>
      </c>
      <c r="M71" s="5" t="n">
        <f aca="false">C71*10</f>
        <v>10</v>
      </c>
      <c r="N71" s="7" t="n">
        <v>1.14</v>
      </c>
      <c r="O71" s="7" t="n">
        <v>1.14</v>
      </c>
      <c r="P71" s="7" t="n">
        <v>1.009</v>
      </c>
      <c r="Q71" s="8" t="n">
        <f aca="false">C71*N71</f>
        <v>1.14</v>
      </c>
      <c r="R71" s="8" t="n">
        <f aca="false">C71*O71</f>
        <v>1.14</v>
      </c>
      <c r="S71" s="8" t="n">
        <f aca="false">C71*P71</f>
        <v>1.009</v>
      </c>
      <c r="T71" s="5" t="n">
        <v>6022</v>
      </c>
      <c r="U71" s="5" t="n">
        <v>1</v>
      </c>
      <c r="V71" s="5" t="s">
        <v>31</v>
      </c>
      <c r="W71" s="5" t="s">
        <v>502</v>
      </c>
      <c r="X71" s="5" t="s">
        <v>505</v>
      </c>
      <c r="Y71" s="5" t="s">
        <v>487</v>
      </c>
      <c r="Z71" s="5" t="s">
        <v>506</v>
      </c>
      <c r="AA71" s="5"/>
      <c r="AB71" s="5"/>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true" outlineLevel="0" collapsed="false">
      <c r="A72" s="5" t="n">
        <v>71</v>
      </c>
      <c r="B72" s="5" t="s">
        <v>507</v>
      </c>
      <c r="C72" s="5" t="n">
        <v>1</v>
      </c>
      <c r="D72" s="5" t="s">
        <v>508</v>
      </c>
      <c r="E72" s="5" t="s">
        <v>509</v>
      </c>
      <c r="F72" s="5" t="s">
        <v>510</v>
      </c>
      <c r="G72" s="5" t="s">
        <v>510</v>
      </c>
      <c r="H72" s="5" t="s">
        <v>511</v>
      </c>
      <c r="I72" s="5" t="s">
        <v>29</v>
      </c>
      <c r="J72" s="5" t="s">
        <v>512</v>
      </c>
      <c r="K72" s="5" t="n">
        <f aca="false">C72*3</f>
        <v>3</v>
      </c>
      <c r="L72" s="5" t="n">
        <f aca="false">C72*5</f>
        <v>5</v>
      </c>
      <c r="M72" s="5" t="n">
        <f aca="false">C72*10</f>
        <v>10</v>
      </c>
      <c r="N72" s="7" t="n">
        <v>6.28</v>
      </c>
      <c r="O72" s="7" t="n">
        <v>6.28</v>
      </c>
      <c r="P72" s="7" t="n">
        <v>5.638</v>
      </c>
      <c r="Q72" s="8" t="n">
        <f aca="false">C72*N72</f>
        <v>6.28</v>
      </c>
      <c r="R72" s="8" t="n">
        <f aca="false">C72*O72</f>
        <v>6.28</v>
      </c>
      <c r="S72" s="8" t="n">
        <f aca="false">C72*P72</f>
        <v>5.638</v>
      </c>
      <c r="T72" s="5" t="n">
        <v>13693</v>
      </c>
      <c r="U72" s="5" t="n">
        <v>1</v>
      </c>
      <c r="V72" s="5" t="s">
        <v>31</v>
      </c>
      <c r="W72" s="5" t="s">
        <v>513</v>
      </c>
      <c r="X72" s="5" t="s">
        <v>514</v>
      </c>
      <c r="Y72" s="5" t="s">
        <v>467</v>
      </c>
      <c r="Z72" s="5" t="s">
        <v>515</v>
      </c>
      <c r="AA72" s="5"/>
      <c r="AB72" s="5"/>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true" outlineLevel="0" collapsed="false">
      <c r="A73" s="5" t="n">
        <v>72</v>
      </c>
      <c r="B73" s="5" t="s">
        <v>516</v>
      </c>
      <c r="C73" s="5" t="n">
        <v>1</v>
      </c>
      <c r="D73" s="5" t="s">
        <v>517</v>
      </c>
      <c r="E73" s="5" t="s">
        <v>518</v>
      </c>
      <c r="F73" s="5" t="s">
        <v>519</v>
      </c>
      <c r="G73" s="5" t="s">
        <v>519</v>
      </c>
      <c r="H73" s="5" t="s">
        <v>520</v>
      </c>
      <c r="I73" s="5" t="s">
        <v>29</v>
      </c>
      <c r="J73" s="5" t="s">
        <v>521</v>
      </c>
      <c r="K73" s="5" t="n">
        <f aca="false">C73*3</f>
        <v>3</v>
      </c>
      <c r="L73" s="5" t="n">
        <f aca="false">C73*5</f>
        <v>5</v>
      </c>
      <c r="M73" s="5" t="n">
        <f aca="false">C73*10</f>
        <v>10</v>
      </c>
      <c r="N73" s="7" t="n">
        <v>10.06</v>
      </c>
      <c r="O73" s="7" t="n">
        <v>10.06</v>
      </c>
      <c r="P73" s="7" t="n">
        <v>9.486</v>
      </c>
      <c r="Q73" s="8" t="n">
        <f aca="false">C73*N73</f>
        <v>10.06</v>
      </c>
      <c r="R73" s="8" t="n">
        <f aca="false">C73*O73</f>
        <v>10.06</v>
      </c>
      <c r="S73" s="8" t="n">
        <f aca="false">C73*P73</f>
        <v>9.486</v>
      </c>
      <c r="T73" s="5" t="n">
        <v>2092</v>
      </c>
      <c r="U73" s="5" t="n">
        <v>1</v>
      </c>
      <c r="V73" s="5" t="s">
        <v>31</v>
      </c>
      <c r="W73" s="5" t="s">
        <v>522</v>
      </c>
      <c r="X73" s="5" t="s">
        <v>523</v>
      </c>
      <c r="Y73" s="5" t="s">
        <v>524</v>
      </c>
      <c r="Z73" s="5" t="s">
        <v>525</v>
      </c>
      <c r="AA73" s="5"/>
      <c r="AB73" s="5"/>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true" outlineLevel="0" collapsed="false">
      <c r="A74" s="5" t="n">
        <v>73</v>
      </c>
      <c r="B74" s="5" t="s">
        <v>526</v>
      </c>
      <c r="C74" s="5" t="n">
        <v>1</v>
      </c>
      <c r="D74" s="5" t="s">
        <v>527</v>
      </c>
      <c r="E74" s="5" t="s">
        <v>528</v>
      </c>
      <c r="F74" s="5" t="s">
        <v>529</v>
      </c>
      <c r="G74" s="5" t="s">
        <v>529</v>
      </c>
      <c r="H74" s="5" t="s">
        <v>530</v>
      </c>
      <c r="I74" s="5" t="s">
        <v>29</v>
      </c>
      <c r="J74" s="5" t="s">
        <v>531</v>
      </c>
      <c r="K74" s="5" t="n">
        <f aca="false">C74*3</f>
        <v>3</v>
      </c>
      <c r="L74" s="5" t="n">
        <f aca="false">C74*5</f>
        <v>5</v>
      </c>
      <c r="M74" s="5" t="n">
        <f aca="false">C74*10</f>
        <v>10</v>
      </c>
      <c r="N74" s="7" t="n">
        <v>1.29</v>
      </c>
      <c r="O74" s="7" t="n">
        <v>1.29</v>
      </c>
      <c r="P74" s="7" t="n">
        <v>1.23</v>
      </c>
      <c r="Q74" s="8" t="n">
        <f aca="false">C74*N74</f>
        <v>1.29</v>
      </c>
      <c r="R74" s="8" t="n">
        <f aca="false">C74*O74</f>
        <v>1.29</v>
      </c>
      <c r="S74" s="8" t="n">
        <f aca="false">C74*P74</f>
        <v>1.23</v>
      </c>
      <c r="T74" s="5" t="n">
        <v>2669</v>
      </c>
      <c r="U74" s="5" t="n">
        <v>1</v>
      </c>
      <c r="V74" s="5" t="s">
        <v>31</v>
      </c>
      <c r="W74" s="5" t="s">
        <v>532</v>
      </c>
      <c r="X74" s="5" t="s">
        <v>533</v>
      </c>
      <c r="Y74" s="5" t="s">
        <v>534</v>
      </c>
      <c r="Z74" s="5" t="s">
        <v>535</v>
      </c>
      <c r="AA74" s="5"/>
      <c r="AB74" s="5"/>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75" hidden="false" customHeight="false" outlineLevel="0" collapsed="false">
      <c r="A75" s="5" t="n">
        <v>74</v>
      </c>
      <c r="B75" s="5" t="s">
        <v>536</v>
      </c>
      <c r="C75" s="5" t="n">
        <v>1</v>
      </c>
      <c r="D75" s="20" t="s">
        <v>45</v>
      </c>
      <c r="E75" s="5" t="s">
        <v>537</v>
      </c>
      <c r="F75" s="5" t="s">
        <v>538</v>
      </c>
      <c r="G75" s="5" t="s">
        <v>538</v>
      </c>
      <c r="H75" s="5" t="s">
        <v>539</v>
      </c>
      <c r="I75" s="5" t="s">
        <v>29</v>
      </c>
      <c r="J75" s="5" t="s">
        <v>540</v>
      </c>
      <c r="K75" s="5" t="n">
        <f aca="false">C75*3</f>
        <v>3</v>
      </c>
      <c r="L75" s="5" t="n">
        <f aca="false">C75*5</f>
        <v>5</v>
      </c>
      <c r="M75" s="5" t="n">
        <f aca="false">C75*10</f>
        <v>10</v>
      </c>
      <c r="N75" s="7" t="n">
        <v>0.86</v>
      </c>
      <c r="O75" s="7" t="n">
        <v>0.86</v>
      </c>
      <c r="P75" s="7" t="n">
        <v>0.759</v>
      </c>
      <c r="Q75" s="8" t="n">
        <f aca="false">C75*N75</f>
        <v>0.86</v>
      </c>
      <c r="R75" s="8" t="n">
        <f aca="false">C75*O75</f>
        <v>0.86</v>
      </c>
      <c r="S75" s="8" t="n">
        <f aca="false">C75*P75</f>
        <v>0.759</v>
      </c>
      <c r="T75" s="5" t="n">
        <v>500</v>
      </c>
      <c r="U75" s="5" t="n">
        <v>1</v>
      </c>
      <c r="V75" s="5" t="s">
        <v>31</v>
      </c>
      <c r="W75" s="5" t="s">
        <v>537</v>
      </c>
      <c r="X75" s="5" t="s">
        <v>541</v>
      </c>
      <c r="Y75" s="20" t="s">
        <v>542</v>
      </c>
      <c r="Z75" s="5" t="s">
        <v>543</v>
      </c>
      <c r="AA75" s="6"/>
      <c r="AB75" s="5" t="s">
        <v>544</v>
      </c>
    </row>
    <row r="76" customFormat="false" ht="15" hidden="false" customHeight="true" outlineLevel="0" collapsed="false">
      <c r="A76" s="5" t="n">
        <v>75</v>
      </c>
      <c r="B76" s="5" t="s">
        <v>545</v>
      </c>
      <c r="C76" s="5" t="n">
        <v>3</v>
      </c>
      <c r="D76" s="5" t="s">
        <v>546</v>
      </c>
      <c r="E76" s="5" t="s">
        <v>547</v>
      </c>
      <c r="F76" s="5" t="s">
        <v>548</v>
      </c>
      <c r="G76" s="5" t="s">
        <v>548</v>
      </c>
      <c r="H76" s="5" t="s">
        <v>549</v>
      </c>
      <c r="I76" s="5" t="s">
        <v>29</v>
      </c>
      <c r="J76" s="5" t="s">
        <v>550</v>
      </c>
      <c r="K76" s="5" t="n">
        <f aca="false">C76*3</f>
        <v>9</v>
      </c>
      <c r="L76" s="5" t="n">
        <f aca="false">C76*5</f>
        <v>15</v>
      </c>
      <c r="M76" s="5" t="n">
        <f aca="false">C76*10</f>
        <v>30</v>
      </c>
      <c r="N76" s="7" t="n">
        <v>0.5</v>
      </c>
      <c r="O76" s="7" t="n">
        <v>0.413</v>
      </c>
      <c r="P76" s="7" t="n">
        <v>0.413</v>
      </c>
      <c r="Q76" s="8" t="n">
        <f aca="false">C76*N76</f>
        <v>1.5</v>
      </c>
      <c r="R76" s="8" t="n">
        <f aca="false">C76*O76</f>
        <v>1.239</v>
      </c>
      <c r="S76" s="8" t="n">
        <f aca="false">C76*P76</f>
        <v>1.239</v>
      </c>
      <c r="T76" s="5" t="n">
        <v>68111</v>
      </c>
      <c r="U76" s="5" t="n">
        <v>1</v>
      </c>
      <c r="V76" s="5" t="s">
        <v>31</v>
      </c>
      <c r="W76" s="5" t="s">
        <v>547</v>
      </c>
      <c r="X76" s="5" t="s">
        <v>551</v>
      </c>
      <c r="Y76" s="5" t="s">
        <v>552</v>
      </c>
      <c r="Z76" s="5" t="s">
        <v>553</v>
      </c>
      <c r="AA76" s="5"/>
      <c r="AB76" s="5"/>
    </row>
    <row r="77" customFormat="false" ht="15" hidden="false" customHeight="true" outlineLevel="0" collapsed="false">
      <c r="O77" s="30" t="s">
        <v>554</v>
      </c>
      <c r="P77" s="30"/>
      <c r="Q77" s="31" t="n">
        <f aca="false">SUM(Q2:Q76)</f>
        <v>175.99</v>
      </c>
      <c r="R77" s="31" t="n">
        <f aca="false">SUM(R2:R76)</f>
        <v>174.655</v>
      </c>
      <c r="S77" s="31" t="n">
        <f aca="false">SUM(S2:S76)</f>
        <v>165.9838</v>
      </c>
    </row>
    <row r="78" customFormat="false" ht="15" hidden="false" customHeight="true" outlineLevel="0" collapsed="false">
      <c r="O78" s="30" t="s">
        <v>555</v>
      </c>
      <c r="P78" s="30"/>
      <c r="Q78" s="31" t="n">
        <f aca="false">0.05*Q77</f>
        <v>8.7995</v>
      </c>
      <c r="R78" s="31" t="n">
        <f aca="false">0.05*R77</f>
        <v>8.73275</v>
      </c>
      <c r="S78" s="31" t="n">
        <f aca="false">0.05*S77</f>
        <v>8.29919</v>
      </c>
    </row>
    <row r="79" customFormat="false" ht="15" hidden="false" customHeight="true" outlineLevel="0" collapsed="false">
      <c r="O79" s="30" t="s">
        <v>556</v>
      </c>
      <c r="P79" s="30"/>
      <c r="Q79" s="31" t="n">
        <v>0</v>
      </c>
      <c r="R79" s="31" t="n">
        <v>0</v>
      </c>
      <c r="S79" s="31" t="n">
        <v>0</v>
      </c>
    </row>
    <row r="80" customFormat="false" ht="15" hidden="false" customHeight="true" outlineLevel="0" collapsed="false">
      <c r="O80" s="32" t="s">
        <v>557</v>
      </c>
      <c r="P80" s="32"/>
      <c r="Q80" s="33" t="n">
        <f aca="false">SUM(Q77:Q79)</f>
        <v>184.7895</v>
      </c>
      <c r="R80" s="34" t="n">
        <f aca="false">SUM(R77:R79)</f>
        <v>183.38775</v>
      </c>
      <c r="S80" s="34" t="n">
        <f aca="false">SUM(S77:S79)</f>
        <v>174.28299</v>
      </c>
    </row>
  </sheetData>
  <mergeCells count="4">
    <mergeCell ref="O77:P77"/>
    <mergeCell ref="O78:P78"/>
    <mergeCell ref="O79:P79"/>
    <mergeCell ref="O80:P8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7"/>
  <sheetViews>
    <sheetView windowProtection="false" showFormulas="false" showGridLines="true" showRowColHeaders="true" showZeros="true" rightToLeft="false" tabSelected="true" showOutlineSymbols="true" defaultGridColor="true" view="normal" topLeftCell="A10" colorId="64" zoomScale="90" zoomScaleNormal="90" zoomScalePageLayoutView="100" workbookViewId="0">
      <selection pane="topLeft" activeCell="C32" activeCellId="0" sqref="C32"/>
    </sheetView>
  </sheetViews>
  <sheetFormatPr defaultRowHeight="12.75"/>
  <cols>
    <col collapsed="false" hidden="false" max="1" min="1" style="0" width="8.50510204081633"/>
    <col collapsed="false" hidden="false" max="2" min="2" style="35" width="41.7142857142857"/>
    <col collapsed="false" hidden="false" max="3" min="3" style="0" width="8.50510204081633"/>
    <col collapsed="false" hidden="false" max="4" min="4" style="0" width="36.8520408163265"/>
    <col collapsed="false" hidden="false" max="5" min="5" style="0" width="32.6683673469388"/>
    <col collapsed="false" hidden="false" max="6" min="6" style="0" width="34.1530612244898"/>
    <col collapsed="false" hidden="false" max="8" min="7" style="0" width="8.50510204081633"/>
    <col collapsed="false" hidden="false" max="9" min="9" style="0" width="10.2602040816327"/>
    <col collapsed="false" hidden="false" max="1025" min="10" style="0" width="8.50510204081633"/>
  </cols>
  <sheetData>
    <row r="1" customFormat="false" ht="12.75" hidden="false" customHeight="false" outlineLevel="0" collapsed="false">
      <c r="A1" s="3" t="s">
        <v>0</v>
      </c>
      <c r="B1" s="2" t="s">
        <v>1</v>
      </c>
      <c r="C1" s="3" t="s">
        <v>2</v>
      </c>
      <c r="D1" s="3" t="s">
        <v>21</v>
      </c>
      <c r="E1" s="3" t="s">
        <v>20</v>
      </c>
      <c r="F1" s="3" t="s">
        <v>18</v>
      </c>
      <c r="G1" s="3" t="s">
        <v>9</v>
      </c>
      <c r="H1" s="4" t="n">
        <v>3</v>
      </c>
      <c r="I1" s="3" t="s">
        <v>12</v>
      </c>
    </row>
    <row r="2" customFormat="false" ht="12.75" hidden="false" customHeight="false" outlineLevel="0" collapsed="false">
      <c r="A2" s="36" t="n">
        <v>1</v>
      </c>
      <c r="B2" s="37" t="s">
        <v>24</v>
      </c>
      <c r="C2" s="36" t="n">
        <v>5</v>
      </c>
      <c r="D2" s="36" t="s">
        <v>35</v>
      </c>
      <c r="E2" s="36" t="s">
        <v>34</v>
      </c>
      <c r="F2" s="36" t="s">
        <v>32</v>
      </c>
      <c r="G2" s="38" t="n">
        <f aca="false">C2*3</f>
        <v>15</v>
      </c>
      <c r="H2" s="39" t="n">
        <v>0.949</v>
      </c>
      <c r="I2" s="40" t="n">
        <f aca="false">C2*H2</f>
        <v>4.745</v>
      </c>
    </row>
    <row r="3" customFormat="false" ht="12.75" hidden="false" customHeight="false" outlineLevel="0" collapsed="false">
      <c r="A3" s="36" t="n">
        <v>2</v>
      </c>
      <c r="B3" s="37" t="s">
        <v>36</v>
      </c>
      <c r="C3" s="36" t="n">
        <v>1</v>
      </c>
      <c r="D3" s="36" t="s">
        <v>43</v>
      </c>
      <c r="E3" s="36" t="s">
        <v>34</v>
      </c>
      <c r="F3" s="36" t="s">
        <v>41</v>
      </c>
      <c r="G3" s="38" t="n">
        <f aca="false">C3*3</f>
        <v>3</v>
      </c>
      <c r="H3" s="39" t="n">
        <v>0.1</v>
      </c>
      <c r="I3" s="40" t="n">
        <f aca="false">C3*H3</f>
        <v>0.1</v>
      </c>
    </row>
    <row r="4" customFormat="false" ht="12.75" hidden="false" customHeight="false" outlineLevel="0" collapsed="false">
      <c r="A4" s="36" t="n">
        <v>3</v>
      </c>
      <c r="B4" s="37" t="s">
        <v>44</v>
      </c>
      <c r="C4" s="36" t="n">
        <v>2</v>
      </c>
      <c r="D4" s="36" t="s">
        <v>53</v>
      </c>
      <c r="E4" s="36" t="s">
        <v>52</v>
      </c>
      <c r="F4" s="36" t="s">
        <v>50</v>
      </c>
      <c r="G4" s="38" t="n">
        <f aca="false">C4*3</f>
        <v>6</v>
      </c>
      <c r="H4" s="39" t="n">
        <v>0.69</v>
      </c>
      <c r="I4" s="40" t="n">
        <f aca="false">C4*H4</f>
        <v>1.38</v>
      </c>
    </row>
    <row r="5" customFormat="false" ht="12.75" hidden="false" customHeight="false" outlineLevel="0" collapsed="false">
      <c r="A5" s="36" t="n">
        <v>4</v>
      </c>
      <c r="B5" s="37" t="s">
        <v>54</v>
      </c>
      <c r="C5" s="36" t="n">
        <v>4</v>
      </c>
      <c r="D5" s="36" t="s">
        <v>61</v>
      </c>
      <c r="E5" s="36" t="s">
        <v>34</v>
      </c>
      <c r="F5" s="36" t="s">
        <v>55</v>
      </c>
      <c r="G5" s="38" t="n">
        <f aca="false">C5*3</f>
        <v>12</v>
      </c>
      <c r="H5" s="39" t="n">
        <v>0.04</v>
      </c>
      <c r="I5" s="40" t="n">
        <f aca="false">C5*H5</f>
        <v>0.16</v>
      </c>
    </row>
    <row r="6" customFormat="false" ht="12.75" hidden="false" customHeight="false" outlineLevel="0" collapsed="false">
      <c r="A6" s="36" t="n">
        <v>5</v>
      </c>
      <c r="B6" s="37" t="s">
        <v>62</v>
      </c>
      <c r="C6" s="36" t="n">
        <v>6</v>
      </c>
      <c r="D6" s="36" t="s">
        <v>67</v>
      </c>
      <c r="E6" s="36" t="s">
        <v>25</v>
      </c>
      <c r="F6" s="41" t="s">
        <v>68</v>
      </c>
      <c r="G6" s="42" t="n">
        <f aca="false">C6*3</f>
        <v>18</v>
      </c>
      <c r="H6" s="43"/>
      <c r="I6" s="40" t="n">
        <f aca="false">C6*H6</f>
        <v>0</v>
      </c>
    </row>
    <row r="7" customFormat="false" ht="12.75" hidden="false" customHeight="false" outlineLevel="0" collapsed="false">
      <c r="A7" s="36" t="n">
        <v>6</v>
      </c>
      <c r="B7" s="37" t="s">
        <v>69</v>
      </c>
      <c r="C7" s="36" t="n">
        <v>1</v>
      </c>
      <c r="D7" s="36" t="s">
        <v>72</v>
      </c>
      <c r="E7" s="36" t="s">
        <v>25</v>
      </c>
      <c r="F7" s="41" t="s">
        <v>73</v>
      </c>
      <c r="G7" s="42" t="n">
        <f aca="false">C7*3</f>
        <v>3</v>
      </c>
      <c r="H7" s="43"/>
      <c r="I7" s="40" t="n">
        <f aca="false">C7*H7</f>
        <v>0</v>
      </c>
    </row>
    <row r="8" customFormat="false" ht="12.75" hidden="false" customHeight="false" outlineLevel="0" collapsed="false">
      <c r="A8" s="36" t="n">
        <v>7</v>
      </c>
      <c r="B8" s="37" t="s">
        <v>74</v>
      </c>
      <c r="C8" s="36" t="n">
        <v>3</v>
      </c>
      <c r="D8" s="36" t="s">
        <v>80</v>
      </c>
      <c r="E8" s="36" t="s">
        <v>34</v>
      </c>
      <c r="F8" s="36" t="s">
        <v>78</v>
      </c>
      <c r="G8" s="38" t="n">
        <f aca="false">C8*3</f>
        <v>9</v>
      </c>
      <c r="H8" s="39" t="n">
        <v>0.1</v>
      </c>
      <c r="I8" s="40" t="n">
        <f aca="false">C8*H8</f>
        <v>0.3</v>
      </c>
    </row>
    <row r="9" customFormat="false" ht="12.75" hidden="false" customHeight="false" outlineLevel="0" collapsed="false">
      <c r="A9" s="36" t="n">
        <v>8</v>
      </c>
      <c r="B9" s="37" t="s">
        <v>81</v>
      </c>
      <c r="C9" s="36" t="n">
        <v>1</v>
      </c>
      <c r="D9" s="36" t="s">
        <v>88</v>
      </c>
      <c r="E9" s="36" t="s">
        <v>52</v>
      </c>
      <c r="F9" s="36" t="s">
        <v>82</v>
      </c>
      <c r="G9" s="38" t="n">
        <f aca="false">C9*3</f>
        <v>3</v>
      </c>
      <c r="H9" s="39" t="n">
        <v>1.1</v>
      </c>
      <c r="I9" s="40" t="n">
        <f aca="false">C9*H9</f>
        <v>1.1</v>
      </c>
    </row>
    <row r="10" customFormat="false" ht="12.75" hidden="false" customHeight="false" outlineLevel="0" collapsed="false">
      <c r="A10" s="36" t="n">
        <v>9</v>
      </c>
      <c r="B10" s="37" t="s">
        <v>89</v>
      </c>
      <c r="C10" s="36" t="n">
        <v>1</v>
      </c>
      <c r="D10" s="36" t="s">
        <v>97</v>
      </c>
      <c r="E10" s="36" t="s">
        <v>96</v>
      </c>
      <c r="F10" s="36" t="s">
        <v>94</v>
      </c>
      <c r="G10" s="38" t="n">
        <f aca="false">C10*3</f>
        <v>3</v>
      </c>
      <c r="H10" s="39" t="n">
        <v>0.65</v>
      </c>
      <c r="I10" s="40" t="n">
        <f aca="false">C10*H10</f>
        <v>0.65</v>
      </c>
    </row>
    <row r="11" customFormat="false" ht="12.75" hidden="false" customHeight="false" outlineLevel="0" collapsed="false">
      <c r="A11" s="36" t="n">
        <v>10</v>
      </c>
      <c r="B11" s="37" t="s">
        <v>98</v>
      </c>
      <c r="C11" s="36" t="n">
        <v>2</v>
      </c>
      <c r="D11" s="36" t="s">
        <v>102</v>
      </c>
      <c r="E11" s="36" t="s">
        <v>25</v>
      </c>
      <c r="F11" s="41" t="s">
        <v>103</v>
      </c>
      <c r="G11" s="42" t="n">
        <f aca="false">C11*3</f>
        <v>6</v>
      </c>
      <c r="H11" s="43"/>
      <c r="I11" s="40" t="n">
        <f aca="false">C11*H11</f>
        <v>0</v>
      </c>
    </row>
    <row r="12" customFormat="false" ht="25.5" hidden="false" customHeight="false" outlineLevel="0" collapsed="false">
      <c r="A12" s="36" t="n">
        <v>11</v>
      </c>
      <c r="B12" s="37" t="s">
        <v>104</v>
      </c>
      <c r="C12" s="36" t="n">
        <v>17</v>
      </c>
      <c r="D12" s="36" t="s">
        <v>107</v>
      </c>
      <c r="E12" s="36" t="s">
        <v>25</v>
      </c>
      <c r="F12" s="41" t="s">
        <v>108</v>
      </c>
      <c r="G12" s="42" t="n">
        <f aca="false">C12*3</f>
        <v>51</v>
      </c>
      <c r="H12" s="43"/>
      <c r="I12" s="40" t="n">
        <f aca="false">C12*H12</f>
        <v>0</v>
      </c>
    </row>
    <row r="13" customFormat="false" ht="63.75" hidden="false" customHeight="false" outlineLevel="0" collapsed="false">
      <c r="A13" s="36" t="n">
        <v>12</v>
      </c>
      <c r="B13" s="37" t="s">
        <v>109</v>
      </c>
      <c r="C13" s="36" t="n">
        <v>44</v>
      </c>
      <c r="D13" s="36" t="s">
        <v>112</v>
      </c>
      <c r="E13" s="36" t="s">
        <v>25</v>
      </c>
      <c r="F13" s="41" t="s">
        <v>113</v>
      </c>
      <c r="G13" s="42" t="n">
        <f aca="false">C13*3</f>
        <v>132</v>
      </c>
      <c r="H13" s="43"/>
      <c r="I13" s="40" t="n">
        <f aca="false">C13*H13</f>
        <v>0</v>
      </c>
    </row>
    <row r="14" customFormat="false" ht="25.5" hidden="false" customHeight="false" outlineLevel="0" collapsed="false">
      <c r="A14" s="36" t="n">
        <v>13</v>
      </c>
      <c r="B14" s="37" t="s">
        <v>114</v>
      </c>
      <c r="C14" s="36" t="n">
        <v>15</v>
      </c>
      <c r="D14" s="36" t="s">
        <v>117</v>
      </c>
      <c r="E14" s="36" t="s">
        <v>25</v>
      </c>
      <c r="F14" s="41" t="s">
        <v>118</v>
      </c>
      <c r="G14" s="42" t="n">
        <f aca="false">C14*3</f>
        <v>45</v>
      </c>
      <c r="H14" s="43"/>
      <c r="I14" s="40" t="n">
        <f aca="false">C14*H14</f>
        <v>0</v>
      </c>
    </row>
    <row r="15" customFormat="false" ht="12.75" hidden="false" customHeight="false" outlineLevel="0" collapsed="false">
      <c r="A15" s="36" t="n">
        <v>14</v>
      </c>
      <c r="B15" s="37" t="s">
        <v>119</v>
      </c>
      <c r="C15" s="36" t="n">
        <v>1</v>
      </c>
      <c r="D15" s="36" t="s">
        <v>122</v>
      </c>
      <c r="E15" s="36" t="s">
        <v>25</v>
      </c>
      <c r="F15" s="41" t="s">
        <v>123</v>
      </c>
      <c r="G15" s="42" t="n">
        <f aca="false">C15*3</f>
        <v>3</v>
      </c>
      <c r="H15" s="43"/>
      <c r="I15" s="40" t="n">
        <f aca="false">C15*H15</f>
        <v>0</v>
      </c>
    </row>
    <row r="16" customFormat="false" ht="12.75" hidden="false" customHeight="false" outlineLevel="0" collapsed="false">
      <c r="A16" s="36" t="n">
        <v>15</v>
      </c>
      <c r="B16" s="37" t="s">
        <v>124</v>
      </c>
      <c r="C16" s="36" t="n">
        <v>4</v>
      </c>
      <c r="D16" s="36" t="s">
        <v>127</v>
      </c>
      <c r="E16" s="36" t="s">
        <v>25</v>
      </c>
      <c r="F16" s="41" t="s">
        <v>128</v>
      </c>
      <c r="G16" s="42" t="n">
        <f aca="false">C16*3</f>
        <v>12</v>
      </c>
      <c r="H16" s="43"/>
      <c r="I16" s="40" t="n">
        <f aca="false">C16*H16</f>
        <v>0</v>
      </c>
    </row>
    <row r="17" customFormat="false" ht="38.25" hidden="false" customHeight="false" outlineLevel="0" collapsed="false">
      <c r="A17" s="36" t="n">
        <v>16</v>
      </c>
      <c r="B17" s="37" t="s">
        <v>129</v>
      </c>
      <c r="C17" s="36" t="n">
        <v>21</v>
      </c>
      <c r="D17" s="36" t="s">
        <v>132</v>
      </c>
      <c r="E17" s="36" t="s">
        <v>25</v>
      </c>
      <c r="F17" s="41" t="s">
        <v>133</v>
      </c>
      <c r="G17" s="42" t="n">
        <f aca="false">C17*3</f>
        <v>63</v>
      </c>
      <c r="H17" s="43"/>
      <c r="I17" s="40" t="n">
        <f aca="false">C17*H17</f>
        <v>0</v>
      </c>
    </row>
    <row r="18" customFormat="false" ht="38.25" hidden="false" customHeight="false" outlineLevel="0" collapsed="false">
      <c r="A18" s="36" t="n">
        <v>17</v>
      </c>
      <c r="B18" s="37" t="s">
        <v>134</v>
      </c>
      <c r="C18" s="36" t="n">
        <v>21</v>
      </c>
      <c r="D18" s="36" t="s">
        <v>137</v>
      </c>
      <c r="E18" s="36" t="s">
        <v>25</v>
      </c>
      <c r="F18" s="41" t="s">
        <v>138</v>
      </c>
      <c r="G18" s="42" t="n">
        <f aca="false">C18*3</f>
        <v>63</v>
      </c>
      <c r="H18" s="43"/>
      <c r="I18" s="40" t="n">
        <f aca="false">C18*H18</f>
        <v>0</v>
      </c>
    </row>
    <row r="19" customFormat="false" ht="12.75" hidden="false" customHeight="false" outlineLevel="0" collapsed="false">
      <c r="A19" s="36" t="n">
        <v>18</v>
      </c>
      <c r="B19" s="37" t="s">
        <v>139</v>
      </c>
      <c r="C19" s="36" t="n">
        <v>2</v>
      </c>
      <c r="D19" s="36" t="s">
        <v>142</v>
      </c>
      <c r="E19" s="36" t="s">
        <v>25</v>
      </c>
      <c r="F19" s="41" t="s">
        <v>143</v>
      </c>
      <c r="G19" s="42" t="n">
        <f aca="false">C19*3</f>
        <v>6</v>
      </c>
      <c r="H19" s="43"/>
      <c r="I19" s="40" t="n">
        <f aca="false">C19*H19</f>
        <v>0</v>
      </c>
    </row>
    <row r="20" customFormat="false" ht="12.75" hidden="false" customHeight="false" outlineLevel="0" collapsed="false">
      <c r="A20" s="36" t="n">
        <v>19</v>
      </c>
      <c r="B20" s="37" t="s">
        <v>144</v>
      </c>
      <c r="C20" s="36" t="n">
        <v>5</v>
      </c>
      <c r="D20" s="36" t="s">
        <v>151</v>
      </c>
      <c r="E20" s="36" t="s">
        <v>150</v>
      </c>
      <c r="F20" s="36" t="s">
        <v>146</v>
      </c>
      <c r="G20" s="38" t="n">
        <f aca="false">C20*3</f>
        <v>15</v>
      </c>
      <c r="H20" s="39" t="n">
        <v>0.169</v>
      </c>
      <c r="I20" s="40" t="n">
        <f aca="false">C20*H20</f>
        <v>0.845</v>
      </c>
    </row>
    <row r="21" customFormat="false" ht="12.75" hidden="false" customHeight="false" outlineLevel="0" collapsed="false">
      <c r="A21" s="36" t="n">
        <v>20</v>
      </c>
      <c r="B21" s="37" t="s">
        <v>152</v>
      </c>
      <c r="C21" s="36" t="n">
        <v>2</v>
      </c>
      <c r="D21" s="36"/>
      <c r="E21" s="36"/>
      <c r="F21" s="44" t="s">
        <v>158</v>
      </c>
      <c r="G21" s="45" t="n">
        <f aca="false">C21*3</f>
        <v>6</v>
      </c>
      <c r="H21" s="46"/>
      <c r="I21" s="40" t="n">
        <f aca="false">C21*H21</f>
        <v>0</v>
      </c>
    </row>
    <row r="22" customFormat="false" ht="12.75" hidden="false" customHeight="false" outlineLevel="0" collapsed="false">
      <c r="A22" s="36" t="n">
        <v>21</v>
      </c>
      <c r="B22" s="37" t="s">
        <v>159</v>
      </c>
      <c r="C22" s="36" t="n">
        <v>1</v>
      </c>
      <c r="D22" s="36" t="s">
        <v>166</v>
      </c>
      <c r="E22" s="36" t="s">
        <v>165</v>
      </c>
      <c r="F22" s="36" t="s">
        <v>161</v>
      </c>
      <c r="G22" s="38" t="n">
        <f aca="false">C22*3</f>
        <v>3</v>
      </c>
      <c r="H22" s="39" t="n">
        <v>0.19</v>
      </c>
      <c r="I22" s="40" t="n">
        <f aca="false">C22*H22</f>
        <v>0.19</v>
      </c>
    </row>
    <row r="23" customFormat="false" ht="12.75" hidden="false" customHeight="false" outlineLevel="0" collapsed="false">
      <c r="A23" s="36" t="n">
        <v>22</v>
      </c>
      <c r="B23" s="37" t="s">
        <v>167</v>
      </c>
      <c r="C23" s="36" t="n">
        <v>4</v>
      </c>
      <c r="D23" s="36" t="s">
        <v>175</v>
      </c>
      <c r="E23" s="36" t="s">
        <v>174</v>
      </c>
      <c r="F23" s="36" t="s">
        <v>169</v>
      </c>
      <c r="G23" s="38" t="n">
        <f aca="false">C23*3</f>
        <v>12</v>
      </c>
      <c r="H23" s="39" t="n">
        <v>0.297</v>
      </c>
      <c r="I23" s="40" t="n">
        <f aca="false">C23*H23</f>
        <v>1.188</v>
      </c>
    </row>
    <row r="24" customFormat="false" ht="12.75" hidden="false" customHeight="false" outlineLevel="0" collapsed="false">
      <c r="A24" s="36" t="n">
        <v>23</v>
      </c>
      <c r="B24" s="37" t="s">
        <v>176</v>
      </c>
      <c r="C24" s="36" t="n">
        <v>3</v>
      </c>
      <c r="D24" s="36" t="s">
        <v>185</v>
      </c>
      <c r="E24" s="36" t="s">
        <v>184</v>
      </c>
      <c r="F24" s="36" t="s">
        <v>182</v>
      </c>
      <c r="G24" s="38" t="n">
        <f aca="false">C24*3</f>
        <v>9</v>
      </c>
      <c r="H24" s="39" t="n">
        <v>0.94</v>
      </c>
      <c r="I24" s="40" t="n">
        <f aca="false">C24*H24</f>
        <v>2.82</v>
      </c>
    </row>
    <row r="25" customFormat="false" ht="12.75" hidden="false" customHeight="false" outlineLevel="0" collapsed="false">
      <c r="A25" s="36" t="n">
        <v>24</v>
      </c>
      <c r="B25" s="37" t="s">
        <v>186</v>
      </c>
      <c r="C25" s="36" t="n">
        <v>1</v>
      </c>
      <c r="D25" s="36"/>
      <c r="E25" s="36"/>
      <c r="F25" s="44" t="s">
        <v>158</v>
      </c>
      <c r="G25" s="45" t="n">
        <f aca="false">C25*3</f>
        <v>3</v>
      </c>
      <c r="H25" s="46"/>
      <c r="I25" s="40" t="n">
        <f aca="false">C25*H25</f>
        <v>0</v>
      </c>
    </row>
    <row r="26" customFormat="false" ht="12.75" hidden="false" customHeight="false" outlineLevel="0" collapsed="false">
      <c r="A26" s="36" t="n">
        <v>25</v>
      </c>
      <c r="B26" s="37" t="s">
        <v>191</v>
      </c>
      <c r="C26" s="36" t="n">
        <v>4</v>
      </c>
      <c r="D26" s="36" t="s">
        <v>198</v>
      </c>
      <c r="E26" s="36" t="s">
        <v>96</v>
      </c>
      <c r="F26" s="47" t="s">
        <v>196</v>
      </c>
      <c r="G26" s="38" t="n">
        <f aca="false">C26*3</f>
        <v>12</v>
      </c>
      <c r="H26" s="39" t="n">
        <v>0.059</v>
      </c>
      <c r="I26" s="40" t="n">
        <f aca="false">C26*H26</f>
        <v>0.236</v>
      </c>
    </row>
    <row r="27" customFormat="false" ht="12.75" hidden="false" customHeight="false" outlineLevel="0" collapsed="false">
      <c r="A27" s="36" t="n">
        <v>26</v>
      </c>
      <c r="B27" s="37" t="s">
        <v>200</v>
      </c>
      <c r="C27" s="36" t="n">
        <v>2</v>
      </c>
      <c r="D27" s="36"/>
      <c r="E27" s="36"/>
      <c r="F27" s="44" t="s">
        <v>158</v>
      </c>
      <c r="G27" s="45" t="n">
        <f aca="false">C27*3</f>
        <v>6</v>
      </c>
      <c r="H27" s="46"/>
      <c r="I27" s="40" t="n">
        <f aca="false">C27*H27</f>
        <v>0</v>
      </c>
    </row>
    <row r="28" customFormat="false" ht="12.75" hidden="false" customHeight="false" outlineLevel="0" collapsed="false">
      <c r="A28" s="36" t="n">
        <v>27</v>
      </c>
      <c r="B28" s="37" t="s">
        <v>203</v>
      </c>
      <c r="C28" s="36" t="n">
        <v>1</v>
      </c>
      <c r="D28" s="36" t="s">
        <v>211</v>
      </c>
      <c r="E28" s="36" t="s">
        <v>210</v>
      </c>
      <c r="F28" s="47" t="s">
        <v>208</v>
      </c>
      <c r="G28" s="38" t="n">
        <f aca="false">C28*3</f>
        <v>3</v>
      </c>
      <c r="H28" s="39" t="n">
        <v>1.69</v>
      </c>
      <c r="I28" s="40" t="n">
        <f aca="false">C28*H28</f>
        <v>1.69</v>
      </c>
    </row>
    <row r="29" customFormat="false" ht="12.75" hidden="false" customHeight="false" outlineLevel="0" collapsed="false">
      <c r="A29" s="36" t="n">
        <v>28</v>
      </c>
      <c r="B29" s="37" t="s">
        <v>212</v>
      </c>
      <c r="C29" s="36" t="n">
        <v>1</v>
      </c>
      <c r="D29" s="36" t="s">
        <v>221</v>
      </c>
      <c r="E29" s="36" t="s">
        <v>220</v>
      </c>
      <c r="F29" s="36" t="s">
        <v>218</v>
      </c>
      <c r="G29" s="38" t="n">
        <f aca="false">C29*3</f>
        <v>3</v>
      </c>
      <c r="H29" s="39" t="n">
        <v>28.51</v>
      </c>
      <c r="I29" s="40" t="n">
        <f aca="false">C29*H29</f>
        <v>28.51</v>
      </c>
    </row>
    <row r="30" customFormat="false" ht="12.75" hidden="false" customHeight="false" outlineLevel="0" collapsed="false">
      <c r="A30" s="36" t="n">
        <v>29</v>
      </c>
      <c r="B30" s="37" t="s">
        <v>222</v>
      </c>
      <c r="C30" s="36" t="n">
        <v>4</v>
      </c>
      <c r="D30" s="36" t="s">
        <v>231</v>
      </c>
      <c r="E30" s="36" t="s">
        <v>230</v>
      </c>
      <c r="F30" s="36" t="s">
        <v>224</v>
      </c>
      <c r="G30" s="38" t="n">
        <f aca="false">C30*3</f>
        <v>12</v>
      </c>
      <c r="H30" s="39" t="n">
        <v>2.44</v>
      </c>
      <c r="I30" s="40" t="n">
        <f aca="false">C30*H30</f>
        <v>9.76</v>
      </c>
    </row>
    <row r="31" customFormat="false" ht="12.75" hidden="false" customHeight="false" outlineLevel="0" collapsed="false">
      <c r="A31" s="36" t="n">
        <v>30</v>
      </c>
      <c r="B31" s="37" t="s">
        <v>232</v>
      </c>
      <c r="C31" s="36" t="n">
        <v>2</v>
      </c>
      <c r="D31" s="36" t="s">
        <v>241</v>
      </c>
      <c r="E31" s="36" t="s">
        <v>240</v>
      </c>
      <c r="F31" s="36" t="s">
        <v>234</v>
      </c>
      <c r="G31" s="38" t="n">
        <f aca="false">C31*3</f>
        <v>6</v>
      </c>
      <c r="H31" s="39" t="n">
        <v>2.39</v>
      </c>
      <c r="I31" s="40" t="n">
        <f aca="false">C31*H31</f>
        <v>4.78</v>
      </c>
    </row>
    <row r="32" customFormat="false" ht="12.75" hidden="false" customHeight="false" outlineLevel="0" collapsed="false">
      <c r="A32" s="36" t="n">
        <v>31</v>
      </c>
      <c r="B32" s="37" t="s">
        <v>242</v>
      </c>
      <c r="C32" s="36" t="n">
        <v>1</v>
      </c>
      <c r="D32" s="36" t="s">
        <v>251</v>
      </c>
      <c r="E32" s="36" t="s">
        <v>250</v>
      </c>
      <c r="F32" s="36" t="s">
        <v>244</v>
      </c>
      <c r="G32" s="38" t="n">
        <f aca="false">C32*3</f>
        <v>3</v>
      </c>
      <c r="H32" s="39" t="n">
        <v>1.07</v>
      </c>
      <c r="I32" s="40" t="n">
        <f aca="false">C32*H32</f>
        <v>1.07</v>
      </c>
    </row>
    <row r="33" customFormat="false" ht="12.75" hidden="false" customHeight="false" outlineLevel="0" collapsed="false">
      <c r="A33" s="36" t="n">
        <v>32</v>
      </c>
      <c r="B33" s="37" t="s">
        <v>252</v>
      </c>
      <c r="C33" s="36" t="n">
        <v>1</v>
      </c>
      <c r="D33" s="36" t="s">
        <v>259</v>
      </c>
      <c r="E33" s="36" t="s">
        <v>258</v>
      </c>
      <c r="F33" s="36" t="s">
        <v>253</v>
      </c>
      <c r="G33" s="38" t="n">
        <f aca="false">C33*3</f>
        <v>3</v>
      </c>
      <c r="H33" s="39" t="n">
        <v>0.74</v>
      </c>
      <c r="I33" s="40" t="n">
        <f aca="false">C33*H33</f>
        <v>0.74</v>
      </c>
    </row>
    <row r="34" customFormat="false" ht="12.75" hidden="false" customHeight="false" outlineLevel="0" collapsed="false">
      <c r="A34" s="36" t="n">
        <v>33</v>
      </c>
      <c r="B34" s="37" t="s">
        <v>260</v>
      </c>
      <c r="C34" s="36" t="n">
        <v>1</v>
      </c>
      <c r="D34" s="36"/>
      <c r="E34" s="36"/>
      <c r="F34" s="44" t="s">
        <v>158</v>
      </c>
      <c r="G34" s="45" t="n">
        <f aca="false">C34*3</f>
        <v>3</v>
      </c>
      <c r="H34" s="46"/>
      <c r="I34" s="40" t="n">
        <f aca="false">C34*H34</f>
        <v>0</v>
      </c>
    </row>
    <row r="35" customFormat="false" ht="12.75" hidden="false" customHeight="false" outlineLevel="0" collapsed="false">
      <c r="A35" s="36" t="n">
        <v>34</v>
      </c>
      <c r="B35" s="37" t="s">
        <v>263</v>
      </c>
      <c r="C35" s="36" t="n">
        <v>4</v>
      </c>
      <c r="D35" s="36" t="s">
        <v>269</v>
      </c>
      <c r="E35" s="36" t="s">
        <v>34</v>
      </c>
      <c r="F35" s="36" t="s">
        <v>264</v>
      </c>
      <c r="G35" s="38" t="n">
        <f aca="false">C35*3</f>
        <v>12</v>
      </c>
      <c r="H35" s="39" t="n">
        <v>0.378</v>
      </c>
      <c r="I35" s="40" t="n">
        <f aca="false">C35*H35</f>
        <v>1.512</v>
      </c>
    </row>
    <row r="36" customFormat="false" ht="12.75" hidden="false" customHeight="false" outlineLevel="0" collapsed="false">
      <c r="A36" s="36" t="n">
        <v>35</v>
      </c>
      <c r="B36" s="37" t="s">
        <v>270</v>
      </c>
      <c r="C36" s="36" t="n">
        <v>1</v>
      </c>
      <c r="D36" s="36" t="s">
        <v>279</v>
      </c>
      <c r="E36" s="36" t="s">
        <v>278</v>
      </c>
      <c r="F36" s="36" t="s">
        <v>276</v>
      </c>
      <c r="G36" s="48" t="n">
        <f aca="false">C36*3</f>
        <v>3</v>
      </c>
      <c r="H36" s="49" t="n">
        <v>1.79</v>
      </c>
      <c r="I36" s="40" t="n">
        <f aca="false">C36*H36</f>
        <v>1.79</v>
      </c>
    </row>
    <row r="37" customFormat="false" ht="12.75" hidden="false" customHeight="false" outlineLevel="0" collapsed="false">
      <c r="A37" s="36" t="n">
        <v>36</v>
      </c>
      <c r="B37" s="37" t="s">
        <v>280</v>
      </c>
      <c r="C37" s="36" t="n">
        <v>2</v>
      </c>
      <c r="D37" s="36" t="s">
        <v>286</v>
      </c>
      <c r="E37" s="36" t="s">
        <v>165</v>
      </c>
      <c r="F37" s="47" t="s">
        <v>284</v>
      </c>
      <c r="G37" s="38" t="n">
        <f aca="false">C37*3</f>
        <v>6</v>
      </c>
      <c r="H37" s="39" t="n">
        <v>0.7</v>
      </c>
      <c r="I37" s="40" t="n">
        <f aca="false">C37*H37</f>
        <v>1.4</v>
      </c>
    </row>
    <row r="38" customFormat="false" ht="12.75" hidden="false" customHeight="false" outlineLevel="0" collapsed="false">
      <c r="A38" s="36" t="n">
        <v>37</v>
      </c>
      <c r="B38" s="37" t="s">
        <v>288</v>
      </c>
      <c r="C38" s="36" t="n">
        <v>6</v>
      </c>
      <c r="D38" s="36" t="s">
        <v>296</v>
      </c>
      <c r="E38" s="36" t="s">
        <v>295</v>
      </c>
      <c r="F38" s="47" t="s">
        <v>293</v>
      </c>
      <c r="G38" s="38" t="n">
        <f aca="false">C38*3</f>
        <v>18</v>
      </c>
      <c r="H38" s="39" t="n">
        <v>0.364</v>
      </c>
      <c r="I38" s="40" t="n">
        <f aca="false">C38*H38</f>
        <v>2.184</v>
      </c>
    </row>
    <row r="39" customFormat="false" ht="12.75" hidden="false" customHeight="false" outlineLevel="0" collapsed="false">
      <c r="A39" s="36" t="n">
        <v>38</v>
      </c>
      <c r="B39" s="37" t="s">
        <v>297</v>
      </c>
      <c r="C39" s="36" t="n">
        <v>8</v>
      </c>
      <c r="D39" s="36" t="s">
        <v>302</v>
      </c>
      <c r="E39" s="36" t="s">
        <v>298</v>
      </c>
      <c r="F39" s="41" t="s">
        <v>303</v>
      </c>
      <c r="G39" s="42" t="n">
        <f aca="false">C39*3</f>
        <v>24</v>
      </c>
      <c r="H39" s="43"/>
      <c r="I39" s="40" t="n">
        <f aca="false">C39*H39</f>
        <v>0</v>
      </c>
    </row>
    <row r="40" customFormat="false" ht="12.75" hidden="false" customHeight="false" outlineLevel="0" collapsed="false">
      <c r="A40" s="36" t="n">
        <v>39</v>
      </c>
      <c r="B40" s="37" t="s">
        <v>304</v>
      </c>
      <c r="C40" s="36" t="n">
        <v>1</v>
      </c>
      <c r="D40" s="36" t="s">
        <v>308</v>
      </c>
      <c r="E40" s="36" t="s">
        <v>150</v>
      </c>
      <c r="F40" s="36" t="s">
        <v>305</v>
      </c>
      <c r="G40" s="38" t="n">
        <f aca="false">C40*3</f>
        <v>3</v>
      </c>
      <c r="H40" s="39" t="n">
        <v>0.1</v>
      </c>
      <c r="I40" s="40" t="n">
        <f aca="false">C40*H40</f>
        <v>0.1</v>
      </c>
    </row>
    <row r="41" customFormat="false" ht="12.75" hidden="false" customHeight="false" outlineLevel="0" collapsed="false">
      <c r="A41" s="36" t="n">
        <v>40</v>
      </c>
      <c r="B41" s="37" t="s">
        <v>309</v>
      </c>
      <c r="C41" s="36" t="n">
        <v>2</v>
      </c>
      <c r="D41" s="36" t="s">
        <v>311</v>
      </c>
      <c r="E41" s="36" t="s">
        <v>298</v>
      </c>
      <c r="F41" s="41" t="s">
        <v>312</v>
      </c>
      <c r="G41" s="42" t="n">
        <f aca="false">C41*3</f>
        <v>6</v>
      </c>
      <c r="H41" s="43"/>
      <c r="I41" s="40" t="n">
        <f aca="false">C41*H41</f>
        <v>0</v>
      </c>
    </row>
    <row r="42" customFormat="false" ht="12.75" hidden="false" customHeight="false" outlineLevel="0" collapsed="false">
      <c r="A42" s="36" t="n">
        <v>41</v>
      </c>
      <c r="B42" s="37" t="s">
        <v>313</v>
      </c>
      <c r="C42" s="36" t="n">
        <v>5</v>
      </c>
      <c r="D42" s="36" t="s">
        <v>315</v>
      </c>
      <c r="E42" s="36" t="s">
        <v>298</v>
      </c>
      <c r="F42" s="41" t="s">
        <v>316</v>
      </c>
      <c r="G42" s="42" t="n">
        <f aca="false">C42*3</f>
        <v>15</v>
      </c>
      <c r="H42" s="43"/>
      <c r="I42" s="40" t="n">
        <f aca="false">C42*H42</f>
        <v>0</v>
      </c>
    </row>
    <row r="43" customFormat="false" ht="38.25" hidden="false" customHeight="false" outlineLevel="0" collapsed="false">
      <c r="A43" s="36" t="n">
        <v>42</v>
      </c>
      <c r="B43" s="37" t="s">
        <v>317</v>
      </c>
      <c r="C43" s="36" t="n">
        <v>26</v>
      </c>
      <c r="D43" s="36" t="s">
        <v>319</v>
      </c>
      <c r="E43" s="36" t="s">
        <v>298</v>
      </c>
      <c r="F43" s="41" t="s">
        <v>320</v>
      </c>
      <c r="G43" s="42" t="n">
        <f aca="false">C43*3</f>
        <v>78</v>
      </c>
      <c r="H43" s="43"/>
      <c r="I43" s="40" t="n">
        <f aca="false">C43*H43</f>
        <v>0</v>
      </c>
    </row>
    <row r="44" customFormat="false" ht="51" hidden="false" customHeight="false" outlineLevel="0" collapsed="false">
      <c r="A44" s="36" t="n">
        <v>43</v>
      </c>
      <c r="B44" s="37" t="s">
        <v>321</v>
      </c>
      <c r="C44" s="36" t="n">
        <v>32</v>
      </c>
      <c r="D44" s="36" t="s">
        <v>324</v>
      </c>
      <c r="E44" s="36" t="s">
        <v>298</v>
      </c>
      <c r="F44" s="41" t="s">
        <v>325</v>
      </c>
      <c r="G44" s="42" t="n">
        <f aca="false">C44*3</f>
        <v>96</v>
      </c>
      <c r="H44" s="43"/>
      <c r="I44" s="40" t="n">
        <f aca="false">C44*H44</f>
        <v>0</v>
      </c>
    </row>
    <row r="45" customFormat="false" ht="12.75" hidden="false" customHeight="false" outlineLevel="0" collapsed="false">
      <c r="A45" s="36" t="n">
        <v>44</v>
      </c>
      <c r="B45" s="37" t="s">
        <v>326</v>
      </c>
      <c r="C45" s="36" t="n">
        <v>6</v>
      </c>
      <c r="D45" s="36" t="s">
        <v>330</v>
      </c>
      <c r="E45" s="36" t="s">
        <v>298</v>
      </c>
      <c r="F45" s="41" t="s">
        <v>331</v>
      </c>
      <c r="G45" s="42" t="n">
        <f aca="false">C45*3</f>
        <v>18</v>
      </c>
      <c r="H45" s="43"/>
      <c r="I45" s="40" t="n">
        <f aca="false">C45*H45</f>
        <v>0</v>
      </c>
    </row>
    <row r="46" customFormat="false" ht="12.75" hidden="false" customHeight="false" outlineLevel="0" collapsed="false">
      <c r="A46" s="36" t="n">
        <v>45</v>
      </c>
      <c r="B46" s="37" t="s">
        <v>332</v>
      </c>
      <c r="C46" s="36" t="n">
        <v>9</v>
      </c>
      <c r="D46" s="36" t="s">
        <v>335</v>
      </c>
      <c r="E46" s="36" t="s">
        <v>298</v>
      </c>
      <c r="F46" s="41" t="s">
        <v>336</v>
      </c>
      <c r="G46" s="42" t="n">
        <f aca="false">C46*3</f>
        <v>27</v>
      </c>
      <c r="H46" s="43"/>
      <c r="I46" s="40" t="n">
        <f aca="false">C46*H46</f>
        <v>0</v>
      </c>
    </row>
    <row r="47" customFormat="false" ht="12.75" hidden="false" customHeight="false" outlineLevel="0" collapsed="false">
      <c r="A47" s="36" t="n">
        <v>46</v>
      </c>
      <c r="B47" s="37" t="s">
        <v>337</v>
      </c>
      <c r="C47" s="36" t="n">
        <v>1</v>
      </c>
      <c r="D47" s="36" t="s">
        <v>339</v>
      </c>
      <c r="E47" s="36" t="s">
        <v>298</v>
      </c>
      <c r="F47" s="41" t="s">
        <v>558</v>
      </c>
      <c r="G47" s="42" t="n">
        <f aca="false">C47*3</f>
        <v>3</v>
      </c>
      <c r="H47" s="43"/>
      <c r="I47" s="40" t="n">
        <f aca="false">C47*H47</f>
        <v>0</v>
      </c>
    </row>
    <row r="48" customFormat="false" ht="12.75" hidden="false" customHeight="false" outlineLevel="0" collapsed="false">
      <c r="A48" s="36" t="n">
        <v>47</v>
      </c>
      <c r="B48" s="37" t="s">
        <v>341</v>
      </c>
      <c r="C48" s="36" t="n">
        <v>8</v>
      </c>
      <c r="D48" s="36" t="s">
        <v>344</v>
      </c>
      <c r="E48" s="36" t="s">
        <v>298</v>
      </c>
      <c r="F48" s="41" t="s">
        <v>345</v>
      </c>
      <c r="G48" s="42" t="n">
        <f aca="false">C48*3</f>
        <v>24</v>
      </c>
      <c r="H48" s="43"/>
      <c r="I48" s="40" t="n">
        <f aca="false">C48*H48</f>
        <v>0</v>
      </c>
    </row>
    <row r="49" customFormat="false" ht="12.75" hidden="false" customHeight="false" outlineLevel="0" collapsed="false">
      <c r="A49" s="36" t="n">
        <v>48</v>
      </c>
      <c r="B49" s="37" t="s">
        <v>346</v>
      </c>
      <c r="C49" s="36" t="n">
        <v>1</v>
      </c>
      <c r="D49" s="36" t="s">
        <v>353</v>
      </c>
      <c r="E49" s="36" t="s">
        <v>352</v>
      </c>
      <c r="F49" s="36" t="s">
        <v>348</v>
      </c>
      <c r="G49" s="38" t="n">
        <f aca="false">C49*3</f>
        <v>3</v>
      </c>
      <c r="H49" s="39" t="n">
        <v>0.1</v>
      </c>
      <c r="I49" s="40" t="n">
        <f aca="false">C49*H49</f>
        <v>0.1</v>
      </c>
    </row>
    <row r="50" customFormat="false" ht="12.75" hidden="false" customHeight="false" outlineLevel="0" collapsed="false">
      <c r="A50" s="36" t="n">
        <v>49</v>
      </c>
      <c r="B50" s="37" t="s">
        <v>354</v>
      </c>
      <c r="C50" s="36" t="n">
        <v>1</v>
      </c>
      <c r="D50" s="36" t="s">
        <v>357</v>
      </c>
      <c r="E50" s="36" t="s">
        <v>298</v>
      </c>
      <c r="F50" s="41" t="s">
        <v>358</v>
      </c>
      <c r="G50" s="42" t="n">
        <f aca="false">C50*3</f>
        <v>3</v>
      </c>
      <c r="H50" s="43"/>
      <c r="I50" s="40" t="n">
        <f aca="false">C50*H50</f>
        <v>0</v>
      </c>
    </row>
    <row r="51" customFormat="false" ht="12.75" hidden="false" customHeight="false" outlineLevel="0" collapsed="false">
      <c r="A51" s="36" t="n">
        <v>50</v>
      </c>
      <c r="B51" s="37" t="s">
        <v>359</v>
      </c>
      <c r="C51" s="36" t="n">
        <v>2</v>
      </c>
      <c r="D51" s="36" t="s">
        <v>361</v>
      </c>
      <c r="E51" s="36" t="s">
        <v>298</v>
      </c>
      <c r="F51" s="41" t="s">
        <v>362</v>
      </c>
      <c r="G51" s="42" t="n">
        <f aca="false">C51*3</f>
        <v>6</v>
      </c>
      <c r="H51" s="43"/>
      <c r="I51" s="40" t="n">
        <f aca="false">C51*H51</f>
        <v>0</v>
      </c>
    </row>
    <row r="52" customFormat="false" ht="12.75" hidden="false" customHeight="false" outlineLevel="0" collapsed="false">
      <c r="A52" s="36" t="n">
        <v>51</v>
      </c>
      <c r="B52" s="37" t="s">
        <v>363</v>
      </c>
      <c r="C52" s="36" t="n">
        <v>3</v>
      </c>
      <c r="D52" s="36" t="s">
        <v>366</v>
      </c>
      <c r="E52" s="36" t="s">
        <v>298</v>
      </c>
      <c r="F52" s="41" t="s">
        <v>367</v>
      </c>
      <c r="G52" s="42" t="n">
        <f aca="false">C52*3</f>
        <v>9</v>
      </c>
      <c r="H52" s="43"/>
      <c r="I52" s="40" t="n">
        <f aca="false">C52*H52</f>
        <v>0</v>
      </c>
    </row>
    <row r="53" customFormat="false" ht="12.75" hidden="false" customHeight="false" outlineLevel="0" collapsed="false">
      <c r="A53" s="36" t="n">
        <v>52</v>
      </c>
      <c r="B53" s="37" t="s">
        <v>368</v>
      </c>
      <c r="C53" s="36" t="n">
        <v>1</v>
      </c>
      <c r="D53" s="36" t="s">
        <v>371</v>
      </c>
      <c r="E53" s="36" t="s">
        <v>298</v>
      </c>
      <c r="F53" s="41" t="s">
        <v>372</v>
      </c>
      <c r="G53" s="42" t="n">
        <f aca="false">C53*3</f>
        <v>3</v>
      </c>
      <c r="H53" s="43"/>
      <c r="I53" s="40" t="n">
        <f aca="false">C53*H53</f>
        <v>0</v>
      </c>
    </row>
    <row r="54" customFormat="false" ht="12.75" hidden="false" customHeight="false" outlineLevel="0" collapsed="false">
      <c r="A54" s="36" t="n">
        <v>53</v>
      </c>
      <c r="B54" s="37" t="s">
        <v>373</v>
      </c>
      <c r="C54" s="36" t="n">
        <v>1</v>
      </c>
      <c r="D54" s="36" t="s">
        <v>376</v>
      </c>
      <c r="E54" s="36" t="s">
        <v>298</v>
      </c>
      <c r="F54" s="41" t="s">
        <v>377</v>
      </c>
      <c r="G54" s="42" t="n">
        <f aca="false">C54*3</f>
        <v>3</v>
      </c>
      <c r="H54" s="43"/>
      <c r="I54" s="40" t="n">
        <f aca="false">C54*H54</f>
        <v>0</v>
      </c>
    </row>
    <row r="55" customFormat="false" ht="12.75" hidden="false" customHeight="false" outlineLevel="0" collapsed="false">
      <c r="A55" s="36" t="n">
        <v>54</v>
      </c>
      <c r="B55" s="37" t="s">
        <v>378</v>
      </c>
      <c r="C55" s="36" t="n">
        <v>1</v>
      </c>
      <c r="D55" s="36" t="s">
        <v>381</v>
      </c>
      <c r="E55" s="36" t="s">
        <v>298</v>
      </c>
      <c r="F55" s="41" t="s">
        <v>382</v>
      </c>
      <c r="G55" s="42" t="n">
        <f aca="false">C55*3</f>
        <v>3</v>
      </c>
      <c r="H55" s="43"/>
      <c r="I55" s="40" t="n">
        <f aca="false">C55*H55</f>
        <v>0</v>
      </c>
    </row>
    <row r="56" customFormat="false" ht="12.75" hidden="false" customHeight="false" outlineLevel="0" collapsed="false">
      <c r="A56" s="36" t="n">
        <v>55</v>
      </c>
      <c r="B56" s="37" t="s">
        <v>383</v>
      </c>
      <c r="C56" s="36" t="n">
        <v>2</v>
      </c>
      <c r="D56" s="36" t="s">
        <v>386</v>
      </c>
      <c r="E56" s="36" t="s">
        <v>298</v>
      </c>
      <c r="F56" s="41" t="s">
        <v>387</v>
      </c>
      <c r="G56" s="42" t="n">
        <f aca="false">C56*3</f>
        <v>6</v>
      </c>
      <c r="H56" s="43"/>
      <c r="I56" s="40" t="n">
        <f aca="false">C56*H56</f>
        <v>0</v>
      </c>
    </row>
    <row r="57" customFormat="false" ht="12.75" hidden="false" customHeight="false" outlineLevel="0" collapsed="false">
      <c r="A57" s="36" t="n">
        <v>56</v>
      </c>
      <c r="B57" s="37" t="s">
        <v>388</v>
      </c>
      <c r="C57" s="36" t="n">
        <v>4</v>
      </c>
      <c r="D57" s="36" t="s">
        <v>396</v>
      </c>
      <c r="E57" s="36" t="s">
        <v>395</v>
      </c>
      <c r="F57" s="36" t="s">
        <v>390</v>
      </c>
      <c r="G57" s="38" t="n">
        <f aca="false">C57*3</f>
        <v>12</v>
      </c>
      <c r="H57" s="39" t="n">
        <v>2.88</v>
      </c>
      <c r="I57" s="40" t="n">
        <f aca="false">C57*H57</f>
        <v>11.52</v>
      </c>
    </row>
    <row r="58" customFormat="false" ht="12.75" hidden="false" customHeight="false" outlineLevel="0" collapsed="false">
      <c r="A58" s="36" t="n">
        <v>57</v>
      </c>
      <c r="B58" s="37" t="s">
        <v>397</v>
      </c>
      <c r="C58" s="36" t="n">
        <v>1</v>
      </c>
      <c r="D58" s="36" t="s">
        <v>404</v>
      </c>
      <c r="E58" s="36" t="s">
        <v>403</v>
      </c>
      <c r="F58" s="36" t="s">
        <v>399</v>
      </c>
      <c r="G58" s="38" t="n">
        <f aca="false">C58*3</f>
        <v>3</v>
      </c>
      <c r="H58" s="39" t="n">
        <v>0.28</v>
      </c>
      <c r="I58" s="40" t="n">
        <f aca="false">C58*H58</f>
        <v>0.28</v>
      </c>
    </row>
    <row r="59" customFormat="false" ht="12.75" hidden="false" customHeight="false" outlineLevel="0" collapsed="false">
      <c r="A59" s="36" t="n">
        <v>58</v>
      </c>
      <c r="B59" s="37" t="s">
        <v>405</v>
      </c>
      <c r="C59" s="36" t="n">
        <v>1</v>
      </c>
      <c r="D59" s="36" t="s">
        <v>412</v>
      </c>
      <c r="E59" s="36" t="s">
        <v>411</v>
      </c>
      <c r="F59" s="36" t="s">
        <v>407</v>
      </c>
      <c r="G59" s="38" t="n">
        <f aca="false">C59*3</f>
        <v>3</v>
      </c>
      <c r="H59" s="39" t="n">
        <v>4.18</v>
      </c>
      <c r="I59" s="40" t="n">
        <f aca="false">C59*H59</f>
        <v>4.18</v>
      </c>
    </row>
    <row r="60" customFormat="false" ht="12.75" hidden="false" customHeight="false" outlineLevel="0" collapsed="false">
      <c r="A60" s="36" t="n">
        <v>59</v>
      </c>
      <c r="B60" s="37" t="s">
        <v>413</v>
      </c>
      <c r="C60" s="36" t="n">
        <v>1</v>
      </c>
      <c r="D60" s="36" t="s">
        <v>421</v>
      </c>
      <c r="E60" s="36" t="s">
        <v>414</v>
      </c>
      <c r="F60" s="36" t="s">
        <v>419</v>
      </c>
      <c r="G60" s="38" t="n">
        <f aca="false">C60*3</f>
        <v>3</v>
      </c>
      <c r="H60" s="39" t="n">
        <v>53.2</v>
      </c>
      <c r="I60" s="40" t="n">
        <f aca="false">C60*H60</f>
        <v>53.2</v>
      </c>
    </row>
    <row r="61" customFormat="false" ht="12.75" hidden="false" customHeight="false" outlineLevel="0" collapsed="false">
      <c r="A61" s="36" t="n">
        <v>60</v>
      </c>
      <c r="B61" s="37" t="s">
        <v>422</v>
      </c>
      <c r="C61" s="36" t="n">
        <v>1</v>
      </c>
      <c r="D61" s="36" t="s">
        <v>428</v>
      </c>
      <c r="E61" s="36" t="s">
        <v>278</v>
      </c>
      <c r="F61" s="36" t="s">
        <v>423</v>
      </c>
      <c r="G61" s="38" t="n">
        <f aca="false">C61*3</f>
        <v>3</v>
      </c>
      <c r="H61" s="39" t="n">
        <v>4.38</v>
      </c>
      <c r="I61" s="40" t="n">
        <f aca="false">C61*H61</f>
        <v>4.38</v>
      </c>
    </row>
    <row r="62" customFormat="false" ht="12.75" hidden="false" customHeight="false" outlineLevel="0" collapsed="false">
      <c r="A62" s="36" t="n">
        <v>61</v>
      </c>
      <c r="B62" s="37" t="s">
        <v>429</v>
      </c>
      <c r="C62" s="36" t="n">
        <v>1</v>
      </c>
      <c r="D62" s="36" t="s">
        <v>438</v>
      </c>
      <c r="E62" s="36" t="s">
        <v>437</v>
      </c>
      <c r="F62" s="47" t="s">
        <v>435</v>
      </c>
      <c r="G62" s="38" t="n">
        <f aca="false">C62*3</f>
        <v>3</v>
      </c>
      <c r="H62" s="39" t="n">
        <v>0.81</v>
      </c>
      <c r="I62" s="40" t="n">
        <f aca="false">C62*H62</f>
        <v>0.81</v>
      </c>
    </row>
    <row r="63" customFormat="false" ht="12.75" hidden="false" customHeight="false" outlineLevel="0" collapsed="false">
      <c r="A63" s="36" t="n">
        <v>62</v>
      </c>
      <c r="B63" s="37" t="s">
        <v>439</v>
      </c>
      <c r="C63" s="36" t="n">
        <v>2</v>
      </c>
      <c r="D63" s="36" t="s">
        <v>447</v>
      </c>
      <c r="E63" s="36" t="s">
        <v>440</v>
      </c>
      <c r="F63" s="36" t="s">
        <v>441</v>
      </c>
      <c r="G63" s="38" t="n">
        <f aca="false">C63*3</f>
        <v>6</v>
      </c>
      <c r="H63" s="39" t="n">
        <v>0.86</v>
      </c>
      <c r="I63" s="40" t="n">
        <f aca="false">C63*H63</f>
        <v>1.72</v>
      </c>
    </row>
    <row r="64" customFormat="false" ht="12.75" hidden="false" customHeight="false" outlineLevel="0" collapsed="false">
      <c r="A64" s="36" t="n">
        <v>63</v>
      </c>
      <c r="B64" s="37" t="s">
        <v>448</v>
      </c>
      <c r="C64" s="36" t="n">
        <v>1</v>
      </c>
      <c r="D64" s="36" t="s">
        <v>457</v>
      </c>
      <c r="E64" s="36" t="s">
        <v>456</v>
      </c>
      <c r="F64" s="36" t="s">
        <v>454</v>
      </c>
      <c r="G64" s="38" t="n">
        <f aca="false">C64*3</f>
        <v>3</v>
      </c>
      <c r="H64" s="39" t="n">
        <v>2.71</v>
      </c>
      <c r="I64" s="40" t="n">
        <f aca="false">C64*H64</f>
        <v>2.71</v>
      </c>
    </row>
    <row r="65" customFormat="false" ht="12.75" hidden="false" customHeight="false" outlineLevel="0" collapsed="false">
      <c r="A65" s="36" t="n">
        <v>64</v>
      </c>
      <c r="B65" s="37" t="s">
        <v>458</v>
      </c>
      <c r="C65" s="36" t="n">
        <v>1</v>
      </c>
      <c r="D65" s="36" t="s">
        <v>465</v>
      </c>
      <c r="E65" s="36" t="s">
        <v>220</v>
      </c>
      <c r="F65" s="36" t="s">
        <v>463</v>
      </c>
      <c r="G65" s="38" t="n">
        <f aca="false">C65*3</f>
        <v>3</v>
      </c>
      <c r="H65" s="39" t="n">
        <v>2.65</v>
      </c>
      <c r="I65" s="40" t="n">
        <f aca="false">C65*H65</f>
        <v>2.65</v>
      </c>
    </row>
    <row r="66" customFormat="false" ht="12.75" hidden="false" customHeight="false" outlineLevel="0" collapsed="false">
      <c r="A66" s="36" t="n">
        <v>65</v>
      </c>
      <c r="B66" s="37" t="s">
        <v>466</v>
      </c>
      <c r="C66" s="36" t="n">
        <v>1</v>
      </c>
      <c r="D66" s="36" t="s">
        <v>472</v>
      </c>
      <c r="E66" s="36" t="s">
        <v>467</v>
      </c>
      <c r="F66" s="36" t="s">
        <v>468</v>
      </c>
      <c r="G66" s="38" t="n">
        <f aca="false">C66*3</f>
        <v>3</v>
      </c>
      <c r="H66" s="39" t="n">
        <v>2.78</v>
      </c>
      <c r="I66" s="40" t="n">
        <f aca="false">C66*H66</f>
        <v>2.78</v>
      </c>
    </row>
    <row r="67" customFormat="false" ht="12.75" hidden="false" customHeight="false" outlineLevel="0" collapsed="false">
      <c r="A67" s="36" t="n">
        <v>66</v>
      </c>
      <c r="B67" s="37" t="s">
        <v>473</v>
      </c>
      <c r="C67" s="36" t="n">
        <v>1</v>
      </c>
      <c r="D67" s="36" t="s">
        <v>479</v>
      </c>
      <c r="E67" s="36" t="s">
        <v>456</v>
      </c>
      <c r="F67" s="36" t="s">
        <v>474</v>
      </c>
      <c r="G67" s="38" t="n">
        <f aca="false">C67*3</f>
        <v>3</v>
      </c>
      <c r="H67" s="39" t="n">
        <v>2.1</v>
      </c>
      <c r="I67" s="40" t="n">
        <f aca="false">C67*H67</f>
        <v>2.1</v>
      </c>
    </row>
    <row r="68" customFormat="false" ht="12.75" hidden="false" customHeight="false" outlineLevel="0" collapsed="false">
      <c r="A68" s="36" t="n">
        <v>67</v>
      </c>
      <c r="B68" s="37" t="s">
        <v>480</v>
      </c>
      <c r="C68" s="36" t="n">
        <v>1</v>
      </c>
      <c r="D68" s="36" t="s">
        <v>488</v>
      </c>
      <c r="E68" s="36" t="s">
        <v>487</v>
      </c>
      <c r="F68" s="36" t="s">
        <v>482</v>
      </c>
      <c r="G68" s="38" t="n">
        <f aca="false">C68*3</f>
        <v>3</v>
      </c>
      <c r="H68" s="39" t="n">
        <v>1.29</v>
      </c>
      <c r="I68" s="40" t="n">
        <f aca="false">C68*H68</f>
        <v>1.29</v>
      </c>
    </row>
    <row r="69" customFormat="false" ht="12.75" hidden="false" customHeight="false" outlineLevel="0" collapsed="false">
      <c r="A69" s="36" t="n">
        <v>68</v>
      </c>
      <c r="B69" s="37" t="s">
        <v>489</v>
      </c>
      <c r="C69" s="36" t="n">
        <v>1</v>
      </c>
      <c r="D69" s="36" t="s">
        <v>494</v>
      </c>
      <c r="E69" s="36" t="s">
        <v>487</v>
      </c>
      <c r="F69" s="36" t="s">
        <v>490</v>
      </c>
      <c r="G69" s="38" t="n">
        <f aca="false">C69*3</f>
        <v>3</v>
      </c>
      <c r="H69" s="39" t="n">
        <v>1.14</v>
      </c>
      <c r="I69" s="40" t="n">
        <f aca="false">C69*H69</f>
        <v>1.14</v>
      </c>
    </row>
    <row r="70" customFormat="false" ht="12.75" hidden="false" customHeight="false" outlineLevel="0" collapsed="false">
      <c r="A70" s="36" t="n">
        <v>69</v>
      </c>
      <c r="B70" s="37" t="s">
        <v>495</v>
      </c>
      <c r="C70" s="36" t="n">
        <v>1</v>
      </c>
      <c r="D70" s="36" t="s">
        <v>500</v>
      </c>
      <c r="E70" s="36" t="s">
        <v>487</v>
      </c>
      <c r="F70" s="36" t="s">
        <v>496</v>
      </c>
      <c r="G70" s="38" t="n">
        <f aca="false">C70*3</f>
        <v>3</v>
      </c>
      <c r="H70" s="39" t="n">
        <v>1.14</v>
      </c>
      <c r="I70" s="40" t="n">
        <f aca="false">C70*H70</f>
        <v>1.14</v>
      </c>
    </row>
    <row r="71" customFormat="false" ht="12.75" hidden="false" customHeight="false" outlineLevel="0" collapsed="false">
      <c r="A71" s="36" t="n">
        <v>70</v>
      </c>
      <c r="B71" s="37" t="s">
        <v>501</v>
      </c>
      <c r="C71" s="36" t="n">
        <v>1</v>
      </c>
      <c r="D71" s="36" t="s">
        <v>506</v>
      </c>
      <c r="E71" s="36" t="s">
        <v>487</v>
      </c>
      <c r="F71" s="36" t="s">
        <v>502</v>
      </c>
      <c r="G71" s="38" t="n">
        <f aca="false">C71*3</f>
        <v>3</v>
      </c>
      <c r="H71" s="39" t="n">
        <v>1.14</v>
      </c>
      <c r="I71" s="40" t="n">
        <f aca="false">C71*H71</f>
        <v>1.14</v>
      </c>
    </row>
    <row r="72" customFormat="false" ht="12.75" hidden="false" customHeight="false" outlineLevel="0" collapsed="false">
      <c r="A72" s="36" t="n">
        <v>71</v>
      </c>
      <c r="B72" s="37" t="s">
        <v>507</v>
      </c>
      <c r="C72" s="36" t="n">
        <v>1</v>
      </c>
      <c r="D72" s="36" t="s">
        <v>515</v>
      </c>
      <c r="E72" s="36" t="s">
        <v>467</v>
      </c>
      <c r="F72" s="36" t="s">
        <v>513</v>
      </c>
      <c r="G72" s="38" t="n">
        <f aca="false">C72*3</f>
        <v>3</v>
      </c>
      <c r="H72" s="39" t="n">
        <v>6.28</v>
      </c>
      <c r="I72" s="40" t="n">
        <f aca="false">C72*H72</f>
        <v>6.28</v>
      </c>
    </row>
    <row r="73" customFormat="false" ht="12.75" hidden="false" customHeight="false" outlineLevel="0" collapsed="false">
      <c r="A73" s="36" t="n">
        <v>72</v>
      </c>
      <c r="B73" s="37" t="s">
        <v>516</v>
      </c>
      <c r="C73" s="36" t="n">
        <v>1</v>
      </c>
      <c r="D73" s="36" t="s">
        <v>525</v>
      </c>
      <c r="E73" s="36" t="s">
        <v>524</v>
      </c>
      <c r="F73" s="36" t="s">
        <v>522</v>
      </c>
      <c r="G73" s="38" t="n">
        <f aca="false">C73*3</f>
        <v>3</v>
      </c>
      <c r="H73" s="39" t="n">
        <v>10.06</v>
      </c>
      <c r="I73" s="40" t="n">
        <f aca="false">C73*H73</f>
        <v>10.06</v>
      </c>
    </row>
    <row r="74" customFormat="false" ht="12.75" hidden="false" customHeight="false" outlineLevel="0" collapsed="false">
      <c r="A74" s="36" t="n">
        <v>73</v>
      </c>
      <c r="B74" s="37" t="s">
        <v>526</v>
      </c>
      <c r="C74" s="36" t="n">
        <v>1</v>
      </c>
      <c r="D74" s="36" t="s">
        <v>535</v>
      </c>
      <c r="E74" s="36" t="s">
        <v>534</v>
      </c>
      <c r="F74" s="36" t="s">
        <v>532</v>
      </c>
      <c r="G74" s="38" t="n">
        <f aca="false">C74*3</f>
        <v>3</v>
      </c>
      <c r="H74" s="39" t="n">
        <v>1.29</v>
      </c>
      <c r="I74" s="40" t="n">
        <f aca="false">C74*H74</f>
        <v>1.29</v>
      </c>
    </row>
    <row r="75" customFormat="false" ht="12.75" hidden="false" customHeight="false" outlineLevel="0" collapsed="false">
      <c r="A75" s="36" t="n">
        <v>74</v>
      </c>
      <c r="B75" s="37" t="s">
        <v>536</v>
      </c>
      <c r="C75" s="36" t="n">
        <v>1</v>
      </c>
      <c r="D75" s="36" t="s">
        <v>543</v>
      </c>
      <c r="E75" s="47" t="s">
        <v>542</v>
      </c>
      <c r="F75" s="36" t="s">
        <v>537</v>
      </c>
      <c r="G75" s="38" t="n">
        <f aca="false">C75*3</f>
        <v>3</v>
      </c>
      <c r="H75" s="39" t="n">
        <v>0.86</v>
      </c>
      <c r="I75" s="40" t="n">
        <f aca="false">C75*H75</f>
        <v>0.86</v>
      </c>
    </row>
    <row r="76" customFormat="false" ht="12.75" hidden="false" customHeight="false" outlineLevel="0" collapsed="false">
      <c r="A76" s="36" t="n">
        <v>75</v>
      </c>
      <c r="B76" s="37" t="s">
        <v>545</v>
      </c>
      <c r="C76" s="36" t="n">
        <v>3</v>
      </c>
      <c r="D76" s="36" t="s">
        <v>553</v>
      </c>
      <c r="E76" s="36" t="s">
        <v>552</v>
      </c>
      <c r="F76" s="36" t="s">
        <v>547</v>
      </c>
      <c r="G76" s="38" t="n">
        <f aca="false">C76*3</f>
        <v>9</v>
      </c>
      <c r="H76" s="39" t="n">
        <v>0.5</v>
      </c>
      <c r="I76" s="40" t="n">
        <f aca="false">C76*H76</f>
        <v>1.5</v>
      </c>
    </row>
    <row r="77" customFormat="false" ht="12.75" hidden="false" customHeight="false" outlineLevel="0" collapsed="false">
      <c r="A77" s="50"/>
      <c r="B77" s="51"/>
      <c r="C77" s="50"/>
      <c r="D77" s="50"/>
      <c r="E77" s="50"/>
      <c r="F77" s="50"/>
      <c r="G77" s="50"/>
      <c r="H77" s="50"/>
      <c r="I77" s="31" t="n">
        <f aca="false">SUM(I2:I76)</f>
        <v>178.38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2017-02-14T21:16:09Z</dcterms:created>
  <dc:creator>vishal</dc:creator>
  <dc:description/>
  <dc:language>en-US</dc:language>
  <cp:lastModifiedBy/>
  <dcterms:modified xsi:type="dcterms:W3CDTF">2017-02-28T11:18:23Z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