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  <sheet name="4000K-paper1 figure dum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5" l="1"/>
  <c r="N38" i="5" s="1"/>
  <c r="N35" i="5"/>
  <c r="N36" i="5"/>
  <c r="N37" i="5"/>
  <c r="M34" i="5" l="1"/>
  <c r="M35" i="5"/>
  <c r="M36" i="5"/>
  <c r="M37" i="5"/>
  <c r="M38" i="5"/>
  <c r="L42" i="6" l="1"/>
  <c r="L41" i="6"/>
  <c r="L43" i="6" s="1"/>
  <c r="L40" i="6"/>
  <c r="L44" i="6" s="1"/>
  <c r="J38" i="6"/>
  <c r="I38" i="6"/>
  <c r="N37" i="6"/>
  <c r="M37" i="6"/>
  <c r="L37" i="6"/>
  <c r="S36" i="6"/>
  <c r="S38" i="6" s="1"/>
  <c r="R36" i="6"/>
  <c r="R38" i="6" s="1"/>
  <c r="P36" i="6"/>
  <c r="O36" i="6"/>
  <c r="O38" i="6" s="1"/>
  <c r="N36" i="6"/>
  <c r="N38" i="6" s="1"/>
  <c r="M36" i="6"/>
  <c r="M38" i="6" s="1"/>
  <c r="L36" i="6"/>
  <c r="L38" i="6" s="1"/>
  <c r="S35" i="6"/>
  <c r="S37" i="6" s="1"/>
  <c r="R35" i="6"/>
  <c r="R37" i="6" s="1"/>
  <c r="P35" i="6"/>
  <c r="P37" i="6" s="1"/>
  <c r="O35" i="6"/>
  <c r="O37" i="6" s="1"/>
  <c r="N35" i="6"/>
  <c r="M35" i="6"/>
  <c r="L35" i="6"/>
  <c r="S34" i="6"/>
  <c r="R34" i="6"/>
  <c r="P34" i="6"/>
  <c r="P38" i="6" s="1"/>
  <c r="O34" i="6"/>
  <c r="N34" i="6"/>
  <c r="M34" i="6"/>
  <c r="L34" i="6"/>
  <c r="I32" i="6"/>
  <c r="H32" i="6"/>
  <c r="G32" i="6"/>
  <c r="F32" i="6"/>
  <c r="E32" i="6"/>
  <c r="D32" i="6"/>
  <c r="C32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R32" i="6" s="1"/>
  <c r="Q28" i="6"/>
  <c r="Q32" i="6" s="1"/>
  <c r="P28" i="6"/>
  <c r="P32" i="6" s="1"/>
  <c r="O28" i="6"/>
  <c r="O32" i="6" s="1"/>
  <c r="N28" i="6"/>
  <c r="N32" i="6" s="1"/>
  <c r="M28" i="6"/>
  <c r="M32" i="6" s="1"/>
  <c r="L28" i="6"/>
  <c r="L32" i="6" s="1"/>
  <c r="I26" i="6"/>
  <c r="H26" i="6"/>
  <c r="G26" i="6"/>
  <c r="F26" i="6"/>
  <c r="E26" i="6"/>
  <c r="D26" i="6"/>
  <c r="C26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R26" i="6" s="1"/>
  <c r="Q22" i="6"/>
  <c r="Q26" i="6" s="1"/>
  <c r="P22" i="6"/>
  <c r="P26" i="6" s="1"/>
  <c r="O22" i="6"/>
  <c r="O26" i="6" s="1"/>
  <c r="N22" i="6"/>
  <c r="N26" i="6" s="1"/>
  <c r="M22" i="6"/>
  <c r="M26" i="6" s="1"/>
  <c r="L22" i="6"/>
  <c r="L26" i="6" s="1"/>
  <c r="J20" i="6"/>
  <c r="I20" i="6"/>
  <c r="H20" i="6"/>
  <c r="G20" i="6"/>
  <c r="F20" i="6"/>
  <c r="E20" i="6"/>
  <c r="D20" i="6"/>
  <c r="C20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P20" i="6" s="1"/>
  <c r="O16" i="6"/>
  <c r="N16" i="6"/>
  <c r="M16" i="6"/>
  <c r="L16" i="6"/>
  <c r="J14" i="6"/>
  <c r="I14" i="6"/>
  <c r="H14" i="6"/>
  <c r="G14" i="6"/>
  <c r="F14" i="6"/>
  <c r="E14" i="6"/>
  <c r="D14" i="6"/>
  <c r="C14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J8" i="6"/>
  <c r="I8" i="6"/>
  <c r="H8" i="6"/>
  <c r="G8" i="6"/>
  <c r="F8" i="6"/>
  <c r="E8" i="6"/>
  <c r="D8" i="6"/>
  <c r="C8" i="6"/>
  <c r="Q7" i="6"/>
  <c r="P7" i="6"/>
  <c r="O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N7" i="6" s="1"/>
  <c r="M5" i="6"/>
  <c r="M7" i="6" s="1"/>
  <c r="L5" i="6"/>
  <c r="L7" i="6" s="1"/>
  <c r="S4" i="6"/>
  <c r="S8" i="6" s="1"/>
  <c r="R4" i="6"/>
  <c r="R8" i="6" s="1"/>
  <c r="Q4" i="6"/>
  <c r="P4" i="6"/>
  <c r="O4" i="6"/>
  <c r="N4" i="6"/>
  <c r="M4" i="6"/>
  <c r="L4" i="6"/>
  <c r="S2" i="6"/>
  <c r="R2" i="6"/>
  <c r="Q2" i="6"/>
  <c r="P2" i="6"/>
  <c r="O2" i="6"/>
  <c r="N2" i="6"/>
  <c r="M2" i="6"/>
  <c r="L2" i="6"/>
  <c r="O31" i="6" l="1"/>
  <c r="N31" i="6"/>
  <c r="R31" i="6"/>
  <c r="L31" i="6"/>
  <c r="Q31" i="6"/>
  <c r="M31" i="6"/>
  <c r="P31" i="6"/>
  <c r="Q20" i="6"/>
  <c r="M19" i="6"/>
  <c r="P19" i="6"/>
  <c r="S20" i="6"/>
  <c r="N19" i="6"/>
  <c r="L19" i="6"/>
  <c r="Q19" i="6"/>
  <c r="R20" i="6"/>
  <c r="O19" i="6"/>
  <c r="M13" i="6"/>
  <c r="O13" i="6"/>
  <c r="S14" i="6"/>
  <c r="Q13" i="6"/>
  <c r="R14" i="6"/>
  <c r="P13" i="6"/>
  <c r="L13" i="6"/>
  <c r="R13" i="6"/>
  <c r="N13" i="6"/>
  <c r="S13" i="6"/>
  <c r="R7" i="6"/>
  <c r="S7" i="6"/>
  <c r="Q25" i="6"/>
  <c r="M25" i="6"/>
  <c r="P25" i="6"/>
  <c r="R25" i="6"/>
  <c r="L25" i="6"/>
  <c r="O25" i="6"/>
  <c r="N25" i="6"/>
  <c r="S19" i="6"/>
  <c r="L20" i="6"/>
  <c r="R19" i="6"/>
  <c r="M20" i="6"/>
  <c r="N20" i="6"/>
  <c r="O20" i="6"/>
  <c r="L14" i="6"/>
  <c r="N14" i="6"/>
  <c r="O14" i="6"/>
  <c r="P14" i="6"/>
  <c r="M14" i="6"/>
  <c r="Q14" i="6"/>
  <c r="L8" i="6"/>
  <c r="P8" i="6"/>
  <c r="O8" i="6"/>
  <c r="Q8" i="6"/>
  <c r="N8" i="6"/>
  <c r="M8" i="6"/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Q28" i="5"/>
  <c r="Q32" i="5" s="1"/>
  <c r="P28" i="5"/>
  <c r="P32" i="5" s="1"/>
  <c r="O28" i="5"/>
  <c r="N28" i="5"/>
  <c r="M28" i="5"/>
  <c r="L28" i="5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N13" i="5" l="1"/>
  <c r="O13" i="5"/>
  <c r="L13" i="5"/>
  <c r="R32" i="5"/>
  <c r="L32" i="5"/>
  <c r="M32" i="5"/>
  <c r="N32" i="5"/>
  <c r="O32" i="5"/>
  <c r="S37" i="5"/>
  <c r="R37" i="5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<sst xmlns="http://schemas.openxmlformats.org/spreadsheetml/2006/main" count="71" uniqueCount="27">
  <si>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</si>
  <si>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</si>
  <si>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</si>
  <si>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</si>
  <si>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</si>
  <si>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</si>
  <si>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</si>
  <si>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</si>
  <si>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</si>
  <si>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</si>
  <si>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</si>
  <si>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</si>
  <si>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</si>
  <si>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</si>
  <si>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</si>
  <si>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</si>
  <si>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</si>
  <si>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</si>
  <si>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</si>
  <si>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</si>
  <si>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</si>
  <si>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</si>
  <si>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</si>
  <si>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</si>
  <si>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</si>
  <si>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</si>
  <si>
    <t>copied from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</si>
</sst>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C0B-A69D-543609A79BD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1.2343647402571351E-3</c:v>
                        </c:pt>
                        <c:pt idx="1">
                          <c:v>8.9157310799145573E-4</c:v>
                        </c:pt>
                        <c:pt idx="2">
                          <c:v>1.0170602053083538E-3</c:v>
                        </c:pt>
                        <c:pt idx="3">
                          <c:v>1.2581040086155487E-3</c:v>
                        </c:pt>
                        <c:pt idx="4">
                          <c:v>8.7337201710231682E-4</c:v>
                        </c:pt>
                        <c:pt idx="5">
                          <c:v>5.2752270829993508E-4</c:v>
                        </c:pt>
                        <c:pt idx="6">
                          <c:v>3.9821413150759738E-4</c:v>
                        </c:pt>
                        <c:pt idx="7">
                          <c:v>2.7696123733261802E-4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1.2096981249930805E-3</c:v>
                        </c:pt>
                        <c:pt idx="1">
                          <c:v>8.7734240898308669E-4</c:v>
                        </c:pt>
                        <c:pt idx="2">
                          <c:v>9.9473193666421711E-4</c:v>
                        </c:pt>
                        <c:pt idx="3">
                          <c:v>1.2238138577506941E-3</c:v>
                        </c:pt>
                        <c:pt idx="4">
                          <c:v>8.5404179749559717E-4</c:v>
                        </c:pt>
                        <c:pt idx="5">
                          <c:v>5.1892550345992994E-4</c:v>
                        </c:pt>
                        <c:pt idx="6">
                          <c:v>3.9151302620814288E-4</c:v>
                        </c:pt>
                        <c:pt idx="7">
                          <c:v>2.7271636820129508E-4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0.12107122893534958</c:v>
                      </c:pt>
                      <c:pt idx="1">
                        <c:v>0.10993344710463036</c:v>
                      </c:pt>
                      <c:pt idx="2">
                        <c:v>9.0620753794667039E-2</c:v>
                      </c:pt>
                      <c:pt idx="3">
                        <c:v>8.9803344774069913E-2</c:v>
                      </c:pt>
                      <c:pt idx="4">
                        <c:v>7.7174105886469585E-2</c:v>
                      </c:pt>
                      <c:pt idx="5">
                        <c:v>6.3682322821385709E-2</c:v>
                      </c:pt>
                      <c:pt idx="6">
                        <c:v>4.6531434065993256E-2</c:v>
                      </c:pt>
                      <c:pt idx="7">
                        <c:v>3.5587369335146057E-2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07-49C3-A247-86EB24C36902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2631380718665772E-2"/>
                  <c:y val="-2.3435252673198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2.3394064784024171E-4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2.3321598782419239E-4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'4000K-kaproc'!$L$34:$S$34</c:f>
              <c:numCache>
                <c:formatCode>0.000</c:formatCode>
                <c:ptCount val="8"/>
                <c:pt idx="1">
                  <c:v>0.18590621037263885</c:v>
                </c:pt>
                <c:pt idx="2">
                  <c:v>0.17899407161074174</c:v>
                </c:pt>
                <c:pt idx="6">
                  <c:v>0.15398737068883597</c:v>
                </c:pt>
                <c:pt idx="7">
                  <c:v>0.15057736889423487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1"/>
          <c:order val="2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3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4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5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6617429547763927E-2"/>
                  <c:y val="6.772693441648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1.4277218301459171E-3</c:v>
                        </c:pt>
                        <c:pt idx="1">
                          <c:v>1.3874024565317666E-3</c:v>
                        </c:pt>
                        <c:pt idx="2">
                          <c:v>1.3979583413855357E-3</c:v>
                        </c:pt>
                        <c:pt idx="3">
                          <c:v>1.2044692341186547E-3</c:v>
                        </c:pt>
                        <c:pt idx="4">
                          <c:v>1.0555627818852192E-3</c:v>
                        </c:pt>
                        <c:pt idx="5">
                          <c:v>7.1318477935009006E-4</c:v>
                        </c:pt>
                        <c:pt idx="6">
                          <c:v>6.1059745267598442E-4</c:v>
                        </c:pt>
                        <c:pt idx="7">
                          <c:v>3.5818044678598282E-4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1.402020032915674E-3</c:v>
                        </c:pt>
                        <c:pt idx="1">
                          <c:v>1.3609913134031981E-3</c:v>
                        </c:pt>
                        <c:pt idx="2">
                          <c:v>1.3691559548782983E-3</c:v>
                        </c:pt>
                        <c:pt idx="3">
                          <c:v>1.1821358864686771E-3</c:v>
                        </c:pt>
                        <c:pt idx="4">
                          <c:v>1.0372028992945842E-3</c:v>
                        </c:pt>
                        <c:pt idx="5">
                          <c:v>7.0356271748439614E-4</c:v>
                        </c:pt>
                        <c:pt idx="6">
                          <c:v>6.0150774197949286E-4</c:v>
                        </c:pt>
                        <c:pt idx="7">
                          <c:v>3.5402357678959023E-4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0.15576300671612234</c:v>
                      </c:pt>
                      <c:pt idx="1">
                        <c:v>0.14298833506310135</c:v>
                      </c:pt>
                      <c:pt idx="2">
                        <c:v>0.13290724970291376</c:v>
                      </c:pt>
                      <c:pt idx="3">
                        <c:v>0.12750854266114325</c:v>
                      </c:pt>
                      <c:pt idx="4">
                        <c:v>0.11926359249340208</c:v>
                      </c:pt>
                      <c:pt idx="5">
                        <c:v>0.10429577951827988</c:v>
                      </c:pt>
                      <c:pt idx="6">
                        <c:v>8.0812053822508736E-2</c:v>
                      </c:pt>
                      <c:pt idx="7">
                        <c:v>6.1009520633310055E-2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C0-4833-BA24-1B5D64792C6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'4000K-paper1 figure dump'!$B$4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dump'!$L$7:$S$7</c:f>
                <c:numCache>
                  <c:formatCode>General</c:formatCode>
                  <c:ptCount val="8"/>
                  <c:pt idx="0">
                    <c:v>1.1419326256103812E-2</c:v>
                  </c:pt>
                  <c:pt idx="1">
                    <c:v>5.4495333825847481E-3</c:v>
                  </c:pt>
                  <c:pt idx="2">
                    <c:v>1.5060073907635918E-3</c:v>
                  </c:pt>
                  <c:pt idx="3">
                    <c:v>1.5129119715544814E-3</c:v>
                  </c:pt>
                  <c:pt idx="4">
                    <c:v>1.1160151602129104E-3</c:v>
                  </c:pt>
                  <c:pt idx="5">
                    <c:v>7.7295010531228114E-4</c:v>
                  </c:pt>
                  <c:pt idx="6">
                    <c:v>6.1232114900000578E-4</c:v>
                  </c:pt>
                  <c:pt idx="7">
                    <c:v>3.9538433277818558E-4</c:v>
                  </c:pt>
                </c:numCache>
              </c:numRef>
            </c:plus>
            <c:minus>
              <c:numRef>
                <c:f>'4000K-paper1 figure dump'!$L$8:$S$8</c:f>
                <c:numCache>
                  <c:formatCode>General</c:formatCode>
                  <c:ptCount val="8"/>
                  <c:pt idx="0">
                    <c:v>9.9634198620834058E-3</c:v>
                  </c:pt>
                  <c:pt idx="1">
                    <c:v>5.0684953933469723E-3</c:v>
                  </c:pt>
                  <c:pt idx="2">
                    <c:v>1.4727701427367235E-3</c:v>
                  </c:pt>
                  <c:pt idx="3">
                    <c:v>1.4776669724634595E-3</c:v>
                  </c:pt>
                  <c:pt idx="4">
                    <c:v>1.095276321878072E-3</c:v>
                  </c:pt>
                  <c:pt idx="5">
                    <c:v>7.6143947169866888E-4</c:v>
                  </c:pt>
                  <c:pt idx="6">
                    <c:v>6.031447801769646E-4</c:v>
                  </c:pt>
                  <c:pt idx="7">
                    <c:v>3.902825332749299E-4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dump'!$L$4:$S$4</c:f>
              <c:numCache>
                <c:formatCode>0.000</c:formatCode>
                <c:ptCount val="8"/>
                <c:pt idx="0">
                  <c:v>0.15629513339451256</c:v>
                </c:pt>
                <c:pt idx="1">
                  <c:v>0.14497732838014812</c:v>
                </c:pt>
                <c:pt idx="2">
                  <c:v>0.13346488361870823</c:v>
                </c:pt>
                <c:pt idx="3">
                  <c:v>0.12685941893984104</c:v>
                </c:pt>
                <c:pt idx="4">
                  <c:v>0.1178797925036041</c:v>
                </c:pt>
                <c:pt idx="5">
                  <c:v>0.10226278406467955</c:v>
                </c:pt>
                <c:pt idx="6">
                  <c:v>8.0493343703559109E-2</c:v>
                </c:pt>
                <c:pt idx="7">
                  <c:v>6.0493007973141791E-2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95-4C26-8C72-4DDB17C79F5E}"/>
            </c:ext>
          </c:extLst>
        </c:ser>
        <c:ser>
          <c:idx val="1"/>
          <c:order val="2"/>
          <c:tx>
            <c:strRef>
              <c:f>'4000K-paper1 figure dump'!$B$10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dump'!$L$13:$S$13</c:f>
                <c:numCache>
                  <c:formatCode>General</c:formatCode>
                  <c:ptCount val="8"/>
                  <c:pt idx="0">
                    <c:v>3.0231123766572554E-3</c:v>
                  </c:pt>
                  <c:pt idx="1">
                    <c:v>5.4085250913700478E-3</c:v>
                  </c:pt>
                  <c:pt idx="2">
                    <c:v>2.5406981640122284E-3</c:v>
                  </c:pt>
                  <c:pt idx="3">
                    <c:v>1.2779152040308939E-3</c:v>
                  </c:pt>
                  <c:pt idx="4">
                    <c:v>1.2638876184011549E-3</c:v>
                  </c:pt>
                  <c:pt idx="5">
                    <c:v>7.9378939273172522E-4</c:v>
                  </c:pt>
                  <c:pt idx="6">
                    <c:v>6.6633867020690629E-4</c:v>
                  </c:pt>
                  <c:pt idx="7">
                    <c:v>4.4858058980658255E-4</c:v>
                  </c:pt>
                </c:numCache>
              </c:numRef>
            </c:plus>
            <c:minus>
              <c:numRef>
                <c:f>'4000K-paper1 figure dump'!$L$14:$S$14</c:f>
                <c:numCache>
                  <c:formatCode>General</c:formatCode>
                  <c:ptCount val="8"/>
                  <c:pt idx="0">
                    <c:v>2.9233441400986493E-3</c:v>
                  </c:pt>
                  <c:pt idx="1">
                    <c:v>5.079908045882181E-3</c:v>
                  </c:pt>
                  <c:pt idx="2">
                    <c:v>2.4601314057763612E-3</c:v>
                  </c:pt>
                  <c:pt idx="3">
                    <c:v>1.2568284450088507E-3</c:v>
                  </c:pt>
                  <c:pt idx="4">
                    <c:v>1.2423306328606665E-3</c:v>
                  </c:pt>
                  <c:pt idx="5">
                    <c:v>7.8452986103086375E-4</c:v>
                  </c:pt>
                  <c:pt idx="6">
                    <c:v>6.5865643150052333E-4</c:v>
                  </c:pt>
                  <c:pt idx="7">
                    <c:v>4.4424797873675315E-4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dump'!$L$10:$S$10</c:f>
              <c:numCache>
                <c:formatCode>0.000</c:formatCode>
                <c:ptCount val="8"/>
                <c:pt idx="0">
                  <c:v>0.17716255505771519</c:v>
                </c:pt>
                <c:pt idx="1">
                  <c:v>0.1672147595826402</c:v>
                </c:pt>
                <c:pt idx="2">
                  <c:v>0.15516204158515254</c:v>
                </c:pt>
                <c:pt idx="3">
                  <c:v>0.15233447463946634</c:v>
                </c:pt>
                <c:pt idx="4">
                  <c:v>0.14567586937261109</c:v>
                </c:pt>
                <c:pt idx="5">
                  <c:v>0.13451036231311697</c:v>
                </c:pt>
                <c:pt idx="6">
                  <c:v>0.11426050854811201</c:v>
                </c:pt>
                <c:pt idx="7">
                  <c:v>9.1991188274464619E-2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95-4C26-8C72-4DDB17C79F5E}"/>
            </c:ext>
          </c:extLst>
        </c:ser>
        <c:ser>
          <c:idx val="2"/>
          <c:order val="3"/>
          <c:tx>
            <c:strRef>
              <c:f>'4000K-paper1 figure dump'!$B$16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dump'!$L$19:$S$19</c:f>
                <c:numCache>
                  <c:formatCode>General</c:formatCode>
                  <c:ptCount val="8"/>
                  <c:pt idx="0">
                    <c:v>2.3325436454122994E-3</c:v>
                  </c:pt>
                  <c:pt idx="1">
                    <c:v>7.4960723355488867E-3</c:v>
                  </c:pt>
                  <c:pt idx="2">
                    <c:v>1.7992307745555436E-3</c:v>
                  </c:pt>
                  <c:pt idx="3">
                    <c:v>2.071123551874221E-3</c:v>
                  </c:pt>
                  <c:pt idx="4">
                    <c:v>1.1890214046212655E-3</c:v>
                  </c:pt>
                  <c:pt idx="5">
                    <c:v>6.1049698441098532E-4</c:v>
                  </c:pt>
                  <c:pt idx="6">
                    <c:v>3.2018189262331131E-4</c:v>
                  </c:pt>
                  <c:pt idx="7">
                    <c:v>5.7442608081785529E-4</c:v>
                  </c:pt>
                </c:numCache>
              </c:numRef>
            </c:plus>
            <c:minus>
              <c:numRef>
                <c:f>'4000K-paper1 figure dump'!$L$20:$S$20</c:f>
                <c:numCache>
                  <c:formatCode>General</c:formatCode>
                  <c:ptCount val="8"/>
                  <c:pt idx="0">
                    <c:v>2.2752011175340148E-3</c:v>
                  </c:pt>
                  <c:pt idx="1">
                    <c:v>6.9090493584360591E-3</c:v>
                  </c:pt>
                  <c:pt idx="2">
                    <c:v>1.7624094854195027E-3</c:v>
                  </c:pt>
                  <c:pt idx="3">
                    <c:v>2.021313849964651E-3</c:v>
                  </c:pt>
                  <c:pt idx="4">
                    <c:v>1.1718963655560355E-3</c:v>
                  </c:pt>
                  <c:pt idx="5">
                    <c:v>6.0568334131885782E-4</c:v>
                  </c:pt>
                  <c:pt idx="6">
                    <c:v>3.1873362498310853E-4</c:v>
                  </c:pt>
                  <c:pt idx="7">
                    <c:v>5.6909227268982232E-4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dump'!$L$16:$S$16</c:f>
              <c:numCache>
                <c:formatCode>0.000</c:formatCode>
                <c:ptCount val="8"/>
                <c:pt idx="0">
                  <c:v>0.18509842886602595</c:v>
                </c:pt>
                <c:pt idx="1">
                  <c:v>0.17645215189169217</c:v>
                </c:pt>
                <c:pt idx="2">
                  <c:v>0.17223630448255642</c:v>
                </c:pt>
                <c:pt idx="3">
                  <c:v>0.1680953934634089</c:v>
                </c:pt>
                <c:pt idx="4">
                  <c:v>0.16273362733191857</c:v>
                </c:pt>
                <c:pt idx="5">
                  <c:v>0.15363326541206668</c:v>
                </c:pt>
                <c:pt idx="6">
                  <c:v>0.14093076784203745</c:v>
                </c:pt>
                <c:pt idx="7">
                  <c:v>0.12257712912728562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C26-8C72-4DDB17C79F5E}"/>
            </c:ext>
          </c:extLst>
        </c:ser>
        <c:ser>
          <c:idx val="3"/>
          <c:order val="4"/>
          <c:tx>
            <c:strRef>
              <c:f>'4000K-paper1 figure dump'!$B$22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dump'!$L$25:$S$25</c:f>
                <c:numCache>
                  <c:formatCode>General</c:formatCode>
                  <c:ptCount val="8"/>
                  <c:pt idx="0">
                    <c:v>9.81413512322446E-3</c:v>
                  </c:pt>
                  <c:pt idx="1">
                    <c:v>7.1364615519624308E-3</c:v>
                  </c:pt>
                  <c:pt idx="2">
                    <c:v>5.2645117307851264E-3</c:v>
                  </c:pt>
                  <c:pt idx="3">
                    <c:v>2.2303469594346925E-3</c:v>
                  </c:pt>
                  <c:pt idx="4">
                    <c:v>1.6504295808250913E-3</c:v>
                  </c:pt>
                  <c:pt idx="5">
                    <c:v>5.0137095789568042E-4</c:v>
                  </c:pt>
                  <c:pt idx="6">
                    <c:v>3.8364488252479179E-4</c:v>
                  </c:pt>
                </c:numCache>
              </c:numRef>
            </c:plus>
            <c:minus>
              <c:numRef>
                <c:f>'4000K-paper1 figure dump'!$L$26:$S$26</c:f>
                <c:numCache>
                  <c:formatCode>General</c:formatCode>
                  <c:ptCount val="8"/>
                  <c:pt idx="0">
                    <c:v>8.8659036778268585E-3</c:v>
                  </c:pt>
                  <c:pt idx="1">
                    <c:v>6.6019473166770426E-3</c:v>
                  </c:pt>
                  <c:pt idx="2">
                    <c:v>4.9585700330076476E-3</c:v>
                  </c:pt>
                  <c:pt idx="3">
                    <c:v>2.1722351826417574E-3</c:v>
                  </c:pt>
                  <c:pt idx="4">
                    <c:v>1.617388724816593E-3</c:v>
                  </c:pt>
                  <c:pt idx="5">
                    <c:v>4.9810667194680192E-4</c:v>
                  </c:pt>
                  <c:pt idx="6">
                    <c:v>3.8161804692218859E-4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dump'!$L$22:$S$22</c:f>
              <c:numCache>
                <c:formatCode>0.000</c:formatCode>
                <c:ptCount val="8"/>
                <c:pt idx="0">
                  <c:v>0.18352307784351574</c:v>
                </c:pt>
                <c:pt idx="1">
                  <c:v>0.17628919898977757</c:v>
                </c:pt>
                <c:pt idx="2">
                  <c:v>0.1706498348955168</c:v>
                </c:pt>
                <c:pt idx="3">
                  <c:v>0.1667420410167913</c:v>
                </c:pt>
                <c:pt idx="4">
                  <c:v>0.16158093449160388</c:v>
                </c:pt>
                <c:pt idx="5">
                  <c:v>0.15301123930899377</c:v>
                </c:pt>
                <c:pt idx="6">
                  <c:v>0.14446737623263176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95-4C26-8C72-4DDB17C79F5E}"/>
            </c:ext>
          </c:extLst>
        </c:ser>
        <c:ser>
          <c:idx val="4"/>
          <c:order val="5"/>
          <c:tx>
            <c:strRef>
              <c:f>'4000K-paper1 figure dump'!$B$28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'4000K-paper1 figure dump'!$L$31:$S$31</c:f>
                <c:numCache>
                  <c:formatCode>General</c:formatCode>
                  <c:ptCount val="8"/>
                  <c:pt idx="0">
                    <c:v>6.6929179529204297E-4</c:v>
                  </c:pt>
                  <c:pt idx="1">
                    <c:v>4.8331561002681878E-4</c:v>
                  </c:pt>
                  <c:pt idx="2">
                    <c:v>7.1690768378085412E-4</c:v>
                  </c:pt>
                  <c:pt idx="3">
                    <c:v>4.1032722414502398E-4</c:v>
                  </c:pt>
                  <c:pt idx="4">
                    <c:v>5.5778391669247807E-4</c:v>
                  </c:pt>
                  <c:pt idx="5">
                    <c:v>6.2305904144555058E-4</c:v>
                  </c:pt>
                  <c:pt idx="6">
                    <c:v>5.4994052167500751E-4</c:v>
                  </c:pt>
                </c:numCache>
              </c:numRef>
            </c:plus>
            <c:minus>
              <c:numRef>
                <c:f>'4000K-paper1 figure dump'!$L$32:$S$32</c:f>
                <c:numCache>
                  <c:formatCode>General</c:formatCode>
                  <c:ptCount val="8"/>
                  <c:pt idx="0">
                    <c:v>6.644273900060782E-4</c:v>
                  </c:pt>
                  <c:pt idx="1">
                    <c:v>4.8065782519401967E-4</c:v>
                  </c:pt>
                  <c:pt idx="2">
                    <c:v>7.1096203499426691E-4</c:v>
                  </c:pt>
                  <c:pt idx="3">
                    <c:v>4.0832706534013608E-4</c:v>
                  </c:pt>
                  <c:pt idx="4">
                    <c:v>5.5397770018500436E-4</c:v>
                  </c:pt>
                  <c:pt idx="5">
                    <c:v>6.1803656376033245E-4</c:v>
                  </c:pt>
                  <c:pt idx="6">
                    <c:v>5.4575950223550995E-4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dump'!$L$28:$S$28</c:f>
              <c:numCache>
                <c:formatCode>0.000</c:formatCode>
                <c:ptCount val="8"/>
                <c:pt idx="0">
                  <c:v>0.18283665712762726</c:v>
                </c:pt>
                <c:pt idx="1">
                  <c:v>0.17481432441790243</c:v>
                </c:pt>
                <c:pt idx="2">
                  <c:v>0.1714511448822508</c:v>
                </c:pt>
                <c:pt idx="3">
                  <c:v>0.16753440862311397</c:v>
                </c:pt>
                <c:pt idx="4">
                  <c:v>0.16236588263510443</c:v>
                </c:pt>
                <c:pt idx="5">
                  <c:v>0.15333996211766904</c:v>
                </c:pt>
                <c:pt idx="6">
                  <c:v>0.14357037546016352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95-4C26-8C72-4DDB17C79F5E}"/>
            </c:ext>
          </c:extLst>
        </c:ser>
        <c:ser>
          <c:idx val="6"/>
          <c:order val="6"/>
          <c:tx>
            <c:strRef>
              <c:f>'4000K-paper1 figure dump'!$B$40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'4000K-paper1 figure dump'!$L$44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'4000K-paper1 figure dump'!$L$40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5-4C26-8C72-4DDB17C7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'4000K-paper1 figure dump'!$B$34</c15:sqref>
                        </c15:formulaRef>
                      </c:ext>
                    </c:extLst>
                    <c:strCache>
                      <c:ptCount val="1"/>
                      <c:pt idx="0">
                        <c:v>12x12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trendlineType val="linear"/>
                  <c:backward val="1.0000000000000002E-2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'4000K-paper1 figure dump'!$R$37:$S$37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2.4760150437122541E-4</c:v>
                        </c:pt>
                        <c:pt idx="1">
                          <c:v>2.3394064784024171E-4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'4000K-paper1 figure dump'!$R$38:$S$38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2.4680780313360295E-4</c:v>
                        </c:pt>
                        <c:pt idx="1">
                          <c:v>2.3321598782419239E-4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'4000K-paper1 figure dump'!$L$2:$S$2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'4000K-paper1 figure dump'!$L$34:$S$34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0.17417258455905243</c:v>
                      </c:pt>
                      <c:pt idx="2">
                        <c:v>0.17209020625119636</c:v>
                      </c:pt>
                      <c:pt idx="3">
                        <c:v>0.16790992661389195</c:v>
                      </c:pt>
                      <c:pt idx="4">
                        <c:v>0.16229090780249633</c:v>
                      </c:pt>
                      <c:pt idx="6">
                        <c:v>0.15398737068883597</c:v>
                      </c:pt>
                      <c:pt idx="7">
                        <c:v>0.15057736889423487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5-4C26-8C72-4DDB17C79F5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zoomScaleNormal="100" workbookViewId="0">
      <selection activeCell="C16" sqref="C16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C11" sqref="C1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K7" zoomScaleNormal="100" workbookViewId="0">
      <selection activeCell="M34" sqref="M34:M38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8">
        <v>5.2990469899999999</v>
      </c>
      <c r="D34" s="8">
        <v>5.3790564500000002</v>
      </c>
      <c r="E34" s="8">
        <v>5.5867772100000002</v>
      </c>
      <c r="F34" s="8"/>
      <c r="G34" s="8"/>
      <c r="H34" s="2"/>
      <c r="I34" s="2">
        <v>6.4940390600000004</v>
      </c>
      <c r="J34" s="2">
        <v>6.6411042199999999</v>
      </c>
      <c r="L34" s="3"/>
      <c r="M34" s="3">
        <f>1/D34</f>
        <v>0.18590621037263885</v>
      </c>
      <c r="N34" s="3">
        <f>1/E34</f>
        <v>0.17899407161074174</v>
      </c>
      <c r="O34" s="3"/>
      <c r="P34" s="3"/>
      <c r="Q34" s="3"/>
      <c r="R34" s="3">
        <f t="shared" ref="R34:S34" si="31">1/I34</f>
        <v>0.15398737068883597</v>
      </c>
      <c r="S34" s="3">
        <f t="shared" si="31"/>
        <v>0.15057736889423487</v>
      </c>
    </row>
    <row r="35" spans="2:19" x14ac:dyDescent="0.2">
      <c r="C35" s="8">
        <v>6.5951081899999998E-3</v>
      </c>
      <c r="D35" s="8">
        <v>5.4260630000000001E-3</v>
      </c>
      <c r="E35" s="8">
        <v>1.2703001E-2</v>
      </c>
      <c r="F35" s="8"/>
      <c r="G35" s="8"/>
      <c r="H35" s="2"/>
      <c r="I35" s="2">
        <v>1.0425222099999999E-2</v>
      </c>
      <c r="J35" s="2">
        <v>1.03017753E-2</v>
      </c>
      <c r="L35" s="4"/>
      <c r="M35" s="4">
        <f>1/(D34-D35)</f>
        <v>0.1860939305426032</v>
      </c>
      <c r="N35" s="4">
        <f>1/(E34-E35)</f>
        <v>0.17940198901288076</v>
      </c>
      <c r="O35" s="4"/>
      <c r="P35" s="4"/>
      <c r="Q35" s="4"/>
      <c r="R35" s="4">
        <f t="shared" ref="R35:S35" si="32">1/(I34-I35)</f>
        <v>0.1542349721932072</v>
      </c>
      <c r="S35" s="4">
        <f t="shared" si="32"/>
        <v>0.15081130954207511</v>
      </c>
    </row>
    <row r="36" spans="2:19" x14ac:dyDescent="0.2">
      <c r="D36" s="9"/>
      <c r="E36" s="9"/>
      <c r="F36" s="9"/>
      <c r="G36" s="9"/>
      <c r="H36" s="1"/>
      <c r="I36" s="1"/>
      <c r="J36" s="1"/>
      <c r="L36" s="5"/>
      <c r="M36" s="5">
        <f>1/(D34+D35)</f>
        <v>0.18571886854227027</v>
      </c>
      <c r="N36" s="5">
        <f>1/(E34+E35)</f>
        <v>0.17858800501438185</v>
      </c>
      <c r="O36" s="5"/>
      <c r="P36" s="5"/>
      <c r="Q36" s="5"/>
      <c r="R36" s="5">
        <f t="shared" ref="R36:S36" si="33">1/(I34+I35)</f>
        <v>0.15374056288570237</v>
      </c>
      <c r="S36" s="5">
        <f t="shared" si="33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/>
      <c r="M37" s="3">
        <f>M35-M34</f>
        <v>1.8772016996435048E-4</v>
      </c>
      <c r="N37" s="3">
        <f>N35-N34</f>
        <v>4.0791740213902417E-4</v>
      </c>
      <c r="O37" s="3"/>
      <c r="P37" s="3"/>
      <c r="Q37" s="3"/>
      <c r="R37" s="3">
        <f t="shared" ref="R37:S37" si="34">R35-R34</f>
        <v>2.4760150437122541E-4</v>
      </c>
      <c r="S37" s="3">
        <f t="shared" si="34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5">AVERAGE(I36:I37)</f>
        <v>#DIV/0!</v>
      </c>
      <c r="J38" s="1" t="e">
        <f t="shared" si="35"/>
        <v>#DIV/0!</v>
      </c>
      <c r="L38" s="3"/>
      <c r="M38" s="3">
        <f>M34-M36</f>
        <v>1.8734183036858698E-4</v>
      </c>
      <c r="N38" s="3">
        <f>N34-N36</f>
        <v>4.0606659635988862E-4</v>
      </c>
      <c r="O38" s="3"/>
      <c r="P38" s="3"/>
      <c r="Q38" s="3"/>
      <c r="R38" s="3">
        <f t="shared" ref="R38:S38" si="36">R34-R36</f>
        <v>2.4680780313360295E-4</v>
      </c>
      <c r="S38" s="3">
        <f t="shared" si="36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1"/>
  <sheetViews>
    <sheetView zoomScaleNormal="100" workbookViewId="0">
      <selection activeCell="C16" sqref="C16:J1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6.3981518700000004</v>
      </c>
      <c r="D4" s="2">
        <v>6.89763021</v>
      </c>
      <c r="E4" s="2">
        <v>7.4926075900000004</v>
      </c>
      <c r="F4" s="2">
        <v>7.8827414500000001</v>
      </c>
      <c r="G4" s="2">
        <v>8.4832181900000005</v>
      </c>
      <c r="H4" s="2">
        <v>9.7787284900000007</v>
      </c>
      <c r="I4" s="2">
        <v>12.4233875</v>
      </c>
      <c r="J4" s="2">
        <v>16.530836099999998</v>
      </c>
      <c r="L4" s="3">
        <f>1/C4</f>
        <v>0.15629513339451256</v>
      </c>
      <c r="M4" s="3">
        <f t="shared" ref="M4:S4" si="1">1/D4</f>
        <v>0.14497732838014812</v>
      </c>
      <c r="N4" s="3">
        <f t="shared" si="1"/>
        <v>0.13346488361870823</v>
      </c>
      <c r="O4" s="3">
        <f t="shared" si="1"/>
        <v>0.12685941893984104</v>
      </c>
      <c r="P4" s="3">
        <f t="shared" si="1"/>
        <v>0.1178797925036041</v>
      </c>
      <c r="Q4" s="3">
        <f t="shared" si="1"/>
        <v>0.10226278406467955</v>
      </c>
      <c r="R4" s="3">
        <f t="shared" si="1"/>
        <v>8.0493343703559109E-2</v>
      </c>
      <c r="S4" s="3">
        <f t="shared" si="1"/>
        <v>6.0493007973141791E-2</v>
      </c>
    </row>
    <row r="5" spans="2:19" x14ac:dyDescent="0.2">
      <c r="C5" s="2">
        <v>0.43563675899999998</v>
      </c>
      <c r="D5" s="2">
        <v>0.24988134200000001</v>
      </c>
      <c r="E5" s="2">
        <v>8.3602636999999994E-2</v>
      </c>
      <c r="F5" s="2">
        <v>9.2900812999999999E-2</v>
      </c>
      <c r="G5" s="2">
        <v>7.9560786999999994E-2</v>
      </c>
      <c r="H5" s="2">
        <v>7.3357746000000001E-2</v>
      </c>
      <c r="I5" s="2">
        <v>9.3792498000000002E-2</v>
      </c>
      <c r="J5" s="2">
        <v>0.107344493</v>
      </c>
      <c r="L5" s="4">
        <f>1/(C4-C5)</f>
        <v>0.16771445965061638</v>
      </c>
      <c r="M5" s="4">
        <f t="shared" ref="M5:S5" si="2">1/(D4-D5)</f>
        <v>0.15042686176273287</v>
      </c>
      <c r="N5" s="4">
        <f t="shared" si="2"/>
        <v>0.13497089100947182</v>
      </c>
      <c r="O5" s="4">
        <f t="shared" si="2"/>
        <v>0.12837233091139552</v>
      </c>
      <c r="P5" s="4">
        <f t="shared" si="2"/>
        <v>0.11899580766381701</v>
      </c>
      <c r="Q5" s="4">
        <f t="shared" si="2"/>
        <v>0.10303573416999183</v>
      </c>
      <c r="R5" s="4">
        <f t="shared" si="2"/>
        <v>8.1105664852559115E-2</v>
      </c>
      <c r="S5" s="4">
        <f t="shared" si="2"/>
        <v>6.0888392305919976E-2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0.14633171353242916</v>
      </c>
      <c r="M6" s="5">
        <f t="shared" ref="M6:S6" si="3">1/(D4+D5)</f>
        <v>0.13990883298680115</v>
      </c>
      <c r="N6" s="5">
        <f t="shared" si="3"/>
        <v>0.13199211347597151</v>
      </c>
      <c r="O6" s="5">
        <f t="shared" si="3"/>
        <v>0.12538175196737758</v>
      </c>
      <c r="P6" s="5">
        <f t="shared" si="3"/>
        <v>0.11678451618172603</v>
      </c>
      <c r="Q6" s="5">
        <f t="shared" si="3"/>
        <v>0.10150134459298088</v>
      </c>
      <c r="R6" s="5">
        <f t="shared" si="3"/>
        <v>7.9890198923382144E-2</v>
      </c>
      <c r="S6" s="5">
        <f t="shared" si="3"/>
        <v>6.0102725439866861E-2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1.1419326256103812E-2</v>
      </c>
      <c r="M7" s="3">
        <f t="shared" ref="M7:S7" si="4">M5-M4</f>
        <v>5.4495333825847481E-3</v>
      </c>
      <c r="N7" s="3">
        <f t="shared" si="4"/>
        <v>1.5060073907635918E-3</v>
      </c>
      <c r="O7" s="3">
        <f t="shared" si="4"/>
        <v>1.5129119715544814E-3</v>
      </c>
      <c r="P7" s="3">
        <f t="shared" si="4"/>
        <v>1.1160151602129104E-3</v>
      </c>
      <c r="Q7" s="3">
        <f t="shared" si="4"/>
        <v>7.7295010531228114E-4</v>
      </c>
      <c r="R7" s="3">
        <f t="shared" si="4"/>
        <v>6.1232114900000578E-4</v>
      </c>
      <c r="S7" s="3">
        <f t="shared" si="4"/>
        <v>3.9538433277818558E-4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9.9634198620834058E-3</v>
      </c>
      <c r="M8" s="3">
        <f t="shared" ref="M8:S8" si="6">M4-M6</f>
        <v>5.0684953933469723E-3</v>
      </c>
      <c r="N8" s="3">
        <f t="shared" si="6"/>
        <v>1.4727701427367235E-3</v>
      </c>
      <c r="O8" s="3">
        <f t="shared" si="6"/>
        <v>1.4776669724634595E-3</v>
      </c>
      <c r="P8" s="3">
        <f t="shared" si="6"/>
        <v>1.095276321878072E-3</v>
      </c>
      <c r="Q8" s="3">
        <f t="shared" si="6"/>
        <v>7.6143947169866888E-4</v>
      </c>
      <c r="R8" s="3">
        <f t="shared" si="6"/>
        <v>6.031447801769646E-4</v>
      </c>
      <c r="S8" s="3">
        <f t="shared" si="6"/>
        <v>3.902825332749299E-4</v>
      </c>
    </row>
    <row r="10" spans="2:19" x14ac:dyDescent="0.2">
      <c r="B10" t="s">
        <v>1</v>
      </c>
      <c r="C10" s="2">
        <v>5.6445336299999997</v>
      </c>
      <c r="D10" s="2">
        <v>5.9803333299999997</v>
      </c>
      <c r="E10" s="2">
        <v>6.44487524</v>
      </c>
      <c r="F10" s="2">
        <v>6.5645022400000004</v>
      </c>
      <c r="G10" s="2">
        <v>6.86455488</v>
      </c>
      <c r="H10" s="2">
        <v>7.4343714700000003</v>
      </c>
      <c r="I10" s="2">
        <v>8.7519302400000001</v>
      </c>
      <c r="J10" s="2">
        <v>10.8706064</v>
      </c>
      <c r="L10" s="3">
        <f>1/C10</f>
        <v>0.17716255505771519</v>
      </c>
      <c r="M10" s="3">
        <f t="shared" ref="M10:S10" si="7">1/D10</f>
        <v>0.1672147595826402</v>
      </c>
      <c r="N10" s="3">
        <f t="shared" si="7"/>
        <v>0.15516204158515254</v>
      </c>
      <c r="O10" s="3">
        <f t="shared" si="7"/>
        <v>0.15233447463946634</v>
      </c>
      <c r="P10" s="3">
        <f t="shared" si="7"/>
        <v>0.14567586937261109</v>
      </c>
      <c r="Q10" s="3">
        <f t="shared" si="7"/>
        <v>0.13451036231311697</v>
      </c>
      <c r="R10" s="3">
        <f t="shared" si="7"/>
        <v>0.11426050854811201</v>
      </c>
      <c r="S10" s="3">
        <f t="shared" si="7"/>
        <v>9.1991188274464619E-2</v>
      </c>
    </row>
    <row r="11" spans="2:19" x14ac:dyDescent="0.2">
      <c r="C11" s="2">
        <v>9.4702646000000001E-2</v>
      </c>
      <c r="D11" s="2">
        <v>0.187372074</v>
      </c>
      <c r="E11" s="2">
        <v>0.10383131399999999</v>
      </c>
      <c r="F11" s="2">
        <v>5.4610681000000001E-2</v>
      </c>
      <c r="G11" s="2">
        <v>5.9044781999999997E-2</v>
      </c>
      <c r="H11" s="2">
        <v>4.3615255999999998E-2</v>
      </c>
      <c r="I11" s="2">
        <v>5.0743143999999997E-2</v>
      </c>
      <c r="J11" s="2">
        <v>5.2751570999999997E-2</v>
      </c>
      <c r="L11" s="4">
        <f>1/(C10-C11)</f>
        <v>0.18018566743437245</v>
      </c>
      <c r="M11" s="4">
        <f t="shared" ref="M11:S11" si="8">1/(D10-D11)</f>
        <v>0.17262328467401025</v>
      </c>
      <c r="N11" s="4">
        <f t="shared" si="8"/>
        <v>0.15770273974916477</v>
      </c>
      <c r="O11" s="4">
        <f t="shared" si="8"/>
        <v>0.15361238984349723</v>
      </c>
      <c r="P11" s="4">
        <f t="shared" si="8"/>
        <v>0.14693975699101225</v>
      </c>
      <c r="Q11" s="4">
        <f t="shared" si="8"/>
        <v>0.1353041517058487</v>
      </c>
      <c r="R11" s="4">
        <f t="shared" si="8"/>
        <v>0.11492684721831892</v>
      </c>
      <c r="S11" s="4">
        <f t="shared" si="8"/>
        <v>9.2439768864271202E-2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0.17423921091761654</v>
      </c>
      <c r="M12" s="5">
        <f t="shared" ref="M12:S12" si="9">1/(D10+D11)</f>
        <v>0.16213485153675802</v>
      </c>
      <c r="N12" s="5">
        <f t="shared" si="9"/>
        <v>0.15270191017937618</v>
      </c>
      <c r="O12" s="5">
        <f t="shared" si="9"/>
        <v>0.15107764619445749</v>
      </c>
      <c r="P12" s="5">
        <f t="shared" si="9"/>
        <v>0.14443353873975043</v>
      </c>
      <c r="Q12" s="5">
        <f t="shared" si="9"/>
        <v>0.13372583245208611</v>
      </c>
      <c r="R12" s="5">
        <f t="shared" si="9"/>
        <v>0.11360185211661149</v>
      </c>
      <c r="S12" s="5">
        <f t="shared" si="9"/>
        <v>9.1546940295727866E-2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3.0231123766572554E-3</v>
      </c>
      <c r="M13" s="3">
        <f t="shared" ref="M13:S13" si="10">M11-M10</f>
        <v>5.4085250913700478E-3</v>
      </c>
      <c r="N13" s="3">
        <f t="shared" si="10"/>
        <v>2.5406981640122284E-3</v>
      </c>
      <c r="O13" s="3">
        <f t="shared" si="10"/>
        <v>1.2779152040308939E-3</v>
      </c>
      <c r="P13" s="3">
        <f t="shared" si="10"/>
        <v>1.2638876184011549E-3</v>
      </c>
      <c r="Q13" s="3">
        <f t="shared" si="10"/>
        <v>7.9378939273172522E-4</v>
      </c>
      <c r="R13" s="3">
        <f t="shared" si="10"/>
        <v>6.6633867020690629E-4</v>
      </c>
      <c r="S13" s="3">
        <f t="shared" si="10"/>
        <v>4.4858058980658255E-4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2.9233441400986493E-3</v>
      </c>
      <c r="M14" s="3">
        <f t="shared" ref="M14:S14" si="12">M10-M12</f>
        <v>5.079908045882181E-3</v>
      </c>
      <c r="N14" s="3">
        <f t="shared" si="12"/>
        <v>2.4601314057763612E-3</v>
      </c>
      <c r="O14" s="3">
        <f t="shared" si="12"/>
        <v>1.2568284450088507E-3</v>
      </c>
      <c r="P14" s="3">
        <f t="shared" si="12"/>
        <v>1.2423306328606665E-3</v>
      </c>
      <c r="Q14" s="3">
        <f t="shared" si="12"/>
        <v>7.8452986103086375E-4</v>
      </c>
      <c r="R14" s="3">
        <f t="shared" si="12"/>
        <v>6.5865643150052333E-4</v>
      </c>
      <c r="S14" s="3">
        <f t="shared" si="12"/>
        <v>4.4424797873675315E-4</v>
      </c>
    </row>
    <row r="16" spans="2:19" x14ac:dyDescent="0.2">
      <c r="B16" t="s">
        <v>2</v>
      </c>
      <c r="C16" s="2">
        <v>5.4025309999999998</v>
      </c>
      <c r="D16" s="2">
        <v>5.6672587400000003</v>
      </c>
      <c r="E16" s="2">
        <v>5.8059768700000003</v>
      </c>
      <c r="F16" s="2">
        <v>5.9490030000000003</v>
      </c>
      <c r="G16" s="2">
        <v>6.1450114300000003</v>
      </c>
      <c r="H16" s="2">
        <v>6.5090070000000004</v>
      </c>
      <c r="I16" s="2">
        <v>7.0956826199999998</v>
      </c>
      <c r="J16" s="2">
        <v>8.1581287400000004</v>
      </c>
      <c r="L16" s="3">
        <f>1/C16</f>
        <v>0.18509842886602595</v>
      </c>
      <c r="M16" s="3">
        <f t="shared" ref="M16:S16" si="13">1/D16</f>
        <v>0.17645215189169217</v>
      </c>
      <c r="N16" s="3">
        <f t="shared" si="13"/>
        <v>0.17223630448255642</v>
      </c>
      <c r="O16" s="3">
        <f t="shared" si="13"/>
        <v>0.1680953934634089</v>
      </c>
      <c r="P16" s="3">
        <f t="shared" si="13"/>
        <v>0.16273362733191857</v>
      </c>
      <c r="Q16" s="3">
        <f t="shared" si="13"/>
        <v>0.15363326541206668</v>
      </c>
      <c r="R16" s="3">
        <f t="shared" si="13"/>
        <v>0.14093076784203745</v>
      </c>
      <c r="S16" s="3">
        <f t="shared" si="13"/>
        <v>0.12257712912728562</v>
      </c>
    </row>
    <row r="17" spans="2:19" x14ac:dyDescent="0.2">
      <c r="C17" s="2">
        <v>6.7233495000000004E-2</v>
      </c>
      <c r="D17" s="2">
        <v>0.23094640699999999</v>
      </c>
      <c r="E17" s="2">
        <v>6.0023904000000003E-2</v>
      </c>
      <c r="F17" s="2">
        <v>7.2406255000000003E-2</v>
      </c>
      <c r="G17" s="2">
        <v>4.4573158000000002E-2</v>
      </c>
      <c r="H17" s="2">
        <v>2.5762657000000001E-2</v>
      </c>
      <c r="I17" s="2">
        <v>1.6084204000000001E-2</v>
      </c>
      <c r="J17" s="2">
        <v>3.8052640999999998E-2</v>
      </c>
      <c r="L17" s="4">
        <f>1/(C16-C17)</f>
        <v>0.18743097251143825</v>
      </c>
      <c r="M17" s="4">
        <f t="shared" ref="M17:S17" si="14">1/(D16-D17)</f>
        <v>0.18394822422724105</v>
      </c>
      <c r="N17" s="4">
        <f t="shared" si="14"/>
        <v>0.17403553525711196</v>
      </c>
      <c r="O17" s="4">
        <f t="shared" si="14"/>
        <v>0.17016651701528313</v>
      </c>
      <c r="P17" s="4">
        <f t="shared" si="14"/>
        <v>0.16392264873653983</v>
      </c>
      <c r="Q17" s="4">
        <f t="shared" si="14"/>
        <v>0.15424376239647766</v>
      </c>
      <c r="R17" s="4">
        <f t="shared" si="14"/>
        <v>0.14125094973466076</v>
      </c>
      <c r="S17" s="4">
        <f t="shared" si="14"/>
        <v>0.12315155520810347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0.18282322774849194</v>
      </c>
      <c r="M18" s="5">
        <f t="shared" ref="M18:S18" si="15">1/(D16+D17)</f>
        <v>0.16954310253325611</v>
      </c>
      <c r="N18" s="5">
        <f t="shared" si="15"/>
        <v>0.17047389499713692</v>
      </c>
      <c r="O18" s="5">
        <f t="shared" si="15"/>
        <v>0.16607407961344425</v>
      </c>
      <c r="P18" s="5">
        <f t="shared" si="15"/>
        <v>0.16156173096636253</v>
      </c>
      <c r="Q18" s="5">
        <f t="shared" si="15"/>
        <v>0.15302758207074782</v>
      </c>
      <c r="R18" s="5">
        <f t="shared" si="15"/>
        <v>0.14061203421705434</v>
      </c>
      <c r="S18" s="5">
        <f t="shared" si="15"/>
        <v>0.1220080368545958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2.3325436454122994E-3</v>
      </c>
      <c r="M19" s="3">
        <f t="shared" ref="M19:S19" si="16">M17-M16</f>
        <v>7.4960723355488867E-3</v>
      </c>
      <c r="N19" s="3">
        <f t="shared" si="16"/>
        <v>1.7992307745555436E-3</v>
      </c>
      <c r="O19" s="3">
        <f t="shared" si="16"/>
        <v>2.071123551874221E-3</v>
      </c>
      <c r="P19" s="3">
        <f t="shared" si="16"/>
        <v>1.1890214046212655E-3</v>
      </c>
      <c r="Q19" s="3">
        <f t="shared" si="16"/>
        <v>6.1049698441098532E-4</v>
      </c>
      <c r="R19" s="3">
        <f t="shared" si="16"/>
        <v>3.2018189262331131E-4</v>
      </c>
      <c r="S19" s="3">
        <f t="shared" si="16"/>
        <v>5.7442608081785529E-4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2.2752011175340148E-3</v>
      </c>
      <c r="M20" s="3">
        <f t="shared" ref="M20:S20" si="18">M16-M18</f>
        <v>6.9090493584360591E-3</v>
      </c>
      <c r="N20" s="3">
        <f t="shared" si="18"/>
        <v>1.7624094854195027E-3</v>
      </c>
      <c r="O20" s="3">
        <f t="shared" si="18"/>
        <v>2.021313849964651E-3</v>
      </c>
      <c r="P20" s="3">
        <f t="shared" si="18"/>
        <v>1.1718963655560355E-3</v>
      </c>
      <c r="Q20" s="3">
        <f t="shared" si="18"/>
        <v>6.0568334131885782E-4</v>
      </c>
      <c r="R20" s="3">
        <f t="shared" si="18"/>
        <v>3.1873362498310853E-4</v>
      </c>
      <c r="S20" s="3">
        <f t="shared" si="18"/>
        <v>5.6909227268982232E-4</v>
      </c>
    </row>
    <row r="22" spans="2:19" x14ac:dyDescent="0.2">
      <c r="B22" t="s">
        <v>3</v>
      </c>
      <c r="C22" s="2">
        <v>5.448906</v>
      </c>
      <c r="D22" s="2">
        <v>5.67249727</v>
      </c>
      <c r="E22" s="2">
        <v>5.8599529300000004</v>
      </c>
      <c r="F22" s="2">
        <v>5.9972877499999999</v>
      </c>
      <c r="G22" s="2">
        <v>6.1888489699999996</v>
      </c>
      <c r="H22" s="2">
        <v>6.5354676200000004</v>
      </c>
      <c r="I22" s="2">
        <v>6.9219780000000002</v>
      </c>
      <c r="J22" s="2"/>
      <c r="L22" s="3">
        <f>1/C22</f>
        <v>0.18352307784351574</v>
      </c>
      <c r="M22" s="3">
        <f t="shared" ref="M22:R22" si="19">1/D22</f>
        <v>0.17628919898977757</v>
      </c>
      <c r="N22" s="3">
        <f t="shared" si="19"/>
        <v>0.1706498348955168</v>
      </c>
      <c r="O22" s="3">
        <f t="shared" si="19"/>
        <v>0.1667420410167913</v>
      </c>
      <c r="P22" s="3">
        <f t="shared" si="19"/>
        <v>0.16158093449160388</v>
      </c>
      <c r="Q22" s="3">
        <f t="shared" si="19"/>
        <v>0.15301123930899377</v>
      </c>
      <c r="R22" s="3">
        <f t="shared" si="19"/>
        <v>0.14446737623263176</v>
      </c>
      <c r="S22" s="3"/>
    </row>
    <row r="23" spans="2:19" x14ac:dyDescent="0.2">
      <c r="C23" s="2">
        <v>0.27659600000000001</v>
      </c>
      <c r="D23" s="2">
        <v>0.22069735800000001</v>
      </c>
      <c r="E23" s="2">
        <v>0.175368249</v>
      </c>
      <c r="F23" s="2">
        <v>7.9161054999999994E-2</v>
      </c>
      <c r="G23" s="2">
        <v>6.2575348000000003E-2</v>
      </c>
      <c r="H23" s="2">
        <v>2.1344785000000002E-2</v>
      </c>
      <c r="I23" s="2">
        <v>1.8333190999999999E-2</v>
      </c>
      <c r="J23" s="2"/>
      <c r="L23" s="4">
        <f>1/(C22-C23)</f>
        <v>0.1933372129667402</v>
      </c>
      <c r="M23" s="4">
        <f t="shared" ref="M23:R23" si="20">1/(D22-D23)</f>
        <v>0.18342566054174</v>
      </c>
      <c r="N23" s="4">
        <f t="shared" si="20"/>
        <v>0.17591434662630193</v>
      </c>
      <c r="O23" s="4">
        <f t="shared" si="20"/>
        <v>0.16897238797622599</v>
      </c>
      <c r="P23" s="4">
        <f t="shared" si="20"/>
        <v>0.16323136407242897</v>
      </c>
      <c r="Q23" s="4">
        <f t="shared" si="20"/>
        <v>0.15351261026688945</v>
      </c>
      <c r="R23" s="4">
        <f t="shared" si="20"/>
        <v>0.14485102111515655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0.17465717416568888</v>
      </c>
      <c r="M24" s="5">
        <f t="shared" ref="M24:R24" si="21">1/(D22+D23)</f>
        <v>0.16968725167310053</v>
      </c>
      <c r="N24" s="5">
        <f t="shared" si="21"/>
        <v>0.16569126486250915</v>
      </c>
      <c r="O24" s="5">
        <f t="shared" si="21"/>
        <v>0.16456980583414954</v>
      </c>
      <c r="P24" s="5">
        <f t="shared" si="21"/>
        <v>0.15996354576678729</v>
      </c>
      <c r="Q24" s="5">
        <f t="shared" si="21"/>
        <v>0.15251313263704697</v>
      </c>
      <c r="R24" s="5">
        <f t="shared" si="21"/>
        <v>0.14408575818570957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9.81413512322446E-3</v>
      </c>
      <c r="M25" s="3">
        <f t="shared" ref="M25:R25" si="22">M23-M22</f>
        <v>7.1364615519624308E-3</v>
      </c>
      <c r="N25" s="3">
        <f t="shared" si="22"/>
        <v>5.2645117307851264E-3</v>
      </c>
      <c r="O25" s="3">
        <f t="shared" si="22"/>
        <v>2.2303469594346925E-3</v>
      </c>
      <c r="P25" s="3">
        <f t="shared" si="22"/>
        <v>1.6504295808250913E-3</v>
      </c>
      <c r="Q25" s="3">
        <f t="shared" si="22"/>
        <v>5.0137095789568042E-4</v>
      </c>
      <c r="R25" s="3">
        <f t="shared" si="22"/>
        <v>3.8364488252479179E-4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8.8659036778268585E-3</v>
      </c>
      <c r="M26" s="3">
        <f t="shared" ref="M26:R26" si="24">M22-M24</f>
        <v>6.6019473166770426E-3</v>
      </c>
      <c r="N26" s="3">
        <f t="shared" si="24"/>
        <v>4.9585700330076476E-3</v>
      </c>
      <c r="O26" s="3">
        <f t="shared" si="24"/>
        <v>2.1722351826417574E-3</v>
      </c>
      <c r="P26" s="3">
        <f t="shared" si="24"/>
        <v>1.617388724816593E-3</v>
      </c>
      <c r="Q26" s="3">
        <f t="shared" si="24"/>
        <v>4.9810667194680192E-4</v>
      </c>
      <c r="R26" s="3">
        <f t="shared" si="24"/>
        <v>3.8161804692218859E-4</v>
      </c>
      <c r="S26" s="3"/>
    </row>
    <row r="28" spans="2:19" x14ac:dyDescent="0.2">
      <c r="B28" t="s">
        <v>4</v>
      </c>
      <c r="C28" s="2">
        <v>5.4693627400000002</v>
      </c>
      <c r="D28" s="2">
        <v>5.7203550300000003</v>
      </c>
      <c r="E28" s="2">
        <v>5.8325653099999997</v>
      </c>
      <c r="F28" s="2">
        <v>5.9689230899999997</v>
      </c>
      <c r="G28" s="2">
        <v>6.1589293500000002</v>
      </c>
      <c r="H28" s="2">
        <v>6.5214572000000004</v>
      </c>
      <c r="I28" s="2">
        <v>6.9652252199999998</v>
      </c>
      <c r="J28" s="2"/>
      <c r="L28" s="3">
        <f>1/C28</f>
        <v>0.18283665712762726</v>
      </c>
      <c r="M28" s="3">
        <f t="shared" ref="M28:R28" si="25">1/D28</f>
        <v>0.17481432441790243</v>
      </c>
      <c r="N28" s="3">
        <f t="shared" si="25"/>
        <v>0.1714511448822508</v>
      </c>
      <c r="O28" s="3">
        <f t="shared" si="25"/>
        <v>0.16753440862311397</v>
      </c>
      <c r="P28" s="3">
        <f t="shared" si="25"/>
        <v>0.16236588263510443</v>
      </c>
      <c r="Q28" s="3">
        <f t="shared" si="25"/>
        <v>0.15333996211766904</v>
      </c>
      <c r="R28" s="3">
        <f t="shared" si="25"/>
        <v>0.14357037546016352</v>
      </c>
      <c r="S28" s="3"/>
    </row>
    <row r="29" spans="2:19" x14ac:dyDescent="0.2">
      <c r="C29" s="2">
        <v>1.9948125000000001E-2</v>
      </c>
      <c r="D29" s="2">
        <v>1.5771672E-2</v>
      </c>
      <c r="E29" s="2">
        <v>2.4286799000000001E-2</v>
      </c>
      <c r="F29" s="2">
        <v>1.4583438000000001E-2</v>
      </c>
      <c r="G29" s="2">
        <v>2.1085652E-2</v>
      </c>
      <c r="H29" s="2">
        <v>2.6391095999999999E-2</v>
      </c>
      <c r="I29" s="2">
        <v>2.6578207E-2</v>
      </c>
      <c r="J29" s="2"/>
      <c r="L29" s="4">
        <f>1/(C28-C29)</f>
        <v>0.1835059489229193</v>
      </c>
      <c r="M29" s="4">
        <f t="shared" ref="M29:R29" si="26">1/(D28-D29)</f>
        <v>0.17529764002792925</v>
      </c>
      <c r="N29" s="4">
        <f t="shared" si="26"/>
        <v>0.17216805256603165</v>
      </c>
      <c r="O29" s="4">
        <f t="shared" si="26"/>
        <v>0.167944735847259</v>
      </c>
      <c r="P29" s="4">
        <f t="shared" si="26"/>
        <v>0.16292366655179691</v>
      </c>
      <c r="Q29" s="4">
        <f t="shared" si="26"/>
        <v>0.15396302115911459</v>
      </c>
      <c r="R29" s="4">
        <f t="shared" si="26"/>
        <v>0.14412031598183853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0.18217222973762118</v>
      </c>
      <c r="M30" s="5">
        <f t="shared" ref="M30:R30" si="27">1/(D28+D29)</f>
        <v>0.17433366659270841</v>
      </c>
      <c r="N30" s="5">
        <f t="shared" si="27"/>
        <v>0.17074018284725653</v>
      </c>
      <c r="O30" s="5">
        <f t="shared" si="27"/>
        <v>0.16712608155777384</v>
      </c>
      <c r="P30" s="5">
        <f t="shared" si="27"/>
        <v>0.16181190493491943</v>
      </c>
      <c r="Q30" s="5">
        <f t="shared" si="27"/>
        <v>0.15272192555390871</v>
      </c>
      <c r="R30" s="5">
        <f t="shared" si="27"/>
        <v>0.14302461595792801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6.6929179529204297E-4</v>
      </c>
      <c r="M31" s="3">
        <f t="shared" ref="M31:R31" si="28">M29-M28</f>
        <v>4.8331561002681878E-4</v>
      </c>
      <c r="N31" s="3">
        <f t="shared" si="28"/>
        <v>7.1690768378085412E-4</v>
      </c>
      <c r="O31" s="3">
        <f t="shared" si="28"/>
        <v>4.1032722414502398E-4</v>
      </c>
      <c r="P31" s="3">
        <f t="shared" si="28"/>
        <v>5.5778391669247807E-4</v>
      </c>
      <c r="Q31" s="3">
        <f t="shared" si="28"/>
        <v>6.2305904144555058E-4</v>
      </c>
      <c r="R31" s="3">
        <f t="shared" si="28"/>
        <v>5.4994052167500751E-4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6.644273900060782E-4</v>
      </c>
      <c r="M32" s="3">
        <f t="shared" ref="M32:R32" si="30">M28-M30</f>
        <v>4.8065782519401967E-4</v>
      </c>
      <c r="N32" s="3">
        <f t="shared" si="30"/>
        <v>7.1096203499426691E-4</v>
      </c>
      <c r="O32" s="3">
        <f t="shared" si="30"/>
        <v>4.0832706534013608E-4</v>
      </c>
      <c r="P32" s="3">
        <f t="shared" si="30"/>
        <v>5.5397770018500436E-4</v>
      </c>
      <c r="Q32" s="3">
        <f t="shared" si="30"/>
        <v>6.1803656376033245E-4</v>
      </c>
      <c r="R32" s="3">
        <f t="shared" si="30"/>
        <v>5.4575950223550995E-4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:P34" si="31">1/C34</f>
        <v>0.18311914076660976</v>
      </c>
      <c r="M34" s="3">
        <f t="shared" si="31"/>
        <v>0.17417258455905243</v>
      </c>
      <c r="N34" s="3">
        <f t="shared" si="31"/>
        <v>0.17209020625119636</v>
      </c>
      <c r="O34" s="3">
        <f t="shared" si="31"/>
        <v>0.16790992661389195</v>
      </c>
      <c r="P34" s="3">
        <f t="shared" si="31"/>
        <v>0.16229090780249633</v>
      </c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:P35" si="33">1/(C34-C35)</f>
        <v>0.18386219634141748</v>
      </c>
      <c r="M35" s="4">
        <f t="shared" si="33"/>
        <v>0.17462513352245898</v>
      </c>
      <c r="N35" s="4">
        <f t="shared" si="33"/>
        <v>0.17279650172293423</v>
      </c>
      <c r="O35" s="4">
        <f t="shared" si="33"/>
        <v>0.16841435312988484</v>
      </c>
      <c r="P35" s="4">
        <f t="shared" si="33"/>
        <v>0.16283088517754221</v>
      </c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:P36" si="35">1/(C34+C35)</f>
        <v>0.18238206694564191</v>
      </c>
      <c r="M36" s="5">
        <f t="shared" si="35"/>
        <v>0.17372237513500208</v>
      </c>
      <c r="N36" s="5">
        <f t="shared" si="35"/>
        <v>0.17138966115699089</v>
      </c>
      <c r="O36" s="5">
        <f t="shared" si="35"/>
        <v>0.16740851274232582</v>
      </c>
      <c r="P36" s="5">
        <f t="shared" si="35"/>
        <v>0.16175449992033317</v>
      </c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7.4305557480772166E-4</v>
      </c>
      <c r="M37" s="3">
        <f t="shared" si="37"/>
        <v>4.5254896340654605E-4</v>
      </c>
      <c r="N37" s="3">
        <f t="shared" si="37"/>
        <v>7.0629547173786666E-4</v>
      </c>
      <c r="O37" s="3">
        <f t="shared" si="37"/>
        <v>5.0442651599288957E-4</v>
      </c>
      <c r="P37" s="3">
        <f t="shared" si="37"/>
        <v>5.3997737504588028E-4</v>
      </c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7.3707382096785401E-4</v>
      </c>
      <c r="M38" s="3">
        <f t="shared" si="40"/>
        <v>4.5020942405035735E-4</v>
      </c>
      <c r="N38" s="3">
        <f t="shared" si="40"/>
        <v>7.0054509420547362E-4</v>
      </c>
      <c r="O38" s="3">
        <f t="shared" si="40"/>
        <v>5.0141387156613093E-4</v>
      </c>
      <c r="P38" s="3">
        <f t="shared" si="40"/>
        <v>5.364078821631646E-4</v>
      </c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  <row r="48" spans="2:19" x14ac:dyDescent="0.2">
      <c r="B48">
        <v>5.4693627400000002</v>
      </c>
      <c r="C48">
        <v>5.7203550300000003</v>
      </c>
      <c r="D48">
        <v>5.8325653099999997</v>
      </c>
      <c r="E48">
        <v>5.9689230899999997</v>
      </c>
      <c r="F48">
        <v>6.1589293500000002</v>
      </c>
      <c r="G48">
        <v>6.5214572000000004</v>
      </c>
      <c r="H48">
        <v>6.9652252199999998</v>
      </c>
    </row>
    <row r="49" spans="2:9" x14ac:dyDescent="0.2">
      <c r="B49">
        <v>1.9948125000000001E-2</v>
      </c>
      <c r="C49">
        <v>1.5771672E-2</v>
      </c>
      <c r="D49">
        <v>2.4286799000000001E-2</v>
      </c>
      <c r="E49">
        <v>1.4583438000000001E-2</v>
      </c>
      <c r="F49">
        <v>2.1085652E-2</v>
      </c>
      <c r="G49">
        <v>2.6391095999999999E-2</v>
      </c>
      <c r="H49">
        <v>2.6578207E-2</v>
      </c>
    </row>
    <row r="51" spans="2:9" x14ac:dyDescent="0.2">
      <c r="B51">
        <v>5.448906</v>
      </c>
      <c r="C51">
        <v>5.67249727</v>
      </c>
      <c r="D51">
        <v>5.8599529300000004</v>
      </c>
      <c r="E51">
        <v>5.9972877499999999</v>
      </c>
      <c r="F51">
        <v>6.1888489699999996</v>
      </c>
      <c r="G51">
        <v>6.5354676200000004</v>
      </c>
      <c r="H51">
        <v>6.9219780000000002</v>
      </c>
    </row>
    <row r="52" spans="2:9" x14ac:dyDescent="0.2">
      <c r="B52">
        <v>0.27659600000000001</v>
      </c>
      <c r="C52">
        <v>0.22069735800000001</v>
      </c>
      <c r="D52">
        <v>0.175368249</v>
      </c>
      <c r="E52">
        <v>7.9161054999999994E-2</v>
      </c>
      <c r="F52">
        <v>6.2575348000000003E-2</v>
      </c>
      <c r="G52">
        <v>2.1344785000000002E-2</v>
      </c>
      <c r="H52">
        <v>1.8333190999999999E-2</v>
      </c>
    </row>
    <row r="54" spans="2:9" x14ac:dyDescent="0.2">
      <c r="B54">
        <v>5.4025309999999998</v>
      </c>
      <c r="C54">
        <v>5.6672587400000003</v>
      </c>
      <c r="D54">
        <v>5.8059768700000003</v>
      </c>
      <c r="E54">
        <v>5.9490030000000003</v>
      </c>
      <c r="F54">
        <v>6.1450114300000003</v>
      </c>
      <c r="G54">
        <v>6.5090070000000004</v>
      </c>
      <c r="H54">
        <v>7.0956826199999998</v>
      </c>
      <c r="I54">
        <v>8.1581287400000004</v>
      </c>
    </row>
    <row r="55" spans="2:9" x14ac:dyDescent="0.2">
      <c r="B55">
        <v>6.7233495000000004E-2</v>
      </c>
      <c r="C55">
        <v>0.23094640699999999</v>
      </c>
      <c r="D55">
        <v>6.0023904000000003E-2</v>
      </c>
      <c r="E55">
        <v>7.2406255000000003E-2</v>
      </c>
      <c r="F55">
        <v>4.4573158000000002E-2</v>
      </c>
      <c r="G55">
        <v>2.5762657000000001E-2</v>
      </c>
      <c r="H55">
        <v>1.6084204000000001E-2</v>
      </c>
      <c r="I55">
        <v>3.8052640999999998E-2</v>
      </c>
    </row>
    <row r="57" spans="2:9" x14ac:dyDescent="0.2">
      <c r="B57">
        <v>5.6445336299999997</v>
      </c>
      <c r="C57">
        <v>5.9803333299999997</v>
      </c>
      <c r="D57">
        <v>6.44487524</v>
      </c>
      <c r="E57">
        <v>6.5645022400000004</v>
      </c>
      <c r="F57">
        <v>6.86455488</v>
      </c>
      <c r="G57">
        <v>7.4343714700000003</v>
      </c>
      <c r="H57">
        <v>8.7519302400000001</v>
      </c>
      <c r="I57">
        <v>10.8706064</v>
      </c>
    </row>
    <row r="58" spans="2:9" x14ac:dyDescent="0.2">
      <c r="B58">
        <v>9.4702646000000001E-2</v>
      </c>
      <c r="C58">
        <v>0.187372074</v>
      </c>
      <c r="D58">
        <v>0.10383131399999999</v>
      </c>
      <c r="E58">
        <v>5.4610681000000001E-2</v>
      </c>
      <c r="F58">
        <v>5.9044781999999997E-2</v>
      </c>
      <c r="G58">
        <v>4.3615255999999998E-2</v>
      </c>
      <c r="H58">
        <v>5.0743143999999997E-2</v>
      </c>
      <c r="I58">
        <v>5.2751570999999997E-2</v>
      </c>
    </row>
    <row r="60" spans="2:9" x14ac:dyDescent="0.2">
      <c r="B60">
        <v>6.3981518700000004</v>
      </c>
      <c r="C60">
        <v>6.89763021</v>
      </c>
      <c r="D60">
        <v>7.4926075900000004</v>
      </c>
      <c r="E60">
        <v>7.8827414500000001</v>
      </c>
      <c r="F60">
        <v>8.4832181900000005</v>
      </c>
      <c r="G60">
        <v>9.7787284900000007</v>
      </c>
      <c r="H60">
        <v>12.4233875</v>
      </c>
      <c r="I60">
        <v>16.530836099999998</v>
      </c>
    </row>
    <row r="61" spans="2:9" x14ac:dyDescent="0.2">
      <c r="B61">
        <v>0.43563675899999998</v>
      </c>
      <c r="C61">
        <v>0.24988134200000001</v>
      </c>
      <c r="D61">
        <v>8.3602636999999994E-2</v>
      </c>
      <c r="E61">
        <v>9.2900812999999999E-2</v>
      </c>
      <c r="F61">
        <v>7.9560786999999994E-2</v>
      </c>
      <c r="G61">
        <v>7.3357746000000001E-2</v>
      </c>
      <c r="H61">
        <v>9.3792498000000002E-2</v>
      </c>
      <c r="I61">
        <v>0.107344493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1000K-trimmed</vt:lpstr>
      <vt:lpstr>4000K-trimmed</vt:lpstr>
      <vt:lpstr>1000K-kaproc</vt:lpstr>
      <vt:lpstr>4000K-kaproc</vt:lpstr>
      <vt:lpstr>4000K-paper1 figure dump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2019-01-30T17:48:22Z</dcterms:modified>
</cp:coreProperties>
</file>