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MS source files" sheetId="1" state="visible" r:id="rId2"/>
    <sheet name="EU28_MarineWaters_to_2020" sheetId="2" state="visible" r:id="rId3"/>
    <sheet name="RegionsSubregions" sheetId="3" state="visible" r:id="rId4"/>
    <sheet name="MS marine waters" sheetId="4" state="visible" r:id="rId5"/>
    <sheet name="4GEO_SHP" sheetId="5" state="visible" r:id="rId6"/>
    <sheet name="MRU area ranges" sheetId="6" state="visible" r:id="rId7"/>
  </sheets>
  <definedNames>
    <definedName function="false" hidden="false" localSheetId="4" name="_xlnm._FilterDatabase" vbProcedure="false">4GEO_SHP!$A$2:$K$843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M41" authorId="0">
      <text>
        <r>
          <rPr>
            <sz val="11"/>
            <color rgb="FF000000"/>
            <rFont val="Calibri"/>
            <family val="2"/>
            <charset val="1"/>
          </rPr>
          <t xml:space="preserve">CONNOR David (ENV):
</t>
        </r>
        <r>
          <rPr>
            <sz val="9"/>
            <color rgb="FF000000"/>
            <rFont val="Tahoma"/>
            <family val="0"/>
            <charset val="1"/>
          </rPr>
          <t xml:space="preserve">Includes Sea of Azov and Sea of Marmara</t>
        </r>
      </text>
    </comment>
  </commentList>
</comments>
</file>

<file path=xl/sharedStrings.xml><?xml version="1.0" encoding="utf-8"?>
<sst xmlns="http://schemas.openxmlformats.org/spreadsheetml/2006/main" count="6134" uniqueCount="1459">
  <si>
    <t xml:space="preserve">Marine waters</t>
  </si>
  <si>
    <t xml:space="preserve">2020 Art 11 updates</t>
  </si>
  <si>
    <t xml:space="preserve">2018 Art 8-9-10 updates</t>
  </si>
  <si>
    <t xml:space="preserve">2016 Art 13-14</t>
  </si>
  <si>
    <t xml:space="preserve">2014 Art 11</t>
  </si>
  <si>
    <t xml:space="preserve">2012 Art 8-9-10</t>
  </si>
  <si>
    <t xml:space="preserve">Country code</t>
  </si>
  <si>
    <t xml:space="preserve">Country</t>
  </si>
  <si>
    <t xml:space="preserve">GIS data</t>
  </si>
  <si>
    <t xml:space="preserve">Date</t>
  </si>
  <si>
    <t xml:space="preserve">4geo.xml</t>
  </si>
  <si>
    <t xml:space="preserve">Marine reporting units</t>
  </si>
  <si>
    <t xml:space="preserve">BE</t>
  </si>
  <si>
    <t xml:space="preserve">Belgium</t>
  </si>
  <si>
    <t xml:space="preserve">http://cdr.eionet.europa.eu/be/eu/msfd_art17/2018reporting/spatialdata/envwzjscg</t>
  </si>
  <si>
    <t xml:space="preserve">http://cdr.eionet.europa.eu/be/eu/msfd8910/msfd4geo/envuxyrlq</t>
  </si>
  <si>
    <t xml:space="preserve">http://cdr.eionet.europa.eu/be/eu/msfd8910/ansbe/envuxaoow</t>
  </si>
  <si>
    <t xml:space="preserve">BG</t>
  </si>
  <si>
    <t xml:space="preserve">Bulgaria</t>
  </si>
  <si>
    <t xml:space="preserve">http://cdr.eionet.europa.eu/bg/eu/msfd_pom/msfd4geo/envwmeewa</t>
  </si>
  <si>
    <t xml:space="preserve">http://cdr.eionet.europa.eu/bg/eu/msfd_pom/msfd4geo/envwmeewa/MSFD4Geo_20170309_143214.xml/manage_document</t>
  </si>
  <si>
    <t xml:space="preserve">http://cdr.eionet.europa.eu/bg/eu/msfd_mp/msfd4geo/envvmztdq</t>
  </si>
  <si>
    <t xml:space="preserve">Pelagic: http://cdr.eionet.europa.eu/bg/eu/msfd8910/msfd4geo/envuonlpg
Seabed: http://cdr.eionet.europa.eu/bg/eu/msfd8910/msfd4geo/envuonllg</t>
  </si>
  <si>
    <t xml:space="preserve">http://cdr.eionet.europa.eu/bg/eu/msfd8910/blkbg/envugzt4a/BGBLK_MSFD4Geo_20130815.xml/manage_document</t>
  </si>
  <si>
    <t xml:space="preserve">CY</t>
  </si>
  <si>
    <t xml:space="preserve">Cyprus</t>
  </si>
  <si>
    <t xml:space="preserve">http://cdr.eionet.europa.eu/cy/eu/msfd8910/msfd4geo/envuzvkwq</t>
  </si>
  <si>
    <t xml:space="preserve">http://cdr.eionet.europa.eu/cy/eu/msfd8910/msfd4geo/envuzvwzq</t>
  </si>
  <si>
    <t xml:space="preserve">DE</t>
  </si>
  <si>
    <t xml:space="preserve">Germany</t>
  </si>
  <si>
    <t xml:space="preserve">http://cdr.eionet.europa.eu/de/eu/msfd_art17/2018reporting/spatialdata/envxe7zdg
http://cdr.eionet.europa.eu/de/eu/msfd_art17/2018reporting/spatialdata/envxe7ytg</t>
  </si>
  <si>
    <t xml:space="preserve">http://cdr.eionet.europa.eu/de/eu/msfd_art17/2018reporting/spatialdata/envxwtp7g
http://cdr.eionet.europa.eu/de/eu/msfd_art17/2018reporting/spatialdata/envxwtp4q</t>
  </si>
  <si>
    <t xml:space="preserve">ANS: http://cdr.eionet.europa.eu/de/eu/msfd8910/msfd4geo/envwavigq
BAL: http://cdr.eionet.europa.eu/de/eu/msfd8910/msfd4geo/envwavijq</t>
  </si>
  <si>
    <t xml:space="preserve">http://cdr.eionet.europa.eu/de/eu/msfd8910/balde/envuhfzqw
http://cdr.eionet.europa.eu/de/eu/msfd8910/ansde/envuhfy_w</t>
  </si>
  <si>
    <t xml:space="preserve">DK</t>
  </si>
  <si>
    <t xml:space="preserve">Denmark</t>
  </si>
  <si>
    <t xml:space="preserve">https://cdr.eionet.europa.eu/dk/eu/msfd_art17/2018reporting/spatialdata/envxvqutq/Fourth_Suppl_FINAL_DK_MarineReportingUnits.zip/manage_document</t>
  </si>
  <si>
    <t xml:space="preserve">https://cdr.eionet.europa.eu/dk/eu/msfd_art17/2018reporting/spatialdata/envxv6zvq/Fifth_Suppl_FINAL_DK_MarineReportingUnits.zip/manage_document
https://cdr.eionet.europa.eu/dk/eu/msfd_art17/2018reporting/spatialdata/envxvqutq/Fourth_Suppl_FINAL_DK_MarineReportingUnits.zip/manage_document
https://cdr.eionet.europa.eu/dk/eu/msfd_art17/2018reporting/spatialdata/envxrncsq/Third_Suppl_FINAL_DK_MarineReportingUnits.zip/manage_document
https://cdr.eionet.europa.eu/dk/eu/msfd_art17/2018reporting/spatialdata/envxrncsq/Second_Suppl_FINAL_DK_MarineReportingUnits.zip/manage_document
https://cdr.eionet.europa.eu/dk/eu/msfd_art17/2018reporting/spatialdata/envxqey9g/Suppl_FINAL_DK_MarineReportingUnits.zip/manage_document</t>
  </si>
  <si>
    <t xml:space="preserve">22-08-2019
19-08-2019
01-07-2019
12-06-2019</t>
  </si>
  <si>
    <t xml:space="preserve">http://cdr.eionet.europa.eu/dk/eu/msfd_art17/2018reporting/spatialdata/envwzypma</t>
  </si>
  <si>
    <t xml:space="preserve">http://cdr.eionet.europa.eu/dk/eu/msfd8910/msfd4geo/envuxeqyg/DK_MSFD4Geo_20130424.xml/manage_document</t>
  </si>
  <si>
    <t xml:space="preserve">EE</t>
  </si>
  <si>
    <t xml:space="preserve">Estonia</t>
  </si>
  <si>
    <t xml:space="preserve">http://cdr.eionet.europa.eu/ee/eu/msfd_art17/2020reporting/spatialdata/envx5fxgg</t>
  </si>
  <si>
    <t xml:space="preserve">http://cdr.eionet.europa.eu/ee/eu/msfd_art17/2018reporting/spatialdata/envxj4ufq</t>
  </si>
  <si>
    <t xml:space="preserve">http://cdr.eionet.europa.eu/ee/eu/msfd_art17/2018reporting/spatialdata/envwx_jka/4geo_EE.xml%20(v2_updated_with_cooperation_information)/manage_document</t>
  </si>
  <si>
    <t xml:space="preserve">http://cdr.eionet.europa.eu/ee/eu/msfd8910/msfd4geo/envuie1sw</t>
  </si>
  <si>
    <t xml:space="preserve">http://cdr.eionet.europa.eu/ee/eu/msfd8910/balee/envux_rbq/MSFD4Geo_20130430_141716.xml/manage_document</t>
  </si>
  <si>
    <t xml:space="preserve">EL</t>
  </si>
  <si>
    <t xml:space="preserve">Greece</t>
  </si>
  <si>
    <t xml:space="preserve">http://cdr.eionet.europa.eu/gr/eu/msfd8910/msfd4geo/envuhwe8q</t>
  </si>
  <si>
    <t xml:space="preserve">MIC: http://cdr.eionet.europa.eu/gr/eu/msfd8910/micgr/envux5aqq/MICGR_MSFD4Geo_20130430.xml/manage_document
MAL: http://cdr.eionet.europa.eu/gr/eu/msfd8910/malgr/envux49rq/MALGR_MSFD4Geo_20130430.xml/manage_document
MAD: http://cdr.eionet.europa.eu/gr/eu/msfd8910/madgr/envuwfciq/MADGR_MSFD4Geo_20130415.xml/manage_document</t>
  </si>
  <si>
    <t xml:space="preserve">29-04-2013
29-04-2013
12-04-2013</t>
  </si>
  <si>
    <t xml:space="preserve">ES</t>
  </si>
  <si>
    <t xml:space="preserve">Spain</t>
  </si>
  <si>
    <t xml:space="preserve">http://cdr.eionet.europa.eu/es/eu/msfd_art17/2018reporting/spatialdata/envxd_x7w</t>
  </si>
  <si>
    <t xml:space="preserve">http://cdr.eionet.europa.eu/es/eu/msfd_art17/2018reporting/spatialdata/envwznsqw</t>
  </si>
  <si>
    <t xml:space="preserve">http://cdr.eionet.europa.eu/es/eu/msfd8910/msfd4geo/envuhbqka</t>
  </si>
  <si>
    <t xml:space="preserve">http://cdr.eionet.europa.eu/es/eu/msfd8910/msfd4geo/envuhbqka/ES_MSFD4Geo_20121015.xml/manage_document</t>
  </si>
  <si>
    <t xml:space="preserve">FI</t>
  </si>
  <si>
    <t xml:space="preserve">Finland</t>
  </si>
  <si>
    <t xml:space="preserve">http://cdr.eionet.europa.eu/fi/eu/msfd_art17/2018reporting/spatialdata/envxksowq</t>
  </si>
  <si>
    <r>
      <rPr>
        <sz val="11"/>
        <rFont val="Calibri"/>
        <family val="2"/>
        <charset val="1"/>
      </rPr>
      <t xml:space="preserve">BAL-FI-region: </t>
    </r>
    <r>
      <rPr>
        <u val="single"/>
        <sz val="11"/>
        <color rgb="FF0563C1"/>
        <rFont val="Calibri"/>
        <family val="2"/>
        <charset val="1"/>
      </rPr>
      <t xml:space="preserve">http://cdr.eionet.europa.eu/fi/eu/msfd_art17/2018reporting/spatialdata/envxksowq
http://cdr.eionet.europa.eu/fi/eu/msfd_art17/2018reporting/spatialdata/envwuq8hw</t>
    </r>
  </si>
  <si>
    <t xml:space="preserve">03-04-2019
03-05-2018</t>
  </si>
  <si>
    <t xml:space="preserve">http://cdr.eionet.europa.eu/fi/eu/msfd_art17/2018reporting/spatialdata/envwv7dkq</t>
  </si>
  <si>
    <t xml:space="preserve">http://cdr.eionet.europa.eu/fi/eu/msfd8910/msfd4geo/envu3k8g</t>
  </si>
  <si>
    <t xml:space="preserve">http://cdr.eionet.europa.eu/fi/eu/msfd8910/msfd4geo/envvgx1ug/BAL_FI_MSFD4Geo_20141119_132304.xml/manage_document</t>
  </si>
  <si>
    <t xml:space="preserve">FR</t>
  </si>
  <si>
    <t xml:space="preserve">France</t>
  </si>
  <si>
    <t xml:space="preserve">http://cdr.eionet.europa.eu/fr/eu/msfd_art17/2018reporting/spatialdata/envw5qwla</t>
  </si>
  <si>
    <t xml:space="preserve">http://cdr.eionet.europa.eu/fr/eu/msfd_art17/2018reporting/spatialdata/envwz5t2q</t>
  </si>
  <si>
    <t xml:space="preserve">http://cdr.eionet.europa.eu/fr/eu/msfd8910/msfd4geo/envubha6w</t>
  </si>
  <si>
    <t xml:space="preserve">http://cdr.eionet.europa.eu/fr/eu/msfd8910/msfd4geo/envuwulew</t>
  </si>
  <si>
    <t xml:space="preserve">HR</t>
  </si>
  <si>
    <t xml:space="preserve">Croatia</t>
  </si>
  <si>
    <t xml:space="preserve">http://cdr.eionet.europa.eu/hr/eu/msfd_art17/2018reporting/spatialdata/envxj4tsg</t>
  </si>
  <si>
    <t xml:space="preserve">http://cdr.eionet.europa.eu/hr/eu/msfd_art17/2018reporting/spatialdata/envxrnxgw</t>
  </si>
  <si>
    <t xml:space="preserve">http://cdr.eionet.europa.eu/hr/eu/msfd_mp/msfd4geo/envvd6ioa</t>
  </si>
  <si>
    <t xml:space="preserve">http://cdr.eionet.europa.eu/hr/eu/msfd8910/madhr/envvd570w/MADHR_MSFD4Geo_20141014.xml/manage_document</t>
  </si>
  <si>
    <t xml:space="preserve">IE</t>
  </si>
  <si>
    <t xml:space="preserve">Ireland</t>
  </si>
  <si>
    <t xml:space="preserve">http://cdr.eionet.europa.eu/ie/eu/msfd8910/msfd4geo/envuwvd2w</t>
  </si>
  <si>
    <t xml:space="preserve">http://cdr.eionet.europa.eu/ie/eu/msfd8910/acsie/envvvqrzw/ACSIE_MSFD4Geo_20140324.xml/manage_document</t>
  </si>
  <si>
    <t xml:space="preserve">IT</t>
  </si>
  <si>
    <t xml:space="preserve">Italy</t>
  </si>
  <si>
    <t xml:space="preserve">http://cdr.eionet.europa.eu/it/eu/msfd_art17/2018reporting/spatialdata/envxd9fqa</t>
  </si>
  <si>
    <t xml:space="preserve">http://cdr.eionet.europa.eu/it/eu/msfd8910/msfd4geo/envuyflfq</t>
  </si>
  <si>
    <t xml:space="preserve">http://cdr.eionet.europa.eu/it/eu/msfd8910/mweit/envuxzeg/MSFD4Geo_20130506_164410.xml/manage_document</t>
  </si>
  <si>
    <t xml:space="preserve">LT</t>
  </si>
  <si>
    <t xml:space="preserve">Lithuania</t>
  </si>
  <si>
    <t xml:space="preserve">http://cdr.eionet.europa.eu/lt/eu/msfd_art17/2018reporting/spatialdata/envxnyayq</t>
  </si>
  <si>
    <t xml:space="preserve">http://cdr.eionet.europa.eu/lt/eu/msfd_art17/2018reporting/spatialdata/envxosfwq</t>
  </si>
  <si>
    <t xml:space="preserve">http://cdr.eionet.europa.eu/lt/eu/msfd8910/msfd4geo/envuuhp7a</t>
  </si>
  <si>
    <t xml:space="preserve">http://cdr.eionet.europa.eu/lt/eu/msfd8910/ballt/envuxysa/BALLT_MSFD4Geo_20130423.xml/manage_document</t>
  </si>
  <si>
    <t xml:space="preserve">LV</t>
  </si>
  <si>
    <t xml:space="preserve">Latvia</t>
  </si>
  <si>
    <t xml:space="preserve">http://cdr.eionet.europa.eu/lv/eu/msfd8910/ballv/envumsa2g</t>
  </si>
  <si>
    <t xml:space="preserve">http://cdr.eionet.europa.eu/lv/eu/msfd_art17/2018reporting/spatialdata/envwyviwa</t>
  </si>
  <si>
    <t xml:space="preserve">https://cdr.eionet.europa.eu/lv/eu/msfd_art17/2018reporting/xmldata/envwyvnwq/</t>
  </si>
  <si>
    <t xml:space="preserve">http://cdr.eionet.europa.eu/lv/eu/msfd8910/ballv/envuxvsq/MSFD4Geo_20130430_215405.xml/manage_document</t>
  </si>
  <si>
    <t xml:space="preserve">MT</t>
  </si>
  <si>
    <t xml:space="preserve">Malta</t>
  </si>
  <si>
    <t xml:space="preserve">http://cdr.eionet.europa.eu/mt/eu/msfd_art17/2018reporting/spatialdata/envxqlmaa</t>
  </si>
  <si>
    <t xml:space="preserve">http://cdr.eionet.europa.eu/mt/eu/msfd_art17/2018reporting/spatialdata/envxnlcyq</t>
  </si>
  <si>
    <t xml:space="preserve">http://cdr.eionet.europa.eu/mt/eu/msfd8910/micmt/envvlg3cg</t>
  </si>
  <si>
    <t xml:space="preserve">http://cdr.eionet.europa.eu/mt/eu/msfd8910/micmt/envvlg3cg/MSFD4Geo_20131002_153516.xml/manage_document</t>
  </si>
  <si>
    <t xml:space="preserve">NL</t>
  </si>
  <si>
    <t xml:space="preserve">Netherlands</t>
  </si>
  <si>
    <t xml:space="preserve">http://cdr.eionet.europa.eu/nl/eu/msfd_art17/2018reporting/spatialdata/envw7h_0w</t>
  </si>
  <si>
    <t xml:space="preserve">http://cdr.eionet.europa.eu/nl/eu/msfd8910/msfd4geo/envuhbg5g</t>
  </si>
  <si>
    <t xml:space="preserve">http://cdr.eionet.europa.eu/nl/eu/msfd8910/ansnl/envuxtx1g/ANSNL_MSFD4Geo_20121011.xml/manage_document</t>
  </si>
  <si>
    <t xml:space="preserve">PL</t>
  </si>
  <si>
    <t xml:space="preserve">Poland</t>
  </si>
  <si>
    <t xml:space="preserve">http://cdr.eionet.europa.eu/pl/eu/msfd_art17/2018reporting/spatialdata/envxo6u7g</t>
  </si>
  <si>
    <t xml:space="preserve">http://cdr.eionet.europa.eu/pl/eu/msfd_art17/2018reporting/spatialdata/envxo633a</t>
  </si>
  <si>
    <t xml:space="preserve">http://cdr.eionet.europa.eu/pl/eu/msfd8910/msfd4geo/envvhmrwq</t>
  </si>
  <si>
    <t xml:space="preserve">http://cdr.eionet.europa.eu/pl/eu/msfd8910/msfd4geo/envuoonsa/MSFD4Geo_PL.xml/manage_document</t>
  </si>
  <si>
    <t xml:space="preserve">PT</t>
  </si>
  <si>
    <t xml:space="preserve">Portugal</t>
  </si>
  <si>
    <t xml:space="preserve">http://cdr.eionet.europa.eu/pt/eu/msfd_art17/2018reporting/spatialdata/envxudpjg</t>
  </si>
  <si>
    <t xml:space="preserve">http://cdr.eionet.europa.eu/pt/eu/msfd_art17/2018reporting/spatialdata/envxuw4ba</t>
  </si>
  <si>
    <t xml:space="preserve">http://cdr.eionet.europa.eu/pt/eu/msfd8910/msfd4geo/envvk__ea</t>
  </si>
  <si>
    <t xml:space="preserve">RO</t>
  </si>
  <si>
    <t xml:space="preserve">Romania</t>
  </si>
  <si>
    <t xml:space="preserve">http://cdr.eionet.europa.eu/ro/eu/msfd_pom/msfd4geo/envwavznw</t>
  </si>
  <si>
    <t xml:space="preserve">http://cdr.eionet.europa.eu/ro/eu/msfd_art17/2018reporting/spatialdata/envxery9w</t>
  </si>
  <si>
    <t xml:space="preserve">WFD: http://cdr.eionet.europa.eu/ro/eu/msfd8910/msfd4geo/envvevf9q
MarineWaters: http://cdr.eionet.europa.eu/ro/eu/msfd8910/msfd4geo/envuhwiog</t>
  </si>
  <si>
    <t xml:space="preserve">01-09-2015
15-10-2012</t>
  </si>
  <si>
    <t xml:space="preserve">http://cdr.eionet.europa.eu/ro/eu/msfd8910/blkro/envunlyaq/RO_MSFD4Geo_20121015.xml/manage_document</t>
  </si>
  <si>
    <t xml:space="preserve">SE</t>
  </si>
  <si>
    <t xml:space="preserve">Sweden</t>
  </si>
  <si>
    <t xml:space="preserve">http://cdr.eionet.europa.eu/se/eu/msfd_art17/2018reporting/spatialdata/envxbj1ya</t>
  </si>
  <si>
    <t xml:space="preserve">http://cdr.eionet.europa.eu/se/eu/msfd_art17/2018reporting/spatialdata/envxbkjhg</t>
  </si>
  <si>
    <t xml:space="preserve">http://cdr.eionet.europa.eu/se/eu/msfd8910/msfd4geo/envunbs3a</t>
  </si>
  <si>
    <t xml:space="preserve">SI</t>
  </si>
  <si>
    <t xml:space="preserve">Slovenia</t>
  </si>
  <si>
    <t xml:space="preserve">http://cdr.eionet.europa.eu/si/eu/msfd_art17/2018reporting/spatialdata/envw1gosq</t>
  </si>
  <si>
    <t xml:space="preserve">http://cdr.eionet.europa.eu/si/eu/msfd8910/msfd4geo/envuqjipq</t>
  </si>
  <si>
    <t xml:space="preserve">http://cdr.eionet.europa.eu/si/eu/msfd8910/madsi/envuqjktq/MADSI_MSFD4Geo_20130124.xml/manage_document</t>
  </si>
  <si>
    <t xml:space="preserve">UK</t>
  </si>
  <si>
    <t xml:space="preserve">United Kingdom</t>
  </si>
  <si>
    <t xml:space="preserve">http://cdr.eionet.europa.eu/gb/eu/msfd8910/msfd4geo/envuo1uhw</t>
  </si>
  <si>
    <t xml:space="preserve">BAL</t>
  </si>
  <si>
    <t xml:space="preserve">ATL</t>
  </si>
  <si>
    <t xml:space="preserve">MED</t>
  </si>
  <si>
    <t xml:space="preserve">BLK</t>
  </si>
  <si>
    <t xml:space="preserve">ANS</t>
  </si>
  <si>
    <t xml:space="preserve">ACS</t>
  </si>
  <si>
    <t xml:space="preserve">ABI</t>
  </si>
  <si>
    <t xml:space="preserve">AMA</t>
  </si>
  <si>
    <t xml:space="preserve">MWE</t>
  </si>
  <si>
    <t xml:space="preserve">MAD</t>
  </si>
  <si>
    <t xml:space="preserve">MIC</t>
  </si>
  <si>
    <t xml:space="preserve">MAL</t>
  </si>
  <si>
    <t xml:space="preserve">WC+Seabed, Seabed, Total</t>
  </si>
  <si>
    <r>
      <rPr>
        <b val="true"/>
        <sz val="11"/>
        <color rgb="FF000000"/>
        <rFont val="Calibri"/>
        <family val="2"/>
        <charset val="1"/>
      </rPr>
      <t xml:space="preserve">Marine waters
</t>
    </r>
    <r>
      <rPr>
        <sz val="11"/>
        <color rgb="FF000000"/>
        <rFont val="Calibri"/>
        <family val="2"/>
        <charset val="1"/>
      </rPr>
      <t xml:space="preserve">(water column + seabed)</t>
    </r>
  </si>
  <si>
    <t xml:space="preserve">Baltic Sea</t>
  </si>
  <si>
    <t xml:space="preserve">North East Atlantic Ocean</t>
  </si>
  <si>
    <t xml:space="preserve">Mediterranean Sea</t>
  </si>
  <si>
    <t xml:space="preserve">Black Sea</t>
  </si>
  <si>
    <t xml:space="preserve">Greater North Sea</t>
  </si>
  <si>
    <t xml:space="preserve">Celtic Seas</t>
  </si>
  <si>
    <t xml:space="preserve">Bay of Biscay &amp; Iberian Coast</t>
  </si>
  <si>
    <t xml:space="preserve">Macaronesia</t>
  </si>
  <si>
    <t xml:space="preserve">Western Mediterranean Sea</t>
  </si>
  <si>
    <t xml:space="preserve">Adriatic Sea</t>
  </si>
  <si>
    <t xml:space="preserve">Ionian Sea and the Central Mediterranean Sea</t>
  </si>
  <si>
    <t xml:space="preserve">Aegean-Levantine Sea</t>
  </si>
  <si>
    <t xml:space="preserve">Area type</t>
  </si>
  <si>
    <t xml:space="preserve">Area (km2)</t>
  </si>
  <si>
    <t xml:space="preserve">% of total area</t>
  </si>
  <si>
    <t xml:space="preserve">MS area in region (km2)</t>
  </si>
  <si>
    <t xml:space="preserve">MS area in region (%)</t>
  </si>
  <si>
    <t xml:space="preserve">MS area in subregion (km2)</t>
  </si>
  <si>
    <t xml:space="preserve">MS area in subregion (%)</t>
  </si>
  <si>
    <t xml:space="preserve">Total</t>
  </si>
  <si>
    <t xml:space="preserve">EEZ</t>
  </si>
  <si>
    <t xml:space="preserve">Water column + seabed</t>
  </si>
  <si>
    <t xml:space="preserve">Territorial waters</t>
  </si>
  <si>
    <t xml:space="preserve">Seabed only</t>
  </si>
  <si>
    <t xml:space="preserve">Continental shelf</t>
  </si>
  <si>
    <t xml:space="preserve">Extended continental shelf</t>
  </si>
  <si>
    <t xml:space="preserve">Fisheries Management Zone</t>
  </si>
  <si>
    <t xml:space="preserve">Area designated for hydrocarbon exploration and exploitation</t>
  </si>
  <si>
    <t xml:space="preserve">EU</t>
  </si>
  <si>
    <t xml:space="preserve">Marine waters - EU28 </t>
  </si>
  <si>
    <t xml:space="preserve">Overlaps</t>
  </si>
  <si>
    <t xml:space="preserve">Marine region or subregion</t>
  </si>
  <si>
    <t xml:space="preserve">ATL total:</t>
  </si>
  <si>
    <t xml:space="preserve">Updated values 04.2021</t>
  </si>
  <si>
    <t xml:space="preserve">Id</t>
  </si>
  <si>
    <t xml:space="preserve">Description</t>
  </si>
  <si>
    <t xml:space="preserve">Area  (km2)</t>
  </si>
  <si>
    <t xml:space="preserve">North-east Atlantic Ocean</t>
  </si>
  <si>
    <t xml:space="preserve">= area of NEA which lies outside of the four MSFD subregions</t>
  </si>
  <si>
    <t xml:space="preserve">Bay of Biscay and the Iberian Coast</t>
  </si>
  <si>
    <t xml:space="preserve">= area of the four MSFD subregions in NEA</t>
  </si>
  <si>
    <t xml:space="preserve">= area of the four MSFD subregions in MED</t>
  </si>
  <si>
    <t xml:space="preserve">??</t>
  </si>
  <si>
    <t xml:space="preserve">Black Sea (excluding Seas of Marmara and Azov)</t>
  </si>
  <si>
    <t xml:space="preserve">BLM</t>
  </si>
  <si>
    <t xml:space="preserve">Black Sea - Sea of Marmara</t>
  </si>
  <si>
    <t xml:space="preserve">BLA</t>
  </si>
  <si>
    <t xml:space="preserve">Black Sea - Sea of Azov</t>
  </si>
  <si>
    <t xml:space="preserve">Water column + seabed, Seabed only, Total</t>
  </si>
  <si>
    <t xml:space="preserve">MS waters overlap
(overlap data shown for one country only)</t>
  </si>
  <si>
    <t xml:space="preserve">MS  </t>
  </si>
  <si>
    <t xml:space="preserve">(sub)region</t>
  </si>
  <si>
    <t xml:space="preserve">See RO</t>
  </si>
  <si>
    <t xml:space="preserve">See PL</t>
  </si>
  <si>
    <t xml:space="preserve">See DE (ANS), PL</t>
  </si>
  <si>
    <t xml:space="preserve">See FR (ABI)</t>
  </si>
  <si>
    <t xml:space="preserve">See EE</t>
  </si>
  <si>
    <t xml:space="preserve">See ES</t>
  </si>
  <si>
    <t xml:space="preserve">See ES, HR</t>
  </si>
  <si>
    <t xml:space="preserve">See LV</t>
  </si>
  <si>
    <t xml:space="preserve">See IT</t>
  </si>
  <si>
    <t xml:space="preserve">See BE, DE</t>
  </si>
  <si>
    <t xml:space="preserve">See ES (AMA)</t>
  </si>
  <si>
    <t xml:space="preserve">See EE, FI, LT, LV</t>
  </si>
  <si>
    <t xml:space="preserve">See HR</t>
  </si>
  <si>
    <t xml:space="preserve">See BE, DE, DK, FR, IE, NL</t>
  </si>
  <si>
    <t xml:space="preserve">Type of designation(s) to be confirmed</t>
  </si>
  <si>
    <t xml:space="preserve">4geo.xml - latest reported files. Not reported=shapefile but not in 4geo</t>
  </si>
  <si>
    <t xml:space="preserve">GIS shapefiles - from ETC-ICM, with some additions</t>
  </si>
  <si>
    <t xml:space="preserve">Not used=not in shapefiles from ETC-ICM; other entries indicate polygon larger than MS waters (MSFD region/subregion, ICES/FAO area, HELCOM/OSPAR area</t>
  </si>
  <si>
    <t xml:space="preserve">Marine region/ subregion</t>
  </si>
  <si>
    <t xml:space="preserve">Member State</t>
  </si>
  <si>
    <t xml:space="preserve">Type of assessment area</t>
  </si>
  <si>
    <t xml:space="preserve">Name of marine unit/ assessment area</t>
  </si>
  <si>
    <t xml:space="preserve">Marine Unit ID</t>
  </si>
  <si>
    <t xml:space="preserve">Source URL</t>
  </si>
  <si>
    <t xml:space="preserve">Date reported</t>
  </si>
  <si>
    <t xml:space="preserve">MRU area Km2</t>
  </si>
  <si>
    <t xml:space="preserve">Marine Waters area Km2</t>
  </si>
  <si>
    <t xml:space="preserve">MRU coverage %</t>
  </si>
  <si>
    <t xml:space="preserve">Status</t>
  </si>
  <si>
    <t xml:space="preserve">SR_Subregion</t>
  </si>
  <si>
    <t xml:space="preserve">http://cdr.eionet.europa.eu/be/eu/msfd_art17/2018reporting/spatialdata/envwzjscg/MSFD4Geo_20180626_162932.xml/manage_document</t>
  </si>
  <si>
    <t xml:space="preserve">MSFD subregion</t>
  </si>
  <si>
    <t xml:space="preserve">MS_MarineWatersPartRegionSubregion</t>
  </si>
  <si>
    <t xml:space="preserve">Belgian Part of the North Sea</t>
  </si>
  <si>
    <t xml:space="preserve">ANS-BE-MS-1</t>
  </si>
  <si>
    <t xml:space="preserve">AA_AssessmentArea</t>
  </si>
  <si>
    <t xml:space="preserve">Belgian offshore waters (beyond 12 nm)</t>
  </si>
  <si>
    <t xml:space="preserve">ANS-BE-OFFSHORE</t>
  </si>
  <si>
    <t xml:space="preserve">Coastal water body</t>
  </si>
  <si>
    <t xml:space="preserve">BEFED_CW</t>
  </si>
  <si>
    <t xml:space="preserve">Territorial waters within a RBD</t>
  </si>
  <si>
    <t xml:space="preserve">BEFED_TEW</t>
  </si>
  <si>
    <t xml:space="preserve">SD_Subdivision</t>
  </si>
  <si>
    <t xml:space="preserve">OSPAR region</t>
  </si>
  <si>
    <t xml:space="preserve">L2.2.5</t>
  </si>
  <si>
    <t xml:space="preserve">OSPAR</t>
  </si>
  <si>
    <t xml:space="preserve">Central shelf</t>
  </si>
  <si>
    <t xml:space="preserve">BLK-BG-AA-CentralShelf</t>
  </si>
  <si>
    <t xml:space="preserve">Not used</t>
  </si>
  <si>
    <t xml:space="preserve">Coastal</t>
  </si>
  <si>
    <t xml:space="preserve">BLK-BG-AA-Coastal</t>
  </si>
  <si>
    <t xml:space="preserve">Cape Emine-Sozopol</t>
  </si>
  <si>
    <t xml:space="preserve">BLK-BG-AA-EmineSozopol</t>
  </si>
  <si>
    <t xml:space="preserve">Cape Galata-Cape Emine</t>
  </si>
  <si>
    <t xml:space="preserve">BLK-BG-AA-GalataEmine</t>
  </si>
  <si>
    <t xml:space="preserve">Cape Kaliakra-Cape Galata</t>
  </si>
  <si>
    <t xml:space="preserve">BLK-BG-AA-KaliakraGalata</t>
  </si>
  <si>
    <t xml:space="preserve">Northern shelf</t>
  </si>
  <si>
    <t xml:space="preserve">BLK-BG-AA-Northernshelf</t>
  </si>
  <si>
    <t xml:space="preserve">Open sea</t>
  </si>
  <si>
    <t xml:space="preserve">BLK-BG-AA-OpenSea</t>
  </si>
  <si>
    <t xml:space="preserve">Peripheral Shelf</t>
  </si>
  <si>
    <t xml:space="preserve">BLK-BG-AA-PeripheralShelf</t>
  </si>
  <si>
    <t xml:space="preserve">Shelf</t>
  </si>
  <si>
    <t xml:space="preserve">BLK-BG-AA-Shelf</t>
  </si>
  <si>
    <t xml:space="preserve">Cape Sivriburun-Cape Kaliakra</t>
  </si>
  <si>
    <t xml:space="preserve">BLK-BG-AA-SivriburunKaliakra</t>
  </si>
  <si>
    <t xml:space="preserve">Southern shelf</t>
  </si>
  <si>
    <t xml:space="preserve">BLK-BG-AA-SouthernShelf</t>
  </si>
  <si>
    <t xml:space="preserve">Sozopol-Rezovo River</t>
  </si>
  <si>
    <t xml:space="preserve">BLK-BG-AA-SozopolRezovo</t>
  </si>
  <si>
    <t xml:space="preserve">Bulgarian part of Black sea</t>
  </si>
  <si>
    <t xml:space="preserve">BLK-BG-MS-1</t>
  </si>
  <si>
    <t xml:space="preserve">Marine waters of the Republic of Cyprus, as part of the marine subregion "Agean-Levantine sea"</t>
  </si>
  <si>
    <t xml:space="preserve">MAL-CY-MS</t>
  </si>
  <si>
    <t xml:space="preserve">http://cdr.eionet.europa.eu/cy/eu/msfd8910/msfd4geo/envuzvwzq/MSFD4Geo_20140402_141816.xml/manage_document</t>
  </si>
  <si>
    <t xml:space="preserve">ANSDE_BRG</t>
  </si>
  <si>
    <t xml:space="preserve">http://cdr.eionet.europa.eu/de/eu/msfd_art17/2018reporting/spatialdata/envxwtp4q/ANSDE_MSFD4Geo_20190827.xml/manage_document</t>
  </si>
  <si>
    <t xml:space="preserve">ANSDE_CW</t>
  </si>
  <si>
    <t xml:space="preserve">ANSDE_D5_EF12</t>
  </si>
  <si>
    <t xml:space="preserve">ANSDE_D5_EF34</t>
  </si>
  <si>
    <t xml:space="preserve">ANSDE_D5_EW34</t>
  </si>
  <si>
    <t xml:space="preserve">ANSDE_D5_ICEF</t>
  </si>
  <si>
    <t xml:space="preserve">ANSDE_D5_ICNF</t>
  </si>
  <si>
    <t xml:space="preserve">ANSDE_D5_NF12</t>
  </si>
  <si>
    <t xml:space="preserve">ANSDE_D5_OCEF</t>
  </si>
  <si>
    <t xml:space="preserve">ANSDE_D5_OCNF</t>
  </si>
  <si>
    <t xml:space="preserve">ANSDE_D5_OFFI</t>
  </si>
  <si>
    <t xml:space="preserve">ANSDE_D5_OFFO</t>
  </si>
  <si>
    <t xml:space="preserve">ANSDE_DBN</t>
  </si>
  <si>
    <t xml:space="preserve">ANSDE_DBS</t>
  </si>
  <si>
    <t xml:space="preserve">ANSDE_EEZ</t>
  </si>
  <si>
    <t xml:space="preserve">ANSDE_EUT</t>
  </si>
  <si>
    <t xml:space="preserve">ANSDE_MS</t>
  </si>
  <si>
    <t xml:space="preserve">ANSDE_ODB</t>
  </si>
  <si>
    <t xml:space="preserve">ANSDE_offshore</t>
  </si>
  <si>
    <t xml:space="preserve">ANSDE_TeW</t>
  </si>
  <si>
    <t xml:space="preserve">DE_CW_N0.3900</t>
  </si>
  <si>
    <t xml:space="preserve">DE_CW_N0.3990</t>
  </si>
  <si>
    <t xml:space="preserve">DE_CW_N0.4000</t>
  </si>
  <si>
    <t xml:space="preserve">DE_CW_N0.5000</t>
  </si>
  <si>
    <t xml:space="preserve">DE_CW_N0.9500</t>
  </si>
  <si>
    <t xml:space="preserve">DE_CW_N1.9500.01.01</t>
  </si>
  <si>
    <t xml:space="preserve">DE_CW_N1.9500.01.02</t>
  </si>
  <si>
    <t xml:space="preserve">DE_CW_N1_3100_01</t>
  </si>
  <si>
    <t xml:space="preserve">DE_CW_N1_4900_01</t>
  </si>
  <si>
    <t xml:space="preserve">DE_CW_N2.9500.01.03</t>
  </si>
  <si>
    <t xml:space="preserve">DE_CW_N2.9500.01.04</t>
  </si>
  <si>
    <t xml:space="preserve">DE_CW_N2.9500.01.05</t>
  </si>
  <si>
    <t xml:space="preserve">DE_CW_N2.9500.01.06</t>
  </si>
  <si>
    <t xml:space="preserve">DE_CW_N2_3100_01</t>
  </si>
  <si>
    <t xml:space="preserve">DE_CW_N2_4900_01</t>
  </si>
  <si>
    <t xml:space="preserve">DE_CW_N3.5000.04.01</t>
  </si>
  <si>
    <t xml:space="preserve">DE_CW_N3.9500.02.01</t>
  </si>
  <si>
    <t xml:space="preserve">DE_CW_N3.9500.03.01</t>
  </si>
  <si>
    <t xml:space="preserve">DE_CW_N3_3990_01</t>
  </si>
  <si>
    <t xml:space="preserve">DE_CW_N3_4900_01</t>
  </si>
  <si>
    <t xml:space="preserve">DE_CW_N4.5000.04.02</t>
  </si>
  <si>
    <t xml:space="preserve">DE_CW_N4.9500.02.02</t>
  </si>
  <si>
    <t xml:space="preserve">DE_CW_N4.9500.03.02</t>
  </si>
  <si>
    <t xml:space="preserve">DE_CW_N4_3100_01</t>
  </si>
  <si>
    <t xml:space="preserve">DE_CW_N4_4900_01</t>
  </si>
  <si>
    <t xml:space="preserve">DE_CW_N4_4900_02</t>
  </si>
  <si>
    <t xml:space="preserve">DE_CW_N4_5900_01</t>
  </si>
  <si>
    <t xml:space="preserve">DE_CW_N5.5000.04.03</t>
  </si>
  <si>
    <t xml:space="preserve">BALDE_CW</t>
  </si>
  <si>
    <t xml:space="preserve">http://cdr.eionet.europa.eu/de/eu/msfd_art17/2018reporting/spatialdata/envxwtp7g/BALDE_MSFD4Geo_20190827.xml/manage_document</t>
  </si>
  <si>
    <t xml:space="preserve">BALDE_CW_AB</t>
  </si>
  <si>
    <t xml:space="preserve">BALDE_CW_BB</t>
  </si>
  <si>
    <t xml:space="preserve">BALDE_CW_D5_AB_B2</t>
  </si>
  <si>
    <t xml:space="preserve">BALDE_CW_D5_AB_B3</t>
  </si>
  <si>
    <t xml:space="preserve">BALDE_CW_D5_BB_B2</t>
  </si>
  <si>
    <t xml:space="preserve">BALDE_CW_D5_BB_B3</t>
  </si>
  <si>
    <t xml:space="preserve">BALDE_CW_D5_GB_B3</t>
  </si>
  <si>
    <t xml:space="preserve">BALDE_CW_D5_KB_B2</t>
  </si>
  <si>
    <t xml:space="preserve">BALDE_CW_D5_KB_B3</t>
  </si>
  <si>
    <t xml:space="preserve">BALDE_CW_D5_MB_B2</t>
  </si>
  <si>
    <t xml:space="preserve">BALDE_CW_D5_MB_B3</t>
  </si>
  <si>
    <t xml:space="preserve">BALDE_CW_KB</t>
  </si>
  <si>
    <t xml:space="preserve">BALDE_CW_MB</t>
  </si>
  <si>
    <t xml:space="preserve">BALDE_EEZ</t>
  </si>
  <si>
    <t xml:space="preserve">BALDE_EEZ_AB</t>
  </si>
  <si>
    <t xml:space="preserve">BALDE_EEZ_BB</t>
  </si>
  <si>
    <t xml:space="preserve">BALDE_EEZ_KB</t>
  </si>
  <si>
    <t xml:space="preserve">BALDE_EEZ_MB</t>
  </si>
  <si>
    <t xml:space="preserve">BALDE_FA_3c22</t>
  </si>
  <si>
    <t xml:space="preserve">BALDE_FA_3d24</t>
  </si>
  <si>
    <t xml:space="preserve">BALDE_MS</t>
  </si>
  <si>
    <t xml:space="preserve">BALDE_OFFSHORE_AB</t>
  </si>
  <si>
    <t xml:space="preserve">BALDE_OFFSHORE_BB</t>
  </si>
  <si>
    <t xml:space="preserve">BALDE_OFFSHORE_KB</t>
  </si>
  <si>
    <t xml:space="preserve">BALDE_OFFSHORE_MB</t>
  </si>
  <si>
    <t xml:space="preserve">DE_CW_B0.9610</t>
  </si>
  <si>
    <t xml:space="preserve">DE_CW_B2.9610.07.01</t>
  </si>
  <si>
    <t xml:space="preserve">DE_CW_B2.9610.07.02</t>
  </si>
  <si>
    <t xml:space="preserve">DE_CW_B2.9610.07.03</t>
  </si>
  <si>
    <t xml:space="preserve">DE_CW_B2.9610.07.04</t>
  </si>
  <si>
    <t xml:space="preserve">DE_CW_B2.9610.09.01</t>
  </si>
  <si>
    <t xml:space="preserve">DE_CW_B2.9610.09.02</t>
  </si>
  <si>
    <t xml:space="preserve">DE_CW_B2.9610.10.01</t>
  </si>
  <si>
    <t xml:space="preserve">DE_CW_B2.9610.10.02</t>
  </si>
  <si>
    <t xml:space="preserve">DE_CW_B2.9610.10.03</t>
  </si>
  <si>
    <t xml:space="preserve">DE_CW_B3.9610.07.05</t>
  </si>
  <si>
    <t xml:space="preserve">DE_CW_B3.9610.07.06</t>
  </si>
  <si>
    <t xml:space="preserve">DE_CW_B3.9610.07.07</t>
  </si>
  <si>
    <t xml:space="preserve">DE_CW_B3.9610.09.03</t>
  </si>
  <si>
    <t xml:space="preserve">DE_CW_B3.9610.09.04</t>
  </si>
  <si>
    <t xml:space="preserve">DE_CW_B3.9610.09.05</t>
  </si>
  <si>
    <t xml:space="preserve">DE_CW_B3.9610.09.06</t>
  </si>
  <si>
    <t xml:space="preserve">DE_CW_B3.9610.09.07</t>
  </si>
  <si>
    <t xml:space="preserve">DE_CW_B3.9610.09.08</t>
  </si>
  <si>
    <t xml:space="preserve">DE_CW_B3.9610.09.09</t>
  </si>
  <si>
    <t xml:space="preserve">DE_CW_B4.9610.07.08</t>
  </si>
  <si>
    <t xml:space="preserve">DE_CW_B4.9610.07.09</t>
  </si>
  <si>
    <t xml:space="preserve">DE_CW_B4.9610.09.10</t>
  </si>
  <si>
    <t xml:space="preserve">DE_CW_B4.9610.09.11</t>
  </si>
  <si>
    <t xml:space="preserve">DE_CW_B4.9610.09.12</t>
  </si>
  <si>
    <t xml:space="preserve">DE_CW_DEMV_OD_01</t>
  </si>
  <si>
    <t xml:space="preserve">DE_CW_DEMV_WP_01</t>
  </si>
  <si>
    <t xml:space="preserve">DE_CW_DEMV_WP_02</t>
  </si>
  <si>
    <t xml:space="preserve">DE_CW_DEMV_WP_03</t>
  </si>
  <si>
    <t xml:space="preserve">DE_CW_DEMV_WP_04</t>
  </si>
  <si>
    <t xml:space="preserve">DE_CW_DEMV_WP_05</t>
  </si>
  <si>
    <t xml:space="preserve">DE_CW_DEMV_WP_06</t>
  </si>
  <si>
    <t xml:space="preserve">DE_CW_DEMV_WP_07</t>
  </si>
  <si>
    <t xml:space="preserve">DE_CW_DEMV_WP_08</t>
  </si>
  <si>
    <t xml:space="preserve">DE_CW_DEMV_WP_09</t>
  </si>
  <si>
    <t xml:space="preserve">DE_CW_DEMV_WP_10</t>
  </si>
  <si>
    <t xml:space="preserve">DE_CW_DEMV_WP_11</t>
  </si>
  <si>
    <t xml:space="preserve">DE_CW_DEMV_WP_12</t>
  </si>
  <si>
    <t xml:space="preserve">DE_CW_DEMV_WP_13</t>
  </si>
  <si>
    <t xml:space="preserve">DE_CW_DEMV_WP_14</t>
  </si>
  <si>
    <t xml:space="preserve">DE_CW_DEMV_WP_15</t>
  </si>
  <si>
    <t xml:space="preserve">DE_CW_DEMV_WP_16</t>
  </si>
  <si>
    <t xml:space="preserve">DE_CW_DEMV_WP_17</t>
  </si>
  <si>
    <t xml:space="preserve">DE_CW_DEMV_WP_18</t>
  </si>
  <si>
    <t xml:space="preserve">DE_CW_DEMV_WP_19</t>
  </si>
  <si>
    <t xml:space="preserve">DE_CW_DEMV_WP_20</t>
  </si>
  <si>
    <t xml:space="preserve">DE_CW_DEMV_WP_21</t>
  </si>
  <si>
    <t xml:space="preserve">ANS-DK1-CW</t>
  </si>
  <si>
    <t xml:space="preserve">Not reported</t>
  </si>
  <si>
    <t xml:space="preserve">ANS-DK2-CW</t>
  </si>
  <si>
    <t xml:space="preserve">ANS-DK4-CW</t>
  </si>
  <si>
    <t xml:space="preserve">Danish part of Atlantic North Sea from coastline to 12 miles zone</t>
  </si>
  <si>
    <t xml:space="preserve">ANS-DK-INNER</t>
  </si>
  <si>
    <t xml:space="preserve">http://cdr.eionet.europa.eu/dk/eu/msfd_art17/2018reporting/spatialdata/envwzypma/DK_MSFD_4geo.xml/manage_document</t>
  </si>
  <si>
    <t xml:space="preserve">Danish part of Atlantic North Sea from coastline to EEZ only Kattegat</t>
  </si>
  <si>
    <t xml:space="preserve">ANS-DK-KA</t>
  </si>
  <si>
    <t xml:space="preserve">Danish part of Atlantic North Sea from coastline to 12 miles zone only Kattegat</t>
  </si>
  <si>
    <t xml:space="preserve">ANS-DK-KA-INNER</t>
  </si>
  <si>
    <t xml:space="preserve">Danish part of Atlantic North Sea from 12 miles zone to EEZ only Kattegat</t>
  </si>
  <si>
    <t xml:space="preserve">ANS-DK-KA-OUTER</t>
  </si>
  <si>
    <t xml:space="preserve">Danish part of OSPAR Kattegat (L 2.2.1) from coastline to EEZ</t>
  </si>
  <si>
    <t xml:space="preserve">ANS-DK-L2.2.1</t>
  </si>
  <si>
    <t xml:space="preserve">Danish part of OSPAR Kattegat (L 2.2.1) from coastline to 12 miles zone</t>
  </si>
  <si>
    <t xml:space="preserve">ANS-DK-L2.2.1-INNER</t>
  </si>
  <si>
    <t xml:space="preserve">Danish part of OSPAR Kattegat (L 2.2.1) from 12 miles zone to EEZ</t>
  </si>
  <si>
    <t xml:space="preserve">ANS-DK-L2.2.1-OUTER</t>
  </si>
  <si>
    <t xml:space="preserve">Danish part of OSPAR Kattegat (L 2.2.1) from 1 mile zone to EEZ</t>
  </si>
  <si>
    <t xml:space="preserve">ANS-DK-L2.2.1-WO_coast</t>
  </si>
  <si>
    <t xml:space="preserve">Danish part of OSPAR Nordsøen (L 2.2.5) from coastline to EEZ</t>
  </si>
  <si>
    <t xml:space="preserve">ANS-DK-L2.2.5</t>
  </si>
  <si>
    <t xml:space="preserve">Danish part of OSPAR Nordsøen (L 2.2.5) from coastline to 12 miles zone</t>
  </si>
  <si>
    <t xml:space="preserve">ANS-DK-L2.2.5-INNER</t>
  </si>
  <si>
    <t xml:space="preserve">Danish part of OSPAR Nordsøen (L 2.2.5) from 12 miles zone to EEZ</t>
  </si>
  <si>
    <t xml:space="preserve">ANS-DK-L2.2.5-OUTER</t>
  </si>
  <si>
    <t xml:space="preserve">Danish part of OSPAR Nordsøen (L 2.2.5) from 1 mile zone to EEZ</t>
  </si>
  <si>
    <t xml:space="preserve">ANS-DK-L2.2.5-WO_coast</t>
  </si>
  <si>
    <t xml:space="preserve">Danish part of OSPAR Skagerrak (L 2.2.7) from coastline to EEZ</t>
  </si>
  <si>
    <t xml:space="preserve">ANS-DK-L2.2.7</t>
  </si>
  <si>
    <t xml:space="preserve">Danish part of OSPAR Skagerrak (L 2.2.7) from coastline to 12 miles zone</t>
  </si>
  <si>
    <t xml:space="preserve">ANS-DK-L2.2.7-INNER</t>
  </si>
  <si>
    <t xml:space="preserve">Danish part of OSPAR Skagerrak (L 2.2.7) from 12 miles zone to EEZ</t>
  </si>
  <si>
    <t xml:space="preserve">ANS-DK-L2.2.7-OUTER</t>
  </si>
  <si>
    <t xml:space="preserve">Danish part of OSPAR Skagerrak (L 2.2.7) from 1 mile zone to EEZ</t>
  </si>
  <si>
    <t xml:space="preserve">ANS-DK-L2.2.7-WO_coast</t>
  </si>
  <si>
    <t xml:space="preserve">Total Danish part of OSPAR areas from coastline to EEZ</t>
  </si>
  <si>
    <t xml:space="preserve">ANS-DK-OSPAR-TOTAL</t>
  </si>
  <si>
    <t xml:space="preserve">Danish part of Atlantic North Sea from 12 miles zone to EEZ</t>
  </si>
  <si>
    <t xml:space="preserve">ANS-DK-OUTER</t>
  </si>
  <si>
    <t xml:space="preserve">Danish part of Atlantic North Sea from coastline to EEZ</t>
  </si>
  <si>
    <t xml:space="preserve">ANS-DK-TOTAL</t>
  </si>
  <si>
    <t xml:space="preserve">Danish part of Atlantic North Sea from coastline to EEZ without Kattegat</t>
  </si>
  <si>
    <t xml:space="preserve">ANS-DK-WO-KA</t>
  </si>
  <si>
    <t xml:space="preserve">Danish part of Atlantic North Sea from coastline to 12 miles zone without Kattegat</t>
  </si>
  <si>
    <t xml:space="preserve">ANS-DK-WO-KA-INNER</t>
  </si>
  <si>
    <t xml:space="preserve">Danish part of Atlantic North Sea from 12 miles zone to EEZ without Kattegat</t>
  </si>
  <si>
    <t xml:space="preserve">ANS-DK-WO-KA-OUTER</t>
  </si>
  <si>
    <t xml:space="preserve">DK-ANS-ICES</t>
  </si>
  <si>
    <t xml:space="preserve">ICES</t>
  </si>
  <si>
    <t xml:space="preserve">DK-TOTAL-part-ANS</t>
  </si>
  <si>
    <t xml:space="preserve">DK-TOTAL-WO_coast-part-ANS</t>
  </si>
  <si>
    <t xml:space="preserve">BAL-DK1-CW</t>
  </si>
  <si>
    <t xml:space="preserve">BAL-DK2-CW</t>
  </si>
  <si>
    <t xml:space="preserve">BAL-DK3-CW</t>
  </si>
  <si>
    <t xml:space="preserve">Danish Waters around Bornholm from coastline to EEZ</t>
  </si>
  <si>
    <t xml:space="preserve">BAL-DK-BB</t>
  </si>
  <si>
    <t xml:space="preserve">Danish Waters around Bornholm from coastline to 12 miles zone</t>
  </si>
  <si>
    <t xml:space="preserve">BAL-DK-BB-INNER</t>
  </si>
  <si>
    <t xml:space="preserve">Danish Waters around Bornholm from 12 miles zone to EEZ</t>
  </si>
  <si>
    <t xml:space="preserve">BAL-DK-BB-OUTER</t>
  </si>
  <si>
    <t xml:space="preserve">Danish part of Belt Sea (Bælthavet) from coastline to EEZ</t>
  </si>
  <si>
    <t xml:space="preserve">BAL-DK-BS</t>
  </si>
  <si>
    <t xml:space="preserve">Danish part of Belt Sea (Bælthavet) from coastline to 12 miles zone</t>
  </si>
  <si>
    <t xml:space="preserve">BAL-DK-BS-INNER</t>
  </si>
  <si>
    <t xml:space="preserve">Danish part of Belt Sea (Bælthavet) from 12 miles zone to EEZ</t>
  </si>
  <si>
    <t xml:space="preserve">BAL-DK-BS-OUTER</t>
  </si>
  <si>
    <t xml:space="preserve">Total Danish part of HELCOM areas from coastline to EEZ</t>
  </si>
  <si>
    <t xml:space="preserve">BAL-DK-HELCOM-TOTAL</t>
  </si>
  <si>
    <t xml:space="preserve">Danish part of HELCOM Kattegat (SEA_001) from coast line to EEZ</t>
  </si>
  <si>
    <t xml:space="preserve">BAL-DK-SEA_001</t>
  </si>
  <si>
    <t xml:space="preserve">Danish part of HELCOM Kattegat (SEA_001) from coastline to 12 miles zone</t>
  </si>
  <si>
    <t xml:space="preserve">BAL-DK-SEA_001-INNER</t>
  </si>
  <si>
    <t xml:space="preserve">Danish part of HELCOM Kattegat (SEA_001) from 12 miles zone to EEZ</t>
  </si>
  <si>
    <t xml:space="preserve">BAL-DK-SEA_001-OUTER</t>
  </si>
  <si>
    <t xml:space="preserve">BAL-DK-SEA_001-WO_coast</t>
  </si>
  <si>
    <t xml:space="preserve">Danish part of HELCOM Storebælt (SEA_002) from coast line to EEZ</t>
  </si>
  <si>
    <t xml:space="preserve">BAL-DK-SEA_002</t>
  </si>
  <si>
    <t xml:space="preserve">Danish part of HELCOM Storebælt (SEA_002) from coastline to 12 miles zone</t>
  </si>
  <si>
    <t xml:space="preserve">BAL-DK-SEA_002-INNER</t>
  </si>
  <si>
    <t xml:space="preserve">Danish part of HELCOM Storebælt (SEA_002) from 12 miles zone to EEZ</t>
  </si>
  <si>
    <t xml:space="preserve">BAL-DK-SEA_002-OUTER</t>
  </si>
  <si>
    <t xml:space="preserve">Danish part of HELCOM Storebælt (SEA_002) from 1 mile zone to EEZ</t>
  </si>
  <si>
    <t xml:space="preserve">BAL-DK-SEA_002-WO_coast</t>
  </si>
  <si>
    <t xml:space="preserve">Danish part of HELCOM Øresund (SEA_003) from coast line to EEZ</t>
  </si>
  <si>
    <t xml:space="preserve">BAL-DK-SEA_003</t>
  </si>
  <si>
    <t xml:space="preserve">Danish part of HELCOM Øresund (SEA_003) from coastline to 12 miles zone</t>
  </si>
  <si>
    <t xml:space="preserve">BAL-DK-SEA_003-INNER</t>
  </si>
  <si>
    <t xml:space="preserve">Danish part of HELCOM Øresund (SEA_003) from 12 miles zone to EEZ</t>
  </si>
  <si>
    <t xml:space="preserve">BAL-DK-SEA_003-OUTER</t>
  </si>
  <si>
    <t xml:space="preserve">Danish part of HELCOM Øresund (SEA_003) from 1 mile zone to EEZ</t>
  </si>
  <si>
    <t xml:space="preserve">BAL-DK-SEA_003-WO_coast</t>
  </si>
  <si>
    <t xml:space="preserve">Danish part of HELCOM Kiel Bugt (SEA_004) from coast line to EEZ</t>
  </si>
  <si>
    <t xml:space="preserve">BAL-DK-SEA_004</t>
  </si>
  <si>
    <t xml:space="preserve">Danish part of HELCOM Kiel Bugt (SEA_004) from coastline to 12 miles zone</t>
  </si>
  <si>
    <t xml:space="preserve">BAL-DK-SEA_004-INNER</t>
  </si>
  <si>
    <t xml:space="preserve">Danish part of HELCOM Kiel Bugt (SEA_004) from 12 miles zone to EEZ</t>
  </si>
  <si>
    <t xml:space="preserve">BAL-DK-SEA_004-OUTER</t>
  </si>
  <si>
    <t xml:space="preserve">Danish part of HELCOM Kiel Bugt (SEA_004) from 1 mile zone to EEZ</t>
  </si>
  <si>
    <t xml:space="preserve">BAL-DK-SEA_004-WO_coast</t>
  </si>
  <si>
    <t xml:space="preserve">Danish part of HELCOM Mecklenburg Bugt (SEA_005) from coast line to EEZ</t>
  </si>
  <si>
    <t xml:space="preserve">BAL-DK-SEA_005</t>
  </si>
  <si>
    <t xml:space="preserve">Danish part of HELCOM Mecklenburg Bugt (SEA_005) from coastline to 12 miles zone</t>
  </si>
  <si>
    <t xml:space="preserve">BAL-DK-SEA_005-INNER</t>
  </si>
  <si>
    <t xml:space="preserve">Danish part of HELCOM Mecklenburg Bugt (SEA_005) from 12 miles zone to EEZ</t>
  </si>
  <si>
    <t xml:space="preserve">BAL-DK-SEA_005-OUTER</t>
  </si>
  <si>
    <t xml:space="preserve">Danish part of HELCOM Mecklenburg Bugt (SEA_005) from 1 mile zone to EEZ</t>
  </si>
  <si>
    <t xml:space="preserve">BAL-DK-SEA_005-WO_coast</t>
  </si>
  <si>
    <t xml:space="preserve">Danish part of HELCOM Arkona Bassinet (SEA_006) from coast line to EEZ</t>
  </si>
  <si>
    <t xml:space="preserve">BAL-DK-SEA_006</t>
  </si>
  <si>
    <t xml:space="preserve">Danish part of HELCOM Arkona Bassinet (SEA_006) from coastline to 12 miles zone</t>
  </si>
  <si>
    <t xml:space="preserve">BAL-DK-SEA_006-INNER</t>
  </si>
  <si>
    <t xml:space="preserve">Danish part of HELCOM Arkona Bassinet (SEA_006) from 12 miles zone to EEZ</t>
  </si>
  <si>
    <t xml:space="preserve">BAL-DK-SEA_006-OUTER</t>
  </si>
  <si>
    <t xml:space="preserve">Danish part of HELCOM Arkona Bassinet (SEA_006) from 1 mile zone to EEZ</t>
  </si>
  <si>
    <t xml:space="preserve">BAL-DK-SEA_006-WO_coast</t>
  </si>
  <si>
    <t xml:space="preserve">Danish part of HELCOM Bornholmerbassinet (SEA_007) from coast line to EEZ</t>
  </si>
  <si>
    <t xml:space="preserve">BAL-DK-SEA_007</t>
  </si>
  <si>
    <t xml:space="preserve">Danish part of HELCOM Bornholmerbassinet (SEA_007) from coastline to 12 miles zone</t>
  </si>
  <si>
    <t xml:space="preserve">BAL-DK-SEA_007-INNER</t>
  </si>
  <si>
    <t xml:space="preserve">Danish part of HELCOM Bornholmerbassinet (SEA_007) from 12 miles zone to EEZ</t>
  </si>
  <si>
    <t xml:space="preserve">BAL-DK-SEA_007-OUTER</t>
  </si>
  <si>
    <t xml:space="preserve">Danish part of HELCOM Bornholmerbassinet (SEA_007) from 1 mile zone to EEZ</t>
  </si>
  <si>
    <t xml:space="preserve">BAL-DK-SEA_007-WO_coast</t>
  </si>
  <si>
    <t xml:space="preserve">Danish part of HELCOM Den Centrale Østersø (SEA_05) from coast line to EEZ</t>
  </si>
  <si>
    <t xml:space="preserve">BAL-DK-SEA_05</t>
  </si>
  <si>
    <t xml:space="preserve">Danish part of HELCOM Den Centrale Østersø (SEA_05) from coastline to 12 miles zone</t>
  </si>
  <si>
    <t xml:space="preserve">BAL-DK-SEA_05-INNER</t>
  </si>
  <si>
    <t xml:space="preserve">Danish part of HELCOM Den Centrale Østersø (SEA_05) from 12 miles zone to EEZ</t>
  </si>
  <si>
    <t xml:space="preserve">BAL-DK-SEA_05-OUTER</t>
  </si>
  <si>
    <t xml:space="preserve">Danish part of HELCOM Den Centrale Østersø (SEA_05) from 1 mile zone to EEZ</t>
  </si>
  <si>
    <t xml:space="preserve">BAL-DK-SEA_05-WO_coast</t>
  </si>
  <si>
    <t xml:space="preserve">Danish part of HELCOM Øresund (SEA_06) from coast line to EEZ</t>
  </si>
  <si>
    <t xml:space="preserve">BAL-DK-SEA_06</t>
  </si>
  <si>
    <t xml:space="preserve">Danish part of HELCOM Øresund (SEA_06) from coastline to 12 miles zone</t>
  </si>
  <si>
    <t xml:space="preserve">BAL-DK-SEA_06-INNER</t>
  </si>
  <si>
    <t xml:space="preserve">Danish part of HELCOM Øresund (SEA_06) from 12 miles zone to EEZ</t>
  </si>
  <si>
    <t xml:space="preserve">BAL-DK-SEA_06-OUTER</t>
  </si>
  <si>
    <t xml:space="preserve">Danish part of HELCOM Øresund (SEA_06) from 1 mile zone to EEZ</t>
  </si>
  <si>
    <t xml:space="preserve">BAL-DK-SEA_06-WO_coast</t>
  </si>
  <si>
    <t xml:space="preserve">Danish part of HELCOM Kattegat (SEA_07) from coast line to EEZ</t>
  </si>
  <si>
    <t xml:space="preserve">BAL-DK-SEA_07</t>
  </si>
  <si>
    <t xml:space="preserve">Danish part of HELCOM Kattegat (SEA_07) from coastline to 12 miles zone</t>
  </si>
  <si>
    <t xml:space="preserve">BAL-DK-SEA_07-INNER</t>
  </si>
  <si>
    <t xml:space="preserve">Danish part of HELCOM Kattegat (SEA_07) from 12 miles zone to EEZ</t>
  </si>
  <si>
    <t xml:space="preserve">BAL-DK-SEA_07-OUTER</t>
  </si>
  <si>
    <t xml:space="preserve">Danish part of HELCOM Kattegat (SEA_07) from 1 mile zone to EEZ</t>
  </si>
  <si>
    <t xml:space="preserve">BAL-DK-SEA_07-WO_coast</t>
  </si>
  <si>
    <t xml:space="preserve">Danish part of HELCOM Den Vestlige Østersø (SEA_09) from coast line to EEZ</t>
  </si>
  <si>
    <t xml:space="preserve">BAL-DK-SEA_09</t>
  </si>
  <si>
    <t xml:space="preserve">Danish part of HELCOM Den Vestlige Østersø (SEA_09) from coastline to 12 miles zone</t>
  </si>
  <si>
    <t xml:space="preserve">BAL-DK-SEA_09-INNER</t>
  </si>
  <si>
    <t xml:space="preserve">Danish part of HELCOM Den Vestlige Østersø (SEA_09) from 12 miles zone to EEZ</t>
  </si>
  <si>
    <t xml:space="preserve">BAL-DK-SEA_09-OUTER</t>
  </si>
  <si>
    <t xml:space="preserve">Danish part of HELCOM Den Vestlige Østersø (SEA_09) from 1 mile zone to EEZ</t>
  </si>
  <si>
    <t xml:space="preserve">BAL-DK-SEA_09-WO_coast</t>
  </si>
  <si>
    <t xml:space="preserve">Danish part of Baltic Sea from coastline to EEZ</t>
  </si>
  <si>
    <t xml:space="preserve">BAL-DK-TOTAL</t>
  </si>
  <si>
    <t xml:space="preserve">Danish part of Baltic Sea from coastline to 12 miles zone</t>
  </si>
  <si>
    <t xml:space="preserve">BAL-DK-TOTAL-INNER</t>
  </si>
  <si>
    <t xml:space="preserve">Danish part of Baltic Sea from 12 miles zone to EEZ</t>
  </si>
  <si>
    <t xml:space="preserve">BAL-DK-TOTAL-OUTER</t>
  </si>
  <si>
    <t xml:space="preserve">DK-BAL-EAST-ICES</t>
  </si>
  <si>
    <t xml:space="preserve">DK-BAL-WEST-ICES</t>
  </si>
  <si>
    <t xml:space="preserve">DK-TOTAL-part-BAL</t>
  </si>
  <si>
    <t xml:space="preserve">DK-TOTAL-WO_coast-part-BAL</t>
  </si>
  <si>
    <t xml:space="preserve">NotReported</t>
  </si>
  <si>
    <t xml:space="preserve">Total Danish Waters from coastline to EEZ</t>
  </si>
  <si>
    <t xml:space="preserve">DK-TOTAL</t>
  </si>
  <si>
    <t xml:space="preserve">Danish RBP id, the number is unique and corresponds to national WFD RBP</t>
  </si>
  <si>
    <t xml:space="preserve">VP_ID_1</t>
  </si>
  <si>
    <t xml:space="preserve">VP_ID_100</t>
  </si>
  <si>
    <t xml:space="preserve">VP_ID_101</t>
  </si>
  <si>
    <t xml:space="preserve">VP_ID_102</t>
  </si>
  <si>
    <t xml:space="preserve">VP_ID_103</t>
  </si>
  <si>
    <t xml:space="preserve">VP_ID_104</t>
  </si>
  <si>
    <t xml:space="preserve">VP_ID_105</t>
  </si>
  <si>
    <t xml:space="preserve">VP_ID_106</t>
  </si>
  <si>
    <t xml:space="preserve">VP_ID_107</t>
  </si>
  <si>
    <t xml:space="preserve">VP_ID_108</t>
  </si>
  <si>
    <t xml:space="preserve">VP_ID_109</t>
  </si>
  <si>
    <t xml:space="preserve">VP_ID_11</t>
  </si>
  <si>
    <t xml:space="preserve">VP_ID_110</t>
  </si>
  <si>
    <t xml:space="preserve">VP_ID_111</t>
  </si>
  <si>
    <t xml:space="preserve">VP_ID_113</t>
  </si>
  <si>
    <t xml:space="preserve">VP_ID_114</t>
  </si>
  <si>
    <t xml:space="preserve">VP_ID_116</t>
  </si>
  <si>
    <t xml:space="preserve">VP_ID_119</t>
  </si>
  <si>
    <t xml:space="preserve">VP_ID_120</t>
  </si>
  <si>
    <t xml:space="preserve">VP_ID_121</t>
  </si>
  <si>
    <t xml:space="preserve">VP_ID_122</t>
  </si>
  <si>
    <t xml:space="preserve">VP_ID_123</t>
  </si>
  <si>
    <t xml:space="preserve">VP_ID_124</t>
  </si>
  <si>
    <t xml:space="preserve">VP_ID_125</t>
  </si>
  <si>
    <t xml:space="preserve">VP_ID_127</t>
  </si>
  <si>
    <t xml:space="preserve">VP_ID_128</t>
  </si>
  <si>
    <t xml:space="preserve">VP_ID_129</t>
  </si>
  <si>
    <t xml:space="preserve">VP_ID_130</t>
  </si>
  <si>
    <t xml:space="preserve">VP_ID_131</t>
  </si>
  <si>
    <t xml:space="preserve">VP_ID_132</t>
  </si>
  <si>
    <t xml:space="preserve">VP_ID_133</t>
  </si>
  <si>
    <t xml:space="preserve">VP_ID_135</t>
  </si>
  <si>
    <t xml:space="preserve">VP_ID_136</t>
  </si>
  <si>
    <t xml:space="preserve">VP_ID_137</t>
  </si>
  <si>
    <t xml:space="preserve">VP_ID_138</t>
  </si>
  <si>
    <t xml:space="preserve">VP_ID_139</t>
  </si>
  <si>
    <t xml:space="preserve">VP_ID_140</t>
  </si>
  <si>
    <t xml:space="preserve">VP_ID_141</t>
  </si>
  <si>
    <t xml:space="preserve">VP_ID_142</t>
  </si>
  <si>
    <t xml:space="preserve">VP_ID_144</t>
  </si>
  <si>
    <t xml:space="preserve">VP_ID_145</t>
  </si>
  <si>
    <t xml:space="preserve">VP_ID_146</t>
  </si>
  <si>
    <t xml:space="preserve">VP_ID_147</t>
  </si>
  <si>
    <t xml:space="preserve">VP_ID_148</t>
  </si>
  <si>
    <t xml:space="preserve">VP_ID_154</t>
  </si>
  <si>
    <t xml:space="preserve">VP_ID_156</t>
  </si>
  <si>
    <t xml:space="preserve">VP_ID_157</t>
  </si>
  <si>
    <t xml:space="preserve">VP_ID_158</t>
  </si>
  <si>
    <t xml:space="preserve">VP_ID_159</t>
  </si>
  <si>
    <t xml:space="preserve">VP_ID_16</t>
  </si>
  <si>
    <t xml:space="preserve">VP_ID_160</t>
  </si>
  <si>
    <t xml:space="preserve">VP_ID_163</t>
  </si>
  <si>
    <t xml:space="preserve">VP_ID_165</t>
  </si>
  <si>
    <t xml:space="preserve">VP_ID_17</t>
  </si>
  <si>
    <t xml:space="preserve">VP_ID_18</t>
  </si>
  <si>
    <t xml:space="preserve">VP_ID_2</t>
  </si>
  <si>
    <t xml:space="preserve">VP_ID_200</t>
  </si>
  <si>
    <t xml:space="preserve">VP_ID_201</t>
  </si>
  <si>
    <t xml:space="preserve">VP_ID_202</t>
  </si>
  <si>
    <t xml:space="preserve">VP_ID_203</t>
  </si>
  <si>
    <t xml:space="preserve">VP_ID_204</t>
  </si>
  <si>
    <t xml:space="preserve">VP_ID_205</t>
  </si>
  <si>
    <t xml:space="preserve">VP_ID_206</t>
  </si>
  <si>
    <t xml:space="preserve">VP_ID_207</t>
  </si>
  <si>
    <t xml:space="preserve">VP_ID_208</t>
  </si>
  <si>
    <t xml:space="preserve">VP_ID_209</t>
  </si>
  <si>
    <t xml:space="preserve">VP_ID_210</t>
  </si>
  <si>
    <t xml:space="preserve">VP_ID_211</t>
  </si>
  <si>
    <t xml:space="preserve">VP_ID_212</t>
  </si>
  <si>
    <t xml:space="preserve">VP_ID_213</t>
  </si>
  <si>
    <t xml:space="preserve">VP_ID_214</t>
  </si>
  <si>
    <t xml:space="preserve">VP_ID_215</t>
  </si>
  <si>
    <t xml:space="preserve">VP_ID_216</t>
  </si>
  <si>
    <t xml:space="preserve">VP_ID_217</t>
  </si>
  <si>
    <t xml:space="preserve">VP_ID_218</t>
  </si>
  <si>
    <t xml:space="preserve">VP_ID_219</t>
  </si>
  <si>
    <t xml:space="preserve">VP_ID_220</t>
  </si>
  <si>
    <t xml:space="preserve">VP_ID_221</t>
  </si>
  <si>
    <t xml:space="preserve">VP_ID_222</t>
  </si>
  <si>
    <t xml:space="preserve">VP_ID_223</t>
  </si>
  <si>
    <t xml:space="preserve">VP_ID_224</t>
  </si>
  <si>
    <t xml:space="preserve">VP_ID_225</t>
  </si>
  <si>
    <t xml:space="preserve">VP_ID_24</t>
  </si>
  <si>
    <t xml:space="preserve">VP_ID_25</t>
  </si>
  <si>
    <t xml:space="preserve">VP_ID_26</t>
  </si>
  <si>
    <t xml:space="preserve">VP_ID_28</t>
  </si>
  <si>
    <t xml:space="preserve">VP_ID_29</t>
  </si>
  <si>
    <t xml:space="preserve">VP_ID_34</t>
  </si>
  <si>
    <t xml:space="preserve">VP_ID_35</t>
  </si>
  <si>
    <t xml:space="preserve">VP_ID_36</t>
  </si>
  <si>
    <t xml:space="preserve">VP_ID_37</t>
  </si>
  <si>
    <t xml:space="preserve">VP_ID_38</t>
  </si>
  <si>
    <t xml:space="preserve">VP_ID_41</t>
  </si>
  <si>
    <t xml:space="preserve">VP_ID_44</t>
  </si>
  <si>
    <t xml:space="preserve">VP_ID_45</t>
  </si>
  <si>
    <t xml:space="preserve">VP_ID_46</t>
  </si>
  <si>
    <t xml:space="preserve">VP_ID_47</t>
  </si>
  <si>
    <t xml:space="preserve">VP_ID_48</t>
  </si>
  <si>
    <t xml:space="preserve">VP_ID_49</t>
  </si>
  <si>
    <t xml:space="preserve">VP_ID_56</t>
  </si>
  <si>
    <t xml:space="preserve">VP_ID_57</t>
  </si>
  <si>
    <t xml:space="preserve">VP_ID_58</t>
  </si>
  <si>
    <t xml:space="preserve">VP_ID_59</t>
  </si>
  <si>
    <t xml:space="preserve">VP_ID_6</t>
  </si>
  <si>
    <t xml:space="preserve">VP_ID_61</t>
  </si>
  <si>
    <t xml:space="preserve">VP_ID_62</t>
  </si>
  <si>
    <t xml:space="preserve">VP_ID_63</t>
  </si>
  <si>
    <t xml:space="preserve">VP_ID_64</t>
  </si>
  <si>
    <t xml:space="preserve">VP_ID_65</t>
  </si>
  <si>
    <t xml:space="preserve">VP_ID_68</t>
  </si>
  <si>
    <t xml:space="preserve">VP_ID_69</t>
  </si>
  <si>
    <t xml:space="preserve">VP_ID_70</t>
  </si>
  <si>
    <t xml:space="preserve">VP_ID_71</t>
  </si>
  <si>
    <t xml:space="preserve">VP_ID_72</t>
  </si>
  <si>
    <t xml:space="preserve">VP_ID_74</t>
  </si>
  <si>
    <t xml:space="preserve">VP_ID_75</t>
  </si>
  <si>
    <t xml:space="preserve">VP_ID_76</t>
  </si>
  <si>
    <t xml:space="preserve">VP_ID_78</t>
  </si>
  <si>
    <t xml:space="preserve">VP_ID_80</t>
  </si>
  <si>
    <t xml:space="preserve">VP_ID_81</t>
  </si>
  <si>
    <t xml:space="preserve">VP_ID_82</t>
  </si>
  <si>
    <t xml:space="preserve">VP_ID_83</t>
  </si>
  <si>
    <t xml:space="preserve">VP_ID_84</t>
  </si>
  <si>
    <t xml:space="preserve">VP_ID_85</t>
  </si>
  <si>
    <t xml:space="preserve">VP_ID_86</t>
  </si>
  <si>
    <t xml:space="preserve">VP_ID_87</t>
  </si>
  <si>
    <t xml:space="preserve">VP_ID_89</t>
  </si>
  <si>
    <t xml:space="preserve">VP_ID_9</t>
  </si>
  <si>
    <t xml:space="preserve">VP_ID_90</t>
  </si>
  <si>
    <t xml:space="preserve">VP_ID_92</t>
  </si>
  <si>
    <t xml:space="preserve">VP_ID_93</t>
  </si>
  <si>
    <t xml:space="preserve">VP_ID_95</t>
  </si>
  <si>
    <t xml:space="preserve">VP_ID_96</t>
  </si>
  <si>
    <t xml:space="preserve">Archipelago sea (ICES 29)</t>
  </si>
  <si>
    <t xml:space="preserve">BAL-AS-EE-ICES_SD_29</t>
  </si>
  <si>
    <t xml:space="preserve">National part of Baltic Sea</t>
  </si>
  <si>
    <t xml:space="preserve">BAL-EE-AA</t>
  </si>
  <si>
    <t xml:space="preserve">National part of Eastern Gotland Basin</t>
  </si>
  <si>
    <t xml:space="preserve">BAL-EE-EGB</t>
  </si>
  <si>
    <t xml:space="preserve">Eastern Gotland Basin Estonian Coastal waters</t>
  </si>
  <si>
    <t xml:space="preserve">BAL-EE-EGB-COASTAL</t>
  </si>
  <si>
    <t xml:space="preserve">Eastern Gotland Basin Opensea</t>
  </si>
  <si>
    <t xml:space="preserve">BAL-EE-EGB-OFFSHORE</t>
  </si>
  <si>
    <t xml:space="preserve">National part of Gulf of Finland</t>
  </si>
  <si>
    <t xml:space="preserve">BAL-EE-GF</t>
  </si>
  <si>
    <t xml:space="preserve">Gulf of Finland Estonian Coastal waters</t>
  </si>
  <si>
    <t xml:space="preserve">BAL-EE-GF-COASTAL</t>
  </si>
  <si>
    <t xml:space="preserve">Gulf of Finland Opensea</t>
  </si>
  <si>
    <t xml:space="preserve">BAL-EE-GF-OFFSHORE</t>
  </si>
  <si>
    <t xml:space="preserve">National part of Gulf of Riga</t>
  </si>
  <si>
    <t xml:space="preserve">BAL-EE-GR</t>
  </si>
  <si>
    <t xml:space="preserve">Gulf of Riga Estonian Coastal waters</t>
  </si>
  <si>
    <t xml:space="preserve">BAL-EE-GR-COASTAL</t>
  </si>
  <si>
    <t xml:space="preserve">Gulf of Riga Opensea</t>
  </si>
  <si>
    <t xml:space="preserve">BAL-EE-GR-OFFSHORE</t>
  </si>
  <si>
    <t xml:space="preserve">National part of Northern Baltic Proper</t>
  </si>
  <si>
    <t xml:space="preserve">BAL-EE-NBP</t>
  </si>
  <si>
    <t xml:space="preserve">Northern Baltic Proper Estonian Coastal waters</t>
  </si>
  <si>
    <t xml:space="preserve">BAL-EE-NBP-COASTAL</t>
  </si>
  <si>
    <t xml:space="preserve">Northern Baltic Proper Opensea</t>
  </si>
  <si>
    <t xml:space="preserve">BAL-EE-NBP-OFFSHORE</t>
  </si>
  <si>
    <t xml:space="preserve">Kihelkonna Bay CWB</t>
  </si>
  <si>
    <t xml:space="preserve">BAL-EGB-EE-EEEE_11</t>
  </si>
  <si>
    <t xml:space="preserve">East of Gotland (ICES 28-2)</t>
  </si>
  <si>
    <t xml:space="preserve">BAL-EGB-EE-ICES_SD_28-2</t>
  </si>
  <si>
    <t xml:space="preserve">Narva-Kunda Bay CWB</t>
  </si>
  <si>
    <t xml:space="preserve">BAL-GF-EE-EEEE_01</t>
  </si>
  <si>
    <t xml:space="preserve">Eru-Käsmu Bay CWB</t>
  </si>
  <si>
    <t xml:space="preserve">BAL-GF-EE-EEEE_02</t>
  </si>
  <si>
    <t xml:space="preserve">Hara Bay CWB</t>
  </si>
  <si>
    <t xml:space="preserve">BAL-GF-EE-EEEE_03</t>
  </si>
  <si>
    <t xml:space="preserve">Kolga Bay CWB</t>
  </si>
  <si>
    <t xml:space="preserve">BAL-GF-EE-EEEE_04</t>
  </si>
  <si>
    <t xml:space="preserve">Muuga-Tallinna-Kakumäe Bay CWB</t>
  </si>
  <si>
    <t xml:space="preserve">BAL-GF-EE-EEEE_05</t>
  </si>
  <si>
    <t xml:space="preserve">Pakri Bay CWB</t>
  </si>
  <si>
    <t xml:space="preserve">BAL-GF-EE-EEEE_06</t>
  </si>
  <si>
    <t xml:space="preserve">Gulf of Finland (ICES 32)</t>
  </si>
  <si>
    <t xml:space="preserve">BAL-GF-EE-ICES_SD_32</t>
  </si>
  <si>
    <t xml:space="preserve">Hiiu Shallow CWB</t>
  </si>
  <si>
    <t xml:space="preserve">BAL-GR-EE-EEEE_07</t>
  </si>
  <si>
    <t xml:space="preserve">Haapsalu Bay CWB</t>
  </si>
  <si>
    <t xml:space="preserve">BAL-GR-EE-EEEE_08</t>
  </si>
  <si>
    <t xml:space="preserve">Matsalu Bay CWB</t>
  </si>
  <si>
    <t xml:space="preserve">BAL-GR-EE-EEEE_09</t>
  </si>
  <si>
    <t xml:space="preserve">Gulf of Riga (Liivi) CWB</t>
  </si>
  <si>
    <t xml:space="preserve">BAL-GR-EE-EEEE_12</t>
  </si>
  <si>
    <t xml:space="preserve">Pärnu Bay CWB</t>
  </si>
  <si>
    <t xml:space="preserve">BAL-GR-EE-EEEE_13</t>
  </si>
  <si>
    <t xml:space="preserve">Kassari-Õunaku Bay CWB</t>
  </si>
  <si>
    <t xml:space="preserve">BAL-GR-EE-EEEE_14</t>
  </si>
  <si>
    <t xml:space="preserve">Väike väin CWB</t>
  </si>
  <si>
    <t xml:space="preserve">BAL-GR-EE-EEEE_15</t>
  </si>
  <si>
    <t xml:space="preserve">Väinamere CWB</t>
  </si>
  <si>
    <t xml:space="preserve">BAL-GR-EE-EEEE_16</t>
  </si>
  <si>
    <t xml:space="preserve">Gulf of Riga (ICES 28-1)</t>
  </si>
  <si>
    <t xml:space="preserve">BAL-GR-EE-ICES_SD_28-1</t>
  </si>
  <si>
    <t xml:space="preserve">Soela strait CWB</t>
  </si>
  <si>
    <t xml:space="preserve">BAL-NBP-EE-EEEE_10</t>
  </si>
  <si>
    <t xml:space="preserve">Hellenic Republic's MS marine waters part of the Adriatic Sea subregion</t>
  </si>
  <si>
    <t xml:space="preserve">MAD-EL-MS-AD</t>
  </si>
  <si>
    <t xml:space="preserve">http://cdr.eionet.europa.eu/gr/eu/msfd8910/madgr/envuwfciq/MADGR_MSFD4Geo_20130415.xml/manage_document</t>
  </si>
  <si>
    <t xml:space="preserve">It constitutes the assessment area Aegean Sea belonging in the subregion Mediterranean sea:Aegean-Levantine sea</t>
  </si>
  <si>
    <t xml:space="preserve">MAL-EL-AA-AE</t>
  </si>
  <si>
    <t xml:space="preserve">http://cdr.eionet.europa.eu/gr/eu/msfd8910/malgr/envux49rq/MALGR_MSFD4Geo_20130430.xml/manage_document</t>
  </si>
  <si>
    <t xml:space="preserve">It constitutes the assessment area Central Aegean Sea belonging in the subregion Mediterranean sea:Aegean-Levantine sea</t>
  </si>
  <si>
    <t xml:space="preserve">MAL-EL-AA-CA</t>
  </si>
  <si>
    <t xml:space="preserve">It constitutes the assessment area Levantine Sea belonging in the subregion Mediterranean sea:Aegean-Levantine sea</t>
  </si>
  <si>
    <t xml:space="preserve">MAL-EL-AA-LE</t>
  </si>
  <si>
    <t xml:space="preserve">It constitutes the assessment area North Aegean Sea belonging in the subregion Mediterranean sea:Aegean-Levantine sea</t>
  </si>
  <si>
    <t xml:space="preserve">MAL-EL-AA-NA</t>
  </si>
  <si>
    <t xml:space="preserve">It constitutes the assessment area South Aegean Sea belonging in the subregion Mediterranean sea:Aegean-Levantine sea</t>
  </si>
  <si>
    <t xml:space="preserve">MAL-EL-AA-SA</t>
  </si>
  <si>
    <t xml:space="preserve">Hellenic Republic's marine waters part of the Aegean-Levantine subregion</t>
  </si>
  <si>
    <t xml:space="preserve">MAL-EL-MS-AL</t>
  </si>
  <si>
    <t xml:space="preserve">Hellenic Republic's MS marine waters part of the Ionian Sea and the Central Mediterranean Sea subregion</t>
  </si>
  <si>
    <t xml:space="preserve">MIC-EL-MS-IO</t>
  </si>
  <si>
    <t xml:space="preserve">http://cdr.eionet.europa.eu/gr/eu/msfd8910/micgr/envux5aqq/MICGR_MSFD4Geo_20130430.xml/manage_document</t>
  </si>
  <si>
    <t xml:space="preserve">Not Reported</t>
  </si>
  <si>
    <t xml:space="preserve">http://cdr.eionet.europa.eu/es/eu/msfd_art17/2018reporting/spatialdata/envwznsqw/ES_MSFD_4geo_20180713.xml/manage_document</t>
  </si>
  <si>
    <t xml:space="preserve">ABI-ES010-CW</t>
  </si>
  <si>
    <t xml:space="preserve">ABI-ES014-CW</t>
  </si>
  <si>
    <t xml:space="preserve">ABI-ES017-CW</t>
  </si>
  <si>
    <t xml:space="preserve">ABI-ES018-CW</t>
  </si>
  <si>
    <t xml:space="preserve">ABI-ES040-CW</t>
  </si>
  <si>
    <t xml:space="preserve">ABI-ES050-CW</t>
  </si>
  <si>
    <t xml:space="preserve">ABI-ES063-CW</t>
  </si>
  <si>
    <t xml:space="preserve">ABI-ES064-CW</t>
  </si>
  <si>
    <t xml:space="preserve">ABI-ES-SD-NOR</t>
  </si>
  <si>
    <t xml:space="preserve">ABI-ES-SD-NOR-NorC1(D5)</t>
  </si>
  <si>
    <t xml:space="preserve">ABI-ES-SD-NOR-NorC2(D5)</t>
  </si>
  <si>
    <t xml:space="preserve">ABI-ES-SD-NOR-NorC3(D5)</t>
  </si>
  <si>
    <t xml:space="preserve">ABI-ES-SD-NOR-NorO1(D5)</t>
  </si>
  <si>
    <t xml:space="preserve">ABI-ES-SD-NOR-NorP2(D5)</t>
  </si>
  <si>
    <t xml:space="preserve">ABI-ES-SD-NOR-Plataforma(D5)</t>
  </si>
  <si>
    <t xml:space="preserve">ABI-ES-SD-SUD</t>
  </si>
  <si>
    <t xml:space="preserve">ABI-ES-SD-SUD-C1(D5)</t>
  </si>
  <si>
    <t xml:space="preserve">ABI-ES-SD-SUD-C2(D5)</t>
  </si>
  <si>
    <t xml:space="preserve">ABI-ES-SD-SUD-OCEAN(D5)</t>
  </si>
  <si>
    <t xml:space="preserve">ABI-ES-SD-SUD-P1(D5)</t>
  </si>
  <si>
    <t xml:space="preserve">ABI-ES-SD-SUD-P2(D5)</t>
  </si>
  <si>
    <t xml:space="preserve">AMA-ES120-CW</t>
  </si>
  <si>
    <t xml:space="preserve">AMA-ES122-CW</t>
  </si>
  <si>
    <t xml:space="preserve">AMA-ES123-CW</t>
  </si>
  <si>
    <t xml:space="preserve">AMA-ES124-CW</t>
  </si>
  <si>
    <t xml:space="preserve">AMA-ES125-CW</t>
  </si>
  <si>
    <t xml:space="preserve">AMA-ES126-CW</t>
  </si>
  <si>
    <t xml:space="preserve">AMA-ES127-CW</t>
  </si>
  <si>
    <t xml:space="preserve">AMA-ES-SD-CAN</t>
  </si>
  <si>
    <t xml:space="preserve">AMA-ES-SD-CAN-AREA1(D5)</t>
  </si>
  <si>
    <t xml:space="preserve">AMA-ES-SD-CAN-AREA2(D5)</t>
  </si>
  <si>
    <t xml:space="preserve">AMA-ES-SD-CAN-AREA3(D5)</t>
  </si>
  <si>
    <t xml:space="preserve">L2.4.1</t>
  </si>
  <si>
    <t xml:space="preserve">MWE-ES060-CW</t>
  </si>
  <si>
    <t xml:space="preserve">MWE-ES063-CW</t>
  </si>
  <si>
    <t xml:space="preserve">MWE-ES070-CW</t>
  </si>
  <si>
    <t xml:space="preserve">MWE-ES080-CW</t>
  </si>
  <si>
    <t xml:space="preserve">MWE-ES091-CW</t>
  </si>
  <si>
    <t xml:space="preserve">MWE-ES100-CW</t>
  </si>
  <si>
    <t xml:space="preserve">MWE-ES110-CW</t>
  </si>
  <si>
    <t xml:space="preserve">MWE-ES150-CW</t>
  </si>
  <si>
    <t xml:space="preserve">MWE-ES160-CW</t>
  </si>
  <si>
    <t xml:space="preserve">MWE-ES-SD-ESAL</t>
  </si>
  <si>
    <t xml:space="preserve">MWE-ES-SD-ESAL-ALBC1(D5)</t>
  </si>
  <si>
    <t xml:space="preserve">MWE-ES-SD-ESAL-ALBC2(D5)</t>
  </si>
  <si>
    <t xml:space="preserve">MWE-ES-SD-ESAL-ALBO1(D5)</t>
  </si>
  <si>
    <t xml:space="preserve">MWE-ES-SD-ESAL-ALBO2(D5)</t>
  </si>
  <si>
    <t xml:space="preserve">MWE-ES-SD-ESAL-ALBP1(D5)</t>
  </si>
  <si>
    <t xml:space="preserve">MWE-ES-SD-ESAL-ALBP2(D5)</t>
  </si>
  <si>
    <t xml:space="preserve">MWE-ES-SD-LEV</t>
  </si>
  <si>
    <t xml:space="preserve">MWE-ES-SD-LEV-LEVC1(D5)</t>
  </si>
  <si>
    <t xml:space="preserve">MWE-ES-SD-LEV-LEVC2(D5)</t>
  </si>
  <si>
    <t xml:space="preserve">MWE-ES-SD-LEV-LEVDE(D5)</t>
  </si>
  <si>
    <t xml:space="preserve">MWE-ES-SD-LEV-LEVMM(D5)</t>
  </si>
  <si>
    <t xml:space="preserve">MWE-ES-SD-LEV-LEVON(D5)</t>
  </si>
  <si>
    <t xml:space="preserve">MWE-ES-SD-LEV-LEVOS(D5)</t>
  </si>
  <si>
    <t xml:space="preserve">BAL-FI</t>
  </si>
  <si>
    <t xml:space="preserve">http://cdr.eionet.europa.eu/fi/eu/msfd_art17/2018reporting/spatialdata/envwv7dkq/MSFD4Geo_FI.xml/manage_document</t>
  </si>
  <si>
    <t xml:space="preserve">Archipelago Sea-inner</t>
  </si>
  <si>
    <t xml:space="preserve">BAL-FI-AP-COAST-INNER</t>
  </si>
  <si>
    <t xml:space="preserve">Archipelago Sea-middle</t>
  </si>
  <si>
    <t xml:space="preserve">BAL-FI-AP-COAST-MIDDLE</t>
  </si>
  <si>
    <t xml:space="preserve">Archipelago Sea-outer</t>
  </si>
  <si>
    <t xml:space="preserve">BAL-FI-AP-COAST-OUTER</t>
  </si>
  <si>
    <t xml:space="preserve">National part of Åland Sea</t>
  </si>
  <si>
    <t xml:space="preserve">BAL-FI-AS</t>
  </si>
  <si>
    <t xml:space="preserve">Åland Sea-coastal waters</t>
  </si>
  <si>
    <t xml:space="preserve">BAL-FI-AS-COAST</t>
  </si>
  <si>
    <t xml:space="preserve">Åland-coast-inner</t>
  </si>
  <si>
    <t xml:space="preserve">BAL-FI-AS-COAST-INNER</t>
  </si>
  <si>
    <t xml:space="preserve">Åland-coast-middle</t>
  </si>
  <si>
    <t xml:space="preserve">BAL-FI-AS-COAST-MIDDLE</t>
  </si>
  <si>
    <t xml:space="preserve">Åland-coast-outer</t>
  </si>
  <si>
    <t xml:space="preserve">BAL-FI-AS-COAST-OUTER</t>
  </si>
  <si>
    <t xml:space="preserve">Åland Sea-offshore</t>
  </si>
  <si>
    <t xml:space="preserve">BAL-FI-AS-OFFSHORE</t>
  </si>
  <si>
    <t xml:space="preserve">National part of Bothnian Bay</t>
  </si>
  <si>
    <t xml:space="preserve">BAL-FI-BB</t>
  </si>
  <si>
    <t xml:space="preserve">Bothnian Bay-coastal waters</t>
  </si>
  <si>
    <t xml:space="preserve">BAL-FI-BB-COAST</t>
  </si>
  <si>
    <t xml:space="preserve">Bothnian Bay-coast-inner</t>
  </si>
  <si>
    <t xml:space="preserve">BAL-FI-BB-COAST-INNER</t>
  </si>
  <si>
    <t xml:space="preserve">Bothnian Bay-coast-outer</t>
  </si>
  <si>
    <t xml:space="preserve">BAL-FI-BB-COAST-OUTER</t>
  </si>
  <si>
    <t xml:space="preserve">Bothnian Bay-offshore</t>
  </si>
  <si>
    <t xml:space="preserve">BAL-FI-BB-OFFSHORE</t>
  </si>
  <si>
    <t xml:space="preserve">National part of Bothnian Sea</t>
  </si>
  <si>
    <t xml:space="preserve">BAL-FI-BS</t>
  </si>
  <si>
    <t xml:space="preserve">Bothnian Sea-coastal waters</t>
  </si>
  <si>
    <t xml:space="preserve">BAL-FI-BS-COAST</t>
  </si>
  <si>
    <t xml:space="preserve">Bothnian Sea-coast-inner</t>
  </si>
  <si>
    <t xml:space="preserve">BAL-FI-BS-COAST-INNER</t>
  </si>
  <si>
    <t xml:space="preserve">Bothnian Sea-coast-outer</t>
  </si>
  <si>
    <t xml:space="preserve">BAL-FI-BS-COAST-OUTER</t>
  </si>
  <si>
    <t xml:space="preserve">Bothnian Sea-offshore</t>
  </si>
  <si>
    <t xml:space="preserve">BAL-FI-BS-OFFSHORE</t>
  </si>
  <si>
    <t xml:space="preserve">BAL-FI-GF</t>
  </si>
  <si>
    <t xml:space="preserve">Gulf of Finland-coastal waters</t>
  </si>
  <si>
    <t xml:space="preserve">BAL-FI-GF-COAST</t>
  </si>
  <si>
    <t xml:space="preserve">Gulf of Finland-coast-inner</t>
  </si>
  <si>
    <t xml:space="preserve">BAL-FI-GF-COAST-INNER</t>
  </si>
  <si>
    <t xml:space="preserve">Gulf of Finland-coast-outer</t>
  </si>
  <si>
    <t xml:space="preserve">BAL-FI-GF-COAST-OUTER</t>
  </si>
  <si>
    <t xml:space="preserve">Gulf of Finland-offshore</t>
  </si>
  <si>
    <t xml:space="preserve">BAL-FI-GF-OFFSHORE</t>
  </si>
  <si>
    <t xml:space="preserve">BAL-FI-NB</t>
  </si>
  <si>
    <t xml:space="preserve">Northern Baltic Proper-offshore</t>
  </si>
  <si>
    <t xml:space="preserve">BAL-FI-NB-OFFSHORE</t>
  </si>
  <si>
    <t xml:space="preserve">National part of The Quark</t>
  </si>
  <si>
    <t xml:space="preserve">BAL-FI-QK</t>
  </si>
  <si>
    <t xml:space="preserve">The Quark-coastal waters</t>
  </si>
  <si>
    <t xml:space="preserve">BAL-FI-QK-COAST</t>
  </si>
  <si>
    <t xml:space="preserve">The Quark-coast-inner</t>
  </si>
  <si>
    <t xml:space="preserve">BAL-FI-QK-COAST-INNER</t>
  </si>
  <si>
    <t xml:space="preserve">The Quark-coast-outer</t>
  </si>
  <si>
    <t xml:space="preserve">BAL-FI-QK-COAST-OUTER</t>
  </si>
  <si>
    <t xml:space="preserve">The Quark-offshore</t>
  </si>
  <si>
    <t xml:space="preserve">BAL-FI-QK-OFFSHORE</t>
  </si>
  <si>
    <t xml:space="preserve">SRM GdG</t>
  </si>
  <si>
    <t xml:space="preserve">ABI-FR-MS-GDG</t>
  </si>
  <si>
    <t xml:space="preserve">ZL SRM GdG</t>
  </si>
  <si>
    <t xml:space="preserve">ABI-FR-MS-GDG-LARGE</t>
  </si>
  <si>
    <t xml:space="preserve">ZC SRM GdG</t>
  </si>
  <si>
    <t xml:space="preserve">ABI-FR-MS-GDG-MEC2016</t>
  </si>
  <si>
    <t xml:space="preserve">UMR GdG Nord</t>
  </si>
  <si>
    <t xml:space="preserve">ABI-FR-MS-GDG-NORD</t>
  </si>
  <si>
    <t xml:space="preserve">Nord SRM GdG L200</t>
  </si>
  <si>
    <t xml:space="preserve">ABI-FR-MS-GDG-NORD-L200</t>
  </si>
  <si>
    <t xml:space="preserve">Nord SRM GdG MEC DCE</t>
  </si>
  <si>
    <t xml:space="preserve">ABI-FR-MS-GDG-NORD-MEC2010</t>
  </si>
  <si>
    <t xml:space="preserve">Côte SRM GdG Nord (1M)</t>
  </si>
  <si>
    <t xml:space="preserve">ABI-FR-MS-GDG-NORD-MEC2016</t>
  </si>
  <si>
    <t xml:space="preserve">Nord SRM GdG Z200</t>
  </si>
  <si>
    <t xml:space="preserve">ABI-FR-MS-GDG-NORD-Z200</t>
  </si>
  <si>
    <t xml:space="preserve">Large SRM GdG Nord (1M)</t>
  </si>
  <si>
    <t xml:space="preserve">ABI-FR-MS-GDG-NORD-ZL1M</t>
  </si>
  <si>
    <t xml:space="preserve">UMR GdG Sud</t>
  </si>
  <si>
    <t xml:space="preserve">ABI-FR-MS-GDG-SUD</t>
  </si>
  <si>
    <t xml:space="preserve">Sud SRM GdG L200</t>
  </si>
  <si>
    <t xml:space="preserve">ABI-FR-MS-GDG-SUD-L200</t>
  </si>
  <si>
    <t xml:space="preserve">Sud SRM GdG MEC DCE</t>
  </si>
  <si>
    <t xml:space="preserve">ABI-FR-MS-GDG-SUD-MEC2010</t>
  </si>
  <si>
    <t xml:space="preserve">Côte SRM GdG Sud (1M)</t>
  </si>
  <si>
    <t xml:space="preserve">ABI-FR-MS-GDG-SUD-MEC2016</t>
  </si>
  <si>
    <t xml:space="preserve">Sud SRM GdG Z200</t>
  </si>
  <si>
    <t xml:space="preserve">ABI-FR-MS-GDG-SUD-Z200</t>
  </si>
  <si>
    <t xml:space="preserve">Large SRM GdG Sud (1M)</t>
  </si>
  <si>
    <t xml:space="preserve">ABI-FR-MS-GDG-SUD-ZL1M</t>
  </si>
  <si>
    <t xml:space="preserve">Côte SRM GdG (12 M)</t>
  </si>
  <si>
    <t xml:space="preserve">ABI-FR-MS-GDG-ZC12M</t>
  </si>
  <si>
    <t xml:space="preserve">ZI SRM GdG</t>
  </si>
  <si>
    <t xml:space="preserve">ABI-FR-MS-GDG-ZI</t>
  </si>
  <si>
    <t xml:space="preserve">Large SRM GdG (12 M)</t>
  </si>
  <si>
    <t xml:space="preserve">ABI-FR-MS-GDG-ZL12M</t>
  </si>
  <si>
    <t xml:space="preserve">SRM MC</t>
  </si>
  <si>
    <t xml:space="preserve">ACS-FR-MS-MC</t>
  </si>
  <si>
    <t xml:space="preserve">MC L200</t>
  </si>
  <si>
    <t xml:space="preserve">ACS-FR-MS-MC-L200</t>
  </si>
  <si>
    <t xml:space="preserve">ZL SRM MC</t>
  </si>
  <si>
    <t xml:space="preserve">ACS-FR-MS-MC-LARGE</t>
  </si>
  <si>
    <t xml:space="preserve">MC MEC DCE</t>
  </si>
  <si>
    <t xml:space="preserve">ACS-FR-MS-MC-MEC2010</t>
  </si>
  <si>
    <t xml:space="preserve">ZC SRM MC</t>
  </si>
  <si>
    <t xml:space="preserve">ACS-FR-MS-MC-MEC2016</t>
  </si>
  <si>
    <t xml:space="preserve">MC Z200</t>
  </si>
  <si>
    <t xml:space="preserve">ACS-FR-MS-MC-Z200</t>
  </si>
  <si>
    <t xml:space="preserve">Côte SRM MC (12 M)</t>
  </si>
  <si>
    <t xml:space="preserve">ACS-FR-MS-MC-ZC12M</t>
  </si>
  <si>
    <t xml:space="preserve">ZI SRM MC</t>
  </si>
  <si>
    <t xml:space="preserve">ACS-FR-MS-MC-ZI</t>
  </si>
  <si>
    <t xml:space="preserve">Large SRM MC (12 M)</t>
  </si>
  <si>
    <t xml:space="preserve">ACS-FR-MS-MC-ZL12M</t>
  </si>
  <si>
    <t xml:space="preserve">Large SRM MC (1M)</t>
  </si>
  <si>
    <t xml:space="preserve">ACS-FR-MS-MC-ZL1M</t>
  </si>
  <si>
    <t xml:space="preserve">SRM MMN</t>
  </si>
  <si>
    <t xml:space="preserve">ANS-FR-MS-MMN</t>
  </si>
  <si>
    <t xml:space="preserve">ZL SRM MMN</t>
  </si>
  <si>
    <t xml:space="preserve">ANS-FR-MS-MMN-LARGE</t>
  </si>
  <si>
    <t xml:space="preserve">MMN MEC DCE</t>
  </si>
  <si>
    <t xml:space="preserve">ANS-FR-MS-MMN-MEC2010</t>
  </si>
  <si>
    <t xml:space="preserve">ZC SRM MMN</t>
  </si>
  <si>
    <t xml:space="preserve">ANS-FR-MS-MMN-MEC2016</t>
  </si>
  <si>
    <t xml:space="preserve">UMR Baie de Seine</t>
  </si>
  <si>
    <t xml:space="preserve">ANS-FR-MS-MMN-SEINE</t>
  </si>
  <si>
    <t xml:space="preserve">MMN Z200</t>
  </si>
  <si>
    <t xml:space="preserve">ANS-FR-MS-MMN-Z200</t>
  </si>
  <si>
    <t xml:space="preserve">Côte SRM MMN (12 M)</t>
  </si>
  <si>
    <t xml:space="preserve">ANS-FR-MS-MMN-ZC12M</t>
  </si>
  <si>
    <t xml:space="preserve">ZI SRM MMN</t>
  </si>
  <si>
    <t xml:space="preserve">ANS-FR-MS-MMN-ZI</t>
  </si>
  <si>
    <t xml:space="preserve">Large SRM MMN (12 M)</t>
  </si>
  <si>
    <t xml:space="preserve">ANS-FR-MS-MMN-ZL12M</t>
  </si>
  <si>
    <t xml:space="preserve">Large SRM MMN (1M)</t>
  </si>
  <si>
    <t xml:space="preserve">ANS-FR-MS-MMN-ZL1M</t>
  </si>
  <si>
    <t xml:space="preserve">SRM MO</t>
  </si>
  <si>
    <t xml:space="preserve">MWE-FR-MS-MO</t>
  </si>
  <si>
    <t xml:space="preserve">UMR Corse Est</t>
  </si>
  <si>
    <t xml:space="preserve">MWE-FR-MS-MO-CE</t>
  </si>
  <si>
    <t xml:space="preserve">UMR CLR SRM MO</t>
  </si>
  <si>
    <t xml:space="preserve">MWE-FR-MS-MO-CLR</t>
  </si>
  <si>
    <t xml:space="preserve">UMR Corse SRM MO</t>
  </si>
  <si>
    <t xml:space="preserve">MWE-FR-MS-MO-CORSE</t>
  </si>
  <si>
    <t xml:space="preserve">UMR GdL</t>
  </si>
  <si>
    <t xml:space="preserve">MWE-FR-MS-MO-GDL</t>
  </si>
  <si>
    <t xml:space="preserve">MO L200</t>
  </si>
  <si>
    <t xml:space="preserve">MWE-FR-MS-MO-L200</t>
  </si>
  <si>
    <t xml:space="preserve">ZL SRM MO</t>
  </si>
  <si>
    <t xml:space="preserve">MWE-FR-MS-MO-LARGE</t>
  </si>
  <si>
    <t xml:space="preserve">UMR LRR SRM MO</t>
  </si>
  <si>
    <t xml:space="preserve">MWE-FR-MS-MO-LRR</t>
  </si>
  <si>
    <t xml:space="preserve">MO MEC DCE</t>
  </si>
  <si>
    <t xml:space="preserve">MWE-FR-MS-MO-MEC2010</t>
  </si>
  <si>
    <t xml:space="preserve">ZC SRM MO</t>
  </si>
  <si>
    <t xml:space="preserve">MWE-FR-MS-MO-MEC2016</t>
  </si>
  <si>
    <t xml:space="preserve">UMR PACA SRM MO</t>
  </si>
  <si>
    <t xml:space="preserve">MWE-FR-MS-MO-PACA</t>
  </si>
  <si>
    <t xml:space="preserve">MO Z200</t>
  </si>
  <si>
    <t xml:space="preserve">MWE-FR-MS-MO-Z200</t>
  </si>
  <si>
    <t xml:space="preserve">Côte SRM MO (12 M)</t>
  </si>
  <si>
    <t xml:space="preserve">MWE-FR-MS-MO-ZC12M</t>
  </si>
  <si>
    <t xml:space="preserve">ZI SRM MO</t>
  </si>
  <si>
    <t xml:space="preserve">MWE-FR-MS-MO-ZI</t>
  </si>
  <si>
    <t xml:space="preserve">Large SRM MO (12 M)</t>
  </si>
  <si>
    <t xml:space="preserve">MWE-FR-MS-MO-ZL12M</t>
  </si>
  <si>
    <t xml:space="preserve">Large SRM MO (1M)</t>
  </si>
  <si>
    <t xml:space="preserve">MWE-FR-MS-MO-ZL1M</t>
  </si>
  <si>
    <t xml:space="preserve">MAD-HR-MRU_1</t>
  </si>
  <si>
    <t xml:space="preserve">MAD-HR-MRU_2</t>
  </si>
  <si>
    <t xml:space="preserve">MAD-HR-MRU_2-0313-NEK</t>
  </si>
  <si>
    <t xml:space="preserve">MAD-HR-MRU_2-O313-KASP</t>
  </si>
  <si>
    <t xml:space="preserve">MAD-HR-MRU_2-O313-KZ</t>
  </si>
  <si>
    <t xml:space="preserve">MAD-HR-MRU_2-O313-MMZ</t>
  </si>
  <si>
    <t xml:space="preserve">MAD-HR-MRU_2-O313-ZUC</t>
  </si>
  <si>
    <t xml:space="preserve">MAD-HR-MRU_2-O413-PZK</t>
  </si>
  <si>
    <t xml:space="preserve">MAD-HR-MRU_2-O413-STLP</t>
  </si>
  <si>
    <t xml:space="preserve">MAD-HR-MRU_2-O423-BSK</t>
  </si>
  <si>
    <t xml:space="preserve">MAD-HR-MRU_2-O423-KOR</t>
  </si>
  <si>
    <t xml:space="preserve">MAD-HR-MRU_2-O423-MOP</t>
  </si>
  <si>
    <t xml:space="preserve">MAD-HR-MRU_2-P1_2-CEP</t>
  </si>
  <si>
    <t xml:space="preserve">MAD-HR-MRU_2-P1_2-JA</t>
  </si>
  <si>
    <t xml:space="preserve">MAD-HR-MRU_2-P1_2-NEP</t>
  </si>
  <si>
    <t xml:space="preserve">MAD-HR-MRU_2-P1_3-KR</t>
  </si>
  <si>
    <t xml:space="preserve">MAD-HR-MRU_2-P1_3-OM</t>
  </si>
  <si>
    <t xml:space="preserve">MAD-HR-MRU_2-P2_2-CE</t>
  </si>
  <si>
    <t xml:space="preserve">MAD-HR-MRU_2-P2_2-JAP</t>
  </si>
  <si>
    <t xml:space="preserve">MAD-HR-MRU_2-P2_2-NEP</t>
  </si>
  <si>
    <t xml:space="preserve">MAD-HR-MRU_2-P2_2-OM</t>
  </si>
  <si>
    <t xml:space="preserve">MAD-HR-MRU_2-P2_3-CE</t>
  </si>
  <si>
    <t xml:space="preserve">MAD-HR-MRU_2-P2_3-KR</t>
  </si>
  <si>
    <t xml:space="preserve">MAD-HR-MRU_2-P2_3-KRP</t>
  </si>
  <si>
    <t xml:space="preserve">MAD-HR-MRU_2-P2_3-LPP</t>
  </si>
  <si>
    <t xml:space="preserve">MAD-HR-MRU_2-P2_3-NE</t>
  </si>
  <si>
    <t xml:space="preserve">MAD-HR-MRU_3</t>
  </si>
  <si>
    <t xml:space="preserve">MAD-HR-MRU_3-0313-JVE</t>
  </si>
  <si>
    <t xml:space="preserve">MAD-HR-MRU_3-O313-BAZ</t>
  </si>
  <si>
    <t xml:space="preserve">MAD-HR-MRU_3-O412-PULP</t>
  </si>
  <si>
    <t xml:space="preserve">MAD-HR-MRU_3-O412-ZOI</t>
  </si>
  <si>
    <t xml:space="preserve">MAD-HR-MRU_3-O413-LIK</t>
  </si>
  <si>
    <t xml:space="preserve">MAD-HR-MRU_3-O413-PAG</t>
  </si>
  <si>
    <t xml:space="preserve">MAD-HR-MRU_3-O413-RAZ</t>
  </si>
  <si>
    <t xml:space="preserve">MAD-HR-MRU_3-O422-KVV</t>
  </si>
  <si>
    <t xml:space="preserve">MAD-HR-MRU_3-O422-SJI</t>
  </si>
  <si>
    <t xml:space="preserve">MAD-HR-MRU_3-O423-KVA</t>
  </si>
  <si>
    <t xml:space="preserve">MAD-HR-MRU_3-O423-KVJ</t>
  </si>
  <si>
    <t xml:space="preserve">MAD-HR-MRU_3-O423-KVS</t>
  </si>
  <si>
    <t xml:space="preserve">MAD-HR-MRU_3-O423-RILP</t>
  </si>
  <si>
    <t xml:space="preserve">MAD-HR-MRU_3-O423-RIZ</t>
  </si>
  <si>
    <t xml:space="preserve">MAD-HR-MRU_3-O423-VIK</t>
  </si>
  <si>
    <t xml:space="preserve">MAD-HR-MRU_3-P1_2-DRP</t>
  </si>
  <si>
    <t xml:space="preserve">MAD-HR-MRU_3-P1_2-MIP</t>
  </si>
  <si>
    <t xml:space="preserve">MAD-HR-MRU_3-P1_2-RJP</t>
  </si>
  <si>
    <t xml:space="preserve">MAD-HR-MRU_3-P1_2-ZR</t>
  </si>
  <si>
    <t xml:space="preserve">MAD-HR-MRU_3-P1_3-RAP</t>
  </si>
  <si>
    <t xml:space="preserve">MAD-HR-MRU_3-P2_2-DR</t>
  </si>
  <si>
    <t xml:space="preserve">MAD-HR-MRU_3-P2_2-MI</t>
  </si>
  <si>
    <t xml:space="preserve">MAD-HR-MRU_3-P2_2-RJP</t>
  </si>
  <si>
    <t xml:space="preserve">MAD-HR-MRU_3-P2_2-ZR</t>
  </si>
  <si>
    <t xml:space="preserve">MAD-HR-MRU_3-P2_3-ZR</t>
  </si>
  <si>
    <t xml:space="preserve">MAD-HR-MRU_3-P2-3-RA</t>
  </si>
  <si>
    <t xml:space="preserve">MAD-HR-MRU_4</t>
  </si>
  <si>
    <t xml:space="preserve">MAD-HR-MRU_5</t>
  </si>
  <si>
    <t xml:space="preserve">Irish Assesment Area</t>
  </si>
  <si>
    <t xml:space="preserve">ACS-IE-AA-001</t>
  </si>
  <si>
    <t xml:space="preserve">Mediterranean Sea: Adriatic Sea</t>
  </si>
  <si>
    <t xml:space="preserve">IT-AS-0001</t>
  </si>
  <si>
    <t xml:space="preserve">http://cdr.eionet.europa.eu/it/eu/msfd_art17/2018reporting/spatialdata/envxd9fqa/IT_MSFD4Geo_20181220.xml/manage_document</t>
  </si>
  <si>
    <t xml:space="preserve">Central Adriatic Sea</t>
  </si>
  <si>
    <t xml:space="preserve">IT-CAS-0001</t>
  </si>
  <si>
    <t xml:space="preserve">Northern Adriatic Sea</t>
  </si>
  <si>
    <t xml:space="preserve">IT-NAS-0001</t>
  </si>
  <si>
    <t xml:space="preserve">Southern Adriatic Sea</t>
  </si>
  <si>
    <t xml:space="preserve">IT-SAS-0001</t>
  </si>
  <si>
    <t xml:space="preserve">RG_Region</t>
  </si>
  <si>
    <t xml:space="preserve">IT-MS-0001</t>
  </si>
  <si>
    <t xml:space="preserve">Ionian Sea and Central Mediterranean Sea</t>
  </si>
  <si>
    <t xml:space="preserve">IT-ISCMS-0001</t>
  </si>
  <si>
    <t xml:space="preserve">Mediterranean Sea: Western Mediterranean Sea</t>
  </si>
  <si>
    <t xml:space="preserve">IT-WMS-0001</t>
  </si>
  <si>
    <t xml:space="preserve">BAL-LT-AA-01</t>
  </si>
  <si>
    <t xml:space="preserve">BAL-LT-AA-02</t>
  </si>
  <si>
    <t xml:space="preserve">BAL-LT-AA-03</t>
  </si>
  <si>
    <t xml:space="preserve">BAL-LT-AA-04</t>
  </si>
  <si>
    <t xml:space="preserve">BAL-LT-MS-01</t>
  </si>
  <si>
    <t xml:space="preserve">BAL-LT-MS-02</t>
  </si>
  <si>
    <t xml:space="preserve">Batijas jūras dienvidaustrumu atklātais akmeņainais krasts</t>
  </si>
  <si>
    <t xml:space="preserve">BAL- LV- AA- 001</t>
  </si>
  <si>
    <t xml:space="preserve">https://cdr.eionet.europa.eu/lv/eu/msfd_art17/2018reporting/xmldata/envwyvnwq/BALLV_MSFD4Geo_20180618.xml/manage_document</t>
  </si>
  <si>
    <t xml:space="preserve">Batijas jūras dienvidaustrumu atklātais smilšainais krasts</t>
  </si>
  <si>
    <t xml:space="preserve">BAL- LV- AA- 002</t>
  </si>
  <si>
    <t xml:space="preserve">Rīgas līča mēreni atklātais smilšainais krasts</t>
  </si>
  <si>
    <t xml:space="preserve">BAL- LV- AA- 003</t>
  </si>
  <si>
    <t xml:space="preserve">Rīgas līča mēreni atklātais akmeņainais krasts</t>
  </si>
  <si>
    <t xml:space="preserve">BAL- LV- AA- 004</t>
  </si>
  <si>
    <t xml:space="preserve">Rīgas līča pārejas ūdeņi</t>
  </si>
  <si>
    <t xml:space="preserve">BAL- LV- AA- 005</t>
  </si>
  <si>
    <t xml:space="preserve">Latvijas jūras ūdeņi</t>
  </si>
  <si>
    <t xml:space="preserve">BAL- LV- AA- 006</t>
  </si>
  <si>
    <t xml:space="preserve">Baltijas jūras ūdeņi</t>
  </si>
  <si>
    <t xml:space="preserve">BAL- LV- AA- 007</t>
  </si>
  <si>
    <t xml:space="preserve">Baltijas jūras atklātā daļa- teritoriālā jūra un ekskluzīvās ekonomiskās zonas ūdeņi</t>
  </si>
  <si>
    <t xml:space="preserve">BAL- LV- AA- 008</t>
  </si>
  <si>
    <t xml:space="preserve">Rīgas līča ūdeņi</t>
  </si>
  <si>
    <t xml:space="preserve">BAL- LV- AA- 009</t>
  </si>
  <si>
    <t xml:space="preserve">Rīgas līča rietumu piekraste</t>
  </si>
  <si>
    <t xml:space="preserve">BAL- LV- AA- 010</t>
  </si>
  <si>
    <t xml:space="preserve">BAL- LV- AA- 011</t>
  </si>
  <si>
    <t xml:space="preserve">Rīgas līča centrālā daļa</t>
  </si>
  <si>
    <t xml:space="preserve">BAL- LV- AA- 012</t>
  </si>
  <si>
    <t xml:space="preserve">WFD Coastal Water Bodies</t>
  </si>
  <si>
    <t xml:space="preserve">MIC-MT-CW-01</t>
  </si>
  <si>
    <t xml:space="preserve">http://cdr.eionet.europa.eu/mt/eu/msfd_art17/2018reporting/spatialdata/envxnlcyq/MSFD4Geo_20190513.xml/manage_document</t>
  </si>
  <si>
    <t xml:space="preserve">MIC-MT-MS-01</t>
  </si>
  <si>
    <t xml:space="preserve">MIC-MT-MS-02</t>
  </si>
  <si>
    <t xml:space="preserve">Territorial Waters</t>
  </si>
  <si>
    <t xml:space="preserve">MIC-MT-TeW-01</t>
  </si>
  <si>
    <t xml:space="preserve">Dutch WFD Coastal Waters together</t>
  </si>
  <si>
    <t xml:space="preserve">ANS-NL-CW-1</t>
  </si>
  <si>
    <t xml:space="preserve">http://cdr.eionet.europa.eu/nl/eu/msfd_art17/2018reporting/spatialdata/envw7h_0w/ANSNL_MSFD4Geo_20181001.xml/manage_document</t>
  </si>
  <si>
    <t xml:space="preserve">Wadden Sea</t>
  </si>
  <si>
    <t xml:space="preserve">ANS-NL-CW-NL81_1</t>
  </si>
  <si>
    <t xml:space="preserve">Wadden Sea Coast Mainland</t>
  </si>
  <si>
    <t xml:space="preserve">ANS-NL-CW-NL81_10</t>
  </si>
  <si>
    <t xml:space="preserve">Ems Coastal Water</t>
  </si>
  <si>
    <t xml:space="preserve">ANS-NL-CW-NL81_3</t>
  </si>
  <si>
    <t xml:space="preserve">Scheldt Coastal Water</t>
  </si>
  <si>
    <t xml:space="preserve">ANS-NL-CW-NL95_1A</t>
  </si>
  <si>
    <t xml:space="preserve">Meuse Coastal Water</t>
  </si>
  <si>
    <t xml:space="preserve">ANS-NL-CW-NL95_2A</t>
  </si>
  <si>
    <t xml:space="preserve">Rhine West Coastal Water</t>
  </si>
  <si>
    <t xml:space="preserve">ANS-NL-CW-NL95_3A</t>
  </si>
  <si>
    <t xml:space="preserve">Rhine North Coastal Water</t>
  </si>
  <si>
    <t xml:space="preserve">ANS-NL-CW-NL95_4A</t>
  </si>
  <si>
    <t xml:space="preserve">Dutch Territorial and WFD Coastal Waters together</t>
  </si>
  <si>
    <t xml:space="preserve">ANS-NL-CWTeW-1</t>
  </si>
  <si>
    <t xml:space="preserve">Dutch part of the North Sea</t>
  </si>
  <si>
    <t xml:space="preserve">ANS-NL-MS-1</t>
  </si>
  <si>
    <t xml:space="preserve">Dutch Continental Shelf from Territorial Waters (12 mile)</t>
  </si>
  <si>
    <t xml:space="preserve">ANS-NL-MS-2</t>
  </si>
  <si>
    <t xml:space="preserve">Dutch Continental Shelf from Coastal Waters (1 mile)</t>
  </si>
  <si>
    <t xml:space="preserve">ANS-NL-MS-3</t>
  </si>
  <si>
    <t xml:space="preserve">Dutch Territorial Waters (1 - 12 mile)</t>
  </si>
  <si>
    <t xml:space="preserve">ANS-NL-TeW-1</t>
  </si>
  <si>
    <t xml:space="preserve">Scheldt Territorial Water</t>
  </si>
  <si>
    <t xml:space="preserve">ANS-NL-TeW-NL95_1B</t>
  </si>
  <si>
    <t xml:space="preserve">Meuse Territorial Water</t>
  </si>
  <si>
    <t xml:space="preserve">ANS-NL-TeW-NL95_2B</t>
  </si>
  <si>
    <t xml:space="preserve">Rhine West Territorial Water</t>
  </si>
  <si>
    <t xml:space="preserve">ANS-NL-TeW-NL95_3B</t>
  </si>
  <si>
    <t xml:space="preserve">Rhine North Territorial Water</t>
  </si>
  <si>
    <t xml:space="preserve">ANS-NL-TeW-NL95_4B</t>
  </si>
  <si>
    <t xml:space="preserve">Ems Territorial Water</t>
  </si>
  <si>
    <t xml:space="preserve">ANS-NL-TeW-NL95_5B</t>
  </si>
  <si>
    <t xml:space="preserve">OSPAR Greater NorthSea</t>
  </si>
  <si>
    <t xml:space="preserve">L1.2</t>
  </si>
  <si>
    <t xml:space="preserve">OSPAR Southern NorthSea</t>
  </si>
  <si>
    <t xml:space="preserve">Polish part of FAO 27.3.D.24 area</t>
  </si>
  <si>
    <t xml:space="preserve">BAL-POL-FAO27-3D24</t>
  </si>
  <si>
    <t xml:space="preserve">http://cdr.eionet.europa.eu/pl/eu/msfd_art17/2018reporting/spatialdata/envxo633a/MSFD4Geo_20190530.xml/manage_document</t>
  </si>
  <si>
    <t xml:space="preserve">FAO</t>
  </si>
  <si>
    <t xml:space="preserve">Polish part of FAO 27.3.D.25 area</t>
  </si>
  <si>
    <t xml:space="preserve">BAL-POL-FAO27-3D25</t>
  </si>
  <si>
    <t xml:space="preserve">Polish part of FAO 27.3.D.26 area</t>
  </si>
  <si>
    <t xml:space="preserve">BAL-POL-FAO27-3D26</t>
  </si>
  <si>
    <t xml:space="preserve">Polish marine waters</t>
  </si>
  <si>
    <t xml:space="preserve">BAL-POL-MS-001</t>
  </si>
  <si>
    <t xml:space="preserve">Polish part of Opensea Bornholm Basin</t>
  </si>
  <si>
    <t xml:space="preserve">L2-SEA-007-POL</t>
  </si>
  <si>
    <t xml:space="preserve">Polish part of Opensea Gdansk Basin</t>
  </si>
  <si>
    <t xml:space="preserve">L2-SEA-008-POL</t>
  </si>
  <si>
    <t xml:space="preserve">Polish part of Opensea Eastern Gotland Basin</t>
  </si>
  <si>
    <t xml:space="preserve">L2-SEA-009-POL</t>
  </si>
  <si>
    <t xml:space="preserve">Eastern Gotland Basin Polish Coastal waters</t>
  </si>
  <si>
    <t xml:space="preserve">L3-22</t>
  </si>
  <si>
    <t xml:space="preserve">Gdansk Basin Polish Coastal waters</t>
  </si>
  <si>
    <t xml:space="preserve">L3-24</t>
  </si>
  <si>
    <t xml:space="preserve">Bornholm Basin Polish Coastal waters</t>
  </si>
  <si>
    <t xml:space="preserve">L3-26</t>
  </si>
  <si>
    <t xml:space="preserve">PL TW I WB 9 very sheltered, fully mixed, substratum: silt/sandy silt/silty sand; ice cover &gt;90 days, water residence time 52 days</t>
  </si>
  <si>
    <t xml:space="preserve">L4-POL-001</t>
  </si>
  <si>
    <t xml:space="preserve">PL TW I WB 8 very sheltered, fully mixed, substratum: silt/sandy silt/silty sand; ice cover &gt;90 days, water residence time 52 days</t>
  </si>
  <si>
    <t xml:space="preserve">L4-POL-002</t>
  </si>
  <si>
    <t xml:space="preserve">PL TW I WB 1 very sheltered, fully mixed, substratum: silt/sandy silt/silty sand; ice cover &gt;90 days, water residence time 52 days</t>
  </si>
  <si>
    <t xml:space="preserve">L4-POL-003</t>
  </si>
  <si>
    <t xml:space="preserve">PL TW II WB 2 very sheltered, fully mixed, substratum: lagoonal fine and medium grained sand/silty sand; residence time 138 day, ice cover &gt;90 days</t>
  </si>
  <si>
    <t xml:space="preserve">L4-POL-004</t>
  </si>
  <si>
    <t xml:space="preserve">PL TW III WB 3 partly protected, partly stratified, substratum: medium grained sand/pebbles/marine silty sand; ice-incidental</t>
  </si>
  <si>
    <t xml:space="preserve">L4-POL-005</t>
  </si>
  <si>
    <t xml:space="preserve">PL TW IV WB 4 partly stratified, moderately exposed, substratum: sand/silt; ice - incidental</t>
  </si>
  <si>
    <t xml:space="preserve">L4-POL-006</t>
  </si>
  <si>
    <t xml:space="preserve">PL TW V WB 6 river mouth, partly stratified, partly sheltered, substratum: medium grained sand/silty sand</t>
  </si>
  <si>
    <t xml:space="preserve">L4-POL-007</t>
  </si>
  <si>
    <t xml:space="preserve">PL TW V WB 5 river mouth, partly stratified, partly sheltered, substratum: medium grained sand/silty sand</t>
  </si>
  <si>
    <t xml:space="preserve">L4-POL-008</t>
  </si>
  <si>
    <t xml:space="preserve">PL TW V WB 7 river mouth, partly stratified, partly sheltered, substratum: medium grained sand/silty sand</t>
  </si>
  <si>
    <t xml:space="preserve">L4-POL-009</t>
  </si>
  <si>
    <t xml:space="preserve">PL CW I WB 2 coastal waters, moderately exposed, fully mixed, substratum:sand/fine sand</t>
  </si>
  <si>
    <t xml:space="preserve">L4-POL-010</t>
  </si>
  <si>
    <t xml:space="preserve">PL CW I WB 1 coastal waters, moderately exposed, fully mixed, substratum:sand/fine sand</t>
  </si>
  <si>
    <t xml:space="preserve">L4-POL-011</t>
  </si>
  <si>
    <t xml:space="preserve">PL CW I WB 3 coastal waters, moderately exposed, fully mixed, substratum:sand/fine sand</t>
  </si>
  <si>
    <t xml:space="preserve">L4-POL-012</t>
  </si>
  <si>
    <t xml:space="preserve">PL CW II WB 8 central Polish coast, coastal waters, exposed, fully mixed, substratum: sand/pebbles/gravel</t>
  </si>
  <si>
    <t xml:space="preserve">L4-POL-013</t>
  </si>
  <si>
    <t xml:space="preserve">PL CW II WB 6W central Polish coast, coastal waters, exposed, fully mixed, substratum: sand/pebbles/gravel</t>
  </si>
  <si>
    <t xml:space="preserve">L4-POL-014</t>
  </si>
  <si>
    <t xml:space="preserve">PL CW II WB 6E central Polish coast, coastal waters, exposed, fully mixed, substratum: sand/pebbles/gravel</t>
  </si>
  <si>
    <t xml:space="preserve">L4-POL-015</t>
  </si>
  <si>
    <t xml:space="preserve">PL CW II WB 5 central Polish coast, coastal waters, exposed, fully mixed, substratum: sand/pebbles/gravel</t>
  </si>
  <si>
    <t xml:space="preserve">L4-POL-016</t>
  </si>
  <si>
    <t xml:space="preserve">PL CW II WB 4 central Polish coast, coastal waters, exposed, fully mixed, substratum: sand/pebbles/gravel</t>
  </si>
  <si>
    <t xml:space="preserve">L4-POL-017</t>
  </si>
  <si>
    <t xml:space="preserve">PL CW III WB 9 central Polish coast, coastal waters, exposed, fully mixed, substratum: sand/pebbles/gravel</t>
  </si>
  <si>
    <t xml:space="preserve">L4-POL-018</t>
  </si>
  <si>
    <t xml:space="preserve">PL CW III WB 7 central Polish coast, coastal waters, exposed, fully mixed, substratum: sand/pebbles/gravel</t>
  </si>
  <si>
    <t xml:space="preserve">L4-POL-019</t>
  </si>
  <si>
    <t xml:space="preserve">HELCOM designated MRU Bornholm group for Polish avifauna assessment reporting</t>
  </si>
  <si>
    <t xml:space="preserve">PL-SEA-L2-III-AVIFAUNA</t>
  </si>
  <si>
    <t xml:space="preserve">HELCOM</t>
  </si>
  <si>
    <t xml:space="preserve">HELCOM designated MRU Gotland group for Polish avifauna assessment reporting</t>
  </si>
  <si>
    <t xml:space="preserve">PL-SEA-L2-IV-AVIFAUNA</t>
  </si>
  <si>
    <t xml:space="preserve">ICES areas </t>
  </si>
  <si>
    <t xml:space="preserve">8.c</t>
  </si>
  <si>
    <t xml:space="preserve">http://cdr.eionet.europa.eu/pt/eu/msfd_art17/2018reporting/spatialdata/envxuw4ba/PT_MSFD_4GEO_version_2_2019.08.09.xml</t>
  </si>
  <si>
    <t xml:space="preserve">8.e.1</t>
  </si>
  <si>
    <t xml:space="preserve">9.a.1</t>
  </si>
  <si>
    <t xml:space="preserve">9.b.1</t>
  </si>
  <si>
    <t xml:space="preserve">9.b.2</t>
  </si>
  <si>
    <t xml:space="preserve">Part of EEZ continental waters </t>
  </si>
  <si>
    <t xml:space="preserve">ABI-PT-AA-CONT_A</t>
  </si>
  <si>
    <t xml:space="preserve">Sub part of EEZ continental waters</t>
  </si>
  <si>
    <t xml:space="preserve">ABI-PT-AA-CONT_A1</t>
  </si>
  <si>
    <t xml:space="preserve">ABI-PT-AA-CONT_A2</t>
  </si>
  <si>
    <t xml:space="preserve">ABI-PT-AA-CONT_A3</t>
  </si>
  <si>
    <t xml:space="preserve">Sub Part of territorial continental waters </t>
  </si>
  <si>
    <t xml:space="preserve">ABI-PT-AA-CONT_AC</t>
  </si>
  <si>
    <t xml:space="preserve">ABI-PT-AA-CONT_AO</t>
  </si>
  <si>
    <t xml:space="preserve">ABI-PT-AA-CONT_AP</t>
  </si>
  <si>
    <t xml:space="preserve">Part of territorial continental waters </t>
  </si>
  <si>
    <t xml:space="preserve">ABI-PT-AA-CONT_AT</t>
  </si>
  <si>
    <t xml:space="preserve">ABI-PT-AA-CONT_B</t>
  </si>
  <si>
    <t xml:space="preserve">ABI-PT-AA-CONT_B1</t>
  </si>
  <si>
    <t xml:space="preserve">ABI-PT-AA-CONT_B2</t>
  </si>
  <si>
    <t xml:space="preserve">ABI-PT-AA-CONT_B3</t>
  </si>
  <si>
    <t xml:space="preserve">ABI-PT-AA-CONT_B4</t>
  </si>
  <si>
    <t xml:space="preserve">ABI-PT-AA-CONT_B5</t>
  </si>
  <si>
    <t xml:space="preserve">ABI-PT-AA-CONT_BC</t>
  </si>
  <si>
    <t xml:space="preserve">ABI-PT-AA-CONT_BO</t>
  </si>
  <si>
    <t xml:space="preserve">ABI-PT-AA-CONT_BP</t>
  </si>
  <si>
    <t xml:space="preserve">ABI-PT-AA-CONT_BT1</t>
  </si>
  <si>
    <t xml:space="preserve">ABI-PT-AA-CONT_BT1.1</t>
  </si>
  <si>
    <t xml:space="preserve">ABI-PT-AA-CONT_BT1.2</t>
  </si>
  <si>
    <t xml:space="preserve">ABI-PT-AA-CONT_BT1.3</t>
  </si>
  <si>
    <t xml:space="preserve">ABI-PT-AA-CONT_C</t>
  </si>
  <si>
    <t xml:space="preserve">ABI-PT-AA-CONT_C1</t>
  </si>
  <si>
    <t xml:space="preserve">ABI-PT-AA-CONT_C2</t>
  </si>
  <si>
    <t xml:space="preserve">ABI-PT-AA-CONT_C3</t>
  </si>
  <si>
    <t xml:space="preserve">ABI-PT-AA-CONT_CC</t>
  </si>
  <si>
    <t xml:space="preserve">ABI-PT-AA-CONT_CO</t>
  </si>
  <si>
    <t xml:space="preserve">ABI-PT-AA-CONT_CP</t>
  </si>
  <si>
    <t xml:space="preserve">ABI-PT-AA-CONT_CT</t>
  </si>
  <si>
    <t xml:space="preserve">ABI-PT-AA-CONT_D2A</t>
  </si>
  <si>
    <t xml:space="preserve">ABI-PT-AA-CONT_D2B</t>
  </si>
  <si>
    <t xml:space="preserve">ABI-PT-AA-CONT_D2C</t>
  </si>
  <si>
    <t xml:space="preserve">ABI-PT-AA-CONT_D5A1</t>
  </si>
  <si>
    <t xml:space="preserve">Sub Part of EEZ continental waters </t>
  </si>
  <si>
    <t xml:space="preserve">ABI-PT-AA-CONT_D5A2</t>
  </si>
  <si>
    <t xml:space="preserve">ABI-PT-AA-CONT_D5AC</t>
  </si>
  <si>
    <t xml:space="preserve">ABI-PT-AA-CONT_D5B1</t>
  </si>
  <si>
    <t xml:space="preserve">ABI-PT-AA-CONT_D5B2</t>
  </si>
  <si>
    <t xml:space="preserve">ABI-PT-AA-CONT_D5BC</t>
  </si>
  <si>
    <t xml:space="preserve">ABI-PT-AA-CONT_D5C1</t>
  </si>
  <si>
    <t xml:space="preserve">ABI-PT-AA-CONT_D5C2</t>
  </si>
  <si>
    <t xml:space="preserve">ABI-PT-AA-CONT_D5CC</t>
  </si>
  <si>
    <t xml:space="preserve">ABI-PT-AA-CONT_D7A</t>
  </si>
  <si>
    <t xml:space="preserve">ABI-PT-AA-CONT_D7B</t>
  </si>
  <si>
    <t xml:space="preserve">ABI-PT-AA-CONT_D7C</t>
  </si>
  <si>
    <t xml:space="preserve">ABI-PT-AA-CONT_D9BT1.1</t>
  </si>
  <si>
    <t xml:space="preserve">ABI-PT-AA-CONT_D9BT1.2</t>
  </si>
  <si>
    <t xml:space="preserve">National part of EEZ continental waters </t>
  </si>
  <si>
    <t xml:space="preserve">ABI-PT-AA-CONT_ZEEA2</t>
  </si>
  <si>
    <t xml:space="preserve">ABI-PT-AA-CONT_ZEEB2</t>
  </si>
  <si>
    <t xml:space="preserve">ABI-PT-AA-CONT_ZEEC2</t>
  </si>
  <si>
    <t xml:space="preserve">Portuguese Continent Subdivision</t>
  </si>
  <si>
    <t xml:space="preserve">ABI-PT-SD-CONT</t>
  </si>
  <si>
    <t xml:space="preserve">10.a.1</t>
  </si>
  <si>
    <t xml:space="preserve">10.b</t>
  </si>
  <si>
    <t xml:space="preserve">10a.2</t>
  </si>
  <si>
    <t xml:space="preserve">12.c</t>
  </si>
  <si>
    <t xml:space="preserve">Part of Extended continental shelf </t>
  </si>
  <si>
    <t xml:space="preserve">AMA-PT-AA-PCE_Altair</t>
  </si>
  <si>
    <t xml:space="preserve">Part of Extended continental shelf</t>
  </si>
  <si>
    <t xml:space="preserve">AMA-PT-AA-PCE_Antialtair</t>
  </si>
  <si>
    <t xml:space="preserve">AMA-PT-AA-PCE_Fratura Hayes</t>
  </si>
  <si>
    <t xml:space="preserve">AMA-PT-AA-PCE_Great Meteor</t>
  </si>
  <si>
    <t xml:space="preserve">AMA-PT-AA-PCE_Josephine</t>
  </si>
  <si>
    <t xml:space="preserve">AMA-PT-AA-PCE_Kings Trough</t>
  </si>
  <si>
    <t xml:space="preserve">AMA-PT-AA-PCE_MARNA</t>
  </si>
  <si>
    <t xml:space="preserve">AMA-PT-AA-PCE_Rainbow</t>
  </si>
  <si>
    <t xml:space="preserve">Azores Subdivision</t>
  </si>
  <si>
    <t xml:space="preserve">AMA-PT-SD-AZO</t>
  </si>
  <si>
    <t xml:space="preserve">Madeira subdivision</t>
  </si>
  <si>
    <t xml:space="preserve">AMA-PT-SD-MAD</t>
  </si>
  <si>
    <t xml:space="preserve">Extendend Continental Shelf Subdivision</t>
  </si>
  <si>
    <t xml:space="preserve">AMA-PT-SD-PCE</t>
  </si>
  <si>
    <t xml:space="preserve">MSFD region</t>
  </si>
  <si>
    <t xml:space="preserve">RG_AssessmentArea</t>
  </si>
  <si>
    <t xml:space="preserve">BLK_RO_RG_Coastal waters</t>
  </si>
  <si>
    <t xml:space="preserve">BLK_RO_RG_CT</t>
  </si>
  <si>
    <t xml:space="preserve">http://cdr.eionet.europa.eu/ro/eu/msfd_art17/2018reporting/spatialdata/envxery9w/MSFD4Geo_RO_2018.xml/manage_document</t>
  </si>
  <si>
    <t xml:space="preserve">BLK_RO_RG_marine shelf waters</t>
  </si>
  <si>
    <t xml:space="preserve">BLK_RO_RG_MT01</t>
  </si>
  <si>
    <t xml:space="preserve">BLK_RO_RG_marine off-shore waters</t>
  </si>
  <si>
    <t xml:space="preserve">BLK_RO_RG_MT02</t>
  </si>
  <si>
    <t xml:space="preserve">BLK_RO_RG_Waters with variable salinity</t>
  </si>
  <si>
    <t xml:space="preserve">BLK_RO_RG_TT03</t>
  </si>
  <si>
    <t xml:space="preserve">ANS-SE-AA-B_Kattegatt</t>
  </si>
  <si>
    <t xml:space="preserve">http://cdr.eionet.europa.eu/se/eu/msfd_art17/2018reporting/spatialdata/envxbkjhg/SE_MSFD4Geo_20181218.xml/manage_document</t>
  </si>
  <si>
    <t xml:space="preserve">ANS-SE-AA-B_Oresund</t>
  </si>
  <si>
    <t xml:space="preserve">ANS-SE-AA-B_Skagerrak</t>
  </si>
  <si>
    <t xml:space="preserve">ANS-SE-AA-BG_Vasterhavet</t>
  </si>
  <si>
    <t xml:space="preserve">ANS-SE-AA-K_1n_Vastkusten_inre_Skagerrak</t>
  </si>
  <si>
    <t xml:space="preserve">ANS-SE-AA-K_1s_Vastkusten_inre_Kattegatt</t>
  </si>
  <si>
    <t xml:space="preserve">ANS-SE-AA-K_2_Vastkusten_fjordar</t>
  </si>
  <si>
    <t xml:space="preserve">ANS-SE-AA-K_25_Gota_alv_Nordre_alv</t>
  </si>
  <si>
    <t xml:space="preserve">ANS-SE-AA-K_3_Vastkusten_yttre_Skagerrak</t>
  </si>
  <si>
    <t xml:space="preserve">ANS-SE-AA-K_4_Vastkusten_yttre_Kattegatt</t>
  </si>
  <si>
    <t xml:space="preserve">ANS-SE-AA-K_5_S_Halland_och_N_Oresund</t>
  </si>
  <si>
    <t xml:space="preserve">ANS-SE-AA-K_6_Oresund</t>
  </si>
  <si>
    <t xml:space="preserve">ANS-SE-AA-U_Kattegatt</t>
  </si>
  <si>
    <t xml:space="preserve">ANS-SE-AA-U_N_Kattegatt</t>
  </si>
  <si>
    <t xml:space="preserve">ANS-SE-AA-U_S_Kattegatt</t>
  </si>
  <si>
    <t xml:space="preserve">ANS-SE-AA-U_Skagerrak</t>
  </si>
  <si>
    <t xml:space="preserve">ANS-SE-SR-Nordsjon</t>
  </si>
  <si>
    <t xml:space="preserve">BAL-SE-AA-B_Alands_hav</t>
  </si>
  <si>
    <t xml:space="preserve">BAL-SE-AA-B_Arkonahavet_och_S_Oresund</t>
  </si>
  <si>
    <t xml:space="preserve">BAL-SE-AA-B_Bornholmshavet_och_Hanobukten</t>
  </si>
  <si>
    <t xml:space="preserve">BAL-SE-AA-B_Bottenhavet</t>
  </si>
  <si>
    <t xml:space="preserve">BAL-SE-AA-B_Bottenviken</t>
  </si>
  <si>
    <t xml:space="preserve">BAL-SE-AA-B_N_Gotlandshavet</t>
  </si>
  <si>
    <t xml:space="preserve">BAL-SE-AA-B_N_Kvarken</t>
  </si>
  <si>
    <t xml:space="preserve">BAL-SE-AA-B_O_Gotlandshavet</t>
  </si>
  <si>
    <t xml:space="preserve">BAL-SE-AA-B_V_Gotlandshavet</t>
  </si>
  <si>
    <t xml:space="preserve">BAL-SE-AA-BG_Bottniska_Viken</t>
  </si>
  <si>
    <t xml:space="preserve">BAL-SE-AA-BG_Egentliga_Ostersjon</t>
  </si>
  <si>
    <t xml:space="preserve">BAL-SE-AA-K_10_Oland_och_Gotland</t>
  </si>
  <si>
    <t xml:space="preserve">BAL-SE-AA-K_11_Gotland_nordvastra</t>
  </si>
  <si>
    <t xml:space="preserve">BAL-SE-AA-K_12n_Osterg_Stockh_skargard</t>
  </si>
  <si>
    <t xml:space="preserve">BAL-SE-AA-K_12s_Ostergotland_skargard</t>
  </si>
  <si>
    <t xml:space="preserve">BAL-SE-AA-K_13_Ostergotland_inre</t>
  </si>
  <si>
    <t xml:space="preserve">BAL-SE-AA-K_14_Ostergotland_yttre</t>
  </si>
  <si>
    <t xml:space="preserve">BAL-SE-AA-K_15_Stockholm_skargard_yttre</t>
  </si>
  <si>
    <t xml:space="preserve">BAL-SE-AA-K_16_S_Bottenhavet_inre</t>
  </si>
  <si>
    <t xml:space="preserve">BAL-SE-AA-K_17_S_Bottenhavet_yttre</t>
  </si>
  <si>
    <t xml:space="preserve">BAL-SE-AA-K_18_N_Bottenh_H_kusten_inre</t>
  </si>
  <si>
    <t xml:space="preserve">BAL-SE-AA-K_19_N_Bottenh_H_kusten_yttre</t>
  </si>
  <si>
    <t xml:space="preserve">BAL-SE-AA-K_20_N_Kvarken_inre</t>
  </si>
  <si>
    <t xml:space="preserve">BAL-SE-AA-K_21_N_Kvarken_yttre</t>
  </si>
  <si>
    <t xml:space="preserve">BAL-SE-AA-K_22_Bottenviken_inre</t>
  </si>
  <si>
    <t xml:space="preserve">BAL-SE-AA-K_23_Bottenviken_yttre</t>
  </si>
  <si>
    <t xml:space="preserve">BAL-SE-AA-K_24_Stockh_inre_skarg_Hallsfj</t>
  </si>
  <si>
    <t xml:space="preserve">BAL-SE-AA-K_7_Skane</t>
  </si>
  <si>
    <t xml:space="preserve">BAL-SE-AA-K_8_Blekinge_skarg_Kalmars_inre</t>
  </si>
  <si>
    <t xml:space="preserve">BAL-SE-AA-K_9_Blekinge_skarg_Kalmars_yttr</t>
  </si>
  <si>
    <t xml:space="preserve">BAL-SE-AA-U_Alands_hav</t>
  </si>
  <si>
    <t xml:space="preserve">BAL-SE-AA-U_Arkonahavet_och_S_Oresund</t>
  </si>
  <si>
    <t xml:space="preserve">BAL-SE-AA-U_Bornholmshavet_och_Hanobukten</t>
  </si>
  <si>
    <t xml:space="preserve">BAL-SE-AA-U_Bottenhavet</t>
  </si>
  <si>
    <t xml:space="preserve">BAL-SE-AA-U_Bottenviken</t>
  </si>
  <si>
    <t xml:space="preserve">BAL-SE-AA-U_N_Gotlandshavet</t>
  </si>
  <si>
    <t xml:space="preserve">BAL-SE-AA-U_N_Kvarken</t>
  </si>
  <si>
    <t xml:space="preserve">BAL-SE-AA-U_O_Gotlandshavet</t>
  </si>
  <si>
    <t xml:space="preserve">BAL-SE-AA-U_V_Gotlandshavet</t>
  </si>
  <si>
    <t xml:space="preserve">BAL-SE-RG-Ostersjon</t>
  </si>
  <si>
    <t xml:space="preserve">območje morskih voda</t>
  </si>
  <si>
    <t xml:space="preserve">MAD-SI-MRU-1</t>
  </si>
  <si>
    <t xml:space="preserve">http://cdr.eionet.europa.eu/si/eu/msfd_art17/2018reporting/spatialdata/envw1gosq/MSFD4Geo_20180724_144546.xml/manage_document</t>
  </si>
  <si>
    <t xml:space="preserve">obalne vode</t>
  </si>
  <si>
    <t xml:space="preserve">MAD-SI-MRU-11</t>
  </si>
  <si>
    <t xml:space="preserve">teritorialno morje</t>
  </si>
  <si>
    <t xml:space="preserve">MAD-SI-MRU-12</t>
  </si>
  <si>
    <t xml:space="preserve">UK_CelticSeas_as_a_whole</t>
  </si>
  <si>
    <t xml:space="preserve">UK_CS_0</t>
  </si>
  <si>
    <t xml:space="preserve">http://cdr.eionet.europa.eu/gb/eu/msfd8910/msfd4geo/envuo1uhw/ACSUK_MSFD4Geo_20130109.xml/manage_document</t>
  </si>
  <si>
    <t xml:space="preserve">UK_CelticSeas_WesternChannelandCelticSea</t>
  </si>
  <si>
    <t xml:space="preserve">UK_CS_1</t>
  </si>
  <si>
    <t xml:space="preserve">UK_CelticSeas_IrishSea</t>
  </si>
  <si>
    <t xml:space="preserve">UK_CS_2</t>
  </si>
  <si>
    <t xml:space="preserve">UK_CelticSeas_MinchesAndWesternScotland</t>
  </si>
  <si>
    <t xml:space="preserve">UK_CS_3</t>
  </si>
  <si>
    <t xml:space="preserve">UK_CelticSeas_ScottishContinentalShelf</t>
  </si>
  <si>
    <t xml:space="preserve">UK_CS_4</t>
  </si>
  <si>
    <t xml:space="preserve">UK_CelticSeas_AtlanticNorthWestApproaches</t>
  </si>
  <si>
    <t xml:space="preserve">UK_CS_5</t>
  </si>
  <si>
    <t xml:space="preserve">SS Seabed</t>
  </si>
  <si>
    <t xml:space="preserve">UK_MarineStrategy_Seabed_Rockall_Hatton</t>
  </si>
  <si>
    <t xml:space="preserve">UK_MS_2</t>
  </si>
  <si>
    <t xml:space="preserve">JM JointArea</t>
  </si>
  <si>
    <t xml:space="preserve">Shared waters between N Ireland and Rep of Ireland - Part of UK_CS_2</t>
  </si>
  <si>
    <t xml:space="preserve">Shared waters between N Ireland and Rep of Ireland - Part of UK_CS_3</t>
  </si>
  <si>
    <t xml:space="preserve">UK_GreaterNorthSea</t>
  </si>
  <si>
    <t xml:space="preserve">UK_GNS_0</t>
  </si>
  <si>
    <t xml:space="preserve">http://cdr.eionet.europa.eu/gb/eu/msfd8910/msfd4geo/envuo1uhw/ANSUK_MSFD4Geo_20130109.xml/manage_document</t>
  </si>
  <si>
    <t xml:space="preserve">UK_GreaterNorthSea_NorthernNorthSea</t>
  </si>
  <si>
    <t xml:space="preserve">UK_GNS_1</t>
  </si>
  <si>
    <t xml:space="preserve">UK_GreaterNorthSea_SouthernNorthSea</t>
  </si>
  <si>
    <t xml:space="preserve">UK_GNS_2</t>
  </si>
  <si>
    <t xml:space="preserve">UK_GreaterNorthSea_EasternChannel</t>
  </si>
  <si>
    <t xml:space="preserve">UK_GNS_3</t>
  </si>
  <si>
    <t xml:space="preserve">MW MarineWaters</t>
  </si>
  <si>
    <t xml:space="preserve">UK_MarineStrategy_as a whole</t>
  </si>
  <si>
    <t xml:space="preserve">UK_MS_0</t>
  </si>
  <si>
    <t xml:space="preserve">WC WaterColumn</t>
  </si>
  <si>
    <t xml:space="preserve">UK_MarineStrategy_WaterColumn</t>
  </si>
  <si>
    <t xml:space="preserve">UK_MS_1</t>
  </si>
  <si>
    <t xml:space="preserve">WME</t>
  </si>
  <si>
    <t xml:space="preserve">MS Subdivision</t>
  </si>
  <si>
    <t xml:space="preserve">UK_WesternMediterranean_Gibraltar</t>
  </si>
  <si>
    <t xml:space="preserve">UK_WMS_0</t>
  </si>
  <si>
    <t xml:space="preserve">Code</t>
  </si>
  <si>
    <t xml:space="preserve">Min Area (km2)</t>
  </si>
  <si>
    <t xml:space="preserve">Max Area  (km2)</t>
  </si>
  <si>
    <t xml:space="preserve">Ave Area  (km2)</t>
  </si>
  <si>
    <t xml:space="preserve">4Geo List</t>
  </si>
  <si>
    <t xml:space="preserve">Release Date List</t>
  </si>
  <si>
    <t xml:space="preserve">http://cdr.eionet.europa.eu/be/eu/msfd_art17/2018reporting/spatialdata/envwzjscg/MSFD4Geo_20180626_162932.xml, http://cdr.eionet.europa.eu/nl/eu/msfd_art17/2018reporting/spatialdata/envw7h_0w/ANSNL_MSFD4Geo_20181001.xml</t>
  </si>
  <si>
    <t xml:space="preserve">NULL</t>
  </si>
  <si>
    <t xml:space="preserve">http://cdr.eionet.europa.eu/de/eu/msfd_art17/2018reporting/spatialdata/envxe7ytg/BALDE_MSFD4Geo_20190128.xml, http://cdr.eionet.europa.eu/de/eu/msfd_art17/2018reporting/spatialdata/envxe7zdg/ANSDE_MSFD4Geo_20190128.xml</t>
  </si>
  <si>
    <t xml:space="preserve">2019/01/28, 2019/01/28</t>
  </si>
  <si>
    <t xml:space="preserve">http://cdr.eionet.europa.eu/dk/eu/msfd_art17/2018reporting/spatialdata/envwzypma/DK_MSFD_4geo.xml</t>
  </si>
  <si>
    <t xml:space="preserve">http://cdr.eionet.europa.eu/ee/eu/msfd_art17/2018reporting/spatialdata/envwx_jka/4geo_EE.xml%20%28v2_updated_with_cooperation_information%29</t>
  </si>
  <si>
    <t xml:space="preserve">http://cdr.eionet.europa.eu/es/eu/msfd_art17/2018reporting/spatialdata/envwznsqw/ES_MSFD_4geo_20180713.xml</t>
  </si>
  <si>
    <t xml:space="preserve">http://cdr.eionet.europa.eu/fi/eu/msfd_art17/2018reporting/spatialdata/envwv7dkq/MSFD4Geo_FI.xml</t>
  </si>
  <si>
    <t xml:space="preserve">http://cdr.eionet.europa.eu/fr/eu/msfd_art17/2018reporting/spatialdata/envwz5t2q/MSFD4GEO_FR_20180706.xml</t>
  </si>
  <si>
    <t xml:space="preserve">http://cdr.eionet.europa.eu/mt/eu/msfd_art17/2018reporting/spatialdata/envwliz9g/MSFD4Geo_20180112_113056.xml</t>
  </si>
  <si>
    <t xml:space="preserve">2018/06/26, 2018/10/01</t>
  </si>
  <si>
    <t xml:space="preserve">http://cdr.eionet.europa.eu/pl/eu/msfd_art17/2018reporting/spatialdata/envw_bpaq/MSFD4Geo_20181029.xml</t>
  </si>
  <si>
    <t xml:space="preserve">http://cdr.eionet.europa.eu/pt/eu/msfd_art17/2018reporting/spatialdata/envwzyvaa/PT_MSFD_4geo_v2.xml, http://cdr.eionet.europa.eu/pt/eu/msfd_art17/2018reporting/spatialdata/envxuw4ba/4Geo_MRU_PT_Final_09.08.2019.xlsx</t>
  </si>
  <si>
    <t xml:space="preserve">http://cdr.eionet.europa.eu/ro/eu/msfd_art17/2018reporting/spatialdata/envxery9w/MSFD4Geo_RO_2018.xml</t>
  </si>
  <si>
    <t xml:space="preserve">http://cdr.eionet.europa.eu/se/eu/msfd_art17/2018reporting/spatialdata/envxbkjhg/SE_MSFD4Geo_20181218.xml</t>
  </si>
  <si>
    <t xml:space="preserve">Legacy</t>
  </si>
  <si>
    <t xml:space="preserve">Out of date and not to be used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</si>
</sst>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m/d/yyyy"/>
    <numFmt numFmtId="166" formatCode="#,##0"/>
    <numFmt numFmtId="167" formatCode="0.0"/>
    <numFmt numFmtId="168" formatCode="0"/>
    <numFmt numFmtId="169" formatCode="#,##0.00"/>
    <numFmt numFmtId="170" formatCode="#,##0_ ;[RED]\-#,##0\ "/>
    <numFmt numFmtId="171" formatCode="#,##0.0"/>
    <numFmt numFmtId="172" formatCode="#,##0.00000"/>
    <numFmt numFmtId="173" formatCode="0.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name val="Calibri"/>
      <family val="2"/>
      <charset val="1"/>
    </font>
    <font>
      <sz val="9"/>
      <color rgb="FF000000"/>
      <name val="Tahoma"/>
      <family val="0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u val="single"/>
      <sz val="10"/>
      <color rgb="FF0563C1"/>
      <name val="Calibri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9DC3E6"/>
        <bgColor rgb="FF8FC5DC"/>
      </patternFill>
    </fill>
    <fill>
      <patternFill patternType="solid">
        <fgColor rgb="FFC9C9C9"/>
        <bgColor rgb="FFB4C7E7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FFC000"/>
        <bgColor rgb="FFFF9900"/>
      </patternFill>
    </fill>
    <fill>
      <patternFill patternType="solid">
        <fgColor rgb="FFED7D31"/>
        <bgColor rgb="FFFF8080"/>
      </patternFill>
    </fill>
    <fill>
      <patternFill patternType="solid">
        <fgColor rgb="FFFBE5D6"/>
        <bgColor rgb="FFFFF2CC"/>
      </patternFill>
    </fill>
    <fill>
      <patternFill patternType="solid">
        <fgColor rgb="FF92D050"/>
        <bgColor rgb="FFC5E0B4"/>
      </patternFill>
    </fill>
    <fill>
      <patternFill patternType="solid">
        <fgColor rgb="FF5B9BD5"/>
        <bgColor rgb="FF808080"/>
      </patternFill>
    </fill>
    <fill>
      <patternFill patternType="solid">
        <fgColor rgb="FFF8CBAD"/>
        <bgColor rgb="FFFBE5D6"/>
      </patternFill>
    </fill>
    <fill>
      <patternFill patternType="solid">
        <fgColor rgb="FFC5E0B4"/>
        <bgColor rgb="FFC9C9C9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E2F0D9"/>
        <bgColor rgb="FFDEEBF7"/>
      </patternFill>
    </fill>
    <fill>
      <patternFill patternType="solid">
        <fgColor rgb="FF808080"/>
        <bgColor rgb="FF666699"/>
      </patternFill>
    </fill>
    <fill>
      <patternFill patternType="solid">
        <fgColor rgb="FFB4C7E7"/>
        <bgColor rgb="FF9DC3E6"/>
      </patternFill>
    </fill>
    <fill>
      <patternFill patternType="solid">
        <fgColor rgb="FFBDD7EE"/>
        <bgColor rgb="FFB4C7E7"/>
      </patternFill>
    </fill>
    <fill>
      <patternFill patternType="solid">
        <fgColor rgb="FF8FC5DC"/>
        <bgColor rgb="FF9DC3E6"/>
      </patternFill>
    </fill>
    <fill>
      <patternFill patternType="solid">
        <fgColor rgb="FFFFFFFF"/>
        <bgColor rgb="FFFFF2CC"/>
      </patternFill>
    </fill>
  </fills>
  <borders count="48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hair"/>
      <top style="medium"/>
      <bottom/>
      <diagonal/>
    </border>
    <border diagonalUp="false" diagonalDown="false">
      <left style="hair"/>
      <right style="medium"/>
      <top style="medium"/>
      <bottom/>
      <diagonal/>
    </border>
    <border diagonalUp="false" diagonalDown="false">
      <left style="medium"/>
      <right style="medium"/>
      <top style="hair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medium"/>
      <right style="hair"/>
      <top style="medium"/>
      <bottom style="thin"/>
      <diagonal/>
    </border>
    <border diagonalUp="false" diagonalDown="false">
      <left style="hair"/>
      <right style="medium"/>
      <top style="medium"/>
      <bottom style="thin"/>
      <diagonal/>
    </border>
    <border diagonalUp="false" diagonalDown="false">
      <left/>
      <right style="hair"/>
      <top style="medium"/>
      <bottom style="thin"/>
      <diagonal/>
    </border>
    <border diagonalUp="false" diagonalDown="false">
      <left style="hair"/>
      <right/>
      <top style="medium"/>
      <bottom style="thin"/>
      <diagonal/>
    </border>
    <border diagonalUp="false" diagonalDown="false">
      <left style="hair"/>
      <right style="hair"/>
      <top style="medium"/>
      <bottom style="thin"/>
      <diagonal/>
    </border>
    <border diagonalUp="false" diagonalDown="false">
      <left style="medium"/>
      <right style="hair"/>
      <top style="thin"/>
      <bottom style="medium"/>
      <diagonal/>
    </border>
    <border diagonalUp="false" diagonalDown="false">
      <left style="hair"/>
      <right style="medium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"/>
      <right style="hair"/>
      <top/>
      <bottom style="thin"/>
      <diagonal/>
    </border>
    <border diagonalUp="false" diagonalDown="false">
      <left style="hair"/>
      <right style="medium"/>
      <top/>
      <bottom style="thin"/>
      <diagonal/>
    </border>
    <border diagonalUp="false" diagonalDown="false">
      <left/>
      <right style="hair"/>
      <top/>
      <bottom style="thin"/>
      <diagonal/>
    </border>
    <border diagonalUp="false" diagonalDown="false">
      <left style="hair"/>
      <right/>
      <top/>
      <bottom style="thin"/>
      <diagonal/>
    </border>
    <border diagonalUp="false" diagonalDown="false">
      <left style="medium"/>
      <right style="hair"/>
      <top style="thin"/>
      <bottom style="thin"/>
      <diagonal/>
    </border>
    <border diagonalUp="false" diagonalDown="false">
      <left style="hair"/>
      <right style="hair"/>
      <top style="thin"/>
      <bottom style="thin"/>
      <diagonal/>
    </border>
    <border diagonalUp="false" diagonalDown="false">
      <left style="hair"/>
      <right style="medium"/>
      <top style="thin"/>
      <bottom style="thin"/>
      <diagonal/>
    </border>
    <border diagonalUp="false" diagonalDown="false">
      <left style="hair"/>
      <right style="hair"/>
      <top/>
      <bottom style="thin"/>
      <diagonal/>
    </border>
    <border diagonalUp="false" diagonalDown="false">
      <left/>
      <right style="hair"/>
      <top style="thin"/>
      <bottom style="thin"/>
      <diagonal/>
    </border>
    <border diagonalUp="false" diagonalDown="false">
      <left style="hair"/>
      <right/>
      <top style="thin"/>
      <bottom style="thin"/>
      <diagonal/>
    </border>
    <border diagonalUp="false" diagonalDown="false">
      <left/>
      <right style="hair"/>
      <top style="thin"/>
      <bottom style="medium"/>
      <diagonal/>
    </border>
    <border diagonalUp="false" diagonalDown="false">
      <left style="hair"/>
      <right/>
      <top style="thin"/>
      <bottom style="medium"/>
      <diagonal/>
    </border>
    <border diagonalUp="false" diagonalDown="false">
      <left style="hair"/>
      <right style="hair"/>
      <top style="thin"/>
      <bottom style="medium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hair"/>
      <right/>
      <top style="hair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/>
      <bottom style="hair"/>
      <diagonal/>
    </border>
    <border diagonalUp="false" diagonalDown="false">
      <left style="medium"/>
      <right style="hair"/>
      <top/>
      <bottom style="medium"/>
      <diagonal/>
    </border>
    <border diagonalUp="false" diagonalDown="false">
      <left style="hair"/>
      <right style="hair"/>
      <top/>
      <bottom style="medium"/>
      <diagonal/>
    </border>
    <border diagonalUp="false" diagonalDown="false">
      <left style="hair"/>
      <right style="medium"/>
      <top/>
      <bottom style="medium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medium"/>
      <right style="hair"/>
      <top style="medium"/>
      <bottom style="medium"/>
      <diagonal/>
    </border>
    <border diagonalUp="false" diagonalDown="false">
      <left style="hair"/>
      <right style="hair"/>
      <top style="medium"/>
      <bottom style="medium"/>
      <diagonal/>
    </border>
    <border diagonalUp="false" diagonalDown="false">
      <left style="hair"/>
      <right style="medium"/>
      <top style="medium"/>
      <bottom style="medium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medium"/>
      <right style="hair"/>
      <top style="medium"/>
      <bottom style="hair"/>
      <diagonal/>
    </border>
    <border diagonalUp="false" diagonalDown="false">
      <left style="medium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8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17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9" borderId="18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9" borderId="15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9" borderId="22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9" borderId="2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9" borderId="16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9" borderId="2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9" borderId="1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9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23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9" borderId="2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9" borderId="19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9" borderId="2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9" borderId="2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9" borderId="2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9" borderId="19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0" fillId="9" borderId="2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9" borderId="2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9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2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2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9" borderId="23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9" borderId="2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0" fillId="9" borderId="2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5" fillId="9" borderId="19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5" fillId="9" borderId="2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9" borderId="2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9" borderId="2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6" fillId="9" borderId="19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0" fillId="9" borderId="2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9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25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9" borderId="2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2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27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1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9" borderId="1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9" borderId="2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9" borderId="27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9" borderId="1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8" xfId="2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2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2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1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0" fillId="1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11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0" fillId="11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12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2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4" borderId="1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6" fontId="0" fillId="4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10" borderId="1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9" fontId="0" fillId="10" borderId="1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6" fontId="0" fillId="4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0" fillId="4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70" fontId="4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0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0" fillId="1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70" fontId="0" fillId="11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70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2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1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11" borderId="1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6" fontId="0" fillId="12" borderId="1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8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4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5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1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6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15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6" borderId="32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17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6" borderId="34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17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6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8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8" borderId="3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15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8" borderId="4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3" borderId="4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4" borderId="4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8" borderId="4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15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5" borderId="4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4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4" borderId="4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16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1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9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9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20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8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808080"/>
      <rgbColor rgb="FF8FC5DC"/>
      <rgbColor rgb="FF993366"/>
      <rgbColor rgb="FFFFF2CC"/>
      <rgbColor rgb="FFDEEBF7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5E0B4"/>
      <rgbColor rgb="FFE2F0D9"/>
      <rgbColor rgb="FFFBE5D6"/>
      <rgbColor rgb="FF9DC3E6"/>
      <rgbColor rgb="FFFF99CC"/>
      <rgbColor rgb="FFB4C7E7"/>
      <rgbColor rgb="FFF8CBAD"/>
      <rgbColor rgb="FF3366FF"/>
      <rgbColor rgb="FF33CCCC"/>
      <rgbColor rgb="FF92D050"/>
      <rgbColor rgb="FFFFC000"/>
      <rgbColor rgb="FFFF9900"/>
      <rgbColor rgb="FFED7D31"/>
      <rgbColor rgb="FF666699"/>
      <rgbColor rgb="FF5B9BD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cdr.eionet.europa.eu/be/eu/msfd8910/msfd4geo/envuxyrlq" TargetMode="External"/><Relationship Id="rId2" Type="http://schemas.openxmlformats.org/officeDocument/2006/relationships/hyperlink" Target="http://cdr.eionet.europa.eu/be/eu/msfd8910/ansbe/envuxaoow" TargetMode="External"/><Relationship Id="rId3" Type="http://schemas.openxmlformats.org/officeDocument/2006/relationships/hyperlink" Target="http://cdr.eionet.europa.eu/bg/eu/msfd_pom/msfd4geo/envwmeewa" TargetMode="External"/><Relationship Id="rId4" Type="http://schemas.openxmlformats.org/officeDocument/2006/relationships/hyperlink" Target="http://cdr.eionet.europa.eu/bg/eu/msfd_pom/msfd4geo/envwmeewa" TargetMode="External"/><Relationship Id="rId5" Type="http://schemas.openxmlformats.org/officeDocument/2006/relationships/hyperlink" Target="http://cdr.eionet.europa.eu/bg/eu/msfd_pom/msfd4geo/envwmeewa/MSFD4Geo_20170309_143214.xml/manage_document" TargetMode="External"/><Relationship Id="rId6" Type="http://schemas.openxmlformats.org/officeDocument/2006/relationships/hyperlink" Target="http://cdr.eionet.europa.eu/bg/eu/msfd_mp/msfd4geo/envvmztdq" TargetMode="External"/><Relationship Id="rId7" Type="http://schemas.openxmlformats.org/officeDocument/2006/relationships/hyperlink" Target="http://cdr.eionet.europa.eu/bg/eu/msfd8910/msfd4geo/envuonlpg" TargetMode="External"/><Relationship Id="rId8" Type="http://schemas.openxmlformats.org/officeDocument/2006/relationships/hyperlink" Target="http://cdr.eionet.europa.eu/bg/eu/msfd8910/blkbg/envugzt4a/BGBLK_MSFD4Geo_20130815.xml/manage_document" TargetMode="External"/><Relationship Id="rId9" Type="http://schemas.openxmlformats.org/officeDocument/2006/relationships/hyperlink" Target="http://cdr.eionet.europa.eu/cy/eu/msfd8910/msfd4geo/envuzvkwq" TargetMode="External"/><Relationship Id="rId10" Type="http://schemas.openxmlformats.org/officeDocument/2006/relationships/hyperlink" Target="http://cdr.eionet.europa.eu/cy/eu/msfd8910/msfd4geo/envuzvkwq" TargetMode="External"/><Relationship Id="rId11" Type="http://schemas.openxmlformats.org/officeDocument/2006/relationships/hyperlink" Target="http://cdr.eionet.europa.eu/cy/eu/msfd8910/msfd4geo/envuzvwzq" TargetMode="External"/><Relationship Id="rId12" Type="http://schemas.openxmlformats.org/officeDocument/2006/relationships/hyperlink" Target="http://cdr.eionet.europa.eu/de/eu/msfd_art17/2018reporting/spatialdata/envxe7zdg" TargetMode="External"/><Relationship Id="rId13" Type="http://schemas.openxmlformats.org/officeDocument/2006/relationships/hyperlink" Target="http://cdr.eionet.europa.eu/de/eu/msfd_art17/2018reporting/spatialdata/envxe7zdg" TargetMode="External"/><Relationship Id="rId14" Type="http://schemas.openxmlformats.org/officeDocument/2006/relationships/hyperlink" Target="http://cdr.eionet.europa.eu/de/eu/msfd8910/msfd4geo/envwavigq" TargetMode="External"/><Relationship Id="rId15" Type="http://schemas.openxmlformats.org/officeDocument/2006/relationships/hyperlink" Target="http://cdr.eionet.europa.eu/de/eu/msfd8910/balde/envuhfzqw" TargetMode="External"/><Relationship Id="rId16" Type="http://schemas.openxmlformats.org/officeDocument/2006/relationships/hyperlink" Target="http://cdr.eionet.europa.eu/dk/eu/msfd8910/msfd4geo/envuxeqyg/DK_MSFD4Geo_20130424.xml/manage_document" TargetMode="External"/><Relationship Id="rId17" Type="http://schemas.openxmlformats.org/officeDocument/2006/relationships/hyperlink" Target="http://cdr.eionet.europa.eu/dk/eu/msfd8910/msfd4geo/envuxeqyg/DK_MSFD4Geo_20130424.xml/manage_document" TargetMode="External"/><Relationship Id="rId18" Type="http://schemas.openxmlformats.org/officeDocument/2006/relationships/hyperlink" Target="http://cdr.eionet.europa.eu/ee/eu/msfd_art17/2020reporting/spatialdata/envx5fxgg" TargetMode="External"/><Relationship Id="rId19" Type="http://schemas.openxmlformats.org/officeDocument/2006/relationships/hyperlink" Target="http://cdr.eionet.europa.eu/ee/eu/msfd_art17/2020reporting/spatialdata/envx5fxgg" TargetMode="External"/><Relationship Id="rId20" Type="http://schemas.openxmlformats.org/officeDocument/2006/relationships/hyperlink" Target="http://cdr.eionet.europa.eu/ee/eu/msfd_art17/2020reporting/spatialdata/envx5fxgg" TargetMode="External"/><Relationship Id="rId21" Type="http://schemas.openxmlformats.org/officeDocument/2006/relationships/hyperlink" Target="http://cdr.eionet.europa.eu/ee/eu/msfd_art17/2018reporting/spatialdata/envxj4ufq" TargetMode="External"/><Relationship Id="rId22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23" Type="http://schemas.openxmlformats.org/officeDocument/2006/relationships/hyperlink" Target="http://cdr.eionet.europa.eu/ee/eu/msfd8910/msfd4geo/envuie1sw" TargetMode="External"/><Relationship Id="rId24" Type="http://schemas.openxmlformats.org/officeDocument/2006/relationships/hyperlink" Target="http://cdr.eionet.europa.eu/ee/eu/msfd8910/balee/envux_rbq/MSFD4Geo_20130430_141716.xml/manage_document" TargetMode="External"/><Relationship Id="rId25" Type="http://schemas.openxmlformats.org/officeDocument/2006/relationships/hyperlink" Target="http://cdr.eionet.europa.eu/gr/eu/msfd8910/msfd4geo/envuhwe8q" TargetMode="External"/><Relationship Id="rId26" Type="http://schemas.openxmlformats.org/officeDocument/2006/relationships/hyperlink" Target="http://cdr.eionet.europa.eu/gr/eu/msfd8910/msfd4geo/envuhwe8q" TargetMode="External"/><Relationship Id="rId27" Type="http://schemas.openxmlformats.org/officeDocument/2006/relationships/hyperlink" Target="http://cdr.eionet.europa.eu/gr/eu/msfd8910/micgr/envux5aqq/MICGR_MSFD4Geo_20130430.xml/manage_document" TargetMode="External"/><Relationship Id="rId28" Type="http://schemas.openxmlformats.org/officeDocument/2006/relationships/hyperlink" Target="http://cdr.eionet.europa.eu/es/eu/msfd8910/msfd4geo/envuhbqka" TargetMode="External"/><Relationship Id="rId29" Type="http://schemas.openxmlformats.org/officeDocument/2006/relationships/hyperlink" Target="http://cdr.eionet.europa.eu/es/eu/msfd8910/msfd4geo/envuhbqka/ES_MSFD4Geo_20121015.xml/manage_document" TargetMode="External"/><Relationship Id="rId30" Type="http://schemas.openxmlformats.org/officeDocument/2006/relationships/hyperlink" Target="http://cdr.eionet.europa.eu/fi/eu/msfd8910/msfd4geo/envu3k8g" TargetMode="External"/><Relationship Id="rId31" Type="http://schemas.openxmlformats.org/officeDocument/2006/relationships/hyperlink" Target="http://cdr.eionet.europa.eu/fi/eu/msfd8910/msfd4geo/envvgx1ug/BAL_FI_MSFD4Geo_20141119_132304.xml/manage_document" TargetMode="External"/><Relationship Id="rId32" Type="http://schemas.openxmlformats.org/officeDocument/2006/relationships/hyperlink" Target="http://cdr.eionet.europa.eu/fr/eu/msfd8910/msfd4geo/envubha6w" TargetMode="External"/><Relationship Id="rId33" Type="http://schemas.openxmlformats.org/officeDocument/2006/relationships/hyperlink" Target="http://cdr.eionet.europa.eu/fr/eu/msfd8910/msfd4geo/envuwulew" TargetMode="External"/><Relationship Id="rId34" Type="http://schemas.openxmlformats.org/officeDocument/2006/relationships/hyperlink" Target="http://cdr.eionet.europa.eu/hr/eu/msfd_art17/2018reporting/spatialdata/envxj4tsg" TargetMode="External"/><Relationship Id="rId35" Type="http://schemas.openxmlformats.org/officeDocument/2006/relationships/hyperlink" Target="http://cdr.eionet.europa.eu/hr/eu/msfd_art17/2018reporting/spatialdata/envxj4tsg" TargetMode="External"/><Relationship Id="rId36" Type="http://schemas.openxmlformats.org/officeDocument/2006/relationships/hyperlink" Target="http://cdr.eionet.europa.eu/hr/eu/msfd_mp/msfd4geo/envvd6ioa" TargetMode="External"/><Relationship Id="rId37" Type="http://schemas.openxmlformats.org/officeDocument/2006/relationships/hyperlink" Target="http://cdr.eionet.europa.eu/hr/eu/msfd8910/madhr/envvd570w/MADHR_MSFD4Geo_20141014.xml/manage_document" TargetMode="External"/><Relationship Id="rId38" Type="http://schemas.openxmlformats.org/officeDocument/2006/relationships/hyperlink" Target="http://cdr.eionet.europa.eu/ie/eu/msfd8910/msfd4geo/envuwvd2w" TargetMode="External"/><Relationship Id="rId39" Type="http://schemas.openxmlformats.org/officeDocument/2006/relationships/hyperlink" Target="http://cdr.eionet.europa.eu/ie/eu/msfd8910/msfd4geo/envuwvd2w" TargetMode="External"/><Relationship Id="rId40" Type="http://schemas.openxmlformats.org/officeDocument/2006/relationships/hyperlink" Target="http://cdr.eionet.europa.eu/ie/eu/msfd8910/acsie/envvvqrzw/ACSIE_MSFD4Geo_20140324.xml/manage_document" TargetMode="External"/><Relationship Id="rId41" Type="http://schemas.openxmlformats.org/officeDocument/2006/relationships/hyperlink" Target="http://cdr.eionet.europa.eu/it/eu/msfd_art17/2018reporting/spatialdata/envxd9fqa" TargetMode="External"/><Relationship Id="rId42" Type="http://schemas.openxmlformats.org/officeDocument/2006/relationships/hyperlink" Target="http://cdr.eionet.europa.eu/it/eu/msfd_art17/2018reporting/spatialdata/envxd9fqa" TargetMode="External"/><Relationship Id="rId43" Type="http://schemas.openxmlformats.org/officeDocument/2006/relationships/hyperlink" Target="http://cdr.eionet.europa.eu/it/eu/msfd8910/msfd4geo/envuyflfq" TargetMode="External"/><Relationship Id="rId44" Type="http://schemas.openxmlformats.org/officeDocument/2006/relationships/hyperlink" Target="http://cdr.eionet.europa.eu/it/eu/msfd8910/mweit/envuxzeg/MSFD4Geo_20130506_164410.xml/manage_document" TargetMode="External"/><Relationship Id="rId45" Type="http://schemas.openxmlformats.org/officeDocument/2006/relationships/hyperlink" Target="http://cdr.eionet.europa.eu/lt/eu/msfd_art17/2018reporting/spatialdata/envxnyayq" TargetMode="External"/><Relationship Id="rId46" Type="http://schemas.openxmlformats.org/officeDocument/2006/relationships/hyperlink" Target="http://cdr.eionet.europa.eu/lt/eu/msfd_art17/2018reporting/spatialdata/envxnyayq" TargetMode="External"/><Relationship Id="rId47" Type="http://schemas.openxmlformats.org/officeDocument/2006/relationships/hyperlink" Target="http://cdr.eionet.europa.eu/lt/eu/msfd8910/msfd4geo/envuuhp7a" TargetMode="External"/><Relationship Id="rId48" Type="http://schemas.openxmlformats.org/officeDocument/2006/relationships/hyperlink" Target="http://cdr.eionet.europa.eu/lt/eu/msfd8910/ballt/envuxysa/BALLT_MSFD4Geo_20130423.xml/manage_document" TargetMode="External"/><Relationship Id="rId49" Type="http://schemas.openxmlformats.org/officeDocument/2006/relationships/hyperlink" Target="http://cdr.eionet.europa.eu/lv/eu/msfd8910/ballv/envumsa2g" TargetMode="External"/><Relationship Id="rId50" Type="http://schemas.openxmlformats.org/officeDocument/2006/relationships/hyperlink" Target="https://cdr.eionet.europa.eu/lv/eu/msfd_art17/2018reporting/xmldata/envwyvnwq/" TargetMode="External"/><Relationship Id="rId51" Type="http://schemas.openxmlformats.org/officeDocument/2006/relationships/hyperlink" Target="http://cdr.eionet.europa.eu/lv/eu/msfd8910/ballv/envumsa2g" TargetMode="External"/><Relationship Id="rId52" Type="http://schemas.openxmlformats.org/officeDocument/2006/relationships/hyperlink" Target="http://cdr.eionet.europa.eu/lv/eu/msfd8910/ballv/envuxvsq/MSFD4Geo_20130430_215405.xml/manage_document" TargetMode="External"/><Relationship Id="rId53" Type="http://schemas.openxmlformats.org/officeDocument/2006/relationships/hyperlink" Target="http://cdr.eionet.europa.eu/mt/eu/msfd8910/micmt/envvlg3cg" TargetMode="External"/><Relationship Id="rId54" Type="http://schemas.openxmlformats.org/officeDocument/2006/relationships/hyperlink" Target="http://cdr.eionet.europa.eu/mt/eu/msfd8910/micmt/envvlg3cg/MSFD4Geo_20131002_153516.xml/manage_document" TargetMode="External"/><Relationship Id="rId55" Type="http://schemas.openxmlformats.org/officeDocument/2006/relationships/hyperlink" Target="http://cdr.eionet.europa.eu/nl/eu/msfd8910/msfd4geo/envuhbg5g" TargetMode="External"/><Relationship Id="rId56" Type="http://schemas.openxmlformats.org/officeDocument/2006/relationships/hyperlink" Target="http://cdr.eionet.europa.eu/nl/eu/msfd8910/ansnl/envuxtx1g/ANSNL_MSFD4Geo_20121011.xml/manage_document" TargetMode="External"/><Relationship Id="rId57" Type="http://schemas.openxmlformats.org/officeDocument/2006/relationships/hyperlink" Target="http://cdr.eionet.europa.eu/pl/eu/msfd8910/msfd4geo/envvhmrwq" TargetMode="External"/><Relationship Id="rId58" Type="http://schemas.openxmlformats.org/officeDocument/2006/relationships/hyperlink" Target="http://cdr.eionet.europa.eu/pl/eu/msfd8910/msfd4geo/envuoonsa/MSFD4Geo_PL.xml/manage_document" TargetMode="External"/><Relationship Id="rId59" Type="http://schemas.openxmlformats.org/officeDocument/2006/relationships/hyperlink" Target="http://cdr.eionet.europa.eu/pt/eu/msfd_art17/2018reporting/spatialdata/envxudpjg" TargetMode="External"/><Relationship Id="rId60" Type="http://schemas.openxmlformats.org/officeDocument/2006/relationships/hyperlink" Target="http://cdr.eionet.europa.eu/pt/eu/msfd_art17/2018reporting/spatialdata/envxuw4ba" TargetMode="External"/><Relationship Id="rId61" Type="http://schemas.openxmlformats.org/officeDocument/2006/relationships/hyperlink" Target="http://cdr.eionet.europa.eu/pt/eu/msfd8910/msfd4geo/envvk__ea" TargetMode="External"/><Relationship Id="rId62" Type="http://schemas.openxmlformats.org/officeDocument/2006/relationships/hyperlink" Target="http://cdr.eionet.europa.eu/ro/eu/msfd8910/msfd4geo/envvevf9q" TargetMode="External"/><Relationship Id="rId63" Type="http://schemas.openxmlformats.org/officeDocument/2006/relationships/hyperlink" Target="http://cdr.eionet.europa.eu/ro/eu/msfd8910/blkro/envunlyaq/RO_MSFD4Geo_20121015.xml/manage_document" TargetMode="External"/><Relationship Id="rId64" Type="http://schemas.openxmlformats.org/officeDocument/2006/relationships/hyperlink" Target="http://cdr.eionet.europa.eu/se/eu/msfd8910/msfd4geo/envunbs3a" TargetMode="External"/><Relationship Id="rId65" Type="http://schemas.openxmlformats.org/officeDocument/2006/relationships/hyperlink" Target="http://cdr.eionet.europa.eu/se/eu/msfd8910/msfd4geo/envunbs3a" TargetMode="External"/><Relationship Id="rId66" Type="http://schemas.openxmlformats.org/officeDocument/2006/relationships/hyperlink" Target="http://cdr.eionet.europa.eu/si/eu/msfd8910/msfd4geo/envuqjipq" TargetMode="External"/><Relationship Id="rId67" Type="http://schemas.openxmlformats.org/officeDocument/2006/relationships/hyperlink" Target="http://cdr.eionet.europa.eu/si/eu/msfd8910/madsi/envuqjktq/MADSI_MSFD4Geo_20130124.xml/manage_document" TargetMode="External"/><Relationship Id="rId68" Type="http://schemas.openxmlformats.org/officeDocument/2006/relationships/hyperlink" Target="http://cdr.eionet.europa.eu/gb/eu/msfd8910/msfd4geo/envuo1uhw" TargetMode="External"/><Relationship Id="rId69" Type="http://schemas.openxmlformats.org/officeDocument/2006/relationships/hyperlink" Target="http://cdr.eionet.europa.eu/gb/eu/msfd8910/msfd4geo/envuo1uhw" TargetMode="External"/><Relationship Id="rId70" Type="http://schemas.openxmlformats.org/officeDocument/2006/relationships/hyperlink" Target="http://cdr.eionet.europa.eu/gb/eu/msfd8910/msfd4geo/envuo1uhw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://cdr.eionet.europa.eu/be/eu/msfd_art17/2018reporting/spatialdata/envwzjscg/MSFD4Geo_20180626_162932.xml/manage_document" TargetMode="External"/><Relationship Id="rId2" Type="http://schemas.openxmlformats.org/officeDocument/2006/relationships/hyperlink" Target="http://cdr.eionet.europa.eu/be/eu/msfd_art17/2018reporting/spatialdata/envwzjscg/MSFD4Geo_20180626_162932.xml/manage_document" TargetMode="External"/><Relationship Id="rId3" Type="http://schemas.openxmlformats.org/officeDocument/2006/relationships/hyperlink" Target="http://cdr.eionet.europa.eu/be/eu/msfd_art17/2018reporting/spatialdata/envwzjscg/MSFD4Geo_20180626_162932.xml/manage_document" TargetMode="External"/><Relationship Id="rId4" Type="http://schemas.openxmlformats.org/officeDocument/2006/relationships/hyperlink" Target="http://cdr.eionet.europa.eu/be/eu/msfd_art17/2018reporting/spatialdata/envwzjscg/MSFD4Geo_20180626_162932.xml/manage_document" TargetMode="External"/><Relationship Id="rId5" Type="http://schemas.openxmlformats.org/officeDocument/2006/relationships/hyperlink" Target="http://cdr.eionet.europa.eu/be/eu/msfd_art17/2018reporting/spatialdata/envwzjscg/MSFD4Geo_20180626_162932.xml/manage_document" TargetMode="External"/><Relationship Id="rId6" Type="http://schemas.openxmlformats.org/officeDocument/2006/relationships/hyperlink" Target="http://cdr.eionet.europa.eu/be/eu/msfd_art17/2018reporting/spatialdata/envwzjscg/MSFD4Geo_20180626_162932.xml/manage_document" TargetMode="External"/><Relationship Id="rId7" Type="http://schemas.openxmlformats.org/officeDocument/2006/relationships/hyperlink" Target="http://cdr.eionet.europa.eu/bg/eu/msfd_pom/msfd4geo/envwmeewa/MSFD4Geo_20170309_143214.xml/manage_document" TargetMode="External"/><Relationship Id="rId8" Type="http://schemas.openxmlformats.org/officeDocument/2006/relationships/hyperlink" Target="http://cdr.eionet.europa.eu/bg/eu/msfd_pom/msfd4geo/envwmeewa/MSFD4Geo_20170309_143214.xml/manage_document" TargetMode="External"/><Relationship Id="rId9" Type="http://schemas.openxmlformats.org/officeDocument/2006/relationships/hyperlink" Target="http://cdr.eionet.europa.eu/bg/eu/msfd_pom/msfd4geo/envwmeewa/MSFD4Geo_20170309_143214.xml/manage_document" TargetMode="External"/><Relationship Id="rId10" Type="http://schemas.openxmlformats.org/officeDocument/2006/relationships/hyperlink" Target="http://cdr.eionet.europa.eu/bg/eu/msfd_pom/msfd4geo/envwmeewa/MSFD4Geo_20170309_143214.xml/manage_document" TargetMode="External"/><Relationship Id="rId11" Type="http://schemas.openxmlformats.org/officeDocument/2006/relationships/hyperlink" Target="http://cdr.eionet.europa.eu/bg/eu/msfd_pom/msfd4geo/envwmeewa/MSFD4Geo_20170309_143214.xml/manage_document" TargetMode="External"/><Relationship Id="rId12" Type="http://schemas.openxmlformats.org/officeDocument/2006/relationships/hyperlink" Target="http://cdr.eionet.europa.eu/bg/eu/msfd_pom/msfd4geo/envwmeewa/MSFD4Geo_20170309_143214.xml/manage_document" TargetMode="External"/><Relationship Id="rId13" Type="http://schemas.openxmlformats.org/officeDocument/2006/relationships/hyperlink" Target="http://cdr.eionet.europa.eu/bg/eu/msfd_pom/msfd4geo/envwmeewa/MSFD4Geo_20170309_143214.xml/manage_document" TargetMode="External"/><Relationship Id="rId14" Type="http://schemas.openxmlformats.org/officeDocument/2006/relationships/hyperlink" Target="http://cdr.eionet.europa.eu/bg/eu/msfd_pom/msfd4geo/envwmeewa/MSFD4Geo_20170309_143214.xml/manage_document" TargetMode="External"/><Relationship Id="rId15" Type="http://schemas.openxmlformats.org/officeDocument/2006/relationships/hyperlink" Target="http://cdr.eionet.europa.eu/bg/eu/msfd_pom/msfd4geo/envwmeewa/MSFD4Geo_20170309_143214.xml/manage_document" TargetMode="External"/><Relationship Id="rId16" Type="http://schemas.openxmlformats.org/officeDocument/2006/relationships/hyperlink" Target="http://cdr.eionet.europa.eu/bg/eu/msfd_pom/msfd4geo/envwmeewa/MSFD4Geo_20170309_143214.xml/manage_document" TargetMode="External"/><Relationship Id="rId17" Type="http://schemas.openxmlformats.org/officeDocument/2006/relationships/hyperlink" Target="http://cdr.eionet.europa.eu/bg/eu/msfd_pom/msfd4geo/envwmeewa/MSFD4Geo_20170309_143214.xml/manage_document" TargetMode="External"/><Relationship Id="rId18" Type="http://schemas.openxmlformats.org/officeDocument/2006/relationships/hyperlink" Target="http://cdr.eionet.europa.eu/bg/eu/msfd_pom/msfd4geo/envwmeewa/MSFD4Geo_20170309_143214.xml/manage_document" TargetMode="External"/><Relationship Id="rId19" Type="http://schemas.openxmlformats.org/officeDocument/2006/relationships/hyperlink" Target="http://cdr.eionet.europa.eu/bg/eu/msfd_pom/msfd4geo/envwmeewa/MSFD4Geo_20170309_143214.xml/manage_document" TargetMode="External"/><Relationship Id="rId20" Type="http://schemas.openxmlformats.org/officeDocument/2006/relationships/hyperlink" Target="http://cdr.eionet.europa.eu/cy/eu/msfd8910/msfd4geo/envuzvwzq/MSFD4Geo_20140402_141816.xml/manage_document" TargetMode="External"/><Relationship Id="rId21" Type="http://schemas.openxmlformats.org/officeDocument/2006/relationships/hyperlink" Target="http://cdr.eionet.europa.eu/de/eu/msfd_art17/2018reporting/spatialdata/envxwtp4q/ANSDE_MSFD4Geo_20190827.xml/manage_document" TargetMode="External"/><Relationship Id="rId22" Type="http://schemas.openxmlformats.org/officeDocument/2006/relationships/hyperlink" Target="http://cdr.eionet.europa.eu/de/eu/msfd_art17/2018reporting/spatialdata/envxwtp4q/ANSDE_MSFD4Geo_20190827.xml/manage_document" TargetMode="External"/><Relationship Id="rId23" Type="http://schemas.openxmlformats.org/officeDocument/2006/relationships/hyperlink" Target="http://cdr.eionet.europa.eu/de/eu/msfd_art17/2018reporting/spatialdata/envxwtp4q/ANSDE_MSFD4Geo_20190827.xml/manage_document" TargetMode="External"/><Relationship Id="rId24" Type="http://schemas.openxmlformats.org/officeDocument/2006/relationships/hyperlink" Target="http://cdr.eionet.europa.eu/de/eu/msfd_art17/2018reporting/spatialdata/envxwtp4q/ANSDE_MSFD4Geo_20190827.xml/manage_document" TargetMode="External"/><Relationship Id="rId25" Type="http://schemas.openxmlformats.org/officeDocument/2006/relationships/hyperlink" Target="http://cdr.eionet.europa.eu/de/eu/msfd_art17/2018reporting/spatialdata/envxwtp4q/ANSDE_MSFD4Geo_20190827.xml/manage_document" TargetMode="External"/><Relationship Id="rId26" Type="http://schemas.openxmlformats.org/officeDocument/2006/relationships/hyperlink" Target="http://cdr.eionet.europa.eu/de/eu/msfd_art17/2018reporting/spatialdata/envxwtp4q/ANSDE_MSFD4Geo_20190827.xml/manage_document" TargetMode="External"/><Relationship Id="rId27" Type="http://schemas.openxmlformats.org/officeDocument/2006/relationships/hyperlink" Target="http://cdr.eionet.europa.eu/de/eu/msfd_art17/2018reporting/spatialdata/envxwtp4q/ANSDE_MSFD4Geo_20190827.xml/manage_document" TargetMode="External"/><Relationship Id="rId28" Type="http://schemas.openxmlformats.org/officeDocument/2006/relationships/hyperlink" Target="http://cdr.eionet.europa.eu/de/eu/msfd_art17/2018reporting/spatialdata/envxwtp4q/ANSDE_MSFD4Geo_20190827.xml/manage_document" TargetMode="External"/><Relationship Id="rId29" Type="http://schemas.openxmlformats.org/officeDocument/2006/relationships/hyperlink" Target="http://cdr.eionet.europa.eu/de/eu/msfd_art17/2018reporting/spatialdata/envxwtp4q/ANSDE_MSFD4Geo_20190827.xml/manage_document" TargetMode="External"/><Relationship Id="rId30" Type="http://schemas.openxmlformats.org/officeDocument/2006/relationships/hyperlink" Target="http://cdr.eionet.europa.eu/de/eu/msfd_art17/2018reporting/spatialdata/envxwtp4q/ANSDE_MSFD4Geo_20190827.xml/manage_document" TargetMode="External"/><Relationship Id="rId31" Type="http://schemas.openxmlformats.org/officeDocument/2006/relationships/hyperlink" Target="http://cdr.eionet.europa.eu/de/eu/msfd_art17/2018reporting/spatialdata/envxwtp4q/ANSDE_MSFD4Geo_20190827.xml/manage_document" TargetMode="External"/><Relationship Id="rId32" Type="http://schemas.openxmlformats.org/officeDocument/2006/relationships/hyperlink" Target="http://cdr.eionet.europa.eu/de/eu/msfd_art17/2018reporting/spatialdata/envxwtp4q/ANSDE_MSFD4Geo_20190827.xml/manage_document" TargetMode="External"/><Relationship Id="rId33" Type="http://schemas.openxmlformats.org/officeDocument/2006/relationships/hyperlink" Target="http://cdr.eionet.europa.eu/de/eu/msfd_art17/2018reporting/spatialdata/envxwtp4q/ANSDE_MSFD4Geo_20190827.xml/manage_document" TargetMode="External"/><Relationship Id="rId34" Type="http://schemas.openxmlformats.org/officeDocument/2006/relationships/hyperlink" Target="http://cdr.eionet.europa.eu/de/eu/msfd_art17/2018reporting/spatialdata/envxwtp4q/ANSDE_MSFD4Geo_20190827.xml/manage_document" TargetMode="External"/><Relationship Id="rId35" Type="http://schemas.openxmlformats.org/officeDocument/2006/relationships/hyperlink" Target="http://cdr.eionet.europa.eu/de/eu/msfd_art17/2018reporting/spatialdata/envxwtp4q/ANSDE_MSFD4Geo_20190827.xml/manage_document" TargetMode="External"/><Relationship Id="rId36" Type="http://schemas.openxmlformats.org/officeDocument/2006/relationships/hyperlink" Target="http://cdr.eionet.europa.eu/de/eu/msfd_art17/2018reporting/spatialdata/envxwtp4q/ANSDE_MSFD4Geo_20190827.xml/manage_document" TargetMode="External"/><Relationship Id="rId37" Type="http://schemas.openxmlformats.org/officeDocument/2006/relationships/hyperlink" Target="http://cdr.eionet.europa.eu/de/eu/msfd_art17/2018reporting/spatialdata/envxwtp4q/ANSDE_MSFD4Geo_20190827.xml/manage_document" TargetMode="External"/><Relationship Id="rId38" Type="http://schemas.openxmlformats.org/officeDocument/2006/relationships/hyperlink" Target="http://cdr.eionet.europa.eu/de/eu/msfd_art17/2018reporting/spatialdata/envxwtp4q/ANSDE_MSFD4Geo_20190827.xml/manage_document" TargetMode="External"/><Relationship Id="rId39" Type="http://schemas.openxmlformats.org/officeDocument/2006/relationships/hyperlink" Target="http://cdr.eionet.europa.eu/de/eu/msfd_art17/2018reporting/spatialdata/envxwtp4q/ANSDE_MSFD4Geo_20190827.xml/manage_document" TargetMode="External"/><Relationship Id="rId40" Type="http://schemas.openxmlformats.org/officeDocument/2006/relationships/hyperlink" Target="http://cdr.eionet.europa.eu/de/eu/msfd_art17/2018reporting/spatialdata/envxwtp4q/ANSDE_MSFD4Geo_20190827.xml/manage_document" TargetMode="External"/><Relationship Id="rId41" Type="http://schemas.openxmlformats.org/officeDocument/2006/relationships/hyperlink" Target="http://cdr.eionet.europa.eu/de/eu/msfd_art17/2018reporting/spatialdata/envxwtp4q/ANSDE_MSFD4Geo_20190827.xml/manage_document" TargetMode="External"/><Relationship Id="rId42" Type="http://schemas.openxmlformats.org/officeDocument/2006/relationships/hyperlink" Target="http://cdr.eionet.europa.eu/de/eu/msfd_art17/2018reporting/spatialdata/envxwtp4q/ANSDE_MSFD4Geo_20190827.xml/manage_document" TargetMode="External"/><Relationship Id="rId43" Type="http://schemas.openxmlformats.org/officeDocument/2006/relationships/hyperlink" Target="http://cdr.eionet.europa.eu/de/eu/msfd_art17/2018reporting/spatialdata/envxwtp4q/ANSDE_MSFD4Geo_20190827.xml/manage_document" TargetMode="External"/><Relationship Id="rId44" Type="http://schemas.openxmlformats.org/officeDocument/2006/relationships/hyperlink" Target="http://cdr.eionet.europa.eu/de/eu/msfd_art17/2018reporting/spatialdata/envxwtp4q/ANSDE_MSFD4Geo_20190827.xml/manage_document" TargetMode="External"/><Relationship Id="rId45" Type="http://schemas.openxmlformats.org/officeDocument/2006/relationships/hyperlink" Target="http://cdr.eionet.europa.eu/de/eu/msfd_art17/2018reporting/spatialdata/envxwtp4q/ANSDE_MSFD4Geo_20190827.xml/manage_document" TargetMode="External"/><Relationship Id="rId46" Type="http://schemas.openxmlformats.org/officeDocument/2006/relationships/hyperlink" Target="http://cdr.eionet.europa.eu/de/eu/msfd_art17/2018reporting/spatialdata/envxwtp4q/ANSDE_MSFD4Geo_20190827.xml/manage_document" TargetMode="External"/><Relationship Id="rId47" Type="http://schemas.openxmlformats.org/officeDocument/2006/relationships/hyperlink" Target="http://cdr.eionet.europa.eu/de/eu/msfd_art17/2018reporting/spatialdata/envxwtp4q/ANSDE_MSFD4Geo_20190827.xml/manage_document" TargetMode="External"/><Relationship Id="rId48" Type="http://schemas.openxmlformats.org/officeDocument/2006/relationships/hyperlink" Target="http://cdr.eionet.europa.eu/de/eu/msfd_art17/2018reporting/spatialdata/envxwtp4q/ANSDE_MSFD4Geo_20190827.xml/manage_document" TargetMode="External"/><Relationship Id="rId49" Type="http://schemas.openxmlformats.org/officeDocument/2006/relationships/hyperlink" Target="http://cdr.eionet.europa.eu/de/eu/msfd_art17/2018reporting/spatialdata/envxwtp4q/ANSDE_MSFD4Geo_20190827.xml/manage_document" TargetMode="External"/><Relationship Id="rId50" Type="http://schemas.openxmlformats.org/officeDocument/2006/relationships/hyperlink" Target="http://cdr.eionet.europa.eu/de/eu/msfd_art17/2018reporting/spatialdata/envxwtp4q/ANSDE_MSFD4Geo_20190827.xml/manage_document" TargetMode="External"/><Relationship Id="rId51" Type="http://schemas.openxmlformats.org/officeDocument/2006/relationships/hyperlink" Target="http://cdr.eionet.europa.eu/de/eu/msfd_art17/2018reporting/spatialdata/envxwtp4q/ANSDE_MSFD4Geo_20190827.xml/manage_document" TargetMode="External"/><Relationship Id="rId52" Type="http://schemas.openxmlformats.org/officeDocument/2006/relationships/hyperlink" Target="http://cdr.eionet.europa.eu/de/eu/msfd_art17/2018reporting/spatialdata/envxwtp4q/ANSDE_MSFD4Geo_20190827.xml/manage_document" TargetMode="External"/><Relationship Id="rId53" Type="http://schemas.openxmlformats.org/officeDocument/2006/relationships/hyperlink" Target="http://cdr.eionet.europa.eu/de/eu/msfd_art17/2018reporting/spatialdata/envxwtp4q/ANSDE_MSFD4Geo_20190827.xml/manage_document" TargetMode="External"/><Relationship Id="rId54" Type="http://schemas.openxmlformats.org/officeDocument/2006/relationships/hyperlink" Target="http://cdr.eionet.europa.eu/de/eu/msfd_art17/2018reporting/spatialdata/envxwtp4q/ANSDE_MSFD4Geo_20190827.xml/manage_document" TargetMode="External"/><Relationship Id="rId55" Type="http://schemas.openxmlformats.org/officeDocument/2006/relationships/hyperlink" Target="http://cdr.eionet.europa.eu/de/eu/msfd_art17/2018reporting/spatialdata/envxwtp4q/ANSDE_MSFD4Geo_20190827.xml/manage_document" TargetMode="External"/><Relationship Id="rId56" Type="http://schemas.openxmlformats.org/officeDocument/2006/relationships/hyperlink" Target="http://cdr.eionet.europa.eu/de/eu/msfd_art17/2018reporting/spatialdata/envxwtp4q/ANSDE_MSFD4Geo_20190827.xml/manage_document" TargetMode="External"/><Relationship Id="rId57" Type="http://schemas.openxmlformats.org/officeDocument/2006/relationships/hyperlink" Target="http://cdr.eionet.europa.eu/de/eu/msfd_art17/2018reporting/spatialdata/envxwtp4q/ANSDE_MSFD4Geo_20190827.xml/manage_document" TargetMode="External"/><Relationship Id="rId58" Type="http://schemas.openxmlformats.org/officeDocument/2006/relationships/hyperlink" Target="http://cdr.eionet.europa.eu/de/eu/msfd_art17/2018reporting/spatialdata/envxwtp4q/ANSDE_MSFD4Geo_20190827.xml/manage_document" TargetMode="External"/><Relationship Id="rId59" Type="http://schemas.openxmlformats.org/officeDocument/2006/relationships/hyperlink" Target="http://cdr.eionet.europa.eu/de/eu/msfd_art17/2018reporting/spatialdata/envxwtp4q/ANSDE_MSFD4Geo_20190827.xml/manage_document" TargetMode="External"/><Relationship Id="rId60" Type="http://schemas.openxmlformats.org/officeDocument/2006/relationships/hyperlink" Target="http://cdr.eionet.europa.eu/de/eu/msfd_art17/2018reporting/spatialdata/envxwtp4q/ANSDE_MSFD4Geo_20190827.xml/manage_document" TargetMode="External"/><Relationship Id="rId61" Type="http://schemas.openxmlformats.org/officeDocument/2006/relationships/hyperlink" Target="http://cdr.eionet.europa.eu/de/eu/msfd_art17/2018reporting/spatialdata/envxwtp4q/ANSDE_MSFD4Geo_20190827.xml/manage_document" TargetMode="External"/><Relationship Id="rId62" Type="http://schemas.openxmlformats.org/officeDocument/2006/relationships/hyperlink" Target="http://cdr.eionet.europa.eu/de/eu/msfd_art17/2018reporting/spatialdata/envxwtp4q/ANSDE_MSFD4Geo_20190827.xml/manage_document" TargetMode="External"/><Relationship Id="rId63" Type="http://schemas.openxmlformats.org/officeDocument/2006/relationships/hyperlink" Target="http://cdr.eionet.europa.eu/de/eu/msfd_art17/2018reporting/spatialdata/envxwtp4q/ANSDE_MSFD4Geo_20190827.xml/manage_document" TargetMode="External"/><Relationship Id="rId64" Type="http://schemas.openxmlformats.org/officeDocument/2006/relationships/hyperlink" Target="http://cdr.eionet.europa.eu/de/eu/msfd_art17/2018reporting/spatialdata/envxwtp4q/ANSDE_MSFD4Geo_20190827.xml/manage_document" TargetMode="External"/><Relationship Id="rId65" Type="http://schemas.openxmlformats.org/officeDocument/2006/relationships/hyperlink" Target="http://cdr.eionet.europa.eu/de/eu/msfd_art17/2018reporting/spatialdata/envxwtp4q/ANSDE_MSFD4Geo_20190827.xml/manage_document" TargetMode="External"/><Relationship Id="rId66" Type="http://schemas.openxmlformats.org/officeDocument/2006/relationships/hyperlink" Target="http://cdr.eionet.europa.eu/de/eu/msfd_art17/2018reporting/spatialdata/envxwtp4q/ANSDE_MSFD4Geo_20190827.xml/manage_document" TargetMode="External"/><Relationship Id="rId67" Type="http://schemas.openxmlformats.org/officeDocument/2006/relationships/hyperlink" Target="http://cdr.eionet.europa.eu/de/eu/msfd_art17/2018reporting/spatialdata/envxwtp4q/ANSDE_MSFD4Geo_20190827.xml/manage_document" TargetMode="External"/><Relationship Id="rId68" Type="http://schemas.openxmlformats.org/officeDocument/2006/relationships/hyperlink" Target="http://cdr.eionet.europa.eu/de/eu/msfd_art17/2018reporting/spatialdata/envxwtp4q/ANSDE_MSFD4Geo_20190827.xml/manage_document" TargetMode="External"/><Relationship Id="rId69" Type="http://schemas.openxmlformats.org/officeDocument/2006/relationships/hyperlink" Target="http://cdr.eionet.europa.eu/de/eu/msfd_art17/2018reporting/spatialdata/envxwtp7g/BALDE_MSFD4Geo_20190827.xml/manage_document" TargetMode="External"/><Relationship Id="rId70" Type="http://schemas.openxmlformats.org/officeDocument/2006/relationships/hyperlink" Target="http://cdr.eionet.europa.eu/de/eu/msfd_art17/2018reporting/spatialdata/envxwtp7g/BALDE_MSFD4Geo_20190827.xml/manage_document" TargetMode="External"/><Relationship Id="rId71" Type="http://schemas.openxmlformats.org/officeDocument/2006/relationships/hyperlink" Target="http://cdr.eionet.europa.eu/de/eu/msfd_art17/2018reporting/spatialdata/envxwtp7g/BALDE_MSFD4Geo_20190827.xml/manage_document" TargetMode="External"/><Relationship Id="rId72" Type="http://schemas.openxmlformats.org/officeDocument/2006/relationships/hyperlink" Target="http://cdr.eionet.europa.eu/de/eu/msfd_art17/2018reporting/spatialdata/envxwtp7g/BALDE_MSFD4Geo_20190827.xml/manage_document" TargetMode="External"/><Relationship Id="rId73" Type="http://schemas.openxmlformats.org/officeDocument/2006/relationships/hyperlink" Target="http://cdr.eionet.europa.eu/de/eu/msfd_art17/2018reporting/spatialdata/envxwtp7g/BALDE_MSFD4Geo_20190827.xml/manage_document" TargetMode="External"/><Relationship Id="rId74" Type="http://schemas.openxmlformats.org/officeDocument/2006/relationships/hyperlink" Target="http://cdr.eionet.europa.eu/de/eu/msfd_art17/2018reporting/spatialdata/envxwtp7g/BALDE_MSFD4Geo_20190827.xml/manage_document" TargetMode="External"/><Relationship Id="rId75" Type="http://schemas.openxmlformats.org/officeDocument/2006/relationships/hyperlink" Target="http://cdr.eionet.europa.eu/de/eu/msfd_art17/2018reporting/spatialdata/envxwtp7g/BALDE_MSFD4Geo_20190827.xml/manage_document" TargetMode="External"/><Relationship Id="rId76" Type="http://schemas.openxmlformats.org/officeDocument/2006/relationships/hyperlink" Target="http://cdr.eionet.europa.eu/de/eu/msfd_art17/2018reporting/spatialdata/envxwtp7g/BALDE_MSFD4Geo_20190827.xml/manage_document" TargetMode="External"/><Relationship Id="rId77" Type="http://schemas.openxmlformats.org/officeDocument/2006/relationships/hyperlink" Target="http://cdr.eionet.europa.eu/de/eu/msfd_art17/2018reporting/spatialdata/envxwtp7g/BALDE_MSFD4Geo_20190827.xml/manage_document" TargetMode="External"/><Relationship Id="rId78" Type="http://schemas.openxmlformats.org/officeDocument/2006/relationships/hyperlink" Target="http://cdr.eionet.europa.eu/de/eu/msfd_art17/2018reporting/spatialdata/envxwtp7g/BALDE_MSFD4Geo_20190827.xml/manage_document" TargetMode="External"/><Relationship Id="rId79" Type="http://schemas.openxmlformats.org/officeDocument/2006/relationships/hyperlink" Target="http://cdr.eionet.europa.eu/de/eu/msfd_art17/2018reporting/spatialdata/envxwtp7g/BALDE_MSFD4Geo_20190827.xml/manage_document" TargetMode="External"/><Relationship Id="rId80" Type="http://schemas.openxmlformats.org/officeDocument/2006/relationships/hyperlink" Target="http://cdr.eionet.europa.eu/de/eu/msfd_art17/2018reporting/spatialdata/envxwtp7g/BALDE_MSFD4Geo_20190827.xml/manage_document" TargetMode="External"/><Relationship Id="rId81" Type="http://schemas.openxmlformats.org/officeDocument/2006/relationships/hyperlink" Target="http://cdr.eionet.europa.eu/de/eu/msfd_art17/2018reporting/spatialdata/envxwtp7g/BALDE_MSFD4Geo_20190827.xml/manage_document" TargetMode="External"/><Relationship Id="rId82" Type="http://schemas.openxmlformats.org/officeDocument/2006/relationships/hyperlink" Target="http://cdr.eionet.europa.eu/de/eu/msfd_art17/2018reporting/spatialdata/envxwtp7g/BALDE_MSFD4Geo_20190827.xml/manage_document" TargetMode="External"/><Relationship Id="rId83" Type="http://schemas.openxmlformats.org/officeDocument/2006/relationships/hyperlink" Target="http://cdr.eionet.europa.eu/de/eu/msfd_art17/2018reporting/spatialdata/envxwtp7g/BALDE_MSFD4Geo_20190827.xml/manage_document" TargetMode="External"/><Relationship Id="rId84" Type="http://schemas.openxmlformats.org/officeDocument/2006/relationships/hyperlink" Target="http://cdr.eionet.europa.eu/de/eu/msfd_art17/2018reporting/spatialdata/envxwtp7g/BALDE_MSFD4Geo_20190827.xml/manage_document" TargetMode="External"/><Relationship Id="rId85" Type="http://schemas.openxmlformats.org/officeDocument/2006/relationships/hyperlink" Target="http://cdr.eionet.europa.eu/de/eu/msfd_art17/2018reporting/spatialdata/envxwtp7g/BALDE_MSFD4Geo_20190827.xml/manage_document" TargetMode="External"/><Relationship Id="rId86" Type="http://schemas.openxmlformats.org/officeDocument/2006/relationships/hyperlink" Target="http://cdr.eionet.europa.eu/de/eu/msfd_art17/2018reporting/spatialdata/envxwtp7g/BALDE_MSFD4Geo_20190827.xml/manage_document" TargetMode="External"/><Relationship Id="rId87" Type="http://schemas.openxmlformats.org/officeDocument/2006/relationships/hyperlink" Target="http://cdr.eionet.europa.eu/de/eu/msfd_art17/2018reporting/spatialdata/envxwtp7g/BALDE_MSFD4Geo_20190827.xml/manage_document" TargetMode="External"/><Relationship Id="rId88" Type="http://schemas.openxmlformats.org/officeDocument/2006/relationships/hyperlink" Target="http://cdr.eionet.europa.eu/de/eu/msfd_art17/2018reporting/spatialdata/envxwtp7g/BALDE_MSFD4Geo_20190827.xml/manage_document" TargetMode="External"/><Relationship Id="rId89" Type="http://schemas.openxmlformats.org/officeDocument/2006/relationships/hyperlink" Target="http://cdr.eionet.europa.eu/de/eu/msfd_art17/2018reporting/spatialdata/envxwtp7g/BALDE_MSFD4Geo_20190827.xml/manage_document" TargetMode="External"/><Relationship Id="rId90" Type="http://schemas.openxmlformats.org/officeDocument/2006/relationships/hyperlink" Target="http://cdr.eionet.europa.eu/de/eu/msfd_art17/2018reporting/spatialdata/envxwtp7g/BALDE_MSFD4Geo_20190827.xml/manage_document" TargetMode="External"/><Relationship Id="rId91" Type="http://schemas.openxmlformats.org/officeDocument/2006/relationships/hyperlink" Target="http://cdr.eionet.europa.eu/de/eu/msfd_art17/2018reporting/spatialdata/envxwtp7g/BALDE_MSFD4Geo_20190827.xml/manage_document" TargetMode="External"/><Relationship Id="rId92" Type="http://schemas.openxmlformats.org/officeDocument/2006/relationships/hyperlink" Target="http://cdr.eionet.europa.eu/de/eu/msfd_art17/2018reporting/spatialdata/envxwtp7g/BALDE_MSFD4Geo_20190827.xml/manage_document" TargetMode="External"/><Relationship Id="rId93" Type="http://schemas.openxmlformats.org/officeDocument/2006/relationships/hyperlink" Target="http://cdr.eionet.europa.eu/de/eu/msfd_art17/2018reporting/spatialdata/envxwtp7g/BALDE_MSFD4Geo_20190827.xml/manage_document" TargetMode="External"/><Relationship Id="rId94" Type="http://schemas.openxmlformats.org/officeDocument/2006/relationships/hyperlink" Target="http://cdr.eionet.europa.eu/de/eu/msfd_art17/2018reporting/spatialdata/envxwtp7g/BALDE_MSFD4Geo_20190827.xml/manage_document" TargetMode="External"/><Relationship Id="rId95" Type="http://schemas.openxmlformats.org/officeDocument/2006/relationships/hyperlink" Target="http://cdr.eionet.europa.eu/de/eu/msfd_art17/2018reporting/spatialdata/envxwtp7g/BALDE_MSFD4Geo_20190827.xml/manage_document" TargetMode="External"/><Relationship Id="rId96" Type="http://schemas.openxmlformats.org/officeDocument/2006/relationships/hyperlink" Target="http://cdr.eionet.europa.eu/de/eu/msfd_art17/2018reporting/spatialdata/envxwtp7g/BALDE_MSFD4Geo_20190827.xml/manage_document" TargetMode="External"/><Relationship Id="rId97" Type="http://schemas.openxmlformats.org/officeDocument/2006/relationships/hyperlink" Target="http://cdr.eionet.europa.eu/de/eu/msfd_art17/2018reporting/spatialdata/envxwtp7g/BALDE_MSFD4Geo_20190827.xml/manage_document" TargetMode="External"/><Relationship Id="rId98" Type="http://schemas.openxmlformats.org/officeDocument/2006/relationships/hyperlink" Target="http://cdr.eionet.europa.eu/de/eu/msfd_art17/2018reporting/spatialdata/envxwtp7g/BALDE_MSFD4Geo_20190827.xml/manage_document" TargetMode="External"/><Relationship Id="rId99" Type="http://schemas.openxmlformats.org/officeDocument/2006/relationships/hyperlink" Target="http://cdr.eionet.europa.eu/de/eu/msfd_art17/2018reporting/spatialdata/envxwtp7g/BALDE_MSFD4Geo_20190827.xml/manage_document" TargetMode="External"/><Relationship Id="rId100" Type="http://schemas.openxmlformats.org/officeDocument/2006/relationships/hyperlink" Target="http://cdr.eionet.europa.eu/de/eu/msfd_art17/2018reporting/spatialdata/envxwtp7g/BALDE_MSFD4Geo_20190827.xml/manage_document" TargetMode="External"/><Relationship Id="rId101" Type="http://schemas.openxmlformats.org/officeDocument/2006/relationships/hyperlink" Target="http://cdr.eionet.europa.eu/de/eu/msfd_art17/2018reporting/spatialdata/envxwtp7g/BALDE_MSFD4Geo_20190827.xml/manage_document" TargetMode="External"/><Relationship Id="rId102" Type="http://schemas.openxmlformats.org/officeDocument/2006/relationships/hyperlink" Target="http://cdr.eionet.europa.eu/de/eu/msfd_art17/2018reporting/spatialdata/envxwtp7g/BALDE_MSFD4Geo_20190827.xml/manage_document" TargetMode="External"/><Relationship Id="rId103" Type="http://schemas.openxmlformats.org/officeDocument/2006/relationships/hyperlink" Target="http://cdr.eionet.europa.eu/de/eu/msfd_art17/2018reporting/spatialdata/envxwtp7g/BALDE_MSFD4Geo_20190827.xml/manage_document" TargetMode="External"/><Relationship Id="rId104" Type="http://schemas.openxmlformats.org/officeDocument/2006/relationships/hyperlink" Target="http://cdr.eionet.europa.eu/de/eu/msfd_art17/2018reporting/spatialdata/envxwtp7g/BALDE_MSFD4Geo_20190827.xml/manage_document" TargetMode="External"/><Relationship Id="rId105" Type="http://schemas.openxmlformats.org/officeDocument/2006/relationships/hyperlink" Target="http://cdr.eionet.europa.eu/de/eu/msfd_art17/2018reporting/spatialdata/envxwtp7g/BALDE_MSFD4Geo_20190827.xml/manage_document" TargetMode="External"/><Relationship Id="rId106" Type="http://schemas.openxmlformats.org/officeDocument/2006/relationships/hyperlink" Target="http://cdr.eionet.europa.eu/de/eu/msfd_art17/2018reporting/spatialdata/envxwtp7g/BALDE_MSFD4Geo_20190827.xml/manage_document" TargetMode="External"/><Relationship Id="rId107" Type="http://schemas.openxmlformats.org/officeDocument/2006/relationships/hyperlink" Target="http://cdr.eionet.europa.eu/de/eu/msfd_art17/2018reporting/spatialdata/envxwtp7g/BALDE_MSFD4Geo_20190827.xml/manage_document" TargetMode="External"/><Relationship Id="rId108" Type="http://schemas.openxmlformats.org/officeDocument/2006/relationships/hyperlink" Target="http://cdr.eionet.europa.eu/de/eu/msfd_art17/2018reporting/spatialdata/envxwtp7g/BALDE_MSFD4Geo_20190827.xml/manage_document" TargetMode="External"/><Relationship Id="rId109" Type="http://schemas.openxmlformats.org/officeDocument/2006/relationships/hyperlink" Target="http://cdr.eionet.europa.eu/de/eu/msfd_art17/2018reporting/spatialdata/envxwtp7g/BALDE_MSFD4Geo_20190827.xml/manage_document" TargetMode="External"/><Relationship Id="rId110" Type="http://schemas.openxmlformats.org/officeDocument/2006/relationships/hyperlink" Target="http://cdr.eionet.europa.eu/de/eu/msfd_art17/2018reporting/spatialdata/envxwtp7g/BALDE_MSFD4Geo_20190827.xml/manage_document" TargetMode="External"/><Relationship Id="rId111" Type="http://schemas.openxmlformats.org/officeDocument/2006/relationships/hyperlink" Target="http://cdr.eionet.europa.eu/de/eu/msfd_art17/2018reporting/spatialdata/envxwtp7g/BALDE_MSFD4Geo_20190827.xml/manage_document" TargetMode="External"/><Relationship Id="rId112" Type="http://schemas.openxmlformats.org/officeDocument/2006/relationships/hyperlink" Target="http://cdr.eionet.europa.eu/de/eu/msfd_art17/2018reporting/spatialdata/envxwtp7g/BALDE_MSFD4Geo_20190827.xml/manage_document" TargetMode="External"/><Relationship Id="rId113" Type="http://schemas.openxmlformats.org/officeDocument/2006/relationships/hyperlink" Target="http://cdr.eionet.europa.eu/de/eu/msfd_art17/2018reporting/spatialdata/envxwtp7g/BALDE_MSFD4Geo_20190827.xml/manage_document" TargetMode="External"/><Relationship Id="rId114" Type="http://schemas.openxmlformats.org/officeDocument/2006/relationships/hyperlink" Target="http://cdr.eionet.europa.eu/de/eu/msfd_art17/2018reporting/spatialdata/envxwtp7g/BALDE_MSFD4Geo_20190827.xml/manage_document" TargetMode="External"/><Relationship Id="rId115" Type="http://schemas.openxmlformats.org/officeDocument/2006/relationships/hyperlink" Target="http://cdr.eionet.europa.eu/de/eu/msfd_art17/2018reporting/spatialdata/envxwtp7g/BALDE_MSFD4Geo_20190827.xml/manage_document" TargetMode="External"/><Relationship Id="rId116" Type="http://schemas.openxmlformats.org/officeDocument/2006/relationships/hyperlink" Target="http://cdr.eionet.europa.eu/de/eu/msfd_art17/2018reporting/spatialdata/envxwtp7g/BALDE_MSFD4Geo_20190827.xml/manage_document" TargetMode="External"/><Relationship Id="rId117" Type="http://schemas.openxmlformats.org/officeDocument/2006/relationships/hyperlink" Target="http://cdr.eionet.europa.eu/de/eu/msfd_art17/2018reporting/spatialdata/envxwtp7g/BALDE_MSFD4Geo_20190827.xml/manage_document" TargetMode="External"/><Relationship Id="rId118" Type="http://schemas.openxmlformats.org/officeDocument/2006/relationships/hyperlink" Target="http://cdr.eionet.europa.eu/de/eu/msfd_art17/2018reporting/spatialdata/envxwtp7g/BALDE_MSFD4Geo_20190827.xml/manage_document" TargetMode="External"/><Relationship Id="rId119" Type="http://schemas.openxmlformats.org/officeDocument/2006/relationships/hyperlink" Target="http://cdr.eionet.europa.eu/de/eu/msfd_art17/2018reporting/spatialdata/envxwtp7g/BALDE_MSFD4Geo_20190827.xml/manage_document" TargetMode="External"/><Relationship Id="rId120" Type="http://schemas.openxmlformats.org/officeDocument/2006/relationships/hyperlink" Target="http://cdr.eionet.europa.eu/de/eu/msfd_art17/2018reporting/spatialdata/envxwtp7g/BALDE_MSFD4Geo_20190827.xml/manage_document" TargetMode="External"/><Relationship Id="rId121" Type="http://schemas.openxmlformats.org/officeDocument/2006/relationships/hyperlink" Target="http://cdr.eionet.europa.eu/de/eu/msfd_art17/2018reporting/spatialdata/envxwtp7g/BALDE_MSFD4Geo_20190827.xml/manage_document" TargetMode="External"/><Relationship Id="rId122" Type="http://schemas.openxmlformats.org/officeDocument/2006/relationships/hyperlink" Target="http://cdr.eionet.europa.eu/de/eu/msfd_art17/2018reporting/spatialdata/envxwtp7g/BALDE_MSFD4Geo_20190827.xml/manage_document" TargetMode="External"/><Relationship Id="rId123" Type="http://schemas.openxmlformats.org/officeDocument/2006/relationships/hyperlink" Target="http://cdr.eionet.europa.eu/de/eu/msfd_art17/2018reporting/spatialdata/envxwtp7g/BALDE_MSFD4Geo_20190827.xml/manage_document" TargetMode="External"/><Relationship Id="rId124" Type="http://schemas.openxmlformats.org/officeDocument/2006/relationships/hyperlink" Target="http://cdr.eionet.europa.eu/de/eu/msfd_art17/2018reporting/spatialdata/envxwtp7g/BALDE_MSFD4Geo_20190827.xml/manage_document" TargetMode="External"/><Relationship Id="rId125" Type="http://schemas.openxmlformats.org/officeDocument/2006/relationships/hyperlink" Target="http://cdr.eionet.europa.eu/de/eu/msfd_art17/2018reporting/spatialdata/envxwtp7g/BALDE_MSFD4Geo_20190827.xml/manage_document" TargetMode="External"/><Relationship Id="rId126" Type="http://schemas.openxmlformats.org/officeDocument/2006/relationships/hyperlink" Target="http://cdr.eionet.europa.eu/de/eu/msfd_art17/2018reporting/spatialdata/envxwtp7g/BALDE_MSFD4Geo_20190827.xml/manage_document" TargetMode="External"/><Relationship Id="rId127" Type="http://schemas.openxmlformats.org/officeDocument/2006/relationships/hyperlink" Target="http://cdr.eionet.europa.eu/de/eu/msfd_art17/2018reporting/spatialdata/envxwtp7g/BALDE_MSFD4Geo_20190827.xml/manage_document" TargetMode="External"/><Relationship Id="rId128" Type="http://schemas.openxmlformats.org/officeDocument/2006/relationships/hyperlink" Target="http://cdr.eionet.europa.eu/de/eu/msfd_art17/2018reporting/spatialdata/envxwtp7g/BALDE_MSFD4Geo_20190827.xml/manage_document" TargetMode="External"/><Relationship Id="rId129" Type="http://schemas.openxmlformats.org/officeDocument/2006/relationships/hyperlink" Target="http://cdr.eionet.europa.eu/de/eu/msfd_art17/2018reporting/spatialdata/envxwtp7g/BALDE_MSFD4Geo_20190827.xml/manage_document" TargetMode="External"/><Relationship Id="rId130" Type="http://schemas.openxmlformats.org/officeDocument/2006/relationships/hyperlink" Target="http://cdr.eionet.europa.eu/de/eu/msfd_art17/2018reporting/spatialdata/envxwtp7g/BALDE_MSFD4Geo_20190827.xml/manage_document" TargetMode="External"/><Relationship Id="rId131" Type="http://schemas.openxmlformats.org/officeDocument/2006/relationships/hyperlink" Target="http://cdr.eionet.europa.eu/de/eu/msfd_art17/2018reporting/spatialdata/envxwtp7g/BALDE_MSFD4Geo_20190827.xml/manage_document" TargetMode="External"/><Relationship Id="rId132" Type="http://schemas.openxmlformats.org/officeDocument/2006/relationships/hyperlink" Target="http://cdr.eionet.europa.eu/de/eu/msfd_art17/2018reporting/spatialdata/envxwtp7g/BALDE_MSFD4Geo_20190827.xml/manage_document" TargetMode="External"/><Relationship Id="rId133" Type="http://schemas.openxmlformats.org/officeDocument/2006/relationships/hyperlink" Target="http://cdr.eionet.europa.eu/de/eu/msfd_art17/2018reporting/spatialdata/envxwtp7g/BALDE_MSFD4Geo_20190827.xml/manage_document" TargetMode="External"/><Relationship Id="rId134" Type="http://schemas.openxmlformats.org/officeDocument/2006/relationships/hyperlink" Target="http://cdr.eionet.europa.eu/de/eu/msfd_art17/2018reporting/spatialdata/envxwtp7g/BALDE_MSFD4Geo_20190827.xml/manage_document" TargetMode="External"/><Relationship Id="rId135" Type="http://schemas.openxmlformats.org/officeDocument/2006/relationships/hyperlink" Target="http://cdr.eionet.europa.eu/de/eu/msfd_art17/2018reporting/spatialdata/envxwtp7g/BALDE_MSFD4Geo_20190827.xml/manage_document" TargetMode="External"/><Relationship Id="rId136" Type="http://schemas.openxmlformats.org/officeDocument/2006/relationships/hyperlink" Target="http://cdr.eionet.europa.eu/de/eu/msfd_art17/2018reporting/spatialdata/envxwtp7g/BALDE_MSFD4Geo_20190827.xml/manage_document" TargetMode="External"/><Relationship Id="rId137" Type="http://schemas.openxmlformats.org/officeDocument/2006/relationships/hyperlink" Target="http://cdr.eionet.europa.eu/de/eu/msfd_art17/2018reporting/spatialdata/envxwtp7g/BALDE_MSFD4Geo_20190827.xml/manage_document" TargetMode="External"/><Relationship Id="rId138" Type="http://schemas.openxmlformats.org/officeDocument/2006/relationships/hyperlink" Target="http://cdr.eionet.europa.eu/de/eu/msfd_art17/2018reporting/spatialdata/envxwtp7g/BALDE_MSFD4Geo_20190827.xml/manage_document" TargetMode="External"/><Relationship Id="rId139" Type="http://schemas.openxmlformats.org/officeDocument/2006/relationships/hyperlink" Target="http://cdr.eionet.europa.eu/de/eu/msfd_art17/2018reporting/spatialdata/envxwtp7g/BALDE_MSFD4Geo_20190827.xml/manage_document" TargetMode="External"/><Relationship Id="rId140" Type="http://schemas.openxmlformats.org/officeDocument/2006/relationships/hyperlink" Target="http://cdr.eionet.europa.eu/de/eu/msfd_art17/2018reporting/spatialdata/envxwtp7g/BALDE_MSFD4Geo_20190827.xml/manage_document" TargetMode="External"/><Relationship Id="rId141" Type="http://schemas.openxmlformats.org/officeDocument/2006/relationships/hyperlink" Target="http://cdr.eionet.europa.eu/de/eu/msfd_art17/2018reporting/spatialdata/envxwtp7g/BALDE_MSFD4Geo_20190827.xml/manage_document" TargetMode="External"/><Relationship Id="rId142" Type="http://schemas.openxmlformats.org/officeDocument/2006/relationships/hyperlink" Target="http://cdr.eionet.europa.eu/dk/eu/msfd_art17/2018reporting/spatialdata/envwzypma/DK_MSFD_4geo.xml/manage_document" TargetMode="External"/><Relationship Id="rId143" Type="http://schemas.openxmlformats.org/officeDocument/2006/relationships/hyperlink" Target="http://cdr.eionet.europa.eu/dk/eu/msfd_art17/2018reporting/spatialdata/envwzypma/DK_MSFD_4geo.xml/manage_document" TargetMode="External"/><Relationship Id="rId144" Type="http://schemas.openxmlformats.org/officeDocument/2006/relationships/hyperlink" Target="http://cdr.eionet.europa.eu/dk/eu/msfd_art17/2018reporting/spatialdata/envwzypma/DK_MSFD_4geo.xml/manage_document" TargetMode="External"/><Relationship Id="rId145" Type="http://schemas.openxmlformats.org/officeDocument/2006/relationships/hyperlink" Target="http://cdr.eionet.europa.eu/dk/eu/msfd_art17/2018reporting/spatialdata/envwzypma/DK_MSFD_4geo.xml/manage_document" TargetMode="External"/><Relationship Id="rId146" Type="http://schemas.openxmlformats.org/officeDocument/2006/relationships/hyperlink" Target="http://cdr.eionet.europa.eu/dk/eu/msfd_art17/2018reporting/spatialdata/envwzypma/DK_MSFD_4geo.xml/manage_document" TargetMode="External"/><Relationship Id="rId147" Type="http://schemas.openxmlformats.org/officeDocument/2006/relationships/hyperlink" Target="http://cdr.eionet.europa.eu/dk/eu/msfd_art17/2018reporting/spatialdata/envwzypma/DK_MSFD_4geo.xml/manage_document" TargetMode="External"/><Relationship Id="rId148" Type="http://schemas.openxmlformats.org/officeDocument/2006/relationships/hyperlink" Target="http://cdr.eionet.europa.eu/dk/eu/msfd_art17/2018reporting/spatialdata/envwzypma/DK_MSFD_4geo.xml/manage_document" TargetMode="External"/><Relationship Id="rId149" Type="http://schemas.openxmlformats.org/officeDocument/2006/relationships/hyperlink" Target="http://cdr.eionet.europa.eu/dk/eu/msfd_art17/2018reporting/spatialdata/envwzypma/DK_MSFD_4geo.xml/manage_document" TargetMode="External"/><Relationship Id="rId150" Type="http://schemas.openxmlformats.org/officeDocument/2006/relationships/hyperlink" Target="http://cdr.eionet.europa.eu/dk/eu/msfd_art17/2018reporting/spatialdata/envwzypma/DK_MSFD_4geo.xml/manage_document" TargetMode="External"/><Relationship Id="rId151" Type="http://schemas.openxmlformats.org/officeDocument/2006/relationships/hyperlink" Target="http://cdr.eionet.europa.eu/dk/eu/msfd_art17/2018reporting/spatialdata/envwzypma/DK_MSFD_4geo.xml/manage_document" TargetMode="External"/><Relationship Id="rId152" Type="http://schemas.openxmlformats.org/officeDocument/2006/relationships/hyperlink" Target="http://cdr.eionet.europa.eu/dk/eu/msfd_art17/2018reporting/spatialdata/envwzypma/DK_MSFD_4geo.xml/manage_document" TargetMode="External"/><Relationship Id="rId153" Type="http://schemas.openxmlformats.org/officeDocument/2006/relationships/hyperlink" Target="http://cdr.eionet.europa.eu/dk/eu/msfd_art17/2018reporting/spatialdata/envwzypma/DK_MSFD_4geo.xml/manage_document" TargetMode="External"/><Relationship Id="rId154" Type="http://schemas.openxmlformats.org/officeDocument/2006/relationships/hyperlink" Target="http://cdr.eionet.europa.eu/dk/eu/msfd_art17/2018reporting/spatialdata/envwzypma/DK_MSFD_4geo.xml/manage_document" TargetMode="External"/><Relationship Id="rId155" Type="http://schemas.openxmlformats.org/officeDocument/2006/relationships/hyperlink" Target="http://cdr.eionet.europa.eu/dk/eu/msfd_art17/2018reporting/spatialdata/envwzypma/DK_MSFD_4geo.xml/manage_document" TargetMode="External"/><Relationship Id="rId156" Type="http://schemas.openxmlformats.org/officeDocument/2006/relationships/hyperlink" Target="http://cdr.eionet.europa.eu/dk/eu/msfd_art17/2018reporting/spatialdata/envwzypma/DK_MSFD_4geo.xml/manage_document" TargetMode="External"/><Relationship Id="rId157" Type="http://schemas.openxmlformats.org/officeDocument/2006/relationships/hyperlink" Target="http://cdr.eionet.europa.eu/dk/eu/msfd_art17/2018reporting/spatialdata/envwzypma/DK_MSFD_4geo.xml/manage_document" TargetMode="External"/><Relationship Id="rId158" Type="http://schemas.openxmlformats.org/officeDocument/2006/relationships/hyperlink" Target="http://cdr.eionet.europa.eu/dk/eu/msfd_art17/2018reporting/spatialdata/envwzypma/DK_MSFD_4geo.xml/manage_document" TargetMode="External"/><Relationship Id="rId159" Type="http://schemas.openxmlformats.org/officeDocument/2006/relationships/hyperlink" Target="http://cdr.eionet.europa.eu/dk/eu/msfd_art17/2018reporting/spatialdata/envwzypma/DK_MSFD_4geo.xml/manage_document" TargetMode="External"/><Relationship Id="rId160" Type="http://schemas.openxmlformats.org/officeDocument/2006/relationships/hyperlink" Target="http://cdr.eionet.europa.eu/dk/eu/msfd_art17/2018reporting/spatialdata/envwzypma/DK_MSFD_4geo.xml/manage_document" TargetMode="External"/><Relationship Id="rId161" Type="http://schemas.openxmlformats.org/officeDocument/2006/relationships/hyperlink" Target="http://cdr.eionet.europa.eu/dk/eu/msfd_art17/2018reporting/spatialdata/envwzypma/DK_MSFD_4geo.xml/manage_document" TargetMode="External"/><Relationship Id="rId162" Type="http://schemas.openxmlformats.org/officeDocument/2006/relationships/hyperlink" Target="http://cdr.eionet.europa.eu/dk/eu/msfd_art17/2018reporting/spatialdata/envwzypma/DK_MSFD_4geo.xml/manage_document" TargetMode="External"/><Relationship Id="rId163" Type="http://schemas.openxmlformats.org/officeDocument/2006/relationships/hyperlink" Target="http://cdr.eionet.europa.eu/dk/eu/msfd_art17/2018reporting/spatialdata/envwzypma/DK_MSFD_4geo.xml/manage_document" TargetMode="External"/><Relationship Id="rId164" Type="http://schemas.openxmlformats.org/officeDocument/2006/relationships/hyperlink" Target="http://cdr.eionet.europa.eu/dk/eu/msfd_art17/2018reporting/spatialdata/envwzypma/DK_MSFD_4geo.xml/manage_document" TargetMode="External"/><Relationship Id="rId165" Type="http://schemas.openxmlformats.org/officeDocument/2006/relationships/hyperlink" Target="http://cdr.eionet.europa.eu/dk/eu/msfd_art17/2018reporting/spatialdata/envwzypma/DK_MSFD_4geo.xml/manage_document" TargetMode="External"/><Relationship Id="rId166" Type="http://schemas.openxmlformats.org/officeDocument/2006/relationships/hyperlink" Target="http://cdr.eionet.europa.eu/dk/eu/msfd_art17/2018reporting/spatialdata/envwzypma/DK_MSFD_4geo.xml/manage_document" TargetMode="External"/><Relationship Id="rId167" Type="http://schemas.openxmlformats.org/officeDocument/2006/relationships/hyperlink" Target="http://cdr.eionet.europa.eu/dk/eu/msfd_art17/2018reporting/spatialdata/envwzypma/DK_MSFD_4geo.xml/manage_document" TargetMode="External"/><Relationship Id="rId168" Type="http://schemas.openxmlformats.org/officeDocument/2006/relationships/hyperlink" Target="http://cdr.eionet.europa.eu/dk/eu/msfd_art17/2018reporting/spatialdata/envwzypma/DK_MSFD_4geo.xml/manage_document" TargetMode="External"/><Relationship Id="rId169" Type="http://schemas.openxmlformats.org/officeDocument/2006/relationships/hyperlink" Target="http://cdr.eionet.europa.eu/dk/eu/msfd_art17/2018reporting/spatialdata/envwzypma/DK_MSFD_4geo.xml/manage_document" TargetMode="External"/><Relationship Id="rId170" Type="http://schemas.openxmlformats.org/officeDocument/2006/relationships/hyperlink" Target="http://cdr.eionet.europa.eu/dk/eu/msfd_art17/2018reporting/spatialdata/envwzypma/DK_MSFD_4geo.xml/manage_document" TargetMode="External"/><Relationship Id="rId171" Type="http://schemas.openxmlformats.org/officeDocument/2006/relationships/hyperlink" Target="http://cdr.eionet.europa.eu/dk/eu/msfd_art17/2018reporting/spatialdata/envwzypma/DK_MSFD_4geo.xml/manage_document" TargetMode="External"/><Relationship Id="rId172" Type="http://schemas.openxmlformats.org/officeDocument/2006/relationships/hyperlink" Target="http://cdr.eionet.europa.eu/dk/eu/msfd_art17/2018reporting/spatialdata/envwzypma/DK_MSFD_4geo.xml/manage_document" TargetMode="External"/><Relationship Id="rId173" Type="http://schemas.openxmlformats.org/officeDocument/2006/relationships/hyperlink" Target="http://cdr.eionet.europa.eu/dk/eu/msfd_art17/2018reporting/spatialdata/envwzypma/DK_MSFD_4geo.xml/manage_document" TargetMode="External"/><Relationship Id="rId174" Type="http://schemas.openxmlformats.org/officeDocument/2006/relationships/hyperlink" Target="http://cdr.eionet.europa.eu/dk/eu/msfd_art17/2018reporting/spatialdata/envwzypma/DK_MSFD_4geo.xml/manage_document" TargetMode="External"/><Relationship Id="rId175" Type="http://schemas.openxmlformats.org/officeDocument/2006/relationships/hyperlink" Target="http://cdr.eionet.europa.eu/dk/eu/msfd_art17/2018reporting/spatialdata/envwzypma/DK_MSFD_4geo.xml/manage_document" TargetMode="External"/><Relationship Id="rId176" Type="http://schemas.openxmlformats.org/officeDocument/2006/relationships/hyperlink" Target="http://cdr.eionet.europa.eu/dk/eu/msfd_art17/2018reporting/spatialdata/envwzypma/DK_MSFD_4geo.xml/manage_document" TargetMode="External"/><Relationship Id="rId177" Type="http://schemas.openxmlformats.org/officeDocument/2006/relationships/hyperlink" Target="http://cdr.eionet.europa.eu/dk/eu/msfd_art17/2018reporting/spatialdata/envwzypma/DK_MSFD_4geo.xml/manage_document" TargetMode="External"/><Relationship Id="rId178" Type="http://schemas.openxmlformats.org/officeDocument/2006/relationships/hyperlink" Target="http://cdr.eionet.europa.eu/dk/eu/msfd_art17/2018reporting/spatialdata/envwzypma/DK_MSFD_4geo.xml/manage_document" TargetMode="External"/><Relationship Id="rId179" Type="http://schemas.openxmlformats.org/officeDocument/2006/relationships/hyperlink" Target="http://cdr.eionet.europa.eu/dk/eu/msfd_art17/2018reporting/spatialdata/envwzypma/DK_MSFD_4geo.xml/manage_document" TargetMode="External"/><Relationship Id="rId180" Type="http://schemas.openxmlformats.org/officeDocument/2006/relationships/hyperlink" Target="http://cdr.eionet.europa.eu/dk/eu/msfd_art17/2018reporting/spatialdata/envwzypma/DK_MSFD_4geo.xml/manage_document" TargetMode="External"/><Relationship Id="rId181" Type="http://schemas.openxmlformats.org/officeDocument/2006/relationships/hyperlink" Target="http://cdr.eionet.europa.eu/dk/eu/msfd_art17/2018reporting/spatialdata/envwzypma/DK_MSFD_4geo.xml/manage_document" TargetMode="External"/><Relationship Id="rId182" Type="http://schemas.openxmlformats.org/officeDocument/2006/relationships/hyperlink" Target="http://cdr.eionet.europa.eu/dk/eu/msfd_art17/2018reporting/spatialdata/envwzypma/DK_MSFD_4geo.xml/manage_document" TargetMode="External"/><Relationship Id="rId183" Type="http://schemas.openxmlformats.org/officeDocument/2006/relationships/hyperlink" Target="http://cdr.eionet.europa.eu/dk/eu/msfd_art17/2018reporting/spatialdata/envwzypma/DK_MSFD_4geo.xml/manage_document" TargetMode="External"/><Relationship Id="rId184" Type="http://schemas.openxmlformats.org/officeDocument/2006/relationships/hyperlink" Target="http://cdr.eionet.europa.eu/dk/eu/msfd_art17/2018reporting/spatialdata/envwzypma/DK_MSFD_4geo.xml/manage_document" TargetMode="External"/><Relationship Id="rId185" Type="http://schemas.openxmlformats.org/officeDocument/2006/relationships/hyperlink" Target="http://cdr.eionet.europa.eu/dk/eu/msfd_art17/2018reporting/spatialdata/envwzypma/DK_MSFD_4geo.xml/manage_document" TargetMode="External"/><Relationship Id="rId186" Type="http://schemas.openxmlformats.org/officeDocument/2006/relationships/hyperlink" Target="http://cdr.eionet.europa.eu/dk/eu/msfd_art17/2018reporting/spatialdata/envwzypma/DK_MSFD_4geo.xml/manage_document" TargetMode="External"/><Relationship Id="rId187" Type="http://schemas.openxmlformats.org/officeDocument/2006/relationships/hyperlink" Target="http://cdr.eionet.europa.eu/dk/eu/msfd_art17/2018reporting/spatialdata/envwzypma/DK_MSFD_4geo.xml/manage_document" TargetMode="External"/><Relationship Id="rId188" Type="http://schemas.openxmlformats.org/officeDocument/2006/relationships/hyperlink" Target="http://cdr.eionet.europa.eu/dk/eu/msfd_art17/2018reporting/spatialdata/envwzypma/DK_MSFD_4geo.xml/manage_document" TargetMode="External"/><Relationship Id="rId189" Type="http://schemas.openxmlformats.org/officeDocument/2006/relationships/hyperlink" Target="http://cdr.eionet.europa.eu/dk/eu/msfd_art17/2018reporting/spatialdata/envwzypma/DK_MSFD_4geo.xml/manage_document" TargetMode="External"/><Relationship Id="rId190" Type="http://schemas.openxmlformats.org/officeDocument/2006/relationships/hyperlink" Target="http://cdr.eionet.europa.eu/dk/eu/msfd_art17/2018reporting/spatialdata/envwzypma/DK_MSFD_4geo.xml/manage_document" TargetMode="External"/><Relationship Id="rId191" Type="http://schemas.openxmlformats.org/officeDocument/2006/relationships/hyperlink" Target="http://cdr.eionet.europa.eu/dk/eu/msfd_art17/2018reporting/spatialdata/envwzypma/DK_MSFD_4geo.xml/manage_document" TargetMode="External"/><Relationship Id="rId192" Type="http://schemas.openxmlformats.org/officeDocument/2006/relationships/hyperlink" Target="http://cdr.eionet.europa.eu/dk/eu/msfd_art17/2018reporting/spatialdata/envwzypma/DK_MSFD_4geo.xml/manage_document" TargetMode="External"/><Relationship Id="rId193" Type="http://schemas.openxmlformats.org/officeDocument/2006/relationships/hyperlink" Target="http://cdr.eionet.europa.eu/dk/eu/msfd_art17/2018reporting/spatialdata/envwzypma/DK_MSFD_4geo.xml/manage_document" TargetMode="External"/><Relationship Id="rId194" Type="http://schemas.openxmlformats.org/officeDocument/2006/relationships/hyperlink" Target="http://cdr.eionet.europa.eu/dk/eu/msfd_art17/2018reporting/spatialdata/envwzypma/DK_MSFD_4geo.xml/manage_document" TargetMode="External"/><Relationship Id="rId195" Type="http://schemas.openxmlformats.org/officeDocument/2006/relationships/hyperlink" Target="http://cdr.eionet.europa.eu/dk/eu/msfd_art17/2018reporting/spatialdata/envwzypma/DK_MSFD_4geo.xml/manage_document" TargetMode="External"/><Relationship Id="rId196" Type="http://schemas.openxmlformats.org/officeDocument/2006/relationships/hyperlink" Target="http://cdr.eionet.europa.eu/dk/eu/msfd_art17/2018reporting/spatialdata/envwzypma/DK_MSFD_4geo.xml/manage_document" TargetMode="External"/><Relationship Id="rId197" Type="http://schemas.openxmlformats.org/officeDocument/2006/relationships/hyperlink" Target="http://cdr.eionet.europa.eu/dk/eu/msfd_art17/2018reporting/spatialdata/envwzypma/DK_MSFD_4geo.xml/manage_document" TargetMode="External"/><Relationship Id="rId198" Type="http://schemas.openxmlformats.org/officeDocument/2006/relationships/hyperlink" Target="http://cdr.eionet.europa.eu/dk/eu/msfd_art17/2018reporting/spatialdata/envwzypma/DK_MSFD_4geo.xml/manage_document" TargetMode="External"/><Relationship Id="rId199" Type="http://schemas.openxmlformats.org/officeDocument/2006/relationships/hyperlink" Target="http://cdr.eionet.europa.eu/dk/eu/msfd_art17/2018reporting/spatialdata/envwzypma/DK_MSFD_4geo.xml/manage_document" TargetMode="External"/><Relationship Id="rId200" Type="http://schemas.openxmlformats.org/officeDocument/2006/relationships/hyperlink" Target="http://cdr.eionet.europa.eu/dk/eu/msfd_art17/2018reporting/spatialdata/envwzypma/DK_MSFD_4geo.xml/manage_document" TargetMode="External"/><Relationship Id="rId201" Type="http://schemas.openxmlformats.org/officeDocument/2006/relationships/hyperlink" Target="http://cdr.eionet.europa.eu/dk/eu/msfd_art17/2018reporting/spatialdata/envwzypma/DK_MSFD_4geo.xml/manage_document" TargetMode="External"/><Relationship Id="rId202" Type="http://schemas.openxmlformats.org/officeDocument/2006/relationships/hyperlink" Target="http://cdr.eionet.europa.eu/dk/eu/msfd_art17/2018reporting/spatialdata/envwzypma/DK_MSFD_4geo.xml/manage_document" TargetMode="External"/><Relationship Id="rId203" Type="http://schemas.openxmlformats.org/officeDocument/2006/relationships/hyperlink" Target="http://cdr.eionet.europa.eu/dk/eu/msfd_art17/2018reporting/spatialdata/envwzypma/DK_MSFD_4geo.xml/manage_document" TargetMode="External"/><Relationship Id="rId204" Type="http://schemas.openxmlformats.org/officeDocument/2006/relationships/hyperlink" Target="http://cdr.eionet.europa.eu/dk/eu/msfd_art17/2018reporting/spatialdata/envwzypma/DK_MSFD_4geo.xml/manage_document" TargetMode="External"/><Relationship Id="rId205" Type="http://schemas.openxmlformats.org/officeDocument/2006/relationships/hyperlink" Target="http://cdr.eionet.europa.eu/dk/eu/msfd_art17/2018reporting/spatialdata/envwzypma/DK_MSFD_4geo.xml/manage_document" TargetMode="External"/><Relationship Id="rId206" Type="http://schemas.openxmlformats.org/officeDocument/2006/relationships/hyperlink" Target="http://cdr.eionet.europa.eu/dk/eu/msfd_art17/2018reporting/spatialdata/envwzypma/DK_MSFD_4geo.xml/manage_document" TargetMode="External"/><Relationship Id="rId207" Type="http://schemas.openxmlformats.org/officeDocument/2006/relationships/hyperlink" Target="http://cdr.eionet.europa.eu/dk/eu/msfd_art17/2018reporting/spatialdata/envwzypma/DK_MSFD_4geo.xml/manage_document" TargetMode="External"/><Relationship Id="rId208" Type="http://schemas.openxmlformats.org/officeDocument/2006/relationships/hyperlink" Target="http://cdr.eionet.europa.eu/dk/eu/msfd_art17/2018reporting/spatialdata/envwzypma/DK_MSFD_4geo.xml/manage_document" TargetMode="External"/><Relationship Id="rId209" Type="http://schemas.openxmlformats.org/officeDocument/2006/relationships/hyperlink" Target="http://cdr.eionet.europa.eu/dk/eu/msfd_art17/2018reporting/spatialdata/envwzypma/DK_MSFD_4geo.xml/manage_document" TargetMode="External"/><Relationship Id="rId210" Type="http://schemas.openxmlformats.org/officeDocument/2006/relationships/hyperlink" Target="http://cdr.eionet.europa.eu/dk/eu/msfd_art17/2018reporting/spatialdata/envwzypma/DK_MSFD_4geo.xml/manage_document" TargetMode="External"/><Relationship Id="rId211" Type="http://schemas.openxmlformats.org/officeDocument/2006/relationships/hyperlink" Target="http://cdr.eionet.europa.eu/dk/eu/msfd_art17/2018reporting/spatialdata/envwzypma/DK_MSFD_4geo.xml/manage_document" TargetMode="External"/><Relationship Id="rId212" Type="http://schemas.openxmlformats.org/officeDocument/2006/relationships/hyperlink" Target="http://cdr.eionet.europa.eu/dk/eu/msfd_art17/2018reporting/spatialdata/envwzypma/DK_MSFD_4geo.xml/manage_document" TargetMode="External"/><Relationship Id="rId213" Type="http://schemas.openxmlformats.org/officeDocument/2006/relationships/hyperlink" Target="http://cdr.eionet.europa.eu/dk/eu/msfd_art17/2018reporting/spatialdata/envwzypma/DK_MSFD_4geo.xml/manage_document" TargetMode="External"/><Relationship Id="rId214" Type="http://schemas.openxmlformats.org/officeDocument/2006/relationships/hyperlink" Target="http://cdr.eionet.europa.eu/dk/eu/msfd_art17/2018reporting/spatialdata/envwzypma/DK_MSFD_4geo.xml/manage_document" TargetMode="External"/><Relationship Id="rId215" Type="http://schemas.openxmlformats.org/officeDocument/2006/relationships/hyperlink" Target="http://cdr.eionet.europa.eu/dk/eu/msfd_art17/2018reporting/spatialdata/envwzypma/DK_MSFD_4geo.xml/manage_document" TargetMode="External"/><Relationship Id="rId216" Type="http://schemas.openxmlformats.org/officeDocument/2006/relationships/hyperlink" Target="http://cdr.eionet.europa.eu/dk/eu/msfd_art17/2018reporting/spatialdata/envwzypma/DK_MSFD_4geo.xml/manage_document" TargetMode="External"/><Relationship Id="rId217" Type="http://schemas.openxmlformats.org/officeDocument/2006/relationships/hyperlink" Target="http://cdr.eionet.europa.eu/dk/eu/msfd_art17/2018reporting/spatialdata/envwzypma/DK_MSFD_4geo.xml/manage_document" TargetMode="External"/><Relationship Id="rId218" Type="http://schemas.openxmlformats.org/officeDocument/2006/relationships/hyperlink" Target="http://cdr.eionet.europa.eu/dk/eu/msfd_art17/2018reporting/spatialdata/envwzypma/DK_MSFD_4geo.xml/manage_document" TargetMode="External"/><Relationship Id="rId219" Type="http://schemas.openxmlformats.org/officeDocument/2006/relationships/hyperlink" Target="http://cdr.eionet.europa.eu/dk/eu/msfd_art17/2018reporting/spatialdata/envwzypma/DK_MSFD_4geo.xml/manage_document" TargetMode="External"/><Relationship Id="rId220" Type="http://schemas.openxmlformats.org/officeDocument/2006/relationships/hyperlink" Target="http://cdr.eionet.europa.eu/dk/eu/msfd_art17/2018reporting/spatialdata/envwzypma/DK_MSFD_4geo.xml/manage_document" TargetMode="External"/><Relationship Id="rId221" Type="http://schemas.openxmlformats.org/officeDocument/2006/relationships/hyperlink" Target="http://cdr.eionet.europa.eu/dk/eu/msfd_art17/2018reporting/spatialdata/envwzypma/DK_MSFD_4geo.xml/manage_document" TargetMode="External"/><Relationship Id="rId222" Type="http://schemas.openxmlformats.org/officeDocument/2006/relationships/hyperlink" Target="http://cdr.eionet.europa.eu/dk/eu/msfd_art17/2018reporting/spatialdata/envwzypma/DK_MSFD_4geo.xml/manage_document" TargetMode="External"/><Relationship Id="rId223" Type="http://schemas.openxmlformats.org/officeDocument/2006/relationships/hyperlink" Target="http://cdr.eionet.europa.eu/dk/eu/msfd_art17/2018reporting/spatialdata/envwzypma/DK_MSFD_4geo.xml/manage_document" TargetMode="External"/><Relationship Id="rId224" Type="http://schemas.openxmlformats.org/officeDocument/2006/relationships/hyperlink" Target="http://cdr.eionet.europa.eu/dk/eu/msfd_art17/2018reporting/spatialdata/envwzypma/DK_MSFD_4geo.xml/manage_document" TargetMode="External"/><Relationship Id="rId225" Type="http://schemas.openxmlformats.org/officeDocument/2006/relationships/hyperlink" Target="http://cdr.eionet.europa.eu/dk/eu/msfd_art17/2018reporting/spatialdata/envwzypma/DK_MSFD_4geo.xml/manage_document" TargetMode="External"/><Relationship Id="rId226" Type="http://schemas.openxmlformats.org/officeDocument/2006/relationships/hyperlink" Target="http://cdr.eionet.europa.eu/dk/eu/msfd_art17/2018reporting/spatialdata/envwzypma/DK_MSFD_4geo.xml/manage_document" TargetMode="External"/><Relationship Id="rId227" Type="http://schemas.openxmlformats.org/officeDocument/2006/relationships/hyperlink" Target="http://cdr.eionet.europa.eu/dk/eu/msfd_art17/2018reporting/spatialdata/envwzypma/DK_MSFD_4geo.xml/manage_document" TargetMode="External"/><Relationship Id="rId228" Type="http://schemas.openxmlformats.org/officeDocument/2006/relationships/hyperlink" Target="http://cdr.eionet.europa.eu/dk/eu/msfd_art17/2018reporting/spatialdata/envwzypma/DK_MSFD_4geo.xml/manage_document" TargetMode="External"/><Relationship Id="rId229" Type="http://schemas.openxmlformats.org/officeDocument/2006/relationships/hyperlink" Target="http://cdr.eionet.europa.eu/dk/eu/msfd_art17/2018reporting/spatialdata/envwzypma/DK_MSFD_4geo.xml/manage_document" TargetMode="External"/><Relationship Id="rId230" Type="http://schemas.openxmlformats.org/officeDocument/2006/relationships/hyperlink" Target="http://cdr.eionet.europa.eu/dk/eu/msfd_art17/2018reporting/spatialdata/envwzypma/DK_MSFD_4geo.xml/manage_document" TargetMode="External"/><Relationship Id="rId231" Type="http://schemas.openxmlformats.org/officeDocument/2006/relationships/hyperlink" Target="http://cdr.eionet.europa.eu/dk/eu/msfd_art17/2018reporting/spatialdata/envwzypma/DK_MSFD_4geo.xml/manage_document" TargetMode="External"/><Relationship Id="rId232" Type="http://schemas.openxmlformats.org/officeDocument/2006/relationships/hyperlink" Target="http://cdr.eionet.europa.eu/dk/eu/msfd_art17/2018reporting/spatialdata/envwzypma/DK_MSFD_4geo.xml/manage_document" TargetMode="External"/><Relationship Id="rId233" Type="http://schemas.openxmlformats.org/officeDocument/2006/relationships/hyperlink" Target="http://cdr.eionet.europa.eu/dk/eu/msfd_art17/2018reporting/spatialdata/envwzypma/DK_MSFD_4geo.xml/manage_document" TargetMode="External"/><Relationship Id="rId234" Type="http://schemas.openxmlformats.org/officeDocument/2006/relationships/hyperlink" Target="http://cdr.eionet.europa.eu/dk/eu/msfd_art17/2018reporting/spatialdata/envwzypma/DK_MSFD_4geo.xml/manage_document" TargetMode="External"/><Relationship Id="rId235" Type="http://schemas.openxmlformats.org/officeDocument/2006/relationships/hyperlink" Target="http://cdr.eionet.europa.eu/dk/eu/msfd_art17/2018reporting/spatialdata/envwzypma/DK_MSFD_4geo.xml/manage_document" TargetMode="External"/><Relationship Id="rId236" Type="http://schemas.openxmlformats.org/officeDocument/2006/relationships/hyperlink" Target="http://cdr.eionet.europa.eu/dk/eu/msfd_art17/2018reporting/spatialdata/envwzypma/DK_MSFD_4geo.xml/manage_document" TargetMode="External"/><Relationship Id="rId237" Type="http://schemas.openxmlformats.org/officeDocument/2006/relationships/hyperlink" Target="http://cdr.eionet.europa.eu/dk/eu/msfd_art17/2018reporting/spatialdata/envwzypma/DK_MSFD_4geo.xml/manage_document" TargetMode="External"/><Relationship Id="rId238" Type="http://schemas.openxmlformats.org/officeDocument/2006/relationships/hyperlink" Target="http://cdr.eionet.europa.eu/dk/eu/msfd_art17/2018reporting/spatialdata/envwzypma/DK_MSFD_4geo.xml/manage_document" TargetMode="External"/><Relationship Id="rId239" Type="http://schemas.openxmlformats.org/officeDocument/2006/relationships/hyperlink" Target="http://cdr.eionet.europa.eu/dk/eu/msfd_art17/2018reporting/spatialdata/envwzypma/DK_MSFD_4geo.xml/manage_document" TargetMode="External"/><Relationship Id="rId240" Type="http://schemas.openxmlformats.org/officeDocument/2006/relationships/hyperlink" Target="http://cdr.eionet.europa.eu/dk/eu/msfd_art17/2018reporting/spatialdata/envwzypma/DK_MSFD_4geo.xml/manage_document" TargetMode="External"/><Relationship Id="rId241" Type="http://schemas.openxmlformats.org/officeDocument/2006/relationships/hyperlink" Target="http://cdr.eionet.europa.eu/dk/eu/msfd_art17/2018reporting/spatialdata/envwzypma/DK_MSFD_4geo.xml/manage_document" TargetMode="External"/><Relationship Id="rId242" Type="http://schemas.openxmlformats.org/officeDocument/2006/relationships/hyperlink" Target="http://cdr.eionet.europa.eu/dk/eu/msfd_art17/2018reporting/spatialdata/envwzypma/DK_MSFD_4geo.xml/manage_document" TargetMode="External"/><Relationship Id="rId243" Type="http://schemas.openxmlformats.org/officeDocument/2006/relationships/hyperlink" Target="http://cdr.eionet.europa.eu/dk/eu/msfd_art17/2018reporting/spatialdata/envwzypma/DK_MSFD_4geo.xml/manage_document" TargetMode="External"/><Relationship Id="rId244" Type="http://schemas.openxmlformats.org/officeDocument/2006/relationships/hyperlink" Target="http://cdr.eionet.europa.eu/dk/eu/msfd_art17/2018reporting/spatialdata/envwzypma/DK_MSFD_4geo.xml/manage_document" TargetMode="External"/><Relationship Id="rId245" Type="http://schemas.openxmlformats.org/officeDocument/2006/relationships/hyperlink" Target="http://cdr.eionet.europa.eu/dk/eu/msfd_art17/2018reporting/spatialdata/envwzypma/DK_MSFD_4geo.xml/manage_document" TargetMode="External"/><Relationship Id="rId246" Type="http://schemas.openxmlformats.org/officeDocument/2006/relationships/hyperlink" Target="http://cdr.eionet.europa.eu/dk/eu/msfd_art17/2018reporting/spatialdata/envwzypma/DK_MSFD_4geo.xml/manage_document" TargetMode="External"/><Relationship Id="rId247" Type="http://schemas.openxmlformats.org/officeDocument/2006/relationships/hyperlink" Target="http://cdr.eionet.europa.eu/dk/eu/msfd_art17/2018reporting/spatialdata/envwzypma/DK_MSFD_4geo.xml/manage_document" TargetMode="External"/><Relationship Id="rId248" Type="http://schemas.openxmlformats.org/officeDocument/2006/relationships/hyperlink" Target="http://cdr.eionet.europa.eu/dk/eu/msfd_art17/2018reporting/spatialdata/envwzypma/DK_MSFD_4geo.xml/manage_document" TargetMode="External"/><Relationship Id="rId249" Type="http://schemas.openxmlformats.org/officeDocument/2006/relationships/hyperlink" Target="http://cdr.eionet.europa.eu/dk/eu/msfd_art17/2018reporting/spatialdata/envwzypma/DK_MSFD_4geo.xml/manage_document" TargetMode="External"/><Relationship Id="rId250" Type="http://schemas.openxmlformats.org/officeDocument/2006/relationships/hyperlink" Target="http://cdr.eionet.europa.eu/dk/eu/msfd_art17/2018reporting/spatialdata/envwzypma/DK_MSFD_4geo.xml/manage_document" TargetMode="External"/><Relationship Id="rId251" Type="http://schemas.openxmlformats.org/officeDocument/2006/relationships/hyperlink" Target="http://cdr.eionet.europa.eu/dk/eu/msfd_art17/2018reporting/spatialdata/envwzypma/DK_MSFD_4geo.xml/manage_document" TargetMode="External"/><Relationship Id="rId252" Type="http://schemas.openxmlformats.org/officeDocument/2006/relationships/hyperlink" Target="http://cdr.eionet.europa.eu/dk/eu/msfd_art17/2018reporting/spatialdata/envwzypma/DK_MSFD_4geo.xml/manage_document" TargetMode="External"/><Relationship Id="rId253" Type="http://schemas.openxmlformats.org/officeDocument/2006/relationships/hyperlink" Target="http://cdr.eionet.europa.eu/dk/eu/msfd_art17/2018reporting/spatialdata/envwzypma/DK_MSFD_4geo.xml/manage_document" TargetMode="External"/><Relationship Id="rId254" Type="http://schemas.openxmlformats.org/officeDocument/2006/relationships/hyperlink" Target="http://cdr.eionet.europa.eu/dk/eu/msfd_art17/2018reporting/spatialdata/envwzypma/DK_MSFD_4geo.xml/manage_document" TargetMode="External"/><Relationship Id="rId255" Type="http://schemas.openxmlformats.org/officeDocument/2006/relationships/hyperlink" Target="http://cdr.eionet.europa.eu/dk/eu/msfd_art17/2018reporting/spatialdata/envwzypma/DK_MSFD_4geo.xml/manage_document" TargetMode="External"/><Relationship Id="rId256" Type="http://schemas.openxmlformats.org/officeDocument/2006/relationships/hyperlink" Target="http://cdr.eionet.europa.eu/dk/eu/msfd_art17/2018reporting/spatialdata/envwzypma/DK_MSFD_4geo.xml/manage_document" TargetMode="External"/><Relationship Id="rId257" Type="http://schemas.openxmlformats.org/officeDocument/2006/relationships/hyperlink" Target="http://cdr.eionet.europa.eu/dk/eu/msfd_art17/2018reporting/spatialdata/envwzypma/DK_MSFD_4geo.xml/manage_document" TargetMode="External"/><Relationship Id="rId258" Type="http://schemas.openxmlformats.org/officeDocument/2006/relationships/hyperlink" Target="http://cdr.eionet.europa.eu/dk/eu/msfd_art17/2018reporting/spatialdata/envwzypma/DK_MSFD_4geo.xml/manage_document" TargetMode="External"/><Relationship Id="rId259" Type="http://schemas.openxmlformats.org/officeDocument/2006/relationships/hyperlink" Target="http://cdr.eionet.europa.eu/dk/eu/msfd_art17/2018reporting/spatialdata/envwzypma/DK_MSFD_4geo.xml/manage_document" TargetMode="External"/><Relationship Id="rId260" Type="http://schemas.openxmlformats.org/officeDocument/2006/relationships/hyperlink" Target="http://cdr.eionet.europa.eu/dk/eu/msfd_art17/2018reporting/spatialdata/envwzypma/DK_MSFD_4geo.xml/manage_document" TargetMode="External"/><Relationship Id="rId261" Type="http://schemas.openxmlformats.org/officeDocument/2006/relationships/hyperlink" Target="http://cdr.eionet.europa.eu/dk/eu/msfd_art17/2018reporting/spatialdata/envwzypma/DK_MSFD_4geo.xml/manage_document" TargetMode="External"/><Relationship Id="rId262" Type="http://schemas.openxmlformats.org/officeDocument/2006/relationships/hyperlink" Target="http://cdr.eionet.europa.eu/dk/eu/msfd_art17/2018reporting/spatialdata/envwzypma/DK_MSFD_4geo.xml/manage_document" TargetMode="External"/><Relationship Id="rId263" Type="http://schemas.openxmlformats.org/officeDocument/2006/relationships/hyperlink" Target="http://cdr.eionet.europa.eu/dk/eu/msfd_art17/2018reporting/spatialdata/envwzypma/DK_MSFD_4geo.xml/manage_document" TargetMode="External"/><Relationship Id="rId264" Type="http://schemas.openxmlformats.org/officeDocument/2006/relationships/hyperlink" Target="http://cdr.eionet.europa.eu/dk/eu/msfd_art17/2018reporting/spatialdata/envwzypma/DK_MSFD_4geo.xml/manage_document" TargetMode="External"/><Relationship Id="rId265" Type="http://schemas.openxmlformats.org/officeDocument/2006/relationships/hyperlink" Target="http://cdr.eionet.europa.eu/dk/eu/msfd_art17/2018reporting/spatialdata/envwzypma/DK_MSFD_4geo.xml/manage_document" TargetMode="External"/><Relationship Id="rId266" Type="http://schemas.openxmlformats.org/officeDocument/2006/relationships/hyperlink" Target="http://cdr.eionet.europa.eu/dk/eu/msfd_art17/2018reporting/spatialdata/envwzypma/DK_MSFD_4geo.xml/manage_document" TargetMode="External"/><Relationship Id="rId267" Type="http://schemas.openxmlformats.org/officeDocument/2006/relationships/hyperlink" Target="http://cdr.eionet.europa.eu/dk/eu/msfd_art17/2018reporting/spatialdata/envwzypma/DK_MSFD_4geo.xml/manage_document" TargetMode="External"/><Relationship Id="rId268" Type="http://schemas.openxmlformats.org/officeDocument/2006/relationships/hyperlink" Target="http://cdr.eionet.europa.eu/dk/eu/msfd_art17/2018reporting/spatialdata/envwzypma/DK_MSFD_4geo.xml/manage_document" TargetMode="External"/><Relationship Id="rId269" Type="http://schemas.openxmlformats.org/officeDocument/2006/relationships/hyperlink" Target="http://cdr.eionet.europa.eu/dk/eu/msfd_art17/2018reporting/spatialdata/envwzypma/DK_MSFD_4geo.xml/manage_document" TargetMode="External"/><Relationship Id="rId270" Type="http://schemas.openxmlformats.org/officeDocument/2006/relationships/hyperlink" Target="http://cdr.eionet.europa.eu/dk/eu/msfd_art17/2018reporting/spatialdata/envwzypma/DK_MSFD_4geo.xml/manage_document" TargetMode="External"/><Relationship Id="rId271" Type="http://schemas.openxmlformats.org/officeDocument/2006/relationships/hyperlink" Target="http://cdr.eionet.europa.eu/dk/eu/msfd_art17/2018reporting/spatialdata/envwzypma/DK_MSFD_4geo.xml/manage_document" TargetMode="External"/><Relationship Id="rId272" Type="http://schemas.openxmlformats.org/officeDocument/2006/relationships/hyperlink" Target="http://cdr.eionet.europa.eu/dk/eu/msfd_art17/2018reporting/spatialdata/envwzypma/DK_MSFD_4geo.xml/manage_document" TargetMode="External"/><Relationship Id="rId273" Type="http://schemas.openxmlformats.org/officeDocument/2006/relationships/hyperlink" Target="http://cdr.eionet.europa.eu/dk/eu/msfd_art17/2018reporting/spatialdata/envwzypma/DK_MSFD_4geo.xml/manage_document" TargetMode="External"/><Relationship Id="rId274" Type="http://schemas.openxmlformats.org/officeDocument/2006/relationships/hyperlink" Target="http://cdr.eionet.europa.eu/dk/eu/msfd_art17/2018reporting/spatialdata/envwzypma/DK_MSFD_4geo.xml/manage_document" TargetMode="External"/><Relationship Id="rId275" Type="http://schemas.openxmlformats.org/officeDocument/2006/relationships/hyperlink" Target="http://cdr.eionet.europa.eu/dk/eu/msfd_art17/2018reporting/spatialdata/envwzypma/DK_MSFD_4geo.xml/manage_document" TargetMode="External"/><Relationship Id="rId276" Type="http://schemas.openxmlformats.org/officeDocument/2006/relationships/hyperlink" Target="http://cdr.eionet.europa.eu/dk/eu/msfd_art17/2018reporting/spatialdata/envwzypma/DK_MSFD_4geo.xml/manage_document" TargetMode="External"/><Relationship Id="rId277" Type="http://schemas.openxmlformats.org/officeDocument/2006/relationships/hyperlink" Target="http://cdr.eionet.europa.eu/dk/eu/msfd_art17/2018reporting/spatialdata/envwzypma/DK_MSFD_4geo.xml/manage_document" TargetMode="External"/><Relationship Id="rId278" Type="http://schemas.openxmlformats.org/officeDocument/2006/relationships/hyperlink" Target="http://cdr.eionet.europa.eu/dk/eu/msfd_art17/2018reporting/spatialdata/envwzypma/DK_MSFD_4geo.xml/manage_document" TargetMode="External"/><Relationship Id="rId279" Type="http://schemas.openxmlformats.org/officeDocument/2006/relationships/hyperlink" Target="http://cdr.eionet.europa.eu/dk/eu/msfd_art17/2018reporting/spatialdata/envwzypma/DK_MSFD_4geo.xml/manage_document" TargetMode="External"/><Relationship Id="rId280" Type="http://schemas.openxmlformats.org/officeDocument/2006/relationships/hyperlink" Target="http://cdr.eionet.europa.eu/dk/eu/msfd_art17/2018reporting/spatialdata/envwzypma/DK_MSFD_4geo.xml/manage_document" TargetMode="External"/><Relationship Id="rId281" Type="http://schemas.openxmlformats.org/officeDocument/2006/relationships/hyperlink" Target="http://cdr.eionet.europa.eu/dk/eu/msfd_art17/2018reporting/spatialdata/envwzypma/DK_MSFD_4geo.xml/manage_document" TargetMode="External"/><Relationship Id="rId282" Type="http://schemas.openxmlformats.org/officeDocument/2006/relationships/hyperlink" Target="http://cdr.eionet.europa.eu/dk/eu/msfd_art17/2018reporting/spatialdata/envwzypma/DK_MSFD_4geo.xml/manage_document" TargetMode="External"/><Relationship Id="rId283" Type="http://schemas.openxmlformats.org/officeDocument/2006/relationships/hyperlink" Target="http://cdr.eionet.europa.eu/dk/eu/msfd_art17/2018reporting/spatialdata/envwzypma/DK_MSFD_4geo.xml/manage_document" TargetMode="External"/><Relationship Id="rId284" Type="http://schemas.openxmlformats.org/officeDocument/2006/relationships/hyperlink" Target="http://cdr.eionet.europa.eu/dk/eu/msfd_art17/2018reporting/spatialdata/envwzypma/DK_MSFD_4geo.xml/manage_document" TargetMode="External"/><Relationship Id="rId285" Type="http://schemas.openxmlformats.org/officeDocument/2006/relationships/hyperlink" Target="http://cdr.eionet.europa.eu/dk/eu/msfd_art17/2018reporting/spatialdata/envwzypma/DK_MSFD_4geo.xml/manage_document" TargetMode="External"/><Relationship Id="rId286" Type="http://schemas.openxmlformats.org/officeDocument/2006/relationships/hyperlink" Target="http://cdr.eionet.europa.eu/dk/eu/msfd_art17/2018reporting/spatialdata/envwzypma/DK_MSFD_4geo.xml/manage_document" TargetMode="External"/><Relationship Id="rId287" Type="http://schemas.openxmlformats.org/officeDocument/2006/relationships/hyperlink" Target="http://cdr.eionet.europa.eu/dk/eu/msfd_art17/2018reporting/spatialdata/envwzypma/DK_MSFD_4geo.xml/manage_document" TargetMode="External"/><Relationship Id="rId288" Type="http://schemas.openxmlformats.org/officeDocument/2006/relationships/hyperlink" Target="http://cdr.eionet.europa.eu/dk/eu/msfd_art17/2018reporting/spatialdata/envwzypma/DK_MSFD_4geo.xml/manage_document" TargetMode="External"/><Relationship Id="rId289" Type="http://schemas.openxmlformats.org/officeDocument/2006/relationships/hyperlink" Target="http://cdr.eionet.europa.eu/dk/eu/msfd_art17/2018reporting/spatialdata/envwzypma/DK_MSFD_4geo.xml/manage_document" TargetMode="External"/><Relationship Id="rId290" Type="http://schemas.openxmlformats.org/officeDocument/2006/relationships/hyperlink" Target="http://cdr.eionet.europa.eu/dk/eu/msfd_art17/2018reporting/spatialdata/envwzypma/DK_MSFD_4geo.xml/manage_document" TargetMode="External"/><Relationship Id="rId291" Type="http://schemas.openxmlformats.org/officeDocument/2006/relationships/hyperlink" Target="http://cdr.eionet.europa.eu/dk/eu/msfd_art17/2018reporting/spatialdata/envwzypma/DK_MSFD_4geo.xml/manage_document" TargetMode="External"/><Relationship Id="rId292" Type="http://schemas.openxmlformats.org/officeDocument/2006/relationships/hyperlink" Target="http://cdr.eionet.europa.eu/dk/eu/msfd_art17/2018reporting/spatialdata/envwzypma/DK_MSFD_4geo.xml/manage_document" TargetMode="External"/><Relationship Id="rId293" Type="http://schemas.openxmlformats.org/officeDocument/2006/relationships/hyperlink" Target="http://cdr.eionet.europa.eu/dk/eu/msfd_art17/2018reporting/spatialdata/envwzypma/DK_MSFD_4geo.xml/manage_document" TargetMode="External"/><Relationship Id="rId294" Type="http://schemas.openxmlformats.org/officeDocument/2006/relationships/hyperlink" Target="http://cdr.eionet.europa.eu/dk/eu/msfd_art17/2018reporting/spatialdata/envwzypma/DK_MSFD_4geo.xml/manage_document" TargetMode="External"/><Relationship Id="rId295" Type="http://schemas.openxmlformats.org/officeDocument/2006/relationships/hyperlink" Target="http://cdr.eionet.europa.eu/dk/eu/msfd_art17/2018reporting/spatialdata/envwzypma/DK_MSFD_4geo.xml/manage_document" TargetMode="External"/><Relationship Id="rId296" Type="http://schemas.openxmlformats.org/officeDocument/2006/relationships/hyperlink" Target="http://cdr.eionet.europa.eu/dk/eu/msfd_art17/2018reporting/spatialdata/envwzypma/DK_MSFD_4geo.xml/manage_document" TargetMode="External"/><Relationship Id="rId297" Type="http://schemas.openxmlformats.org/officeDocument/2006/relationships/hyperlink" Target="http://cdr.eionet.europa.eu/dk/eu/msfd_art17/2018reporting/spatialdata/envwzypma/DK_MSFD_4geo.xml/manage_document" TargetMode="External"/><Relationship Id="rId298" Type="http://schemas.openxmlformats.org/officeDocument/2006/relationships/hyperlink" Target="http://cdr.eionet.europa.eu/dk/eu/msfd_art17/2018reporting/spatialdata/envwzypma/DK_MSFD_4geo.xml/manage_document" TargetMode="External"/><Relationship Id="rId299" Type="http://schemas.openxmlformats.org/officeDocument/2006/relationships/hyperlink" Target="http://cdr.eionet.europa.eu/dk/eu/msfd_art17/2018reporting/spatialdata/envwzypma/DK_MSFD_4geo.xml/manage_document" TargetMode="External"/><Relationship Id="rId300" Type="http://schemas.openxmlformats.org/officeDocument/2006/relationships/hyperlink" Target="http://cdr.eionet.europa.eu/dk/eu/msfd_art17/2018reporting/spatialdata/envwzypma/DK_MSFD_4geo.xml/manage_document" TargetMode="External"/><Relationship Id="rId301" Type="http://schemas.openxmlformats.org/officeDocument/2006/relationships/hyperlink" Target="http://cdr.eionet.europa.eu/dk/eu/msfd_art17/2018reporting/spatialdata/envwzypma/DK_MSFD_4geo.xml/manage_document" TargetMode="External"/><Relationship Id="rId302" Type="http://schemas.openxmlformats.org/officeDocument/2006/relationships/hyperlink" Target="http://cdr.eionet.europa.eu/dk/eu/msfd_art17/2018reporting/spatialdata/envwzypma/DK_MSFD_4geo.xml/manage_document" TargetMode="External"/><Relationship Id="rId303" Type="http://schemas.openxmlformats.org/officeDocument/2006/relationships/hyperlink" Target="http://cdr.eionet.europa.eu/dk/eu/msfd_art17/2018reporting/spatialdata/envwzypma/DK_MSFD_4geo.xml/manage_document" TargetMode="External"/><Relationship Id="rId304" Type="http://schemas.openxmlformats.org/officeDocument/2006/relationships/hyperlink" Target="http://cdr.eionet.europa.eu/dk/eu/msfd_art17/2018reporting/spatialdata/envwzypma/DK_MSFD_4geo.xml/manage_document" TargetMode="External"/><Relationship Id="rId305" Type="http://schemas.openxmlformats.org/officeDocument/2006/relationships/hyperlink" Target="http://cdr.eionet.europa.eu/dk/eu/msfd_art17/2018reporting/spatialdata/envwzypma/DK_MSFD_4geo.xml/manage_document" TargetMode="External"/><Relationship Id="rId306" Type="http://schemas.openxmlformats.org/officeDocument/2006/relationships/hyperlink" Target="http://cdr.eionet.europa.eu/dk/eu/msfd_art17/2018reporting/spatialdata/envwzypma/DK_MSFD_4geo.xml/manage_document" TargetMode="External"/><Relationship Id="rId307" Type="http://schemas.openxmlformats.org/officeDocument/2006/relationships/hyperlink" Target="http://cdr.eionet.europa.eu/dk/eu/msfd_art17/2018reporting/spatialdata/envwzypma/DK_MSFD_4geo.xml/manage_document" TargetMode="External"/><Relationship Id="rId308" Type="http://schemas.openxmlformats.org/officeDocument/2006/relationships/hyperlink" Target="http://cdr.eionet.europa.eu/dk/eu/msfd_art17/2018reporting/spatialdata/envwzypma/DK_MSFD_4geo.xml/manage_document" TargetMode="External"/><Relationship Id="rId309" Type="http://schemas.openxmlformats.org/officeDocument/2006/relationships/hyperlink" Target="http://cdr.eionet.europa.eu/dk/eu/msfd_art17/2018reporting/spatialdata/envwzypma/DK_MSFD_4geo.xml/manage_document" TargetMode="External"/><Relationship Id="rId310" Type="http://schemas.openxmlformats.org/officeDocument/2006/relationships/hyperlink" Target="http://cdr.eionet.europa.eu/dk/eu/msfd_art17/2018reporting/spatialdata/envwzypma/DK_MSFD_4geo.xml/manage_document" TargetMode="External"/><Relationship Id="rId311" Type="http://schemas.openxmlformats.org/officeDocument/2006/relationships/hyperlink" Target="http://cdr.eionet.europa.eu/dk/eu/msfd_art17/2018reporting/spatialdata/envwzypma/DK_MSFD_4geo.xml/manage_document" TargetMode="External"/><Relationship Id="rId312" Type="http://schemas.openxmlformats.org/officeDocument/2006/relationships/hyperlink" Target="http://cdr.eionet.europa.eu/dk/eu/msfd_art17/2018reporting/spatialdata/envwzypma/DK_MSFD_4geo.xml/manage_document" TargetMode="External"/><Relationship Id="rId313" Type="http://schemas.openxmlformats.org/officeDocument/2006/relationships/hyperlink" Target="http://cdr.eionet.europa.eu/dk/eu/msfd_art17/2018reporting/spatialdata/envwzypma/DK_MSFD_4geo.xml/manage_document" TargetMode="External"/><Relationship Id="rId314" Type="http://schemas.openxmlformats.org/officeDocument/2006/relationships/hyperlink" Target="http://cdr.eionet.europa.eu/dk/eu/msfd_art17/2018reporting/spatialdata/envwzypma/DK_MSFD_4geo.xml/manage_document" TargetMode="External"/><Relationship Id="rId315" Type="http://schemas.openxmlformats.org/officeDocument/2006/relationships/hyperlink" Target="http://cdr.eionet.europa.eu/dk/eu/msfd_art17/2018reporting/spatialdata/envwzypma/DK_MSFD_4geo.xml/manage_document" TargetMode="External"/><Relationship Id="rId316" Type="http://schemas.openxmlformats.org/officeDocument/2006/relationships/hyperlink" Target="http://cdr.eionet.europa.eu/dk/eu/msfd_art17/2018reporting/spatialdata/envwzypma/DK_MSFD_4geo.xml/manage_document" TargetMode="External"/><Relationship Id="rId317" Type="http://schemas.openxmlformats.org/officeDocument/2006/relationships/hyperlink" Target="http://cdr.eionet.europa.eu/dk/eu/msfd_art17/2018reporting/spatialdata/envwzypma/DK_MSFD_4geo.xml/manage_document" TargetMode="External"/><Relationship Id="rId318" Type="http://schemas.openxmlformats.org/officeDocument/2006/relationships/hyperlink" Target="http://cdr.eionet.europa.eu/dk/eu/msfd_art17/2018reporting/spatialdata/envwzypma/DK_MSFD_4geo.xml/manage_document" TargetMode="External"/><Relationship Id="rId319" Type="http://schemas.openxmlformats.org/officeDocument/2006/relationships/hyperlink" Target="http://cdr.eionet.europa.eu/dk/eu/msfd_art17/2018reporting/spatialdata/envwzypma/DK_MSFD_4geo.xml/manage_document" TargetMode="External"/><Relationship Id="rId320" Type="http://schemas.openxmlformats.org/officeDocument/2006/relationships/hyperlink" Target="http://cdr.eionet.europa.eu/dk/eu/msfd_art17/2018reporting/spatialdata/envwzypma/DK_MSFD_4geo.xml/manage_document" TargetMode="External"/><Relationship Id="rId321" Type="http://schemas.openxmlformats.org/officeDocument/2006/relationships/hyperlink" Target="http://cdr.eionet.europa.eu/dk/eu/msfd_art17/2018reporting/spatialdata/envwzypma/DK_MSFD_4geo.xml/manage_document" TargetMode="External"/><Relationship Id="rId322" Type="http://schemas.openxmlformats.org/officeDocument/2006/relationships/hyperlink" Target="http://cdr.eionet.europa.eu/dk/eu/msfd_art17/2018reporting/spatialdata/envwzypma/DK_MSFD_4geo.xml/manage_document" TargetMode="External"/><Relationship Id="rId323" Type="http://schemas.openxmlformats.org/officeDocument/2006/relationships/hyperlink" Target="http://cdr.eionet.europa.eu/dk/eu/msfd_art17/2018reporting/spatialdata/envwzypma/DK_MSFD_4geo.xml/manage_document" TargetMode="External"/><Relationship Id="rId324" Type="http://schemas.openxmlformats.org/officeDocument/2006/relationships/hyperlink" Target="http://cdr.eionet.europa.eu/dk/eu/msfd_art17/2018reporting/spatialdata/envwzypma/DK_MSFD_4geo.xml/manage_document" TargetMode="External"/><Relationship Id="rId325" Type="http://schemas.openxmlformats.org/officeDocument/2006/relationships/hyperlink" Target="http://cdr.eionet.europa.eu/dk/eu/msfd_art17/2018reporting/spatialdata/envwzypma/DK_MSFD_4geo.xml/manage_document" TargetMode="External"/><Relationship Id="rId326" Type="http://schemas.openxmlformats.org/officeDocument/2006/relationships/hyperlink" Target="http://cdr.eionet.europa.eu/dk/eu/msfd_art17/2018reporting/spatialdata/envwzypma/DK_MSFD_4geo.xml/manage_document" TargetMode="External"/><Relationship Id="rId327" Type="http://schemas.openxmlformats.org/officeDocument/2006/relationships/hyperlink" Target="http://cdr.eionet.europa.eu/dk/eu/msfd_art17/2018reporting/spatialdata/envwzypma/DK_MSFD_4geo.xml/manage_document" TargetMode="External"/><Relationship Id="rId328" Type="http://schemas.openxmlformats.org/officeDocument/2006/relationships/hyperlink" Target="http://cdr.eionet.europa.eu/dk/eu/msfd_art17/2018reporting/spatialdata/envwzypma/DK_MSFD_4geo.xml/manage_document" TargetMode="External"/><Relationship Id="rId329" Type="http://schemas.openxmlformats.org/officeDocument/2006/relationships/hyperlink" Target="http://cdr.eionet.europa.eu/dk/eu/msfd_art17/2018reporting/spatialdata/envwzypma/DK_MSFD_4geo.xml/manage_document" TargetMode="External"/><Relationship Id="rId330" Type="http://schemas.openxmlformats.org/officeDocument/2006/relationships/hyperlink" Target="http://cdr.eionet.europa.eu/dk/eu/msfd_art17/2018reporting/spatialdata/envwzypma/DK_MSFD_4geo.xml/manage_document" TargetMode="External"/><Relationship Id="rId331" Type="http://schemas.openxmlformats.org/officeDocument/2006/relationships/hyperlink" Target="http://cdr.eionet.europa.eu/dk/eu/msfd_art17/2018reporting/spatialdata/envwzypma/DK_MSFD_4geo.xml/manage_document" TargetMode="External"/><Relationship Id="rId332" Type="http://schemas.openxmlformats.org/officeDocument/2006/relationships/hyperlink" Target="http://cdr.eionet.europa.eu/dk/eu/msfd_art17/2018reporting/spatialdata/envwzypma/DK_MSFD_4geo.xml/manage_document" TargetMode="External"/><Relationship Id="rId333" Type="http://schemas.openxmlformats.org/officeDocument/2006/relationships/hyperlink" Target="http://cdr.eionet.europa.eu/dk/eu/msfd_art17/2018reporting/spatialdata/envwzypma/DK_MSFD_4geo.xml/manage_document" TargetMode="External"/><Relationship Id="rId334" Type="http://schemas.openxmlformats.org/officeDocument/2006/relationships/hyperlink" Target="http://cdr.eionet.europa.eu/dk/eu/msfd_art17/2018reporting/spatialdata/envwzypma/DK_MSFD_4geo.xml/manage_document" TargetMode="External"/><Relationship Id="rId335" Type="http://schemas.openxmlformats.org/officeDocument/2006/relationships/hyperlink" Target="http://cdr.eionet.europa.eu/dk/eu/msfd_art17/2018reporting/spatialdata/envwzypma/DK_MSFD_4geo.xml/manage_document" TargetMode="External"/><Relationship Id="rId336" Type="http://schemas.openxmlformats.org/officeDocument/2006/relationships/hyperlink" Target="http://cdr.eionet.europa.eu/dk/eu/msfd_art17/2018reporting/spatialdata/envwzypma/DK_MSFD_4geo.xml/manage_document" TargetMode="External"/><Relationship Id="rId337" Type="http://schemas.openxmlformats.org/officeDocument/2006/relationships/hyperlink" Target="http://cdr.eionet.europa.eu/dk/eu/msfd_art17/2018reporting/spatialdata/envwzypma/DK_MSFD_4geo.xml/manage_document" TargetMode="External"/><Relationship Id="rId338" Type="http://schemas.openxmlformats.org/officeDocument/2006/relationships/hyperlink" Target="http://cdr.eionet.europa.eu/dk/eu/msfd_art17/2018reporting/spatialdata/envwzypma/DK_MSFD_4geo.xml/manage_document" TargetMode="External"/><Relationship Id="rId339" Type="http://schemas.openxmlformats.org/officeDocument/2006/relationships/hyperlink" Target="http://cdr.eionet.europa.eu/dk/eu/msfd_art17/2018reporting/spatialdata/envwzypma/DK_MSFD_4geo.xml/manage_document" TargetMode="External"/><Relationship Id="rId340" Type="http://schemas.openxmlformats.org/officeDocument/2006/relationships/hyperlink" Target="http://cdr.eionet.europa.eu/dk/eu/msfd_art17/2018reporting/spatialdata/envwzypma/DK_MSFD_4geo.xml/manage_document" TargetMode="External"/><Relationship Id="rId341" Type="http://schemas.openxmlformats.org/officeDocument/2006/relationships/hyperlink" Target="http://cdr.eionet.europa.eu/dk/eu/msfd_art17/2018reporting/spatialdata/envwzypma/DK_MSFD_4geo.xml/manage_document" TargetMode="External"/><Relationship Id="rId342" Type="http://schemas.openxmlformats.org/officeDocument/2006/relationships/hyperlink" Target="http://cdr.eionet.europa.eu/dk/eu/msfd_art17/2018reporting/spatialdata/envwzypma/DK_MSFD_4geo.xml/manage_document" TargetMode="External"/><Relationship Id="rId343" Type="http://schemas.openxmlformats.org/officeDocument/2006/relationships/hyperlink" Target="http://cdr.eionet.europa.eu/dk/eu/msfd_art17/2018reporting/spatialdata/envwzypma/DK_MSFD_4geo.xml/manage_document" TargetMode="External"/><Relationship Id="rId344" Type="http://schemas.openxmlformats.org/officeDocument/2006/relationships/hyperlink" Target="http://cdr.eionet.europa.eu/dk/eu/msfd_art17/2018reporting/spatialdata/envwzypma/DK_MSFD_4geo.xml/manage_document" TargetMode="External"/><Relationship Id="rId345" Type="http://schemas.openxmlformats.org/officeDocument/2006/relationships/hyperlink" Target="http://cdr.eionet.europa.eu/dk/eu/msfd_art17/2018reporting/spatialdata/envwzypma/DK_MSFD_4geo.xml/manage_document" TargetMode="External"/><Relationship Id="rId346" Type="http://schemas.openxmlformats.org/officeDocument/2006/relationships/hyperlink" Target="http://cdr.eionet.europa.eu/dk/eu/msfd_art17/2018reporting/spatialdata/envwzypma/DK_MSFD_4geo.xml/manage_document" TargetMode="External"/><Relationship Id="rId347" Type="http://schemas.openxmlformats.org/officeDocument/2006/relationships/hyperlink" Target="http://cdr.eionet.europa.eu/dk/eu/msfd_art17/2018reporting/spatialdata/envwzypma/DK_MSFD_4geo.xml/manage_document" TargetMode="External"/><Relationship Id="rId348" Type="http://schemas.openxmlformats.org/officeDocument/2006/relationships/hyperlink" Target="http://cdr.eionet.europa.eu/dk/eu/msfd_art17/2018reporting/spatialdata/envwzypma/DK_MSFD_4geo.xml/manage_document" TargetMode="External"/><Relationship Id="rId349" Type="http://schemas.openxmlformats.org/officeDocument/2006/relationships/hyperlink" Target="http://cdr.eionet.europa.eu/dk/eu/msfd_art17/2018reporting/spatialdata/envwzypma/DK_MSFD_4geo.xml/manage_document" TargetMode="External"/><Relationship Id="rId350" Type="http://schemas.openxmlformats.org/officeDocument/2006/relationships/hyperlink" Target="http://cdr.eionet.europa.eu/dk/eu/msfd_art17/2018reporting/spatialdata/envwzypma/DK_MSFD_4geo.xml/manage_document" TargetMode="External"/><Relationship Id="rId351" Type="http://schemas.openxmlformats.org/officeDocument/2006/relationships/hyperlink" Target="http://cdr.eionet.europa.eu/dk/eu/msfd_art17/2018reporting/spatialdata/envwzypma/DK_MSFD_4geo.xml/manage_document" TargetMode="External"/><Relationship Id="rId352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53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54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55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56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57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58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59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60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61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62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63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64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65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66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67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68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69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70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71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72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73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74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75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76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77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78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79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80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81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82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83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84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85" Type="http://schemas.openxmlformats.org/officeDocument/2006/relationships/hyperlink" Target="http://cdr.eionet.europa.eu/gr/eu/msfd8910/madgr/envuwfciq/MADGR_MSFD4Geo_20130415.xml/manage_document" TargetMode="External"/><Relationship Id="rId386" Type="http://schemas.openxmlformats.org/officeDocument/2006/relationships/hyperlink" Target="http://cdr.eionet.europa.eu/gr/eu/msfd8910/malgr/envux49rq/MALGR_MSFD4Geo_20130430.xml/manage_document" TargetMode="External"/><Relationship Id="rId387" Type="http://schemas.openxmlformats.org/officeDocument/2006/relationships/hyperlink" Target="http://cdr.eionet.europa.eu/gr/eu/msfd8910/malgr/envux49rq/MALGR_MSFD4Geo_20130430.xml/manage_document" TargetMode="External"/><Relationship Id="rId388" Type="http://schemas.openxmlformats.org/officeDocument/2006/relationships/hyperlink" Target="http://cdr.eionet.europa.eu/gr/eu/msfd8910/malgr/envux49rq/MALGR_MSFD4Geo_20130430.xml/manage_document" TargetMode="External"/><Relationship Id="rId389" Type="http://schemas.openxmlformats.org/officeDocument/2006/relationships/hyperlink" Target="http://cdr.eionet.europa.eu/gr/eu/msfd8910/malgr/envux49rq/MALGR_MSFD4Geo_20130430.xml/manage_document" TargetMode="External"/><Relationship Id="rId390" Type="http://schemas.openxmlformats.org/officeDocument/2006/relationships/hyperlink" Target="http://cdr.eionet.europa.eu/gr/eu/msfd8910/malgr/envux49rq/MALGR_MSFD4Geo_20130430.xml/manage_document" TargetMode="External"/><Relationship Id="rId391" Type="http://schemas.openxmlformats.org/officeDocument/2006/relationships/hyperlink" Target="http://cdr.eionet.europa.eu/gr/eu/msfd8910/malgr/envux49rq/MALGR_MSFD4Geo_20130430.xml/manage_document" TargetMode="External"/><Relationship Id="rId392" Type="http://schemas.openxmlformats.org/officeDocument/2006/relationships/hyperlink" Target="http://cdr.eionet.europa.eu/gr/eu/msfd8910/micgr/envux5aqq/MICGR_MSFD4Geo_20130430.xml/manage_document" TargetMode="External"/><Relationship Id="rId393" Type="http://schemas.openxmlformats.org/officeDocument/2006/relationships/hyperlink" Target="http://cdr.eionet.europa.eu/es/eu/msfd_art17/2018reporting/spatialdata/envwznsqw/ES_MSFD_4geo_20180713.xml/manage_document" TargetMode="External"/><Relationship Id="rId394" Type="http://schemas.openxmlformats.org/officeDocument/2006/relationships/hyperlink" Target="http://cdr.eionet.europa.eu/es/eu/msfd_art17/2018reporting/spatialdata/envwznsqw/ES_MSFD_4geo_20180713.xml/manage_document" TargetMode="External"/><Relationship Id="rId395" Type="http://schemas.openxmlformats.org/officeDocument/2006/relationships/hyperlink" Target="http://cdr.eionet.europa.eu/es/eu/msfd_art17/2018reporting/spatialdata/envwznsqw/ES_MSFD_4geo_20180713.xml/manage_document" TargetMode="External"/><Relationship Id="rId396" Type="http://schemas.openxmlformats.org/officeDocument/2006/relationships/hyperlink" Target="http://cdr.eionet.europa.eu/es/eu/msfd_art17/2018reporting/spatialdata/envwznsqw/ES_MSFD_4geo_20180713.xml/manage_document" TargetMode="External"/><Relationship Id="rId397" Type="http://schemas.openxmlformats.org/officeDocument/2006/relationships/hyperlink" Target="http://cdr.eionet.europa.eu/es/eu/msfd_art17/2018reporting/spatialdata/envwznsqw/ES_MSFD_4geo_20180713.xml/manage_document" TargetMode="External"/><Relationship Id="rId398" Type="http://schemas.openxmlformats.org/officeDocument/2006/relationships/hyperlink" Target="http://cdr.eionet.europa.eu/es/eu/msfd_art17/2018reporting/spatialdata/envwznsqw/ES_MSFD_4geo_20180713.xml/manage_document" TargetMode="External"/><Relationship Id="rId399" Type="http://schemas.openxmlformats.org/officeDocument/2006/relationships/hyperlink" Target="http://cdr.eionet.europa.eu/es/eu/msfd_art17/2018reporting/spatialdata/envwznsqw/ES_MSFD_4geo_20180713.xml/manage_document" TargetMode="External"/><Relationship Id="rId400" Type="http://schemas.openxmlformats.org/officeDocument/2006/relationships/hyperlink" Target="http://cdr.eionet.europa.eu/es/eu/msfd_art17/2018reporting/spatialdata/envwznsqw/ES_MSFD_4geo_20180713.xml/manage_document" TargetMode="External"/><Relationship Id="rId401" Type="http://schemas.openxmlformats.org/officeDocument/2006/relationships/hyperlink" Target="http://cdr.eionet.europa.eu/es/eu/msfd_art17/2018reporting/spatialdata/envwznsqw/ES_MSFD_4geo_20180713.xml/manage_document" TargetMode="External"/><Relationship Id="rId402" Type="http://schemas.openxmlformats.org/officeDocument/2006/relationships/hyperlink" Target="http://cdr.eionet.europa.eu/es/eu/msfd_art17/2018reporting/spatialdata/envwznsqw/ES_MSFD_4geo_20180713.xml/manage_document" TargetMode="External"/><Relationship Id="rId403" Type="http://schemas.openxmlformats.org/officeDocument/2006/relationships/hyperlink" Target="http://cdr.eionet.europa.eu/es/eu/msfd_art17/2018reporting/spatialdata/envwznsqw/ES_MSFD_4geo_20180713.xml/manage_document" TargetMode="External"/><Relationship Id="rId404" Type="http://schemas.openxmlformats.org/officeDocument/2006/relationships/hyperlink" Target="http://cdr.eionet.europa.eu/es/eu/msfd_art17/2018reporting/spatialdata/envwznsqw/ES_MSFD_4geo_20180713.xml/manage_document" TargetMode="External"/><Relationship Id="rId405" Type="http://schemas.openxmlformats.org/officeDocument/2006/relationships/hyperlink" Target="http://cdr.eionet.europa.eu/es/eu/msfd_art17/2018reporting/spatialdata/envwznsqw/ES_MSFD_4geo_20180713.xml/manage_document" TargetMode="External"/><Relationship Id="rId406" Type="http://schemas.openxmlformats.org/officeDocument/2006/relationships/hyperlink" Target="http://cdr.eionet.europa.eu/es/eu/msfd_art17/2018reporting/spatialdata/envwznsqw/ES_MSFD_4geo_20180713.xml/manage_document" TargetMode="External"/><Relationship Id="rId407" Type="http://schemas.openxmlformats.org/officeDocument/2006/relationships/hyperlink" Target="http://cdr.eionet.europa.eu/es/eu/msfd_art17/2018reporting/spatialdata/envwznsqw/ES_MSFD_4geo_20180713.xml/manage_document" TargetMode="External"/><Relationship Id="rId408" Type="http://schemas.openxmlformats.org/officeDocument/2006/relationships/hyperlink" Target="http://cdr.eionet.europa.eu/es/eu/msfd_art17/2018reporting/spatialdata/envwznsqw/ES_MSFD_4geo_20180713.xml/manage_document" TargetMode="External"/><Relationship Id="rId409" Type="http://schemas.openxmlformats.org/officeDocument/2006/relationships/hyperlink" Target="http://cdr.eionet.europa.eu/es/eu/msfd_art17/2018reporting/spatialdata/envwznsqw/ES_MSFD_4geo_20180713.xml/manage_document" TargetMode="External"/><Relationship Id="rId410" Type="http://schemas.openxmlformats.org/officeDocument/2006/relationships/hyperlink" Target="http://cdr.eionet.europa.eu/es/eu/msfd_art17/2018reporting/spatialdata/envwznsqw/ES_MSFD_4geo_20180713.xml/manage_document" TargetMode="External"/><Relationship Id="rId411" Type="http://schemas.openxmlformats.org/officeDocument/2006/relationships/hyperlink" Target="http://cdr.eionet.europa.eu/es/eu/msfd_art17/2018reporting/spatialdata/envwznsqw/ES_MSFD_4geo_20180713.xml/manage_document" TargetMode="External"/><Relationship Id="rId412" Type="http://schemas.openxmlformats.org/officeDocument/2006/relationships/hyperlink" Target="http://cdr.eionet.europa.eu/es/eu/msfd_art17/2018reporting/spatialdata/envwznsqw/ES_MSFD_4geo_20180713.xml/manage_document" TargetMode="External"/><Relationship Id="rId413" Type="http://schemas.openxmlformats.org/officeDocument/2006/relationships/hyperlink" Target="http://cdr.eionet.europa.eu/es/eu/msfd_art17/2018reporting/spatialdata/envwznsqw/ES_MSFD_4geo_20180713.xml/manage_document" TargetMode="External"/><Relationship Id="rId414" Type="http://schemas.openxmlformats.org/officeDocument/2006/relationships/hyperlink" Target="http://cdr.eionet.europa.eu/es/eu/msfd_art17/2018reporting/spatialdata/envwznsqw/ES_MSFD_4geo_20180713.xml/manage_document" TargetMode="External"/><Relationship Id="rId415" Type="http://schemas.openxmlformats.org/officeDocument/2006/relationships/hyperlink" Target="http://cdr.eionet.europa.eu/es/eu/msfd_art17/2018reporting/spatialdata/envwznsqw/ES_MSFD_4geo_20180713.xml/manage_document" TargetMode="External"/><Relationship Id="rId416" Type="http://schemas.openxmlformats.org/officeDocument/2006/relationships/hyperlink" Target="http://cdr.eionet.europa.eu/es/eu/msfd_art17/2018reporting/spatialdata/envwznsqw/ES_MSFD_4geo_20180713.xml/manage_document" TargetMode="External"/><Relationship Id="rId417" Type="http://schemas.openxmlformats.org/officeDocument/2006/relationships/hyperlink" Target="http://cdr.eionet.europa.eu/es/eu/msfd_art17/2018reporting/spatialdata/envwznsqw/ES_MSFD_4geo_20180713.xml/manage_document" TargetMode="External"/><Relationship Id="rId418" Type="http://schemas.openxmlformats.org/officeDocument/2006/relationships/hyperlink" Target="http://cdr.eionet.europa.eu/es/eu/msfd_art17/2018reporting/spatialdata/envwznsqw/ES_MSFD_4geo_20180713.xml/manage_document" TargetMode="External"/><Relationship Id="rId419" Type="http://schemas.openxmlformats.org/officeDocument/2006/relationships/hyperlink" Target="http://cdr.eionet.europa.eu/es/eu/msfd_art17/2018reporting/spatialdata/envwznsqw/ES_MSFD_4geo_20180713.xml/manage_document" TargetMode="External"/><Relationship Id="rId420" Type="http://schemas.openxmlformats.org/officeDocument/2006/relationships/hyperlink" Target="http://cdr.eionet.europa.eu/es/eu/msfd_art17/2018reporting/spatialdata/envwznsqw/ES_MSFD_4geo_20180713.xml/manage_document" TargetMode="External"/><Relationship Id="rId421" Type="http://schemas.openxmlformats.org/officeDocument/2006/relationships/hyperlink" Target="http://cdr.eionet.europa.eu/es/eu/msfd_art17/2018reporting/spatialdata/envwznsqw/ES_MSFD_4geo_20180713.xml/manage_document" TargetMode="External"/><Relationship Id="rId422" Type="http://schemas.openxmlformats.org/officeDocument/2006/relationships/hyperlink" Target="http://cdr.eionet.europa.eu/es/eu/msfd_art17/2018reporting/spatialdata/envwznsqw/ES_MSFD_4geo_20180713.xml/manage_document" TargetMode="External"/><Relationship Id="rId423" Type="http://schemas.openxmlformats.org/officeDocument/2006/relationships/hyperlink" Target="http://cdr.eionet.europa.eu/es/eu/msfd_art17/2018reporting/spatialdata/envwznsqw/ES_MSFD_4geo_20180713.xml/manage_document" TargetMode="External"/><Relationship Id="rId424" Type="http://schemas.openxmlformats.org/officeDocument/2006/relationships/hyperlink" Target="http://cdr.eionet.europa.eu/es/eu/msfd_art17/2018reporting/spatialdata/envwznsqw/ES_MSFD_4geo_20180713.xml/manage_document" TargetMode="External"/><Relationship Id="rId425" Type="http://schemas.openxmlformats.org/officeDocument/2006/relationships/hyperlink" Target="http://cdr.eionet.europa.eu/es/eu/msfd_art17/2018reporting/spatialdata/envwznsqw/ES_MSFD_4geo_20180713.xml/manage_document" TargetMode="External"/><Relationship Id="rId426" Type="http://schemas.openxmlformats.org/officeDocument/2006/relationships/hyperlink" Target="http://cdr.eionet.europa.eu/es/eu/msfd_art17/2018reporting/spatialdata/envwznsqw/ES_MSFD_4geo_20180713.xml/manage_document" TargetMode="External"/><Relationship Id="rId427" Type="http://schemas.openxmlformats.org/officeDocument/2006/relationships/hyperlink" Target="http://cdr.eionet.europa.eu/es/eu/msfd_art17/2018reporting/spatialdata/envwznsqw/ES_MSFD_4geo_20180713.xml/manage_document" TargetMode="External"/><Relationship Id="rId428" Type="http://schemas.openxmlformats.org/officeDocument/2006/relationships/hyperlink" Target="http://cdr.eionet.europa.eu/es/eu/msfd_art17/2018reporting/spatialdata/envwznsqw/ES_MSFD_4geo_20180713.xml/manage_document" TargetMode="External"/><Relationship Id="rId429" Type="http://schemas.openxmlformats.org/officeDocument/2006/relationships/hyperlink" Target="http://cdr.eionet.europa.eu/es/eu/msfd_art17/2018reporting/spatialdata/envwznsqw/ES_MSFD_4geo_20180713.xml/manage_document" TargetMode="External"/><Relationship Id="rId430" Type="http://schemas.openxmlformats.org/officeDocument/2006/relationships/hyperlink" Target="http://cdr.eionet.europa.eu/es/eu/msfd_art17/2018reporting/spatialdata/envwznsqw/ES_MSFD_4geo_20180713.xml/manage_document" TargetMode="External"/><Relationship Id="rId431" Type="http://schemas.openxmlformats.org/officeDocument/2006/relationships/hyperlink" Target="http://cdr.eionet.europa.eu/es/eu/msfd_art17/2018reporting/spatialdata/envwznsqw/ES_MSFD_4geo_20180713.xml/manage_document" TargetMode="External"/><Relationship Id="rId432" Type="http://schemas.openxmlformats.org/officeDocument/2006/relationships/hyperlink" Target="http://cdr.eionet.europa.eu/es/eu/msfd_art17/2018reporting/spatialdata/envwznsqw/ES_MSFD_4geo_20180713.xml/manage_document" TargetMode="External"/><Relationship Id="rId433" Type="http://schemas.openxmlformats.org/officeDocument/2006/relationships/hyperlink" Target="http://cdr.eionet.europa.eu/es/eu/msfd_art17/2018reporting/spatialdata/envwznsqw/ES_MSFD_4geo_20180713.xml/manage_document" TargetMode="External"/><Relationship Id="rId434" Type="http://schemas.openxmlformats.org/officeDocument/2006/relationships/hyperlink" Target="http://cdr.eionet.europa.eu/es/eu/msfd_art17/2018reporting/spatialdata/envwznsqw/ES_MSFD_4geo_20180713.xml/manage_document" TargetMode="External"/><Relationship Id="rId435" Type="http://schemas.openxmlformats.org/officeDocument/2006/relationships/hyperlink" Target="http://cdr.eionet.europa.eu/es/eu/msfd_art17/2018reporting/spatialdata/envwznsqw/ES_MSFD_4geo_20180713.xml/manage_document" TargetMode="External"/><Relationship Id="rId436" Type="http://schemas.openxmlformats.org/officeDocument/2006/relationships/hyperlink" Target="http://cdr.eionet.europa.eu/es/eu/msfd_art17/2018reporting/spatialdata/envwznsqw/ES_MSFD_4geo_20180713.xml/manage_document" TargetMode="External"/><Relationship Id="rId437" Type="http://schemas.openxmlformats.org/officeDocument/2006/relationships/hyperlink" Target="http://cdr.eionet.europa.eu/es/eu/msfd_art17/2018reporting/spatialdata/envwznsqw/ES_MSFD_4geo_20180713.xml/manage_document" TargetMode="External"/><Relationship Id="rId438" Type="http://schemas.openxmlformats.org/officeDocument/2006/relationships/hyperlink" Target="http://cdr.eionet.europa.eu/es/eu/msfd_art17/2018reporting/spatialdata/envwznsqw/ES_MSFD_4geo_20180713.xml/manage_document" TargetMode="External"/><Relationship Id="rId439" Type="http://schemas.openxmlformats.org/officeDocument/2006/relationships/hyperlink" Target="http://cdr.eionet.europa.eu/es/eu/msfd_art17/2018reporting/spatialdata/envwznsqw/ES_MSFD_4geo_20180713.xml/manage_document" TargetMode="External"/><Relationship Id="rId440" Type="http://schemas.openxmlformats.org/officeDocument/2006/relationships/hyperlink" Target="http://cdr.eionet.europa.eu/es/eu/msfd_art17/2018reporting/spatialdata/envwznsqw/ES_MSFD_4geo_20180713.xml/manage_document" TargetMode="External"/><Relationship Id="rId441" Type="http://schemas.openxmlformats.org/officeDocument/2006/relationships/hyperlink" Target="http://cdr.eionet.europa.eu/es/eu/msfd_art17/2018reporting/spatialdata/envwznsqw/ES_MSFD_4geo_20180713.xml/manage_document" TargetMode="External"/><Relationship Id="rId442" Type="http://schemas.openxmlformats.org/officeDocument/2006/relationships/hyperlink" Target="http://cdr.eionet.europa.eu/es/eu/msfd_art17/2018reporting/spatialdata/envwznsqw/ES_MSFD_4geo_20180713.xml/manage_document" TargetMode="External"/><Relationship Id="rId443" Type="http://schemas.openxmlformats.org/officeDocument/2006/relationships/hyperlink" Target="http://cdr.eionet.europa.eu/es/eu/msfd_art17/2018reporting/spatialdata/envwznsqw/ES_MSFD_4geo_20180713.xml/manage_document" TargetMode="External"/><Relationship Id="rId444" Type="http://schemas.openxmlformats.org/officeDocument/2006/relationships/hyperlink" Target="http://cdr.eionet.europa.eu/es/eu/msfd_art17/2018reporting/spatialdata/envwznsqw/ES_MSFD_4geo_20180713.xml/manage_document" TargetMode="External"/><Relationship Id="rId445" Type="http://schemas.openxmlformats.org/officeDocument/2006/relationships/hyperlink" Target="http://cdr.eionet.europa.eu/es/eu/msfd_art17/2018reporting/spatialdata/envwznsqw/ES_MSFD_4geo_20180713.xml/manage_document" TargetMode="External"/><Relationship Id="rId446" Type="http://schemas.openxmlformats.org/officeDocument/2006/relationships/hyperlink" Target="http://cdr.eionet.europa.eu/es/eu/msfd_art17/2018reporting/spatialdata/envwznsqw/ES_MSFD_4geo_20180713.xml/manage_document" TargetMode="External"/><Relationship Id="rId447" Type="http://schemas.openxmlformats.org/officeDocument/2006/relationships/hyperlink" Target="http://cdr.eionet.europa.eu/es/eu/msfd_art17/2018reporting/spatialdata/envwznsqw/ES_MSFD_4geo_20180713.xml/manage_document" TargetMode="External"/><Relationship Id="rId448" Type="http://schemas.openxmlformats.org/officeDocument/2006/relationships/hyperlink" Target="http://cdr.eionet.europa.eu/es/eu/msfd_art17/2018reporting/spatialdata/envwznsqw/ES_MSFD_4geo_20180713.xml/manage_document" TargetMode="External"/><Relationship Id="rId449" Type="http://schemas.openxmlformats.org/officeDocument/2006/relationships/hyperlink" Target="http://cdr.eionet.europa.eu/es/eu/msfd_art17/2018reporting/spatialdata/envwznsqw/ES_MSFD_4geo_20180713.xml/manage_document" TargetMode="External"/><Relationship Id="rId450" Type="http://schemas.openxmlformats.org/officeDocument/2006/relationships/hyperlink" Target="http://cdr.eionet.europa.eu/es/eu/msfd_art17/2018reporting/spatialdata/envwznsqw/ES_MSFD_4geo_20180713.xml/manage_document" TargetMode="External"/><Relationship Id="rId451" Type="http://schemas.openxmlformats.org/officeDocument/2006/relationships/hyperlink" Target="http://cdr.eionet.europa.eu/es/eu/msfd_art17/2018reporting/spatialdata/envwznsqw/ES_MSFD_4geo_20180713.xml/manage_document" TargetMode="External"/><Relationship Id="rId452" Type="http://schemas.openxmlformats.org/officeDocument/2006/relationships/hyperlink" Target="http://cdr.eionet.europa.eu/es/eu/msfd_art17/2018reporting/spatialdata/envwznsqw/ES_MSFD_4geo_20180713.xml/manage_document" TargetMode="External"/><Relationship Id="rId453" Type="http://schemas.openxmlformats.org/officeDocument/2006/relationships/hyperlink" Target="http://cdr.eionet.europa.eu/es/eu/msfd_art17/2018reporting/spatialdata/envwznsqw/ES_MSFD_4geo_20180713.xml/manage_document" TargetMode="External"/><Relationship Id="rId454" Type="http://schemas.openxmlformats.org/officeDocument/2006/relationships/hyperlink" Target="http://cdr.eionet.europa.eu/fi/eu/msfd_art17/2018reporting/spatialdata/envwv7dkq/MSFD4Geo_FI.xml/manage_document" TargetMode="External"/><Relationship Id="rId455" Type="http://schemas.openxmlformats.org/officeDocument/2006/relationships/hyperlink" Target="http://cdr.eionet.europa.eu/fi/eu/msfd_art17/2018reporting/spatialdata/envwv7dkq/MSFD4Geo_FI.xml/manage_document" TargetMode="External"/><Relationship Id="rId456" Type="http://schemas.openxmlformats.org/officeDocument/2006/relationships/hyperlink" Target="http://cdr.eionet.europa.eu/fi/eu/msfd_art17/2018reporting/spatialdata/envwv7dkq/MSFD4Geo_FI.xml/manage_document" TargetMode="External"/><Relationship Id="rId457" Type="http://schemas.openxmlformats.org/officeDocument/2006/relationships/hyperlink" Target="http://cdr.eionet.europa.eu/fi/eu/msfd_art17/2018reporting/spatialdata/envwv7dkq/MSFD4Geo_FI.xml/manage_document" TargetMode="External"/><Relationship Id="rId458" Type="http://schemas.openxmlformats.org/officeDocument/2006/relationships/hyperlink" Target="http://cdr.eionet.europa.eu/fi/eu/msfd_art17/2018reporting/spatialdata/envwv7dkq/MSFD4Geo_FI.xml/manage_document" TargetMode="External"/><Relationship Id="rId459" Type="http://schemas.openxmlformats.org/officeDocument/2006/relationships/hyperlink" Target="http://cdr.eionet.europa.eu/fi/eu/msfd_art17/2018reporting/spatialdata/envwv7dkq/MSFD4Geo_FI.xml/manage_document" TargetMode="External"/><Relationship Id="rId460" Type="http://schemas.openxmlformats.org/officeDocument/2006/relationships/hyperlink" Target="http://cdr.eionet.europa.eu/fi/eu/msfd_art17/2018reporting/spatialdata/envwv7dkq/MSFD4Geo_FI.xml/manage_document" TargetMode="External"/><Relationship Id="rId461" Type="http://schemas.openxmlformats.org/officeDocument/2006/relationships/hyperlink" Target="http://cdr.eionet.europa.eu/fi/eu/msfd_art17/2018reporting/spatialdata/envwv7dkq/MSFD4Geo_FI.xml/manage_document" TargetMode="External"/><Relationship Id="rId462" Type="http://schemas.openxmlformats.org/officeDocument/2006/relationships/hyperlink" Target="http://cdr.eionet.europa.eu/fi/eu/msfd_art17/2018reporting/spatialdata/envwv7dkq/MSFD4Geo_FI.xml/manage_document" TargetMode="External"/><Relationship Id="rId463" Type="http://schemas.openxmlformats.org/officeDocument/2006/relationships/hyperlink" Target="http://cdr.eionet.europa.eu/fi/eu/msfd_art17/2018reporting/spatialdata/envwv7dkq/MSFD4Geo_FI.xml/manage_document" TargetMode="External"/><Relationship Id="rId464" Type="http://schemas.openxmlformats.org/officeDocument/2006/relationships/hyperlink" Target="http://cdr.eionet.europa.eu/fi/eu/msfd_art17/2018reporting/spatialdata/envwv7dkq/MSFD4Geo_FI.xml/manage_document" TargetMode="External"/><Relationship Id="rId465" Type="http://schemas.openxmlformats.org/officeDocument/2006/relationships/hyperlink" Target="http://cdr.eionet.europa.eu/fi/eu/msfd_art17/2018reporting/spatialdata/envwv7dkq/MSFD4Geo_FI.xml/manage_document" TargetMode="External"/><Relationship Id="rId466" Type="http://schemas.openxmlformats.org/officeDocument/2006/relationships/hyperlink" Target="http://cdr.eionet.europa.eu/fi/eu/msfd_art17/2018reporting/spatialdata/envwv7dkq/MSFD4Geo_FI.xml/manage_document" TargetMode="External"/><Relationship Id="rId467" Type="http://schemas.openxmlformats.org/officeDocument/2006/relationships/hyperlink" Target="http://cdr.eionet.europa.eu/fi/eu/msfd_art17/2018reporting/spatialdata/envwv7dkq/MSFD4Geo_FI.xml/manage_document" TargetMode="External"/><Relationship Id="rId468" Type="http://schemas.openxmlformats.org/officeDocument/2006/relationships/hyperlink" Target="http://cdr.eionet.europa.eu/fi/eu/msfd_art17/2018reporting/spatialdata/envwv7dkq/MSFD4Geo_FI.xml/manage_document" TargetMode="External"/><Relationship Id="rId469" Type="http://schemas.openxmlformats.org/officeDocument/2006/relationships/hyperlink" Target="http://cdr.eionet.europa.eu/fi/eu/msfd_art17/2018reporting/spatialdata/envwv7dkq/MSFD4Geo_FI.xml/manage_document" TargetMode="External"/><Relationship Id="rId470" Type="http://schemas.openxmlformats.org/officeDocument/2006/relationships/hyperlink" Target="http://cdr.eionet.europa.eu/fi/eu/msfd_art17/2018reporting/spatialdata/envwv7dkq/MSFD4Geo_FI.xml/manage_document" TargetMode="External"/><Relationship Id="rId471" Type="http://schemas.openxmlformats.org/officeDocument/2006/relationships/hyperlink" Target="http://cdr.eionet.europa.eu/fi/eu/msfd_art17/2018reporting/spatialdata/envwv7dkq/MSFD4Geo_FI.xml/manage_document" TargetMode="External"/><Relationship Id="rId472" Type="http://schemas.openxmlformats.org/officeDocument/2006/relationships/hyperlink" Target="http://cdr.eionet.europa.eu/fi/eu/msfd_art17/2018reporting/spatialdata/envwv7dkq/MSFD4Geo_FI.xml/manage_document" TargetMode="External"/><Relationship Id="rId473" Type="http://schemas.openxmlformats.org/officeDocument/2006/relationships/hyperlink" Target="http://cdr.eionet.europa.eu/fi/eu/msfd_art17/2018reporting/spatialdata/envwv7dkq/MSFD4Geo_FI.xml/manage_document" TargetMode="External"/><Relationship Id="rId474" Type="http://schemas.openxmlformats.org/officeDocument/2006/relationships/hyperlink" Target="http://cdr.eionet.europa.eu/fi/eu/msfd_art17/2018reporting/spatialdata/envwv7dkq/MSFD4Geo_FI.xml/manage_document" TargetMode="External"/><Relationship Id="rId475" Type="http://schemas.openxmlformats.org/officeDocument/2006/relationships/hyperlink" Target="http://cdr.eionet.europa.eu/fi/eu/msfd_art17/2018reporting/spatialdata/envwv7dkq/MSFD4Geo_FI.xml/manage_document" TargetMode="External"/><Relationship Id="rId476" Type="http://schemas.openxmlformats.org/officeDocument/2006/relationships/hyperlink" Target="http://cdr.eionet.europa.eu/fi/eu/msfd_art17/2018reporting/spatialdata/envwv7dkq/MSFD4Geo_FI.xml/manage_document" TargetMode="External"/><Relationship Id="rId477" Type="http://schemas.openxmlformats.org/officeDocument/2006/relationships/hyperlink" Target="http://cdr.eionet.europa.eu/fi/eu/msfd_art17/2018reporting/spatialdata/envwv7dkq/MSFD4Geo_FI.xml/manage_document" TargetMode="External"/><Relationship Id="rId478" Type="http://schemas.openxmlformats.org/officeDocument/2006/relationships/hyperlink" Target="http://cdr.eionet.europa.eu/fi/eu/msfd_art17/2018reporting/spatialdata/envwv7dkq/MSFD4Geo_FI.xml/manage_document" TargetMode="External"/><Relationship Id="rId479" Type="http://schemas.openxmlformats.org/officeDocument/2006/relationships/hyperlink" Target="http://cdr.eionet.europa.eu/fi/eu/msfd_art17/2018reporting/spatialdata/envwv7dkq/MSFD4Geo_FI.xml/manage_document" TargetMode="External"/><Relationship Id="rId480" Type="http://schemas.openxmlformats.org/officeDocument/2006/relationships/hyperlink" Target="http://cdr.eionet.europa.eu/fi/eu/msfd_art17/2018reporting/spatialdata/envwv7dkq/MSFD4Geo_FI.xml/manage_document" TargetMode="External"/><Relationship Id="rId481" Type="http://schemas.openxmlformats.org/officeDocument/2006/relationships/hyperlink" Target="http://cdr.eionet.europa.eu/fi/eu/msfd_art17/2018reporting/spatialdata/envwv7dkq/MSFD4Geo_FI.xml/manage_document" TargetMode="External"/><Relationship Id="rId482" Type="http://schemas.openxmlformats.org/officeDocument/2006/relationships/hyperlink" Target="http://cdr.eionet.europa.eu/fi/eu/msfd_art17/2018reporting/spatialdata/envwv7dkq/MSFD4Geo_FI.xml/manage_document" TargetMode="External"/><Relationship Id="rId483" Type="http://schemas.openxmlformats.org/officeDocument/2006/relationships/hyperlink" Target="http://cdr.eionet.europa.eu/fi/eu/msfd_art17/2018reporting/spatialdata/envwv7dkq/MSFD4Geo_FI.xml/manage_document" TargetMode="External"/><Relationship Id="rId484" Type="http://schemas.openxmlformats.org/officeDocument/2006/relationships/hyperlink" Target="http://cdr.eionet.europa.eu/fi/eu/msfd_art17/2018reporting/spatialdata/envwv7dkq/MSFD4Geo_FI.xml/manage_document" TargetMode="External"/><Relationship Id="rId485" Type="http://schemas.openxmlformats.org/officeDocument/2006/relationships/hyperlink" Target="http://cdr.eionet.europa.eu/fi/eu/msfd_art17/2018reporting/spatialdata/envwv7dkq/MSFD4Geo_FI.xml/manage_document" TargetMode="External"/><Relationship Id="rId486" Type="http://schemas.openxmlformats.org/officeDocument/2006/relationships/hyperlink" Target="http://cdr.eionet.europa.eu/fr/eu/msfd_art17/2018reporting/spatialdata/envwz5t2q" TargetMode="External"/><Relationship Id="rId487" Type="http://schemas.openxmlformats.org/officeDocument/2006/relationships/hyperlink" Target="http://cdr.eionet.europa.eu/fr/eu/msfd_art17/2018reporting/spatialdata/envwz5t2q" TargetMode="External"/><Relationship Id="rId488" Type="http://schemas.openxmlformats.org/officeDocument/2006/relationships/hyperlink" Target="http://cdr.eionet.europa.eu/fr/eu/msfd_art17/2018reporting/spatialdata/envwz5t2q" TargetMode="External"/><Relationship Id="rId489" Type="http://schemas.openxmlformats.org/officeDocument/2006/relationships/hyperlink" Target="http://cdr.eionet.europa.eu/fr/eu/msfd_art17/2018reporting/spatialdata/envwz5t2q" TargetMode="External"/><Relationship Id="rId490" Type="http://schemas.openxmlformats.org/officeDocument/2006/relationships/hyperlink" Target="http://cdr.eionet.europa.eu/fr/eu/msfd_art17/2018reporting/spatialdata/envwz5t2q" TargetMode="External"/><Relationship Id="rId491" Type="http://schemas.openxmlformats.org/officeDocument/2006/relationships/hyperlink" Target="http://cdr.eionet.europa.eu/fr/eu/msfd_art17/2018reporting/spatialdata/envwz5t2q" TargetMode="External"/><Relationship Id="rId492" Type="http://schemas.openxmlformats.org/officeDocument/2006/relationships/hyperlink" Target="http://cdr.eionet.europa.eu/fr/eu/msfd_art17/2018reporting/spatialdata/envwz5t2q" TargetMode="External"/><Relationship Id="rId493" Type="http://schemas.openxmlformats.org/officeDocument/2006/relationships/hyperlink" Target="http://cdr.eionet.europa.eu/fr/eu/msfd_art17/2018reporting/spatialdata/envwz5t2q" TargetMode="External"/><Relationship Id="rId494" Type="http://schemas.openxmlformats.org/officeDocument/2006/relationships/hyperlink" Target="http://cdr.eionet.europa.eu/fr/eu/msfd_art17/2018reporting/spatialdata/envwz5t2q" TargetMode="External"/><Relationship Id="rId495" Type="http://schemas.openxmlformats.org/officeDocument/2006/relationships/hyperlink" Target="http://cdr.eionet.europa.eu/fr/eu/msfd_art17/2018reporting/spatialdata/envwz5t2q" TargetMode="External"/><Relationship Id="rId496" Type="http://schemas.openxmlformats.org/officeDocument/2006/relationships/hyperlink" Target="http://cdr.eionet.europa.eu/fr/eu/msfd_art17/2018reporting/spatialdata/envwz5t2q" TargetMode="External"/><Relationship Id="rId497" Type="http://schemas.openxmlformats.org/officeDocument/2006/relationships/hyperlink" Target="http://cdr.eionet.europa.eu/fr/eu/msfd_art17/2018reporting/spatialdata/envwz5t2q" TargetMode="External"/><Relationship Id="rId498" Type="http://schemas.openxmlformats.org/officeDocument/2006/relationships/hyperlink" Target="http://cdr.eionet.europa.eu/fr/eu/msfd_art17/2018reporting/spatialdata/envwz5t2q" TargetMode="External"/><Relationship Id="rId499" Type="http://schemas.openxmlformats.org/officeDocument/2006/relationships/hyperlink" Target="http://cdr.eionet.europa.eu/fr/eu/msfd_art17/2018reporting/spatialdata/envwz5t2q" TargetMode="External"/><Relationship Id="rId500" Type="http://schemas.openxmlformats.org/officeDocument/2006/relationships/hyperlink" Target="http://cdr.eionet.europa.eu/fr/eu/msfd_art17/2018reporting/spatialdata/envwz5t2q" TargetMode="External"/><Relationship Id="rId501" Type="http://schemas.openxmlformats.org/officeDocument/2006/relationships/hyperlink" Target="http://cdr.eionet.europa.eu/fr/eu/msfd_art17/2018reporting/spatialdata/envwz5t2q" TargetMode="External"/><Relationship Id="rId502" Type="http://schemas.openxmlformats.org/officeDocument/2006/relationships/hyperlink" Target="http://cdr.eionet.europa.eu/fr/eu/msfd_art17/2018reporting/spatialdata/envwz5t2q" TargetMode="External"/><Relationship Id="rId503" Type="http://schemas.openxmlformats.org/officeDocument/2006/relationships/hyperlink" Target="http://cdr.eionet.europa.eu/fr/eu/msfd_art17/2018reporting/spatialdata/envwz5t2q" TargetMode="External"/><Relationship Id="rId504" Type="http://schemas.openxmlformats.org/officeDocument/2006/relationships/hyperlink" Target="http://cdr.eionet.europa.eu/fr/eu/msfd_art17/2018reporting/spatialdata/envwz5t2q" TargetMode="External"/><Relationship Id="rId505" Type="http://schemas.openxmlformats.org/officeDocument/2006/relationships/hyperlink" Target="http://cdr.eionet.europa.eu/fr/eu/msfd_art17/2018reporting/spatialdata/envwz5t2q" TargetMode="External"/><Relationship Id="rId506" Type="http://schemas.openxmlformats.org/officeDocument/2006/relationships/hyperlink" Target="http://cdr.eionet.europa.eu/fr/eu/msfd_art17/2018reporting/spatialdata/envwz5t2q" TargetMode="External"/><Relationship Id="rId507" Type="http://schemas.openxmlformats.org/officeDocument/2006/relationships/hyperlink" Target="http://cdr.eionet.europa.eu/fr/eu/msfd_art17/2018reporting/spatialdata/envwz5t2q" TargetMode="External"/><Relationship Id="rId508" Type="http://schemas.openxmlformats.org/officeDocument/2006/relationships/hyperlink" Target="http://cdr.eionet.europa.eu/fr/eu/msfd_art17/2018reporting/spatialdata/envwz5t2q" TargetMode="External"/><Relationship Id="rId509" Type="http://schemas.openxmlformats.org/officeDocument/2006/relationships/hyperlink" Target="http://cdr.eionet.europa.eu/fr/eu/msfd_art17/2018reporting/spatialdata/envwz5t2q" TargetMode="External"/><Relationship Id="rId510" Type="http://schemas.openxmlformats.org/officeDocument/2006/relationships/hyperlink" Target="http://cdr.eionet.europa.eu/fr/eu/msfd_art17/2018reporting/spatialdata/envwz5t2q" TargetMode="External"/><Relationship Id="rId511" Type="http://schemas.openxmlformats.org/officeDocument/2006/relationships/hyperlink" Target="http://cdr.eionet.europa.eu/fr/eu/msfd_art17/2018reporting/spatialdata/envwz5t2q" TargetMode="External"/><Relationship Id="rId512" Type="http://schemas.openxmlformats.org/officeDocument/2006/relationships/hyperlink" Target="http://cdr.eionet.europa.eu/fr/eu/msfd_art17/2018reporting/spatialdata/envwz5t2q" TargetMode="External"/><Relationship Id="rId513" Type="http://schemas.openxmlformats.org/officeDocument/2006/relationships/hyperlink" Target="http://cdr.eionet.europa.eu/fr/eu/msfd_art17/2018reporting/spatialdata/envwz5t2q" TargetMode="External"/><Relationship Id="rId514" Type="http://schemas.openxmlformats.org/officeDocument/2006/relationships/hyperlink" Target="http://cdr.eionet.europa.eu/fr/eu/msfd_art17/2018reporting/spatialdata/envwz5t2q" TargetMode="External"/><Relationship Id="rId515" Type="http://schemas.openxmlformats.org/officeDocument/2006/relationships/hyperlink" Target="http://cdr.eionet.europa.eu/fr/eu/msfd_art17/2018reporting/spatialdata/envwz5t2q" TargetMode="External"/><Relationship Id="rId516" Type="http://schemas.openxmlformats.org/officeDocument/2006/relationships/hyperlink" Target="http://cdr.eionet.europa.eu/fr/eu/msfd_art17/2018reporting/spatialdata/envwz5t2q" TargetMode="External"/><Relationship Id="rId517" Type="http://schemas.openxmlformats.org/officeDocument/2006/relationships/hyperlink" Target="http://cdr.eionet.europa.eu/fr/eu/msfd_art17/2018reporting/spatialdata/envwz5t2q" TargetMode="External"/><Relationship Id="rId518" Type="http://schemas.openxmlformats.org/officeDocument/2006/relationships/hyperlink" Target="http://cdr.eionet.europa.eu/fr/eu/msfd_art17/2018reporting/spatialdata/envwz5t2q" TargetMode="External"/><Relationship Id="rId519" Type="http://schemas.openxmlformats.org/officeDocument/2006/relationships/hyperlink" Target="http://cdr.eionet.europa.eu/fr/eu/msfd_art17/2018reporting/spatialdata/envwz5t2q" TargetMode="External"/><Relationship Id="rId520" Type="http://schemas.openxmlformats.org/officeDocument/2006/relationships/hyperlink" Target="http://cdr.eionet.europa.eu/fr/eu/msfd_art17/2018reporting/spatialdata/envwz5t2q" TargetMode="External"/><Relationship Id="rId521" Type="http://schemas.openxmlformats.org/officeDocument/2006/relationships/hyperlink" Target="http://cdr.eionet.europa.eu/fr/eu/msfd_art17/2018reporting/spatialdata/envwz5t2q" TargetMode="External"/><Relationship Id="rId522" Type="http://schemas.openxmlformats.org/officeDocument/2006/relationships/hyperlink" Target="http://cdr.eionet.europa.eu/fr/eu/msfd_art17/2018reporting/spatialdata/envwz5t2q" TargetMode="External"/><Relationship Id="rId523" Type="http://schemas.openxmlformats.org/officeDocument/2006/relationships/hyperlink" Target="http://cdr.eionet.europa.eu/fr/eu/msfd_art17/2018reporting/spatialdata/envwz5t2q" TargetMode="External"/><Relationship Id="rId524" Type="http://schemas.openxmlformats.org/officeDocument/2006/relationships/hyperlink" Target="http://cdr.eionet.europa.eu/fr/eu/msfd_art17/2018reporting/spatialdata/envwz5t2q" TargetMode="External"/><Relationship Id="rId525" Type="http://schemas.openxmlformats.org/officeDocument/2006/relationships/hyperlink" Target="http://cdr.eionet.europa.eu/fr/eu/msfd_art17/2018reporting/spatialdata/envwz5t2q" TargetMode="External"/><Relationship Id="rId526" Type="http://schemas.openxmlformats.org/officeDocument/2006/relationships/hyperlink" Target="http://cdr.eionet.europa.eu/fr/eu/msfd_art17/2018reporting/spatialdata/envwz5t2q" TargetMode="External"/><Relationship Id="rId527" Type="http://schemas.openxmlformats.org/officeDocument/2006/relationships/hyperlink" Target="http://cdr.eionet.europa.eu/fr/eu/msfd_art17/2018reporting/spatialdata/envwz5t2q" TargetMode="External"/><Relationship Id="rId528" Type="http://schemas.openxmlformats.org/officeDocument/2006/relationships/hyperlink" Target="http://cdr.eionet.europa.eu/fr/eu/msfd_art17/2018reporting/spatialdata/envwz5t2q" TargetMode="External"/><Relationship Id="rId529" Type="http://schemas.openxmlformats.org/officeDocument/2006/relationships/hyperlink" Target="http://cdr.eionet.europa.eu/fr/eu/msfd_art17/2018reporting/spatialdata/envwz5t2q" TargetMode="External"/><Relationship Id="rId530" Type="http://schemas.openxmlformats.org/officeDocument/2006/relationships/hyperlink" Target="http://cdr.eionet.europa.eu/fr/eu/msfd_art17/2018reporting/spatialdata/envwz5t2q" TargetMode="External"/><Relationship Id="rId531" Type="http://schemas.openxmlformats.org/officeDocument/2006/relationships/hyperlink" Target="http://cdr.eionet.europa.eu/fr/eu/msfd_art17/2018reporting/spatialdata/envwz5t2q" TargetMode="External"/><Relationship Id="rId532" Type="http://schemas.openxmlformats.org/officeDocument/2006/relationships/hyperlink" Target="http://cdr.eionet.europa.eu/fr/eu/msfd_art17/2018reporting/spatialdata/envwz5t2q" TargetMode="External"/><Relationship Id="rId533" Type="http://schemas.openxmlformats.org/officeDocument/2006/relationships/hyperlink" Target="http://cdr.eionet.europa.eu/fr/eu/msfd_art17/2018reporting/spatialdata/envwz5t2q" TargetMode="External"/><Relationship Id="rId534" Type="http://schemas.openxmlformats.org/officeDocument/2006/relationships/hyperlink" Target="http://cdr.eionet.europa.eu/fr/eu/msfd_art17/2018reporting/spatialdata/envwz5t2q" TargetMode="External"/><Relationship Id="rId535" Type="http://schemas.openxmlformats.org/officeDocument/2006/relationships/hyperlink" Target="http://cdr.eionet.europa.eu/fr/eu/msfd_art17/2018reporting/spatialdata/envwz5t2q" TargetMode="External"/><Relationship Id="rId536" Type="http://schemas.openxmlformats.org/officeDocument/2006/relationships/hyperlink" Target="http://cdr.eionet.europa.eu/fr/eu/msfd_art17/2018reporting/spatialdata/envwz5t2q" TargetMode="External"/><Relationship Id="rId537" Type="http://schemas.openxmlformats.org/officeDocument/2006/relationships/hyperlink" Target="http://cdr.eionet.europa.eu/fr/eu/msfd_art17/2018reporting/spatialdata/envwz5t2q" TargetMode="External"/><Relationship Id="rId538" Type="http://schemas.openxmlformats.org/officeDocument/2006/relationships/hyperlink" Target="http://cdr.eionet.europa.eu/fr/eu/msfd_art17/2018reporting/spatialdata/envwz5t2q" TargetMode="External"/><Relationship Id="rId539" Type="http://schemas.openxmlformats.org/officeDocument/2006/relationships/hyperlink" Target="http://cdr.eionet.europa.eu/fr/eu/msfd_art17/2018reporting/spatialdata/envwz5t2q" TargetMode="External"/><Relationship Id="rId540" Type="http://schemas.openxmlformats.org/officeDocument/2006/relationships/hyperlink" Target="http://cdr.eionet.europa.eu/hr/eu/msfd_art17/2018reporting/spatialdata/envxrnxgw" TargetMode="External"/><Relationship Id="rId541" Type="http://schemas.openxmlformats.org/officeDocument/2006/relationships/hyperlink" Target="http://cdr.eionet.europa.eu/hr/eu/msfd_art17/2018reporting/spatialdata/envxrnxgw" TargetMode="External"/><Relationship Id="rId542" Type="http://schemas.openxmlformats.org/officeDocument/2006/relationships/hyperlink" Target="http://cdr.eionet.europa.eu/hr/eu/msfd_art17/2018reporting/spatialdata/envxrnxgw" TargetMode="External"/><Relationship Id="rId543" Type="http://schemas.openxmlformats.org/officeDocument/2006/relationships/hyperlink" Target="http://cdr.eionet.europa.eu/hr/eu/msfd_art17/2018reporting/spatialdata/envxrnxgw" TargetMode="External"/><Relationship Id="rId544" Type="http://schemas.openxmlformats.org/officeDocument/2006/relationships/hyperlink" Target="http://cdr.eionet.europa.eu/hr/eu/msfd_art17/2018reporting/spatialdata/envxrnxgw" TargetMode="External"/><Relationship Id="rId545" Type="http://schemas.openxmlformats.org/officeDocument/2006/relationships/hyperlink" Target="http://cdr.eionet.europa.eu/hr/eu/msfd_art17/2018reporting/spatialdata/envxrnxgw" TargetMode="External"/><Relationship Id="rId546" Type="http://schemas.openxmlformats.org/officeDocument/2006/relationships/hyperlink" Target="http://cdr.eionet.europa.eu/hr/eu/msfd_art17/2018reporting/spatialdata/envxrnxgw" TargetMode="External"/><Relationship Id="rId547" Type="http://schemas.openxmlformats.org/officeDocument/2006/relationships/hyperlink" Target="http://cdr.eionet.europa.eu/hr/eu/msfd_art17/2018reporting/spatialdata/envxrnxgw" TargetMode="External"/><Relationship Id="rId548" Type="http://schemas.openxmlformats.org/officeDocument/2006/relationships/hyperlink" Target="http://cdr.eionet.europa.eu/hr/eu/msfd_art17/2018reporting/spatialdata/envxrnxgw" TargetMode="External"/><Relationship Id="rId549" Type="http://schemas.openxmlformats.org/officeDocument/2006/relationships/hyperlink" Target="http://cdr.eionet.europa.eu/hr/eu/msfd_art17/2018reporting/spatialdata/envxrnxgw" TargetMode="External"/><Relationship Id="rId550" Type="http://schemas.openxmlformats.org/officeDocument/2006/relationships/hyperlink" Target="http://cdr.eionet.europa.eu/hr/eu/msfd_art17/2018reporting/spatialdata/envxrnxgw" TargetMode="External"/><Relationship Id="rId551" Type="http://schemas.openxmlformats.org/officeDocument/2006/relationships/hyperlink" Target="http://cdr.eionet.europa.eu/hr/eu/msfd_art17/2018reporting/spatialdata/envxrnxgw" TargetMode="External"/><Relationship Id="rId552" Type="http://schemas.openxmlformats.org/officeDocument/2006/relationships/hyperlink" Target="http://cdr.eionet.europa.eu/hr/eu/msfd_art17/2018reporting/spatialdata/envxrnxgw" TargetMode="External"/><Relationship Id="rId553" Type="http://schemas.openxmlformats.org/officeDocument/2006/relationships/hyperlink" Target="http://cdr.eionet.europa.eu/hr/eu/msfd_art17/2018reporting/spatialdata/envxrnxgw" TargetMode="External"/><Relationship Id="rId554" Type="http://schemas.openxmlformats.org/officeDocument/2006/relationships/hyperlink" Target="http://cdr.eionet.europa.eu/hr/eu/msfd_art17/2018reporting/spatialdata/envxrnxgw" TargetMode="External"/><Relationship Id="rId555" Type="http://schemas.openxmlformats.org/officeDocument/2006/relationships/hyperlink" Target="http://cdr.eionet.europa.eu/hr/eu/msfd_art17/2018reporting/spatialdata/envxrnxgw" TargetMode="External"/><Relationship Id="rId556" Type="http://schemas.openxmlformats.org/officeDocument/2006/relationships/hyperlink" Target="http://cdr.eionet.europa.eu/hr/eu/msfd_art17/2018reporting/spatialdata/envxrnxgw" TargetMode="External"/><Relationship Id="rId557" Type="http://schemas.openxmlformats.org/officeDocument/2006/relationships/hyperlink" Target="http://cdr.eionet.europa.eu/hr/eu/msfd_art17/2018reporting/spatialdata/envxrnxgw" TargetMode="External"/><Relationship Id="rId558" Type="http://schemas.openxmlformats.org/officeDocument/2006/relationships/hyperlink" Target="http://cdr.eionet.europa.eu/hr/eu/msfd_art17/2018reporting/spatialdata/envxrnxgw" TargetMode="External"/><Relationship Id="rId559" Type="http://schemas.openxmlformats.org/officeDocument/2006/relationships/hyperlink" Target="http://cdr.eionet.europa.eu/hr/eu/msfd_art17/2018reporting/spatialdata/envxrnxgw" TargetMode="External"/><Relationship Id="rId560" Type="http://schemas.openxmlformats.org/officeDocument/2006/relationships/hyperlink" Target="http://cdr.eionet.europa.eu/hr/eu/msfd_art17/2018reporting/spatialdata/envxrnxgw" TargetMode="External"/><Relationship Id="rId561" Type="http://schemas.openxmlformats.org/officeDocument/2006/relationships/hyperlink" Target="http://cdr.eionet.europa.eu/hr/eu/msfd_art17/2018reporting/spatialdata/envxrnxgw" TargetMode="External"/><Relationship Id="rId562" Type="http://schemas.openxmlformats.org/officeDocument/2006/relationships/hyperlink" Target="http://cdr.eionet.europa.eu/hr/eu/msfd_art17/2018reporting/spatialdata/envxrnxgw" TargetMode="External"/><Relationship Id="rId563" Type="http://schemas.openxmlformats.org/officeDocument/2006/relationships/hyperlink" Target="http://cdr.eionet.europa.eu/hr/eu/msfd_art17/2018reporting/spatialdata/envxrnxgw" TargetMode="External"/><Relationship Id="rId564" Type="http://schemas.openxmlformats.org/officeDocument/2006/relationships/hyperlink" Target="http://cdr.eionet.europa.eu/hr/eu/msfd_art17/2018reporting/spatialdata/envxrnxgw" TargetMode="External"/><Relationship Id="rId565" Type="http://schemas.openxmlformats.org/officeDocument/2006/relationships/hyperlink" Target="http://cdr.eionet.europa.eu/hr/eu/msfd_art17/2018reporting/spatialdata/envxrnxgw" TargetMode="External"/><Relationship Id="rId566" Type="http://schemas.openxmlformats.org/officeDocument/2006/relationships/hyperlink" Target="http://cdr.eionet.europa.eu/hr/eu/msfd_art17/2018reporting/spatialdata/envxrnxgw" TargetMode="External"/><Relationship Id="rId567" Type="http://schemas.openxmlformats.org/officeDocument/2006/relationships/hyperlink" Target="http://cdr.eionet.europa.eu/hr/eu/msfd_art17/2018reporting/spatialdata/envxrnxgw" TargetMode="External"/><Relationship Id="rId568" Type="http://schemas.openxmlformats.org/officeDocument/2006/relationships/hyperlink" Target="http://cdr.eionet.europa.eu/hr/eu/msfd_art17/2018reporting/spatialdata/envxrnxgw" TargetMode="External"/><Relationship Id="rId569" Type="http://schemas.openxmlformats.org/officeDocument/2006/relationships/hyperlink" Target="http://cdr.eionet.europa.eu/hr/eu/msfd_art17/2018reporting/spatialdata/envxrnxgw" TargetMode="External"/><Relationship Id="rId570" Type="http://schemas.openxmlformats.org/officeDocument/2006/relationships/hyperlink" Target="http://cdr.eionet.europa.eu/hr/eu/msfd_art17/2018reporting/spatialdata/envxrnxgw" TargetMode="External"/><Relationship Id="rId571" Type="http://schemas.openxmlformats.org/officeDocument/2006/relationships/hyperlink" Target="http://cdr.eionet.europa.eu/hr/eu/msfd_art17/2018reporting/spatialdata/envxrnxgw" TargetMode="External"/><Relationship Id="rId572" Type="http://schemas.openxmlformats.org/officeDocument/2006/relationships/hyperlink" Target="http://cdr.eionet.europa.eu/hr/eu/msfd_art17/2018reporting/spatialdata/envxrnxgw" TargetMode="External"/><Relationship Id="rId573" Type="http://schemas.openxmlformats.org/officeDocument/2006/relationships/hyperlink" Target="http://cdr.eionet.europa.eu/hr/eu/msfd_art17/2018reporting/spatialdata/envxrnxgw" TargetMode="External"/><Relationship Id="rId574" Type="http://schemas.openxmlformats.org/officeDocument/2006/relationships/hyperlink" Target="http://cdr.eionet.europa.eu/hr/eu/msfd_art17/2018reporting/spatialdata/envxrnxgw" TargetMode="External"/><Relationship Id="rId575" Type="http://schemas.openxmlformats.org/officeDocument/2006/relationships/hyperlink" Target="http://cdr.eionet.europa.eu/hr/eu/msfd_art17/2018reporting/spatialdata/envxrnxgw" TargetMode="External"/><Relationship Id="rId576" Type="http://schemas.openxmlformats.org/officeDocument/2006/relationships/hyperlink" Target="http://cdr.eionet.europa.eu/hr/eu/msfd_art17/2018reporting/spatialdata/envxrnxgw" TargetMode="External"/><Relationship Id="rId577" Type="http://schemas.openxmlformats.org/officeDocument/2006/relationships/hyperlink" Target="http://cdr.eionet.europa.eu/hr/eu/msfd_art17/2018reporting/spatialdata/envxrnxgw" TargetMode="External"/><Relationship Id="rId578" Type="http://schemas.openxmlformats.org/officeDocument/2006/relationships/hyperlink" Target="http://cdr.eionet.europa.eu/hr/eu/msfd_art17/2018reporting/spatialdata/envxrnxgw" TargetMode="External"/><Relationship Id="rId579" Type="http://schemas.openxmlformats.org/officeDocument/2006/relationships/hyperlink" Target="http://cdr.eionet.europa.eu/hr/eu/msfd_art17/2018reporting/spatialdata/envxrnxgw" TargetMode="External"/><Relationship Id="rId580" Type="http://schemas.openxmlformats.org/officeDocument/2006/relationships/hyperlink" Target="http://cdr.eionet.europa.eu/hr/eu/msfd_art17/2018reporting/spatialdata/envxrnxgw" TargetMode="External"/><Relationship Id="rId581" Type="http://schemas.openxmlformats.org/officeDocument/2006/relationships/hyperlink" Target="http://cdr.eionet.europa.eu/hr/eu/msfd_art17/2018reporting/spatialdata/envxrnxgw" TargetMode="External"/><Relationship Id="rId582" Type="http://schemas.openxmlformats.org/officeDocument/2006/relationships/hyperlink" Target="http://cdr.eionet.europa.eu/hr/eu/msfd_art17/2018reporting/spatialdata/envxrnxgw" TargetMode="External"/><Relationship Id="rId583" Type="http://schemas.openxmlformats.org/officeDocument/2006/relationships/hyperlink" Target="http://cdr.eionet.europa.eu/hr/eu/msfd_art17/2018reporting/spatialdata/envxrnxgw" TargetMode="External"/><Relationship Id="rId584" Type="http://schemas.openxmlformats.org/officeDocument/2006/relationships/hyperlink" Target="http://cdr.eionet.europa.eu/hr/eu/msfd_art17/2018reporting/spatialdata/envxrnxgw" TargetMode="External"/><Relationship Id="rId585" Type="http://schemas.openxmlformats.org/officeDocument/2006/relationships/hyperlink" Target="http://cdr.eionet.europa.eu/hr/eu/msfd_art17/2018reporting/spatialdata/envxrnxgw" TargetMode="External"/><Relationship Id="rId586" Type="http://schemas.openxmlformats.org/officeDocument/2006/relationships/hyperlink" Target="http://cdr.eionet.europa.eu/hr/eu/msfd_art17/2018reporting/spatialdata/envxrnxgw" TargetMode="External"/><Relationship Id="rId587" Type="http://schemas.openxmlformats.org/officeDocument/2006/relationships/hyperlink" Target="http://cdr.eionet.europa.eu/hr/eu/msfd_art17/2018reporting/spatialdata/envxrnxgw" TargetMode="External"/><Relationship Id="rId588" Type="http://schemas.openxmlformats.org/officeDocument/2006/relationships/hyperlink" Target="http://cdr.eionet.europa.eu/hr/eu/msfd_art17/2018reporting/spatialdata/envxrnxgw" TargetMode="External"/><Relationship Id="rId589" Type="http://schemas.openxmlformats.org/officeDocument/2006/relationships/hyperlink" Target="http://cdr.eionet.europa.eu/hr/eu/msfd_art17/2018reporting/spatialdata/envxrnxgw" TargetMode="External"/><Relationship Id="rId590" Type="http://schemas.openxmlformats.org/officeDocument/2006/relationships/hyperlink" Target="http://cdr.eionet.europa.eu/hr/eu/msfd_art17/2018reporting/spatialdata/envxrnxgw" TargetMode="External"/><Relationship Id="rId591" Type="http://schemas.openxmlformats.org/officeDocument/2006/relationships/hyperlink" Target="http://cdr.eionet.europa.eu/hr/eu/msfd_art17/2018reporting/spatialdata/envxrnxgw" TargetMode="External"/><Relationship Id="rId592" Type="http://schemas.openxmlformats.org/officeDocument/2006/relationships/hyperlink" Target="http://cdr.eionet.europa.eu/hr/eu/msfd_art17/2018reporting/spatialdata/envxrnxgw" TargetMode="External"/><Relationship Id="rId593" Type="http://schemas.openxmlformats.org/officeDocument/2006/relationships/hyperlink" Target="http://cdr.eionet.europa.eu/hr/eu/msfd_art17/2018reporting/spatialdata/envxrnxgw" TargetMode="External"/><Relationship Id="rId594" Type="http://schemas.openxmlformats.org/officeDocument/2006/relationships/hyperlink" Target="http://cdr.eionet.europa.eu/hr/eu/msfd_art17/2018reporting/spatialdata/envxrnxgw" TargetMode="External"/><Relationship Id="rId595" Type="http://schemas.openxmlformats.org/officeDocument/2006/relationships/hyperlink" Target="http://cdr.eionet.europa.eu/ie/eu/msfd8910/acsie/envvvqrzw/ACSIE_MSFD4Geo_20140324.xml/manage_document" TargetMode="External"/><Relationship Id="rId596" Type="http://schemas.openxmlformats.org/officeDocument/2006/relationships/hyperlink" Target="http://cdr.eionet.europa.eu/it/eu/msfd_art17/2018reporting/spatialdata/envxd9fqa/IT_MSFD4Geo_20181220.xml/manage_document" TargetMode="External"/><Relationship Id="rId597" Type="http://schemas.openxmlformats.org/officeDocument/2006/relationships/hyperlink" Target="http://cdr.eionet.europa.eu/it/eu/msfd_art17/2018reporting/spatialdata/envxd9fqa/IT_MSFD4Geo_20181220.xml/manage_document" TargetMode="External"/><Relationship Id="rId598" Type="http://schemas.openxmlformats.org/officeDocument/2006/relationships/hyperlink" Target="http://cdr.eionet.europa.eu/it/eu/msfd_art17/2018reporting/spatialdata/envxd9fqa/IT_MSFD4Geo_20181220.xml/manage_document" TargetMode="External"/><Relationship Id="rId599" Type="http://schemas.openxmlformats.org/officeDocument/2006/relationships/hyperlink" Target="http://cdr.eionet.europa.eu/it/eu/msfd_art17/2018reporting/spatialdata/envxd9fqa/IT_MSFD4Geo_20181220.xml/manage_document" TargetMode="External"/><Relationship Id="rId600" Type="http://schemas.openxmlformats.org/officeDocument/2006/relationships/hyperlink" Target="http://cdr.eionet.europa.eu/it/eu/msfd_art17/2018reporting/spatialdata/envxd9fqa/IT_MSFD4Geo_20181220.xml/manage_document" TargetMode="External"/><Relationship Id="rId601" Type="http://schemas.openxmlformats.org/officeDocument/2006/relationships/hyperlink" Target="http://cdr.eionet.europa.eu/it/eu/msfd_art17/2018reporting/spatialdata/envxd9fqa/IT_MSFD4Geo_20181220.xml/manage_document" TargetMode="External"/><Relationship Id="rId602" Type="http://schemas.openxmlformats.org/officeDocument/2006/relationships/hyperlink" Target="http://cdr.eionet.europa.eu/it/eu/msfd_art17/2018reporting/spatialdata/envxd9fqa/IT_MSFD4Geo_20181220.xml/manage_document" TargetMode="External"/><Relationship Id="rId603" Type="http://schemas.openxmlformats.org/officeDocument/2006/relationships/hyperlink" Target="http://cdr.eionet.europa.eu/lt/eu/msfd_art17/2018reporting/spatialdata/envxosfwq" TargetMode="External"/><Relationship Id="rId604" Type="http://schemas.openxmlformats.org/officeDocument/2006/relationships/hyperlink" Target="http://cdr.eionet.europa.eu/lt/eu/msfd_art17/2018reporting/spatialdata/envxosfwq" TargetMode="External"/><Relationship Id="rId605" Type="http://schemas.openxmlformats.org/officeDocument/2006/relationships/hyperlink" Target="http://cdr.eionet.europa.eu/lt/eu/msfd_art17/2018reporting/spatialdata/envxosfwq" TargetMode="External"/><Relationship Id="rId606" Type="http://schemas.openxmlformats.org/officeDocument/2006/relationships/hyperlink" Target="http://cdr.eionet.europa.eu/lt/eu/msfd_art17/2018reporting/spatialdata/envxosfwq" TargetMode="External"/><Relationship Id="rId607" Type="http://schemas.openxmlformats.org/officeDocument/2006/relationships/hyperlink" Target="http://cdr.eionet.europa.eu/lt/eu/msfd_art17/2018reporting/spatialdata/envxosfwq" TargetMode="External"/><Relationship Id="rId608" Type="http://schemas.openxmlformats.org/officeDocument/2006/relationships/hyperlink" Target="http://cdr.eionet.europa.eu/lt/eu/msfd_art17/2018reporting/spatialdata/envxosfwq" TargetMode="External"/><Relationship Id="rId609" Type="http://schemas.openxmlformats.org/officeDocument/2006/relationships/hyperlink" Target="https://cdr.eionet.europa.eu/lv/eu/msfd_art17/2018reporting/xmldata/envwyvnwq/BALLV_MSFD4Geo_20180618.xml/manage_document" TargetMode="External"/><Relationship Id="rId610" Type="http://schemas.openxmlformats.org/officeDocument/2006/relationships/hyperlink" Target="https://cdr.eionet.europa.eu/lv/eu/msfd_art17/2018reporting/xmldata/envwyvnwq/BALLV_MSFD4Geo_20180618.xml/manage_document" TargetMode="External"/><Relationship Id="rId611" Type="http://schemas.openxmlformats.org/officeDocument/2006/relationships/hyperlink" Target="http://cdr.eionet.europa.eu/lv/eu/msfd8910/ballv/envuxvsq/MSFD4Geo_20130430_215405.xml/manage_document" TargetMode="External"/><Relationship Id="rId612" Type="http://schemas.openxmlformats.org/officeDocument/2006/relationships/hyperlink" Target="http://cdr.eionet.europa.eu/lv/eu/msfd8910/ballv/envuxvsq/MSFD4Geo_20130430_215405.xml/manage_document" TargetMode="External"/><Relationship Id="rId613" Type="http://schemas.openxmlformats.org/officeDocument/2006/relationships/hyperlink" Target="https://cdr.eionet.europa.eu/lv/eu/msfd_art17/2018reporting/xmldata/envwyvnwq/BALLV_MSFD4Geo_20180618.xml/manage_document" TargetMode="External"/><Relationship Id="rId614" Type="http://schemas.openxmlformats.org/officeDocument/2006/relationships/hyperlink" Target="https://cdr.eionet.europa.eu/lv/eu/msfd_art17/2018reporting/xmldata/envwyvnwq/BALLV_MSFD4Geo_20180618.xml/manage_document" TargetMode="External"/><Relationship Id="rId615" Type="http://schemas.openxmlformats.org/officeDocument/2006/relationships/hyperlink" Target="https://cdr.eionet.europa.eu/lv/eu/msfd_art17/2018reporting/xmldata/envwyvnwq/BALLV_MSFD4Geo_20180618.xml/manage_document" TargetMode="External"/><Relationship Id="rId616" Type="http://schemas.openxmlformats.org/officeDocument/2006/relationships/hyperlink" Target="https://cdr.eionet.europa.eu/lv/eu/msfd_art17/2018reporting/xmldata/envwyvnwq/BALLV_MSFD4Geo_20180618.xml/manage_document" TargetMode="External"/><Relationship Id="rId617" Type="http://schemas.openxmlformats.org/officeDocument/2006/relationships/hyperlink" Target="https://cdr.eionet.europa.eu/lv/eu/msfd_art17/2018reporting/xmldata/envwyvnwq/BALLV_MSFD4Geo_20180618.xml/manage_document" TargetMode="External"/><Relationship Id="rId618" Type="http://schemas.openxmlformats.org/officeDocument/2006/relationships/hyperlink" Target="https://cdr.eionet.europa.eu/lv/eu/msfd_art17/2018reporting/xmldata/envwyvnwq/BALLV_MSFD4Geo_20180618.xml/manage_document" TargetMode="External"/><Relationship Id="rId619" Type="http://schemas.openxmlformats.org/officeDocument/2006/relationships/hyperlink" Target="https://cdr.eionet.europa.eu/lv/eu/msfd_art17/2018reporting/xmldata/envwyvnwq/BALLV_MSFD4Geo_20180618.xml/manage_document" TargetMode="External"/><Relationship Id="rId620" Type="http://schemas.openxmlformats.org/officeDocument/2006/relationships/hyperlink" Target="https://cdr.eionet.europa.eu/lv/eu/msfd_art17/2018reporting/xmldata/envwyvnwq/BALLV_MSFD4Geo_20180618.xml/manage_document" TargetMode="External"/><Relationship Id="rId621" Type="http://schemas.openxmlformats.org/officeDocument/2006/relationships/hyperlink" Target="http://cdr.eionet.europa.eu/mt/eu/msfd_art17/2018reporting/spatialdata/envxnlcyq/MSFD4Geo_20190513.xml/manage_document" TargetMode="External"/><Relationship Id="rId622" Type="http://schemas.openxmlformats.org/officeDocument/2006/relationships/hyperlink" Target="http://cdr.eionet.europa.eu/mt/eu/msfd_art17/2018reporting/spatialdata/envxnlcyq/MSFD4Geo_20190513.xml/manage_document" TargetMode="External"/><Relationship Id="rId623" Type="http://schemas.openxmlformats.org/officeDocument/2006/relationships/hyperlink" Target="http://cdr.eionet.europa.eu/mt/eu/msfd_art17/2018reporting/spatialdata/envxnlcyq/MSFD4Geo_20190513.xml/manage_document" TargetMode="External"/><Relationship Id="rId624" Type="http://schemas.openxmlformats.org/officeDocument/2006/relationships/hyperlink" Target="http://cdr.eionet.europa.eu/mt/eu/msfd_art17/2018reporting/spatialdata/envxnlcyq/MSFD4Geo_20190513.xml/manage_document" TargetMode="External"/><Relationship Id="rId625" Type="http://schemas.openxmlformats.org/officeDocument/2006/relationships/hyperlink" Target="http://cdr.eionet.europa.eu/nl/eu/msfd_art17/2018reporting/spatialdata/envw7h_0w/ANSNL_MSFD4Geo_20181001.xml/manage_document" TargetMode="External"/><Relationship Id="rId626" Type="http://schemas.openxmlformats.org/officeDocument/2006/relationships/hyperlink" Target="http://cdr.eionet.europa.eu/nl/eu/msfd_art17/2018reporting/spatialdata/envw7h_0w/ANSNL_MSFD4Geo_20181001.xml/manage_document" TargetMode="External"/><Relationship Id="rId627" Type="http://schemas.openxmlformats.org/officeDocument/2006/relationships/hyperlink" Target="http://cdr.eionet.europa.eu/nl/eu/msfd_art17/2018reporting/spatialdata/envw7h_0w/ANSNL_MSFD4Geo_20181001.xml/manage_document" TargetMode="External"/><Relationship Id="rId628" Type="http://schemas.openxmlformats.org/officeDocument/2006/relationships/hyperlink" Target="http://cdr.eionet.europa.eu/nl/eu/msfd_art17/2018reporting/spatialdata/envw7h_0w/ANSNL_MSFD4Geo_20181001.xml/manage_document" TargetMode="External"/><Relationship Id="rId629" Type="http://schemas.openxmlformats.org/officeDocument/2006/relationships/hyperlink" Target="http://cdr.eionet.europa.eu/nl/eu/msfd_art17/2018reporting/spatialdata/envw7h_0w/ANSNL_MSFD4Geo_20181001.xml/manage_document" TargetMode="External"/><Relationship Id="rId630" Type="http://schemas.openxmlformats.org/officeDocument/2006/relationships/hyperlink" Target="http://cdr.eionet.europa.eu/nl/eu/msfd_art17/2018reporting/spatialdata/envw7h_0w/ANSNL_MSFD4Geo_20181001.xml/manage_document" TargetMode="External"/><Relationship Id="rId631" Type="http://schemas.openxmlformats.org/officeDocument/2006/relationships/hyperlink" Target="http://cdr.eionet.europa.eu/nl/eu/msfd_art17/2018reporting/spatialdata/envw7h_0w/ANSNL_MSFD4Geo_20181001.xml/manage_document" TargetMode="External"/><Relationship Id="rId632" Type="http://schemas.openxmlformats.org/officeDocument/2006/relationships/hyperlink" Target="http://cdr.eionet.europa.eu/nl/eu/msfd_art17/2018reporting/spatialdata/envw7h_0w/ANSNL_MSFD4Geo_20181001.xml/manage_document" TargetMode="External"/><Relationship Id="rId633" Type="http://schemas.openxmlformats.org/officeDocument/2006/relationships/hyperlink" Target="http://cdr.eionet.europa.eu/nl/eu/msfd_art17/2018reporting/spatialdata/envw7h_0w/ANSNL_MSFD4Geo_20181001.xml/manage_document" TargetMode="External"/><Relationship Id="rId634" Type="http://schemas.openxmlformats.org/officeDocument/2006/relationships/hyperlink" Target="http://cdr.eionet.europa.eu/nl/eu/msfd_art17/2018reporting/spatialdata/envw7h_0w/ANSNL_MSFD4Geo_20181001.xml/manage_document" TargetMode="External"/><Relationship Id="rId635" Type="http://schemas.openxmlformats.org/officeDocument/2006/relationships/hyperlink" Target="http://cdr.eionet.europa.eu/nl/eu/msfd_art17/2018reporting/spatialdata/envw7h_0w/ANSNL_MSFD4Geo_20181001.xml/manage_document" TargetMode="External"/><Relationship Id="rId636" Type="http://schemas.openxmlformats.org/officeDocument/2006/relationships/hyperlink" Target="http://cdr.eionet.europa.eu/nl/eu/msfd_art17/2018reporting/spatialdata/envw7h_0w/ANSNL_MSFD4Geo_20181001.xml/manage_document" TargetMode="External"/><Relationship Id="rId637" Type="http://schemas.openxmlformats.org/officeDocument/2006/relationships/hyperlink" Target="http://cdr.eionet.europa.eu/nl/eu/msfd_art17/2018reporting/spatialdata/envw7h_0w/ANSNL_MSFD4Geo_20181001.xml/manage_document" TargetMode="External"/><Relationship Id="rId638" Type="http://schemas.openxmlformats.org/officeDocument/2006/relationships/hyperlink" Target="http://cdr.eionet.europa.eu/nl/eu/msfd_art17/2018reporting/spatialdata/envw7h_0w/ANSNL_MSFD4Geo_20181001.xml/manage_document" TargetMode="External"/><Relationship Id="rId639" Type="http://schemas.openxmlformats.org/officeDocument/2006/relationships/hyperlink" Target="http://cdr.eionet.europa.eu/nl/eu/msfd_art17/2018reporting/spatialdata/envw7h_0w/ANSNL_MSFD4Geo_20181001.xml/manage_document" TargetMode="External"/><Relationship Id="rId640" Type="http://schemas.openxmlformats.org/officeDocument/2006/relationships/hyperlink" Target="http://cdr.eionet.europa.eu/nl/eu/msfd_art17/2018reporting/spatialdata/envw7h_0w/ANSNL_MSFD4Geo_20181001.xml/manage_document" TargetMode="External"/><Relationship Id="rId641" Type="http://schemas.openxmlformats.org/officeDocument/2006/relationships/hyperlink" Target="http://cdr.eionet.europa.eu/nl/eu/msfd_art17/2018reporting/spatialdata/envw7h_0w/ANSNL_MSFD4Geo_20181001.xml/manage_document" TargetMode="External"/><Relationship Id="rId642" Type="http://schemas.openxmlformats.org/officeDocument/2006/relationships/hyperlink" Target="http://cdr.eionet.europa.eu/nl/eu/msfd_art17/2018reporting/spatialdata/envw7h_0w/ANSNL_MSFD4Geo_20181001.xml/manage_document" TargetMode="External"/><Relationship Id="rId643" Type="http://schemas.openxmlformats.org/officeDocument/2006/relationships/hyperlink" Target="http://cdr.eionet.europa.eu/nl/eu/msfd_art17/2018reporting/spatialdata/envw7h_0w/ANSNL_MSFD4Geo_20181001.xml/manage_document" TargetMode="External"/><Relationship Id="rId644" Type="http://schemas.openxmlformats.org/officeDocument/2006/relationships/hyperlink" Target="http://cdr.eionet.europa.eu/nl/eu/msfd_art17/2018reporting/spatialdata/envw7h_0w/ANSNL_MSFD4Geo_20181001.xml/manage_document" TargetMode="External"/><Relationship Id="rId645" Type="http://schemas.openxmlformats.org/officeDocument/2006/relationships/hyperlink" Target="http://cdr.eionet.europa.eu/pl/eu/msfd_art17/2018reporting/spatialdata/envxo633a/MSFD4Geo_20190530.xml/manage_document" TargetMode="External"/><Relationship Id="rId646" Type="http://schemas.openxmlformats.org/officeDocument/2006/relationships/hyperlink" Target="http://cdr.eionet.europa.eu/pl/eu/msfd_art17/2018reporting/spatialdata/envxo633a/MSFD4Geo_20190530.xml/manage_document" TargetMode="External"/><Relationship Id="rId647" Type="http://schemas.openxmlformats.org/officeDocument/2006/relationships/hyperlink" Target="http://cdr.eionet.europa.eu/pl/eu/msfd_art17/2018reporting/spatialdata/envxo633a/MSFD4Geo_20190530.xml/manage_document" TargetMode="External"/><Relationship Id="rId648" Type="http://schemas.openxmlformats.org/officeDocument/2006/relationships/hyperlink" Target="http://cdr.eionet.europa.eu/pl/eu/msfd_art17/2018reporting/spatialdata/envxo633a/MSFD4Geo_20190530.xml/manage_document" TargetMode="External"/><Relationship Id="rId649" Type="http://schemas.openxmlformats.org/officeDocument/2006/relationships/hyperlink" Target="http://cdr.eionet.europa.eu/pl/eu/msfd_art17/2018reporting/spatialdata/envxo633a/MSFD4Geo_20190530.xml/manage_document" TargetMode="External"/><Relationship Id="rId650" Type="http://schemas.openxmlformats.org/officeDocument/2006/relationships/hyperlink" Target="http://cdr.eionet.europa.eu/pl/eu/msfd_art17/2018reporting/spatialdata/envxo633a/MSFD4Geo_20190530.xml/manage_document" TargetMode="External"/><Relationship Id="rId651" Type="http://schemas.openxmlformats.org/officeDocument/2006/relationships/hyperlink" Target="http://cdr.eionet.europa.eu/pl/eu/msfd_art17/2018reporting/spatialdata/envxo633a/MSFD4Geo_20190530.xml/manage_document" TargetMode="External"/><Relationship Id="rId652" Type="http://schemas.openxmlformats.org/officeDocument/2006/relationships/hyperlink" Target="http://cdr.eionet.europa.eu/pl/eu/msfd_art17/2018reporting/spatialdata/envxo633a/MSFD4Geo_20190530.xml/manage_document" TargetMode="External"/><Relationship Id="rId653" Type="http://schemas.openxmlformats.org/officeDocument/2006/relationships/hyperlink" Target="http://cdr.eionet.europa.eu/pl/eu/msfd_art17/2018reporting/spatialdata/envxo633a/MSFD4Geo_20190530.xml/manage_document" TargetMode="External"/><Relationship Id="rId654" Type="http://schemas.openxmlformats.org/officeDocument/2006/relationships/hyperlink" Target="http://cdr.eionet.europa.eu/pl/eu/msfd_art17/2018reporting/spatialdata/envxo633a/MSFD4Geo_20190530.xml/manage_document" TargetMode="External"/><Relationship Id="rId655" Type="http://schemas.openxmlformats.org/officeDocument/2006/relationships/hyperlink" Target="http://cdr.eionet.europa.eu/pl/eu/msfd_art17/2018reporting/spatialdata/envxo633a/MSFD4Geo_20190530.xml/manage_document" TargetMode="External"/><Relationship Id="rId656" Type="http://schemas.openxmlformats.org/officeDocument/2006/relationships/hyperlink" Target="http://cdr.eionet.europa.eu/pl/eu/msfd_art17/2018reporting/spatialdata/envxo633a/MSFD4Geo_20190530.xml/manage_document" TargetMode="External"/><Relationship Id="rId657" Type="http://schemas.openxmlformats.org/officeDocument/2006/relationships/hyperlink" Target="http://cdr.eionet.europa.eu/pl/eu/msfd_art17/2018reporting/spatialdata/envxo633a/MSFD4Geo_20190530.xml/manage_document" TargetMode="External"/><Relationship Id="rId658" Type="http://schemas.openxmlformats.org/officeDocument/2006/relationships/hyperlink" Target="http://cdr.eionet.europa.eu/pl/eu/msfd_art17/2018reporting/spatialdata/envxo633a/MSFD4Geo_20190530.xml/manage_document" TargetMode="External"/><Relationship Id="rId659" Type="http://schemas.openxmlformats.org/officeDocument/2006/relationships/hyperlink" Target="http://cdr.eionet.europa.eu/pl/eu/msfd_art17/2018reporting/spatialdata/envxo633a/MSFD4Geo_20190530.xml/manage_document" TargetMode="External"/><Relationship Id="rId660" Type="http://schemas.openxmlformats.org/officeDocument/2006/relationships/hyperlink" Target="http://cdr.eionet.europa.eu/pl/eu/msfd_art17/2018reporting/spatialdata/envxo633a/MSFD4Geo_20190530.xml/manage_document" TargetMode="External"/><Relationship Id="rId661" Type="http://schemas.openxmlformats.org/officeDocument/2006/relationships/hyperlink" Target="http://cdr.eionet.europa.eu/pl/eu/msfd_art17/2018reporting/spatialdata/envxo633a/MSFD4Geo_20190530.xml/manage_document" TargetMode="External"/><Relationship Id="rId662" Type="http://schemas.openxmlformats.org/officeDocument/2006/relationships/hyperlink" Target="http://cdr.eionet.europa.eu/pl/eu/msfd_art17/2018reporting/spatialdata/envxo633a/MSFD4Geo_20190530.xml/manage_document" TargetMode="External"/><Relationship Id="rId663" Type="http://schemas.openxmlformats.org/officeDocument/2006/relationships/hyperlink" Target="http://cdr.eionet.europa.eu/pl/eu/msfd_art17/2018reporting/spatialdata/envxo633a/MSFD4Geo_20190530.xml/manage_document" TargetMode="External"/><Relationship Id="rId664" Type="http://schemas.openxmlformats.org/officeDocument/2006/relationships/hyperlink" Target="http://cdr.eionet.europa.eu/pl/eu/msfd_art17/2018reporting/spatialdata/envxo633a/MSFD4Geo_20190530.xml/manage_document" TargetMode="External"/><Relationship Id="rId665" Type="http://schemas.openxmlformats.org/officeDocument/2006/relationships/hyperlink" Target="http://cdr.eionet.europa.eu/pl/eu/msfd_art17/2018reporting/spatialdata/envxo633a/MSFD4Geo_20190530.xml/manage_document" TargetMode="External"/><Relationship Id="rId666" Type="http://schemas.openxmlformats.org/officeDocument/2006/relationships/hyperlink" Target="http://cdr.eionet.europa.eu/pl/eu/msfd_art17/2018reporting/spatialdata/envxo633a/MSFD4Geo_20190530.xml/manage_document" TargetMode="External"/><Relationship Id="rId667" Type="http://schemas.openxmlformats.org/officeDocument/2006/relationships/hyperlink" Target="http://cdr.eionet.europa.eu/pl/eu/msfd_art17/2018reporting/spatialdata/envxo633a/MSFD4Geo_20190530.xml/manage_document" TargetMode="External"/><Relationship Id="rId668" Type="http://schemas.openxmlformats.org/officeDocument/2006/relationships/hyperlink" Target="http://cdr.eionet.europa.eu/pl/eu/msfd_art17/2018reporting/spatialdata/envxo633a/MSFD4Geo_20190530.xml/manage_document" TargetMode="External"/><Relationship Id="rId669" Type="http://schemas.openxmlformats.org/officeDocument/2006/relationships/hyperlink" Target="http://cdr.eionet.europa.eu/pl/eu/msfd_art17/2018reporting/spatialdata/envxo633a/MSFD4Geo_20190530.xml/manage_document" TargetMode="External"/><Relationship Id="rId670" Type="http://schemas.openxmlformats.org/officeDocument/2006/relationships/hyperlink" Target="http://cdr.eionet.europa.eu/pl/eu/msfd_art17/2018reporting/spatialdata/envxo633a/MSFD4Geo_20190530.xml/manage_document" TargetMode="External"/><Relationship Id="rId671" Type="http://schemas.openxmlformats.org/officeDocument/2006/relationships/hyperlink" Target="http://cdr.eionet.europa.eu/pl/eu/msfd_art17/2018reporting/spatialdata/envxo633a/MSFD4Geo_20190530.xml/manage_document" TargetMode="External"/><Relationship Id="rId672" Type="http://schemas.openxmlformats.org/officeDocument/2006/relationships/hyperlink" Target="http://cdr.eionet.europa.eu/pl/eu/msfd_art17/2018reporting/spatialdata/envxo633a/MSFD4Geo_20190530.xml/manage_document" TargetMode="External"/><Relationship Id="rId673" Type="http://schemas.openxmlformats.org/officeDocument/2006/relationships/hyperlink" Target="http://cdr.eionet.europa.eu/pl/eu/msfd_art17/2018reporting/spatialdata/envxo633a/MSFD4Geo_20190530.xml/manage_document" TargetMode="External"/><Relationship Id="rId674" Type="http://schemas.openxmlformats.org/officeDocument/2006/relationships/hyperlink" Target="http://cdr.eionet.europa.eu/pl/eu/msfd_art17/2018reporting/spatialdata/envxo633a/MSFD4Geo_20190530.xml/manage_document" TargetMode="External"/><Relationship Id="rId675" Type="http://schemas.openxmlformats.org/officeDocument/2006/relationships/hyperlink" Target="http://cdr.eionet.europa.eu/pl/eu/msfd_art17/2018reporting/spatialdata/envxo633a/MSFD4Geo_20190530.xml/manage_document" TargetMode="External"/><Relationship Id="rId676" Type="http://schemas.openxmlformats.org/officeDocument/2006/relationships/hyperlink" Target="http://cdr.eionet.europa.eu/pt/eu/msfd_art17/2018reporting/spatialdata/envxuw4ba/PT_MSFD_4GEO_version_2_2019.08.09.xml" TargetMode="External"/><Relationship Id="rId677" Type="http://schemas.openxmlformats.org/officeDocument/2006/relationships/hyperlink" Target="http://cdr.eionet.europa.eu/pt/eu/msfd_art17/2018reporting/spatialdata/envxuw4ba/PT_MSFD_4GEO_version_2_2019.08.09.xml" TargetMode="External"/><Relationship Id="rId678" Type="http://schemas.openxmlformats.org/officeDocument/2006/relationships/hyperlink" Target="http://cdr.eionet.europa.eu/pt/eu/msfd_art17/2018reporting/spatialdata/envxuw4ba/PT_MSFD_4GEO_version_2_2019.08.09.xml" TargetMode="External"/><Relationship Id="rId679" Type="http://schemas.openxmlformats.org/officeDocument/2006/relationships/hyperlink" Target="http://cdr.eionet.europa.eu/pt/eu/msfd_art17/2018reporting/spatialdata/envxuw4ba/PT_MSFD_4GEO_version_2_2019.08.09.xml" TargetMode="External"/><Relationship Id="rId680" Type="http://schemas.openxmlformats.org/officeDocument/2006/relationships/hyperlink" Target="http://cdr.eionet.europa.eu/pt/eu/msfd_art17/2018reporting/spatialdata/envxuw4ba/PT_MSFD_4GEO_version_2_2019.08.09.xml" TargetMode="External"/><Relationship Id="rId681" Type="http://schemas.openxmlformats.org/officeDocument/2006/relationships/hyperlink" Target="http://cdr.eionet.europa.eu/pt/eu/msfd_art17/2018reporting/spatialdata/envxuw4ba/PT_MSFD_4GEO_version_2_2019.08.09.xml" TargetMode="External"/><Relationship Id="rId682" Type="http://schemas.openxmlformats.org/officeDocument/2006/relationships/hyperlink" Target="http://cdr.eionet.europa.eu/pt/eu/msfd_art17/2018reporting/spatialdata/envxuw4ba/PT_MSFD_4GEO_version_2_2019.08.09.xml" TargetMode="External"/><Relationship Id="rId683" Type="http://schemas.openxmlformats.org/officeDocument/2006/relationships/hyperlink" Target="http://cdr.eionet.europa.eu/pt/eu/msfd_art17/2018reporting/spatialdata/envxuw4ba/PT_MSFD_4GEO_version_2_2019.08.09.xml" TargetMode="External"/><Relationship Id="rId684" Type="http://schemas.openxmlformats.org/officeDocument/2006/relationships/hyperlink" Target="http://cdr.eionet.europa.eu/pt/eu/msfd_art17/2018reporting/spatialdata/envxuw4ba/PT_MSFD_4GEO_version_2_2019.08.09.xml" TargetMode="External"/><Relationship Id="rId685" Type="http://schemas.openxmlformats.org/officeDocument/2006/relationships/hyperlink" Target="http://cdr.eionet.europa.eu/pt/eu/msfd_art17/2018reporting/spatialdata/envxuw4ba/PT_MSFD_4GEO_version_2_2019.08.09.xml" TargetMode="External"/><Relationship Id="rId686" Type="http://schemas.openxmlformats.org/officeDocument/2006/relationships/hyperlink" Target="http://cdr.eionet.europa.eu/pt/eu/msfd_art17/2018reporting/spatialdata/envxuw4ba/PT_MSFD_4GEO_version_2_2019.08.09.xml" TargetMode="External"/><Relationship Id="rId687" Type="http://schemas.openxmlformats.org/officeDocument/2006/relationships/hyperlink" Target="http://cdr.eionet.europa.eu/pt/eu/msfd_art17/2018reporting/spatialdata/envxuw4ba/PT_MSFD_4GEO_version_2_2019.08.09.xml" TargetMode="External"/><Relationship Id="rId688" Type="http://schemas.openxmlformats.org/officeDocument/2006/relationships/hyperlink" Target="http://cdr.eionet.europa.eu/pt/eu/msfd_art17/2018reporting/spatialdata/envxuw4ba/PT_MSFD_4GEO_version_2_2019.08.09.xml" TargetMode="External"/><Relationship Id="rId689" Type="http://schemas.openxmlformats.org/officeDocument/2006/relationships/hyperlink" Target="http://cdr.eionet.europa.eu/pt/eu/msfd_art17/2018reporting/spatialdata/envxuw4ba/PT_MSFD_4GEO_version_2_2019.08.09.xml" TargetMode="External"/><Relationship Id="rId690" Type="http://schemas.openxmlformats.org/officeDocument/2006/relationships/hyperlink" Target="http://cdr.eionet.europa.eu/pt/eu/msfd_art17/2018reporting/spatialdata/envxuw4ba/PT_MSFD_4GEO_version_2_2019.08.09.xml" TargetMode="External"/><Relationship Id="rId691" Type="http://schemas.openxmlformats.org/officeDocument/2006/relationships/hyperlink" Target="http://cdr.eionet.europa.eu/pt/eu/msfd_art17/2018reporting/spatialdata/envxuw4ba/PT_MSFD_4GEO_version_2_2019.08.09.xml" TargetMode="External"/><Relationship Id="rId692" Type="http://schemas.openxmlformats.org/officeDocument/2006/relationships/hyperlink" Target="http://cdr.eionet.europa.eu/pt/eu/msfd_art17/2018reporting/spatialdata/envxuw4ba/PT_MSFD_4GEO_version_2_2019.08.09.xml" TargetMode="External"/><Relationship Id="rId693" Type="http://schemas.openxmlformats.org/officeDocument/2006/relationships/hyperlink" Target="http://cdr.eionet.europa.eu/pt/eu/msfd_art17/2018reporting/spatialdata/envxuw4ba/PT_MSFD_4GEO_version_2_2019.08.09.xml" TargetMode="External"/><Relationship Id="rId694" Type="http://schemas.openxmlformats.org/officeDocument/2006/relationships/hyperlink" Target="http://cdr.eionet.europa.eu/pt/eu/msfd_art17/2018reporting/spatialdata/envxuw4ba/PT_MSFD_4GEO_version_2_2019.08.09.xml" TargetMode="External"/><Relationship Id="rId695" Type="http://schemas.openxmlformats.org/officeDocument/2006/relationships/hyperlink" Target="http://cdr.eionet.europa.eu/pt/eu/msfd_art17/2018reporting/spatialdata/envxuw4ba/PT_MSFD_4GEO_version_2_2019.08.09.xml" TargetMode="External"/><Relationship Id="rId696" Type="http://schemas.openxmlformats.org/officeDocument/2006/relationships/hyperlink" Target="http://cdr.eionet.europa.eu/pt/eu/msfd_art17/2018reporting/spatialdata/envxuw4ba/PT_MSFD_4GEO_version_2_2019.08.09.xml" TargetMode="External"/><Relationship Id="rId697" Type="http://schemas.openxmlformats.org/officeDocument/2006/relationships/hyperlink" Target="http://cdr.eionet.europa.eu/pt/eu/msfd_art17/2018reporting/spatialdata/envxuw4ba/PT_MSFD_4GEO_version_2_2019.08.09.xml" TargetMode="External"/><Relationship Id="rId698" Type="http://schemas.openxmlformats.org/officeDocument/2006/relationships/hyperlink" Target="http://cdr.eionet.europa.eu/pt/eu/msfd_art17/2018reporting/spatialdata/envxuw4ba/PT_MSFD_4GEO_version_2_2019.08.09.xml" TargetMode="External"/><Relationship Id="rId699" Type="http://schemas.openxmlformats.org/officeDocument/2006/relationships/hyperlink" Target="http://cdr.eionet.europa.eu/pt/eu/msfd_art17/2018reporting/spatialdata/envxuw4ba/PT_MSFD_4GEO_version_2_2019.08.09.xml" TargetMode="External"/><Relationship Id="rId700" Type="http://schemas.openxmlformats.org/officeDocument/2006/relationships/hyperlink" Target="http://cdr.eionet.europa.eu/pt/eu/msfd_art17/2018reporting/spatialdata/envxuw4ba/PT_MSFD_4GEO_version_2_2019.08.09.xml" TargetMode="External"/><Relationship Id="rId701" Type="http://schemas.openxmlformats.org/officeDocument/2006/relationships/hyperlink" Target="http://cdr.eionet.europa.eu/pt/eu/msfd_art17/2018reporting/spatialdata/envxuw4ba/PT_MSFD_4GEO_version_2_2019.08.09.xml" TargetMode="External"/><Relationship Id="rId702" Type="http://schemas.openxmlformats.org/officeDocument/2006/relationships/hyperlink" Target="http://cdr.eionet.europa.eu/pt/eu/msfd_art17/2018reporting/spatialdata/envxuw4ba/PT_MSFD_4GEO_version_2_2019.08.09.xml" TargetMode="External"/><Relationship Id="rId703" Type="http://schemas.openxmlformats.org/officeDocument/2006/relationships/hyperlink" Target="http://cdr.eionet.europa.eu/pt/eu/msfd_art17/2018reporting/spatialdata/envxuw4ba/PT_MSFD_4GEO_version_2_2019.08.09.xml" TargetMode="External"/><Relationship Id="rId704" Type="http://schemas.openxmlformats.org/officeDocument/2006/relationships/hyperlink" Target="http://cdr.eionet.europa.eu/pt/eu/msfd_art17/2018reporting/spatialdata/envxuw4ba/PT_MSFD_4GEO_version_2_2019.08.09.xml" TargetMode="External"/><Relationship Id="rId705" Type="http://schemas.openxmlformats.org/officeDocument/2006/relationships/hyperlink" Target="http://cdr.eionet.europa.eu/pt/eu/msfd_art17/2018reporting/spatialdata/envxuw4ba/PT_MSFD_4GEO_version_2_2019.08.09.xml" TargetMode="External"/><Relationship Id="rId706" Type="http://schemas.openxmlformats.org/officeDocument/2006/relationships/hyperlink" Target="http://cdr.eionet.europa.eu/pt/eu/msfd_art17/2018reporting/spatialdata/envxuw4ba/PT_MSFD_4GEO_version_2_2019.08.09.xml" TargetMode="External"/><Relationship Id="rId707" Type="http://schemas.openxmlformats.org/officeDocument/2006/relationships/hyperlink" Target="http://cdr.eionet.europa.eu/pt/eu/msfd_art17/2018reporting/spatialdata/envxuw4ba/PT_MSFD_4GEO_version_2_2019.08.09.xml" TargetMode="External"/><Relationship Id="rId708" Type="http://schemas.openxmlformats.org/officeDocument/2006/relationships/hyperlink" Target="http://cdr.eionet.europa.eu/pt/eu/msfd_art17/2018reporting/spatialdata/envxuw4ba/PT_MSFD_4GEO_version_2_2019.08.09.xml" TargetMode="External"/><Relationship Id="rId709" Type="http://schemas.openxmlformats.org/officeDocument/2006/relationships/hyperlink" Target="http://cdr.eionet.europa.eu/pt/eu/msfd_art17/2018reporting/spatialdata/envxuw4ba/PT_MSFD_4GEO_version_2_2019.08.09.xml" TargetMode="External"/><Relationship Id="rId710" Type="http://schemas.openxmlformats.org/officeDocument/2006/relationships/hyperlink" Target="http://cdr.eionet.europa.eu/pt/eu/msfd_art17/2018reporting/spatialdata/envxuw4ba/PT_MSFD_4GEO_version_2_2019.08.09.xml" TargetMode="External"/><Relationship Id="rId711" Type="http://schemas.openxmlformats.org/officeDocument/2006/relationships/hyperlink" Target="http://cdr.eionet.europa.eu/pt/eu/msfd_art17/2018reporting/spatialdata/envxuw4ba/PT_MSFD_4GEO_version_2_2019.08.09.xml" TargetMode="External"/><Relationship Id="rId712" Type="http://schemas.openxmlformats.org/officeDocument/2006/relationships/hyperlink" Target="http://cdr.eionet.europa.eu/pt/eu/msfd_art17/2018reporting/spatialdata/envxuw4ba/PT_MSFD_4GEO_version_2_2019.08.09.xml" TargetMode="External"/><Relationship Id="rId713" Type="http://schemas.openxmlformats.org/officeDocument/2006/relationships/hyperlink" Target="http://cdr.eionet.europa.eu/pt/eu/msfd_art17/2018reporting/spatialdata/envxuw4ba/PT_MSFD_4GEO_version_2_2019.08.09.xml" TargetMode="External"/><Relationship Id="rId714" Type="http://schemas.openxmlformats.org/officeDocument/2006/relationships/hyperlink" Target="http://cdr.eionet.europa.eu/pt/eu/msfd_art17/2018reporting/spatialdata/envxuw4ba/PT_MSFD_4GEO_version_2_2019.08.09.xml" TargetMode="External"/><Relationship Id="rId715" Type="http://schemas.openxmlformats.org/officeDocument/2006/relationships/hyperlink" Target="http://cdr.eionet.europa.eu/pt/eu/msfd_art17/2018reporting/spatialdata/envxuw4ba/PT_MSFD_4GEO_version_2_2019.08.09.xml" TargetMode="External"/><Relationship Id="rId716" Type="http://schemas.openxmlformats.org/officeDocument/2006/relationships/hyperlink" Target="http://cdr.eionet.europa.eu/pt/eu/msfd_art17/2018reporting/spatialdata/envxuw4ba/PT_MSFD_4GEO_version_2_2019.08.09.xml" TargetMode="External"/><Relationship Id="rId717" Type="http://schemas.openxmlformats.org/officeDocument/2006/relationships/hyperlink" Target="http://cdr.eionet.europa.eu/pt/eu/msfd_art17/2018reporting/spatialdata/envxuw4ba/PT_MSFD_4GEO_version_2_2019.08.09.xml" TargetMode="External"/><Relationship Id="rId718" Type="http://schemas.openxmlformats.org/officeDocument/2006/relationships/hyperlink" Target="http://cdr.eionet.europa.eu/pt/eu/msfd_art17/2018reporting/spatialdata/envxuw4ba/PT_MSFD_4GEO_version_2_2019.08.09.xml" TargetMode="External"/><Relationship Id="rId719" Type="http://schemas.openxmlformats.org/officeDocument/2006/relationships/hyperlink" Target="http://cdr.eionet.europa.eu/pt/eu/msfd_art17/2018reporting/spatialdata/envxuw4ba/PT_MSFD_4GEO_version_2_2019.08.09.xml" TargetMode="External"/><Relationship Id="rId720" Type="http://schemas.openxmlformats.org/officeDocument/2006/relationships/hyperlink" Target="http://cdr.eionet.europa.eu/pt/eu/msfd_art17/2018reporting/spatialdata/envxuw4ba/PT_MSFD_4GEO_version_2_2019.08.09.xml" TargetMode="External"/><Relationship Id="rId721" Type="http://schemas.openxmlformats.org/officeDocument/2006/relationships/hyperlink" Target="http://cdr.eionet.europa.eu/pt/eu/msfd_art17/2018reporting/spatialdata/envxuw4ba/PT_MSFD_4GEO_version_2_2019.08.09.xml" TargetMode="External"/><Relationship Id="rId722" Type="http://schemas.openxmlformats.org/officeDocument/2006/relationships/hyperlink" Target="http://cdr.eionet.europa.eu/pt/eu/msfd_art17/2018reporting/spatialdata/envxuw4ba/PT_MSFD_4GEO_version_2_2019.08.09.xml" TargetMode="External"/><Relationship Id="rId723" Type="http://schemas.openxmlformats.org/officeDocument/2006/relationships/hyperlink" Target="http://cdr.eionet.europa.eu/pt/eu/msfd_art17/2018reporting/spatialdata/envxuw4ba/PT_MSFD_4GEO_version_2_2019.08.09.xml" TargetMode="External"/><Relationship Id="rId724" Type="http://schemas.openxmlformats.org/officeDocument/2006/relationships/hyperlink" Target="http://cdr.eionet.europa.eu/pt/eu/msfd_art17/2018reporting/spatialdata/envxuw4ba/PT_MSFD_4GEO_version_2_2019.08.09.xml" TargetMode="External"/><Relationship Id="rId725" Type="http://schemas.openxmlformats.org/officeDocument/2006/relationships/hyperlink" Target="http://cdr.eionet.europa.eu/pt/eu/msfd_art17/2018reporting/spatialdata/envxuw4ba/PT_MSFD_4GEO_version_2_2019.08.09.xml" TargetMode="External"/><Relationship Id="rId726" Type="http://schemas.openxmlformats.org/officeDocument/2006/relationships/hyperlink" Target="http://cdr.eionet.europa.eu/pt/eu/msfd_art17/2018reporting/spatialdata/envxuw4ba/PT_MSFD_4GEO_version_2_2019.08.09.xml" TargetMode="External"/><Relationship Id="rId727" Type="http://schemas.openxmlformats.org/officeDocument/2006/relationships/hyperlink" Target="http://cdr.eionet.europa.eu/pt/eu/msfd_art17/2018reporting/spatialdata/envxuw4ba/PT_MSFD_4GEO_version_2_2019.08.09.xml" TargetMode="External"/><Relationship Id="rId728" Type="http://schemas.openxmlformats.org/officeDocument/2006/relationships/hyperlink" Target="http://cdr.eionet.europa.eu/pt/eu/msfd_art17/2018reporting/spatialdata/envxuw4ba/PT_MSFD_4GEO_version_2_2019.08.09.xml" TargetMode="External"/><Relationship Id="rId729" Type="http://schemas.openxmlformats.org/officeDocument/2006/relationships/hyperlink" Target="http://cdr.eionet.europa.eu/pt/eu/msfd_art17/2018reporting/spatialdata/envxuw4ba/PT_MSFD_4GEO_version_2_2019.08.09.xml" TargetMode="External"/><Relationship Id="rId730" Type="http://schemas.openxmlformats.org/officeDocument/2006/relationships/hyperlink" Target="http://cdr.eionet.europa.eu/pt/eu/msfd_art17/2018reporting/spatialdata/envxuw4ba/PT_MSFD_4GEO_version_2_2019.08.09.xml" TargetMode="External"/><Relationship Id="rId731" Type="http://schemas.openxmlformats.org/officeDocument/2006/relationships/hyperlink" Target="http://cdr.eionet.europa.eu/pt/eu/msfd_art17/2018reporting/spatialdata/envxuw4ba/PT_MSFD_4GEO_version_2_2019.08.09.xml" TargetMode="External"/><Relationship Id="rId732" Type="http://schemas.openxmlformats.org/officeDocument/2006/relationships/hyperlink" Target="http://cdr.eionet.europa.eu/pt/eu/msfd_art17/2018reporting/spatialdata/envxuw4ba/PT_MSFD_4GEO_version_2_2019.08.09.xml" TargetMode="External"/><Relationship Id="rId733" Type="http://schemas.openxmlformats.org/officeDocument/2006/relationships/hyperlink" Target="http://cdr.eionet.europa.eu/pt/eu/msfd_art17/2018reporting/spatialdata/envxuw4ba/PT_MSFD_4GEO_version_2_2019.08.09.xml" TargetMode="External"/><Relationship Id="rId734" Type="http://schemas.openxmlformats.org/officeDocument/2006/relationships/hyperlink" Target="http://cdr.eionet.europa.eu/pt/eu/msfd_art17/2018reporting/spatialdata/envxuw4ba/PT_MSFD_4GEO_version_2_2019.08.09.xml" TargetMode="External"/><Relationship Id="rId735" Type="http://schemas.openxmlformats.org/officeDocument/2006/relationships/hyperlink" Target="http://cdr.eionet.europa.eu/pt/eu/msfd_art17/2018reporting/spatialdata/envxuw4ba/PT_MSFD_4GEO_version_2_2019.08.09.xml" TargetMode="External"/><Relationship Id="rId736" Type="http://schemas.openxmlformats.org/officeDocument/2006/relationships/hyperlink" Target="http://cdr.eionet.europa.eu/pt/eu/msfd_art17/2018reporting/spatialdata/envxuw4ba/PT_MSFD_4GEO_version_2_2019.08.09.xml" TargetMode="External"/><Relationship Id="rId737" Type="http://schemas.openxmlformats.org/officeDocument/2006/relationships/hyperlink" Target="http://cdr.eionet.europa.eu/pt/eu/msfd_art17/2018reporting/spatialdata/envxuw4ba/PT_MSFD_4GEO_version_2_2019.08.09.xml" TargetMode="External"/><Relationship Id="rId738" Type="http://schemas.openxmlformats.org/officeDocument/2006/relationships/hyperlink" Target="http://cdr.eionet.europa.eu/pt/eu/msfd_art17/2018reporting/spatialdata/envxuw4ba/PT_MSFD_4GEO_version_2_2019.08.09.xml" TargetMode="External"/><Relationship Id="rId739" Type="http://schemas.openxmlformats.org/officeDocument/2006/relationships/hyperlink" Target="http://cdr.eionet.europa.eu/pt/eu/msfd_art17/2018reporting/spatialdata/envxuw4ba/PT_MSFD_4GEO_version_2_2019.08.09.xml" TargetMode="External"/><Relationship Id="rId740" Type="http://schemas.openxmlformats.org/officeDocument/2006/relationships/hyperlink" Target="http://cdr.eionet.europa.eu/pt/eu/msfd_art17/2018reporting/spatialdata/envxuw4ba/PT_MSFD_4GEO_version_2_2019.08.09.xml" TargetMode="External"/><Relationship Id="rId741" Type="http://schemas.openxmlformats.org/officeDocument/2006/relationships/hyperlink" Target="http://cdr.eionet.europa.eu/pt/eu/msfd_art17/2018reporting/spatialdata/envxuw4ba/PT_MSFD_4GEO_version_2_2019.08.09.xml" TargetMode="External"/><Relationship Id="rId742" Type="http://schemas.openxmlformats.org/officeDocument/2006/relationships/hyperlink" Target="http://cdr.eionet.europa.eu/pt/eu/msfd_art17/2018reporting/spatialdata/envxuw4ba/PT_MSFD_4GEO_version_2_2019.08.09.xml" TargetMode="External"/><Relationship Id="rId743" Type="http://schemas.openxmlformats.org/officeDocument/2006/relationships/hyperlink" Target="http://cdr.eionet.europa.eu/pt/eu/msfd_art17/2018reporting/spatialdata/envxuw4ba/PT_MSFD_4GEO_version_2_2019.08.09.xml" TargetMode="External"/><Relationship Id="rId744" Type="http://schemas.openxmlformats.org/officeDocument/2006/relationships/hyperlink" Target="http://cdr.eionet.europa.eu/pt/eu/msfd_art17/2018reporting/spatialdata/envxuw4ba/PT_MSFD_4GEO_version_2_2019.08.09.xml" TargetMode="External"/><Relationship Id="rId745" Type="http://schemas.openxmlformats.org/officeDocument/2006/relationships/hyperlink" Target="http://cdr.eionet.europa.eu/pt/eu/msfd_art17/2018reporting/spatialdata/envxuw4ba/PT_MSFD_4GEO_version_2_2019.08.09.xml" TargetMode="External"/><Relationship Id="rId746" Type="http://schemas.openxmlformats.org/officeDocument/2006/relationships/hyperlink" Target="http://cdr.eionet.europa.eu/pt/eu/msfd_art17/2018reporting/spatialdata/envxuw4ba/PT_MSFD_4GEO_version_2_2019.08.09.xml" TargetMode="External"/><Relationship Id="rId747" Type="http://schemas.openxmlformats.org/officeDocument/2006/relationships/hyperlink" Target="http://cdr.eionet.europa.eu/pt/eu/msfd_art17/2018reporting/spatialdata/envxuw4ba/PT_MSFD_4GEO_version_2_2019.08.09.xml" TargetMode="External"/><Relationship Id="rId748" Type="http://schemas.openxmlformats.org/officeDocument/2006/relationships/hyperlink" Target="http://cdr.eionet.europa.eu/pt/eu/msfd_art17/2018reporting/spatialdata/envxuw4ba/PT_MSFD_4GEO_version_2_2019.08.09.xml" TargetMode="External"/><Relationship Id="rId749" Type="http://schemas.openxmlformats.org/officeDocument/2006/relationships/hyperlink" Target="http://cdr.eionet.europa.eu/ro/eu/msfd_art17/2018reporting/spatialdata/envxery9w/MSFD4Geo_RO_2018.xml/manage_document" TargetMode="External"/><Relationship Id="rId750" Type="http://schemas.openxmlformats.org/officeDocument/2006/relationships/hyperlink" Target="http://cdr.eionet.europa.eu/ro/eu/msfd_art17/2018reporting/spatialdata/envxery9w/MSFD4Geo_RO_2018.xml/manage_document" TargetMode="External"/><Relationship Id="rId751" Type="http://schemas.openxmlformats.org/officeDocument/2006/relationships/hyperlink" Target="http://cdr.eionet.europa.eu/ro/eu/msfd_art17/2018reporting/spatialdata/envxery9w/MSFD4Geo_RO_2018.xml/manage_document" TargetMode="External"/><Relationship Id="rId752" Type="http://schemas.openxmlformats.org/officeDocument/2006/relationships/hyperlink" Target="http://cdr.eionet.europa.eu/ro/eu/msfd_art17/2018reporting/spatialdata/envxery9w/MSFD4Geo_RO_2018.xml/manage_document" TargetMode="External"/><Relationship Id="rId753" Type="http://schemas.openxmlformats.org/officeDocument/2006/relationships/hyperlink" Target="http://cdr.eionet.europa.eu/se/eu/msfd_art17/2018reporting/spatialdata/envxbkjhg/SE_MSFD4Geo_20181218.xml/manage_document" TargetMode="External"/><Relationship Id="rId754" Type="http://schemas.openxmlformats.org/officeDocument/2006/relationships/hyperlink" Target="http://cdr.eionet.europa.eu/se/eu/msfd_art17/2018reporting/spatialdata/envxbkjhg/SE_MSFD4Geo_20181218.xml/manage_document" TargetMode="External"/><Relationship Id="rId755" Type="http://schemas.openxmlformats.org/officeDocument/2006/relationships/hyperlink" Target="http://cdr.eionet.europa.eu/se/eu/msfd_art17/2018reporting/spatialdata/envxbkjhg/SE_MSFD4Geo_20181218.xml/manage_document" TargetMode="External"/><Relationship Id="rId756" Type="http://schemas.openxmlformats.org/officeDocument/2006/relationships/hyperlink" Target="http://cdr.eionet.europa.eu/se/eu/msfd_art17/2018reporting/spatialdata/envxbkjhg/SE_MSFD4Geo_20181218.xml/manage_document" TargetMode="External"/><Relationship Id="rId757" Type="http://schemas.openxmlformats.org/officeDocument/2006/relationships/hyperlink" Target="http://cdr.eionet.europa.eu/se/eu/msfd_art17/2018reporting/spatialdata/envxbkjhg/SE_MSFD4Geo_20181218.xml/manage_document" TargetMode="External"/><Relationship Id="rId758" Type="http://schemas.openxmlformats.org/officeDocument/2006/relationships/hyperlink" Target="http://cdr.eionet.europa.eu/se/eu/msfd_art17/2018reporting/spatialdata/envxbkjhg/SE_MSFD4Geo_20181218.xml/manage_document" TargetMode="External"/><Relationship Id="rId759" Type="http://schemas.openxmlformats.org/officeDocument/2006/relationships/hyperlink" Target="http://cdr.eionet.europa.eu/se/eu/msfd_art17/2018reporting/spatialdata/envxbkjhg/SE_MSFD4Geo_20181218.xml/manage_document" TargetMode="External"/><Relationship Id="rId760" Type="http://schemas.openxmlformats.org/officeDocument/2006/relationships/hyperlink" Target="http://cdr.eionet.europa.eu/se/eu/msfd_art17/2018reporting/spatialdata/envxbkjhg/SE_MSFD4Geo_20181218.xml/manage_document" TargetMode="External"/><Relationship Id="rId761" Type="http://schemas.openxmlformats.org/officeDocument/2006/relationships/hyperlink" Target="http://cdr.eionet.europa.eu/se/eu/msfd_art17/2018reporting/spatialdata/envxbkjhg/SE_MSFD4Geo_20181218.xml/manage_document" TargetMode="External"/><Relationship Id="rId762" Type="http://schemas.openxmlformats.org/officeDocument/2006/relationships/hyperlink" Target="http://cdr.eionet.europa.eu/se/eu/msfd_art17/2018reporting/spatialdata/envxbkjhg/SE_MSFD4Geo_20181218.xml/manage_document" TargetMode="External"/><Relationship Id="rId763" Type="http://schemas.openxmlformats.org/officeDocument/2006/relationships/hyperlink" Target="http://cdr.eionet.europa.eu/se/eu/msfd_art17/2018reporting/spatialdata/envxbkjhg/SE_MSFD4Geo_20181218.xml/manage_document" TargetMode="External"/><Relationship Id="rId764" Type="http://schemas.openxmlformats.org/officeDocument/2006/relationships/hyperlink" Target="http://cdr.eionet.europa.eu/se/eu/msfd_art17/2018reporting/spatialdata/envxbkjhg/SE_MSFD4Geo_20181218.xml/manage_document" TargetMode="External"/><Relationship Id="rId765" Type="http://schemas.openxmlformats.org/officeDocument/2006/relationships/hyperlink" Target="http://cdr.eionet.europa.eu/se/eu/msfd_art17/2018reporting/spatialdata/envxbkjhg/SE_MSFD4Geo_20181218.xml/manage_document" TargetMode="External"/><Relationship Id="rId766" Type="http://schemas.openxmlformats.org/officeDocument/2006/relationships/hyperlink" Target="http://cdr.eionet.europa.eu/se/eu/msfd_art17/2018reporting/spatialdata/envxbkjhg/SE_MSFD4Geo_20181218.xml/manage_document" TargetMode="External"/><Relationship Id="rId767" Type="http://schemas.openxmlformats.org/officeDocument/2006/relationships/hyperlink" Target="http://cdr.eionet.europa.eu/se/eu/msfd_art17/2018reporting/spatialdata/envxbkjhg/SE_MSFD4Geo_20181218.xml/manage_document" TargetMode="External"/><Relationship Id="rId768" Type="http://schemas.openxmlformats.org/officeDocument/2006/relationships/hyperlink" Target="http://cdr.eionet.europa.eu/se/eu/msfd_art17/2018reporting/spatialdata/envxbkjhg/SE_MSFD4Geo_20181218.xml/manage_document" TargetMode="External"/><Relationship Id="rId769" Type="http://schemas.openxmlformats.org/officeDocument/2006/relationships/hyperlink" Target="http://cdr.eionet.europa.eu/se/eu/msfd_art17/2018reporting/spatialdata/envxbkjhg/SE_MSFD4Geo_20181218.xml/manage_document" TargetMode="External"/><Relationship Id="rId770" Type="http://schemas.openxmlformats.org/officeDocument/2006/relationships/hyperlink" Target="http://cdr.eionet.europa.eu/se/eu/msfd_art17/2018reporting/spatialdata/envxbkjhg/SE_MSFD4Geo_20181218.xml/manage_document" TargetMode="External"/><Relationship Id="rId771" Type="http://schemas.openxmlformats.org/officeDocument/2006/relationships/hyperlink" Target="http://cdr.eionet.europa.eu/se/eu/msfd_art17/2018reporting/spatialdata/envxbkjhg/SE_MSFD4Geo_20181218.xml/manage_document" TargetMode="External"/><Relationship Id="rId772" Type="http://schemas.openxmlformats.org/officeDocument/2006/relationships/hyperlink" Target="http://cdr.eionet.europa.eu/se/eu/msfd_art17/2018reporting/spatialdata/envxbkjhg/SE_MSFD4Geo_20181218.xml/manage_document" TargetMode="External"/><Relationship Id="rId773" Type="http://schemas.openxmlformats.org/officeDocument/2006/relationships/hyperlink" Target="http://cdr.eionet.europa.eu/se/eu/msfd_art17/2018reporting/spatialdata/envxbkjhg/SE_MSFD4Geo_20181218.xml/manage_document" TargetMode="External"/><Relationship Id="rId774" Type="http://schemas.openxmlformats.org/officeDocument/2006/relationships/hyperlink" Target="http://cdr.eionet.europa.eu/se/eu/msfd_art17/2018reporting/spatialdata/envxbkjhg/SE_MSFD4Geo_20181218.xml/manage_document" TargetMode="External"/><Relationship Id="rId775" Type="http://schemas.openxmlformats.org/officeDocument/2006/relationships/hyperlink" Target="http://cdr.eionet.europa.eu/se/eu/msfd_art17/2018reporting/spatialdata/envxbkjhg/SE_MSFD4Geo_20181218.xml/manage_document" TargetMode="External"/><Relationship Id="rId776" Type="http://schemas.openxmlformats.org/officeDocument/2006/relationships/hyperlink" Target="http://cdr.eionet.europa.eu/se/eu/msfd_art17/2018reporting/spatialdata/envxbkjhg/SE_MSFD4Geo_20181218.xml/manage_document" TargetMode="External"/><Relationship Id="rId777" Type="http://schemas.openxmlformats.org/officeDocument/2006/relationships/hyperlink" Target="http://cdr.eionet.europa.eu/se/eu/msfd_art17/2018reporting/spatialdata/envxbkjhg/SE_MSFD4Geo_20181218.xml/manage_document" TargetMode="External"/><Relationship Id="rId778" Type="http://schemas.openxmlformats.org/officeDocument/2006/relationships/hyperlink" Target="http://cdr.eionet.europa.eu/se/eu/msfd_art17/2018reporting/spatialdata/envxbkjhg/SE_MSFD4Geo_20181218.xml/manage_document" TargetMode="External"/><Relationship Id="rId779" Type="http://schemas.openxmlformats.org/officeDocument/2006/relationships/hyperlink" Target="http://cdr.eionet.europa.eu/se/eu/msfd_art17/2018reporting/spatialdata/envxbkjhg/SE_MSFD4Geo_20181218.xml/manage_document" TargetMode="External"/><Relationship Id="rId780" Type="http://schemas.openxmlformats.org/officeDocument/2006/relationships/hyperlink" Target="http://cdr.eionet.europa.eu/se/eu/msfd_art17/2018reporting/spatialdata/envxbkjhg/SE_MSFD4Geo_20181218.xml/manage_document" TargetMode="External"/><Relationship Id="rId781" Type="http://schemas.openxmlformats.org/officeDocument/2006/relationships/hyperlink" Target="http://cdr.eionet.europa.eu/se/eu/msfd_art17/2018reporting/spatialdata/envxbkjhg/SE_MSFD4Geo_20181218.xml/manage_document" TargetMode="External"/><Relationship Id="rId782" Type="http://schemas.openxmlformats.org/officeDocument/2006/relationships/hyperlink" Target="http://cdr.eionet.europa.eu/se/eu/msfd_art17/2018reporting/spatialdata/envxbkjhg/SE_MSFD4Geo_20181218.xml/manage_document" TargetMode="External"/><Relationship Id="rId783" Type="http://schemas.openxmlformats.org/officeDocument/2006/relationships/hyperlink" Target="http://cdr.eionet.europa.eu/se/eu/msfd_art17/2018reporting/spatialdata/envxbkjhg/SE_MSFD4Geo_20181218.xml/manage_document" TargetMode="External"/><Relationship Id="rId784" Type="http://schemas.openxmlformats.org/officeDocument/2006/relationships/hyperlink" Target="http://cdr.eionet.europa.eu/se/eu/msfd_art17/2018reporting/spatialdata/envxbkjhg/SE_MSFD4Geo_20181218.xml/manage_document" TargetMode="External"/><Relationship Id="rId785" Type="http://schemas.openxmlformats.org/officeDocument/2006/relationships/hyperlink" Target="http://cdr.eionet.europa.eu/se/eu/msfd_art17/2018reporting/spatialdata/envxbkjhg/SE_MSFD4Geo_20181218.xml/manage_document" TargetMode="External"/><Relationship Id="rId786" Type="http://schemas.openxmlformats.org/officeDocument/2006/relationships/hyperlink" Target="http://cdr.eionet.europa.eu/se/eu/msfd_art17/2018reporting/spatialdata/envxbkjhg/SE_MSFD4Geo_20181218.xml/manage_document" TargetMode="External"/><Relationship Id="rId787" Type="http://schemas.openxmlformats.org/officeDocument/2006/relationships/hyperlink" Target="http://cdr.eionet.europa.eu/se/eu/msfd_art17/2018reporting/spatialdata/envxbkjhg/SE_MSFD4Geo_20181218.xml/manage_document" TargetMode="External"/><Relationship Id="rId788" Type="http://schemas.openxmlformats.org/officeDocument/2006/relationships/hyperlink" Target="http://cdr.eionet.europa.eu/se/eu/msfd_art17/2018reporting/spatialdata/envxbkjhg/SE_MSFD4Geo_20181218.xml/manage_document" TargetMode="External"/><Relationship Id="rId789" Type="http://schemas.openxmlformats.org/officeDocument/2006/relationships/hyperlink" Target="http://cdr.eionet.europa.eu/se/eu/msfd_art17/2018reporting/spatialdata/envxbkjhg/SE_MSFD4Geo_20181218.xml/manage_document" TargetMode="External"/><Relationship Id="rId790" Type="http://schemas.openxmlformats.org/officeDocument/2006/relationships/hyperlink" Target="http://cdr.eionet.europa.eu/se/eu/msfd_art17/2018reporting/spatialdata/envxbkjhg/SE_MSFD4Geo_20181218.xml/manage_document" TargetMode="External"/><Relationship Id="rId791" Type="http://schemas.openxmlformats.org/officeDocument/2006/relationships/hyperlink" Target="http://cdr.eionet.europa.eu/se/eu/msfd_art17/2018reporting/spatialdata/envxbkjhg/SE_MSFD4Geo_20181218.xml/manage_document" TargetMode="External"/><Relationship Id="rId792" Type="http://schemas.openxmlformats.org/officeDocument/2006/relationships/hyperlink" Target="http://cdr.eionet.europa.eu/se/eu/msfd_art17/2018reporting/spatialdata/envxbkjhg/SE_MSFD4Geo_20181218.xml/manage_document" TargetMode="External"/><Relationship Id="rId793" Type="http://schemas.openxmlformats.org/officeDocument/2006/relationships/hyperlink" Target="http://cdr.eionet.europa.eu/se/eu/msfd_art17/2018reporting/spatialdata/envxbkjhg/SE_MSFD4Geo_20181218.xml/manage_document" TargetMode="External"/><Relationship Id="rId794" Type="http://schemas.openxmlformats.org/officeDocument/2006/relationships/hyperlink" Target="http://cdr.eionet.europa.eu/se/eu/msfd_art17/2018reporting/spatialdata/envxbkjhg/SE_MSFD4Geo_20181218.xml/manage_document" TargetMode="External"/><Relationship Id="rId795" Type="http://schemas.openxmlformats.org/officeDocument/2006/relationships/hyperlink" Target="http://cdr.eionet.europa.eu/se/eu/msfd_art17/2018reporting/spatialdata/envxbkjhg/SE_MSFD4Geo_20181218.xml/manage_document" TargetMode="External"/><Relationship Id="rId796" Type="http://schemas.openxmlformats.org/officeDocument/2006/relationships/hyperlink" Target="http://cdr.eionet.europa.eu/se/eu/msfd_art17/2018reporting/spatialdata/envxbkjhg/SE_MSFD4Geo_20181218.xml/manage_document" TargetMode="External"/><Relationship Id="rId797" Type="http://schemas.openxmlformats.org/officeDocument/2006/relationships/hyperlink" Target="http://cdr.eionet.europa.eu/se/eu/msfd_art17/2018reporting/spatialdata/envxbkjhg/SE_MSFD4Geo_20181218.xml/manage_document" TargetMode="External"/><Relationship Id="rId798" Type="http://schemas.openxmlformats.org/officeDocument/2006/relationships/hyperlink" Target="http://cdr.eionet.europa.eu/se/eu/msfd_art17/2018reporting/spatialdata/envxbkjhg/SE_MSFD4Geo_20181218.xml/manage_document" TargetMode="External"/><Relationship Id="rId799" Type="http://schemas.openxmlformats.org/officeDocument/2006/relationships/hyperlink" Target="http://cdr.eionet.europa.eu/se/eu/msfd_art17/2018reporting/spatialdata/envxbkjhg/SE_MSFD4Geo_20181218.xml/manage_document" TargetMode="External"/><Relationship Id="rId800" Type="http://schemas.openxmlformats.org/officeDocument/2006/relationships/hyperlink" Target="http://cdr.eionet.europa.eu/se/eu/msfd_art17/2018reporting/spatialdata/envxbkjhg/SE_MSFD4Geo_20181218.xml/manage_document" TargetMode="External"/><Relationship Id="rId801" Type="http://schemas.openxmlformats.org/officeDocument/2006/relationships/hyperlink" Target="http://cdr.eionet.europa.eu/se/eu/msfd_art17/2018reporting/spatialdata/envxbkjhg/SE_MSFD4Geo_20181218.xml/manage_document" TargetMode="External"/><Relationship Id="rId802" Type="http://schemas.openxmlformats.org/officeDocument/2006/relationships/hyperlink" Target="http://cdr.eionet.europa.eu/se/eu/msfd_art17/2018reporting/spatialdata/envxbkjhg/SE_MSFD4Geo_20181218.xml/manage_document" TargetMode="External"/><Relationship Id="rId803" Type="http://schemas.openxmlformats.org/officeDocument/2006/relationships/hyperlink" Target="http://cdr.eionet.europa.eu/se/eu/msfd_art17/2018reporting/spatialdata/envxbkjhg/SE_MSFD4Geo_20181218.xml/manage_document" TargetMode="External"/><Relationship Id="rId804" Type="http://schemas.openxmlformats.org/officeDocument/2006/relationships/hyperlink" Target="http://cdr.eionet.europa.eu/se/eu/msfd_art17/2018reporting/spatialdata/envxbkjhg/SE_MSFD4Geo_20181218.xml/manage_document" TargetMode="External"/><Relationship Id="rId805" Type="http://schemas.openxmlformats.org/officeDocument/2006/relationships/hyperlink" Target="http://cdr.eionet.europa.eu/se/eu/msfd_art17/2018reporting/spatialdata/envxbkjhg/SE_MSFD4Geo_20181218.xml/manage_document" TargetMode="External"/><Relationship Id="rId806" Type="http://schemas.openxmlformats.org/officeDocument/2006/relationships/hyperlink" Target="http://cdr.eionet.europa.eu/se/eu/msfd_art17/2018reporting/spatialdata/envxbkjhg/SE_MSFD4Geo_20181218.xml/manage_document" TargetMode="External"/><Relationship Id="rId807" Type="http://schemas.openxmlformats.org/officeDocument/2006/relationships/hyperlink" Target="http://cdr.eionet.europa.eu/se/eu/msfd_art17/2018reporting/spatialdata/envxbkjhg/SE_MSFD4Geo_20181218.xml/manage_document" TargetMode="External"/><Relationship Id="rId808" Type="http://schemas.openxmlformats.org/officeDocument/2006/relationships/hyperlink" Target="http://cdr.eionet.europa.eu/se/eu/msfd_art17/2018reporting/spatialdata/envxbkjhg/SE_MSFD4Geo_20181218.xml/manage_document" TargetMode="External"/><Relationship Id="rId809" Type="http://schemas.openxmlformats.org/officeDocument/2006/relationships/hyperlink" Target="http://cdr.eionet.europa.eu/se/eu/msfd_art17/2018reporting/spatialdata/envxbkjhg/SE_MSFD4Geo_20181218.xml/manage_document" TargetMode="External"/><Relationship Id="rId810" Type="http://schemas.openxmlformats.org/officeDocument/2006/relationships/hyperlink" Target="http://cdr.eionet.europa.eu/si/eu/msfd_art17/2018reporting/spatialdata/envw1gosq/MSFD4Geo_20180724_144546.xml/manage_document" TargetMode="External"/><Relationship Id="rId811" Type="http://schemas.openxmlformats.org/officeDocument/2006/relationships/hyperlink" Target="http://cdr.eionet.europa.eu/si/eu/msfd_art17/2018reporting/spatialdata/envw1gosq/MSFD4Geo_20180724_144546.xml/manage_document" TargetMode="External"/><Relationship Id="rId812" Type="http://schemas.openxmlformats.org/officeDocument/2006/relationships/hyperlink" Target="http://cdr.eionet.europa.eu/si/eu/msfd_art17/2018reporting/spatialdata/envw1gosq/MSFD4Geo_20180724_144546.xml/manage_document" TargetMode="External"/><Relationship Id="rId813" Type="http://schemas.openxmlformats.org/officeDocument/2006/relationships/hyperlink" Target="http://cdr.eionet.europa.eu/gb/eu/msfd8910/msfd4geo/envuo1uhw/ACSUK_MSFD4Geo_20130109.xml/manage_document" TargetMode="External"/><Relationship Id="rId814" Type="http://schemas.openxmlformats.org/officeDocument/2006/relationships/hyperlink" Target="http://cdr.eionet.europa.eu/gb/eu/msfd8910/msfd4geo/envuo1uhw/ACSUK_MSFD4Geo_20130109.xml/manage_document" TargetMode="External"/><Relationship Id="rId815" Type="http://schemas.openxmlformats.org/officeDocument/2006/relationships/hyperlink" Target="http://cdr.eionet.europa.eu/gb/eu/msfd8910/msfd4geo/envuo1uhw/ACSUK_MSFD4Geo_20130109.xml/manage_document" TargetMode="External"/><Relationship Id="rId816" Type="http://schemas.openxmlformats.org/officeDocument/2006/relationships/hyperlink" Target="http://cdr.eionet.europa.eu/gb/eu/msfd8910/msfd4geo/envuo1uhw/ACSUK_MSFD4Geo_20130109.xml/manage_document" TargetMode="External"/><Relationship Id="rId817" Type="http://schemas.openxmlformats.org/officeDocument/2006/relationships/hyperlink" Target="http://cdr.eionet.europa.eu/gb/eu/msfd8910/msfd4geo/envuo1uhw/ACSUK_MSFD4Geo_20130109.xml/manage_document" TargetMode="External"/><Relationship Id="rId818" Type="http://schemas.openxmlformats.org/officeDocument/2006/relationships/hyperlink" Target="http://cdr.eionet.europa.eu/gb/eu/msfd8910/msfd4geo/envuo1uhw/ACSUK_MSFD4Geo_20130109.xml/manage_document" TargetMode="External"/><Relationship Id="rId819" Type="http://schemas.openxmlformats.org/officeDocument/2006/relationships/hyperlink" Target="http://cdr.eionet.europa.eu/gb/eu/msfd8910/msfd4geo/envuo1uhw/ANSUK_MSFD4Geo_20130109.xml/manage_document" TargetMode="External"/><Relationship Id="rId820" Type="http://schemas.openxmlformats.org/officeDocument/2006/relationships/hyperlink" Target="http://cdr.eionet.europa.eu/gb/eu/msfd8910/msfd4geo/envuo1uhw/ANSUK_MSFD4Geo_20130109.xml/manage_document" TargetMode="External"/><Relationship Id="rId821" Type="http://schemas.openxmlformats.org/officeDocument/2006/relationships/hyperlink" Target="http://cdr.eionet.europa.eu/gb/eu/msfd8910/msfd4geo/envuo1uhw/ANSUK_MSFD4Geo_20130109.xml/manage_document" TargetMode="External"/><Relationship Id="rId822" Type="http://schemas.openxmlformats.org/officeDocument/2006/relationships/hyperlink" Target="http://cdr.eionet.europa.eu/gb/eu/msfd8910/msfd4geo/envuo1uhw/ANSUK_MSFD4Geo_20130109.xml/manage_documen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B32" activeCellId="0" sqref="B32"/>
    </sheetView>
  </sheetViews>
  <sheetFormatPr defaultColWidth="8.703125" defaultRowHeight="15" zeroHeight="false" outlineLevelRow="0" outlineLevelCol="0"/>
  <cols>
    <col collapsed="false" customWidth="false" hidden="false" outlineLevel="0" max="1" min="1" style="1" width="8.7"/>
    <col collapsed="false" customWidth="true" hidden="false" outlineLevel="0" max="2" min="2" style="1" width="16"/>
    <col collapsed="false" customWidth="true" hidden="false" outlineLevel="0" max="3" min="3" style="1" width="19.43"/>
    <col collapsed="false" customWidth="true" hidden="false" outlineLevel="0" max="4" min="4" style="2" width="11.57"/>
    <col collapsed="false" customWidth="true" hidden="false" outlineLevel="0" max="5" min="5" style="2" width="12.85"/>
    <col collapsed="false" customWidth="true" hidden="false" outlineLevel="0" max="6" min="6" style="2" width="11.71"/>
    <col collapsed="false" customWidth="true" hidden="false" outlineLevel="0" max="7" min="7" style="2" width="12"/>
    <col collapsed="false" customWidth="true" hidden="false" outlineLevel="0" max="8" min="8" style="2" width="11.57"/>
    <col collapsed="false" customWidth="true" hidden="false" outlineLevel="0" max="9" min="9" style="1" width="21.71"/>
    <col collapsed="false" customWidth="true" hidden="false" outlineLevel="0" max="10" min="10" style="2" width="10.85"/>
    <col collapsed="false" customWidth="true" hidden="false" outlineLevel="0" max="11" min="11" style="1" width="17.28"/>
    <col collapsed="false" customWidth="true" hidden="false" outlineLevel="0" max="12" min="12" style="2" width="12.28"/>
    <col collapsed="false" customWidth="true" hidden="false" outlineLevel="0" max="13" min="13" style="1" width="13.71"/>
    <col collapsed="false" customWidth="true" hidden="false" outlineLevel="0" max="14" min="14" style="1" width="11.71"/>
    <col collapsed="false" customWidth="true" hidden="false" outlineLevel="0" max="15" min="15" style="1" width="14"/>
    <col collapsed="false" customWidth="true" hidden="false" outlineLevel="0" max="16" min="16" style="1" width="11.85"/>
    <col collapsed="false" customWidth="true" hidden="false" outlineLevel="0" max="17" min="17" style="1" width="14.85"/>
    <col collapsed="false" customWidth="true" hidden="false" outlineLevel="0" max="18" min="18" style="1" width="11"/>
    <col collapsed="false" customWidth="true" hidden="false" outlineLevel="0" max="19" min="19" style="1" width="11.71"/>
    <col collapsed="false" customWidth="true" hidden="false" outlineLevel="0" max="20" min="20" style="1" width="10.43"/>
    <col collapsed="false" customWidth="true" hidden="false" outlineLevel="0" max="21" min="21" style="1" width="14.43"/>
    <col collapsed="false" customWidth="true" hidden="false" outlineLevel="0" max="22" min="22" style="1" width="11.43"/>
    <col collapsed="false" customWidth="true" hidden="false" outlineLevel="0" max="23" min="23" style="1" width="14.14"/>
    <col collapsed="false" customWidth="true" hidden="false" outlineLevel="0" max="24" min="24" style="1" width="13"/>
    <col collapsed="false" customWidth="false" hidden="false" outlineLevel="0" max="1024" min="25" style="1" width="8.7"/>
  </cols>
  <sheetData>
    <row r="1" customFormat="false" ht="15.75" hidden="false" customHeight="false" outlineLevel="0" collapsed="false">
      <c r="A1" s="3"/>
      <c r="B1" s="4"/>
      <c r="C1" s="5" t="s">
        <v>0</v>
      </c>
      <c r="D1" s="5"/>
      <c r="E1" s="6" t="s">
        <v>1</v>
      </c>
      <c r="F1" s="6"/>
      <c r="G1" s="6"/>
      <c r="H1" s="6"/>
      <c r="I1" s="7" t="s">
        <v>2</v>
      </c>
      <c r="J1" s="7"/>
      <c r="K1" s="7"/>
      <c r="L1" s="7"/>
      <c r="M1" s="8" t="s">
        <v>3</v>
      </c>
      <c r="N1" s="8"/>
      <c r="O1" s="8"/>
      <c r="P1" s="8"/>
      <c r="Q1" s="9" t="s">
        <v>4</v>
      </c>
      <c r="R1" s="9"/>
      <c r="S1" s="9"/>
      <c r="T1" s="9"/>
      <c r="U1" s="10" t="s">
        <v>5</v>
      </c>
      <c r="V1" s="10"/>
      <c r="W1" s="10"/>
      <c r="X1" s="10"/>
      <c r="Y1" s="11"/>
    </row>
    <row r="2" s="18" customFormat="true" ht="30" hidden="false" customHeight="true" outlineLevel="0" collapsed="false">
      <c r="A2" s="12" t="s">
        <v>6</v>
      </c>
      <c r="B2" s="13" t="s">
        <v>7</v>
      </c>
      <c r="C2" s="14" t="s">
        <v>8</v>
      </c>
      <c r="D2" s="15" t="s">
        <v>9</v>
      </c>
      <c r="E2" s="12" t="s">
        <v>8</v>
      </c>
      <c r="F2" s="16" t="s">
        <v>9</v>
      </c>
      <c r="G2" s="16" t="s">
        <v>10</v>
      </c>
      <c r="H2" s="13" t="s">
        <v>9</v>
      </c>
      <c r="I2" s="12" t="s">
        <v>8</v>
      </c>
      <c r="J2" s="16" t="s">
        <v>9</v>
      </c>
      <c r="K2" s="16" t="s">
        <v>10</v>
      </c>
      <c r="L2" s="13" t="s">
        <v>9</v>
      </c>
      <c r="M2" s="12" t="s">
        <v>8</v>
      </c>
      <c r="N2" s="16" t="s">
        <v>9</v>
      </c>
      <c r="O2" s="16" t="s">
        <v>10</v>
      </c>
      <c r="P2" s="13" t="s">
        <v>9</v>
      </c>
      <c r="Q2" s="12" t="s">
        <v>8</v>
      </c>
      <c r="R2" s="16" t="s">
        <v>9</v>
      </c>
      <c r="S2" s="16" t="s">
        <v>10</v>
      </c>
      <c r="T2" s="13" t="s">
        <v>9</v>
      </c>
      <c r="U2" s="12" t="s">
        <v>8</v>
      </c>
      <c r="V2" s="16" t="s">
        <v>9</v>
      </c>
      <c r="W2" s="16" t="s">
        <v>10</v>
      </c>
      <c r="X2" s="13" t="s">
        <v>9</v>
      </c>
      <c r="Y2" s="17"/>
    </row>
    <row r="3" s="18" customFormat="true" ht="15.75" hidden="false" customHeight="false" outlineLevel="0" collapsed="false">
      <c r="A3" s="19"/>
      <c r="B3" s="20"/>
      <c r="C3" s="21" t="s">
        <v>0</v>
      </c>
      <c r="D3" s="21"/>
      <c r="E3" s="22" t="s">
        <v>11</v>
      </c>
      <c r="F3" s="22"/>
      <c r="G3" s="23" t="s">
        <v>11</v>
      </c>
      <c r="H3" s="23"/>
      <c r="I3" s="22" t="s">
        <v>11</v>
      </c>
      <c r="J3" s="22"/>
      <c r="K3" s="23" t="s">
        <v>11</v>
      </c>
      <c r="L3" s="23"/>
      <c r="M3" s="22" t="s">
        <v>11</v>
      </c>
      <c r="N3" s="22"/>
      <c r="O3" s="23" t="s">
        <v>11</v>
      </c>
      <c r="P3" s="23"/>
      <c r="Q3" s="22" t="s">
        <v>11</v>
      </c>
      <c r="R3" s="22"/>
      <c r="S3" s="23" t="s">
        <v>11</v>
      </c>
      <c r="T3" s="23"/>
      <c r="U3" s="22" t="s">
        <v>11</v>
      </c>
      <c r="V3" s="22"/>
      <c r="W3" s="23" t="s">
        <v>11</v>
      </c>
      <c r="X3" s="23"/>
      <c r="Y3" s="17"/>
    </row>
    <row r="4" customFormat="false" ht="15" hidden="false" customHeight="false" outlineLevel="0" collapsed="false">
      <c r="A4" s="24" t="s">
        <v>12</v>
      </c>
      <c r="B4" s="25" t="s">
        <v>13</v>
      </c>
      <c r="C4" s="26" t="s">
        <v>14</v>
      </c>
      <c r="D4" s="27" t="n">
        <v>43277</v>
      </c>
      <c r="E4" s="28"/>
      <c r="F4" s="29"/>
      <c r="G4" s="29"/>
      <c r="H4" s="30"/>
      <c r="I4" s="31" t="s">
        <v>14</v>
      </c>
      <c r="J4" s="32" t="n">
        <v>43277</v>
      </c>
      <c r="K4" s="33" t="s">
        <v>14</v>
      </c>
      <c r="L4" s="34" t="n">
        <v>43277</v>
      </c>
      <c r="M4" s="35"/>
      <c r="N4" s="36"/>
      <c r="O4" s="36"/>
      <c r="P4" s="37"/>
      <c r="Q4" s="35"/>
      <c r="R4" s="36"/>
      <c r="S4" s="36"/>
      <c r="T4" s="37"/>
      <c r="U4" s="31" t="s">
        <v>15</v>
      </c>
      <c r="V4" s="38" t="n">
        <v>41387</v>
      </c>
      <c r="W4" s="33" t="s">
        <v>16</v>
      </c>
      <c r="X4" s="39" t="n">
        <v>41387</v>
      </c>
      <c r="Y4" s="11"/>
    </row>
    <row r="5" customFormat="false" ht="15" hidden="false" customHeight="false" outlineLevel="0" collapsed="false">
      <c r="A5" s="40" t="s">
        <v>17</v>
      </c>
      <c r="B5" s="41" t="s">
        <v>18</v>
      </c>
      <c r="C5" s="42" t="s">
        <v>19</v>
      </c>
      <c r="D5" s="43" t="n">
        <v>42803</v>
      </c>
      <c r="E5" s="28"/>
      <c r="F5" s="29"/>
      <c r="G5" s="29"/>
      <c r="H5" s="30"/>
      <c r="I5" s="28"/>
      <c r="J5" s="44"/>
      <c r="K5" s="29"/>
      <c r="L5" s="45"/>
      <c r="M5" s="46" t="s">
        <v>19</v>
      </c>
      <c r="N5" s="47" t="n">
        <v>42803</v>
      </c>
      <c r="O5" s="48" t="s">
        <v>20</v>
      </c>
      <c r="P5" s="49" t="n">
        <v>42803</v>
      </c>
      <c r="Q5" s="46" t="s">
        <v>21</v>
      </c>
      <c r="R5" s="47" t="n">
        <v>42031</v>
      </c>
      <c r="S5" s="29"/>
      <c r="T5" s="30"/>
      <c r="U5" s="50" t="s">
        <v>22</v>
      </c>
      <c r="V5" s="51" t="n">
        <v>41591</v>
      </c>
      <c r="W5" s="48" t="s">
        <v>23</v>
      </c>
      <c r="X5" s="52" t="n">
        <v>41743</v>
      </c>
      <c r="Y5" s="11"/>
    </row>
    <row r="6" customFormat="false" ht="15" hidden="false" customHeight="false" outlineLevel="0" collapsed="false">
      <c r="A6" s="40" t="s">
        <v>24</v>
      </c>
      <c r="B6" s="41" t="s">
        <v>25</v>
      </c>
      <c r="C6" s="42" t="s">
        <v>26</v>
      </c>
      <c r="D6" s="43" t="n">
        <v>41731</v>
      </c>
      <c r="E6" s="53"/>
      <c r="F6" s="54"/>
      <c r="G6" s="54"/>
      <c r="H6" s="55"/>
      <c r="I6" s="28"/>
      <c r="J6" s="44"/>
      <c r="K6" s="29"/>
      <c r="L6" s="45"/>
      <c r="M6" s="28"/>
      <c r="N6" s="29"/>
      <c r="O6" s="29"/>
      <c r="P6" s="30"/>
      <c r="Q6" s="28"/>
      <c r="R6" s="29"/>
      <c r="S6" s="29"/>
      <c r="T6" s="30"/>
      <c r="U6" s="46" t="s">
        <v>26</v>
      </c>
      <c r="V6" s="47" t="n">
        <v>41731</v>
      </c>
      <c r="W6" s="48" t="s">
        <v>27</v>
      </c>
      <c r="X6" s="49" t="n">
        <v>41731</v>
      </c>
      <c r="Y6" s="11"/>
    </row>
    <row r="7" customFormat="false" ht="15" hidden="false" customHeight="false" outlineLevel="0" collapsed="false">
      <c r="A7" s="40" t="s">
        <v>28</v>
      </c>
      <c r="B7" s="41" t="s">
        <v>29</v>
      </c>
      <c r="C7" s="56" t="s">
        <v>30</v>
      </c>
      <c r="D7" s="43" t="n">
        <v>43493</v>
      </c>
      <c r="E7" s="53"/>
      <c r="F7" s="54"/>
      <c r="G7" s="54"/>
      <c r="H7" s="55"/>
      <c r="I7" s="50" t="s">
        <v>30</v>
      </c>
      <c r="J7" s="47" t="n">
        <v>43493</v>
      </c>
      <c r="K7" s="57" t="s">
        <v>31</v>
      </c>
      <c r="L7" s="49" t="n">
        <v>43704</v>
      </c>
      <c r="M7" s="28"/>
      <c r="N7" s="29"/>
      <c r="O7" s="29"/>
      <c r="P7" s="30"/>
      <c r="Q7" s="28"/>
      <c r="R7" s="29"/>
      <c r="S7" s="29"/>
      <c r="T7" s="30"/>
      <c r="U7" s="50" t="s">
        <v>32</v>
      </c>
      <c r="V7" s="51" t="n">
        <v>42976</v>
      </c>
      <c r="W7" s="57" t="s">
        <v>33</v>
      </c>
      <c r="X7" s="52" t="n">
        <v>41408</v>
      </c>
      <c r="Y7" s="11"/>
    </row>
    <row r="8" customFormat="false" ht="60" hidden="false" customHeight="false" outlineLevel="0" collapsed="false">
      <c r="A8" s="40" t="s">
        <v>34</v>
      </c>
      <c r="B8" s="41" t="s">
        <v>35</v>
      </c>
      <c r="C8" s="42" t="s">
        <v>36</v>
      </c>
      <c r="D8" s="43" t="n">
        <v>43696</v>
      </c>
      <c r="E8" s="53"/>
      <c r="F8" s="54"/>
      <c r="G8" s="54"/>
      <c r="H8" s="55"/>
      <c r="I8" s="50" t="s">
        <v>37</v>
      </c>
      <c r="J8" s="58" t="s">
        <v>38</v>
      </c>
      <c r="K8" s="48" t="s">
        <v>39</v>
      </c>
      <c r="L8" s="49" t="n">
        <v>43280</v>
      </c>
      <c r="M8" s="28"/>
      <c r="N8" s="29"/>
      <c r="O8" s="29"/>
      <c r="P8" s="30"/>
      <c r="Q8" s="28"/>
      <c r="R8" s="29"/>
      <c r="S8" s="29"/>
      <c r="T8" s="30"/>
      <c r="U8" s="46" t="s">
        <v>40</v>
      </c>
      <c r="V8" s="51" t="n">
        <v>41388</v>
      </c>
      <c r="W8" s="48" t="s">
        <v>40</v>
      </c>
      <c r="X8" s="52" t="n">
        <v>41388</v>
      </c>
      <c r="Y8" s="11"/>
    </row>
    <row r="9" customFormat="false" ht="15" hidden="false" customHeight="false" outlineLevel="0" collapsed="false">
      <c r="A9" s="40" t="s">
        <v>41</v>
      </c>
      <c r="B9" s="41" t="s">
        <v>42</v>
      </c>
      <c r="C9" s="46" t="s">
        <v>43</v>
      </c>
      <c r="D9" s="43" t="n">
        <v>44146</v>
      </c>
      <c r="E9" s="46" t="s">
        <v>43</v>
      </c>
      <c r="F9" s="47" t="n">
        <v>44146</v>
      </c>
      <c r="G9" s="48" t="s">
        <v>43</v>
      </c>
      <c r="H9" s="49" t="n">
        <v>44146</v>
      </c>
      <c r="I9" s="59" t="s">
        <v>44</v>
      </c>
      <c r="J9" s="47" t="n">
        <v>43553</v>
      </c>
      <c r="K9" s="60" t="s">
        <v>45</v>
      </c>
      <c r="L9" s="49" t="n">
        <v>43482</v>
      </c>
      <c r="M9" s="28"/>
      <c r="N9" s="29"/>
      <c r="O9" s="29"/>
      <c r="P9" s="30"/>
      <c r="Q9" s="28"/>
      <c r="R9" s="29"/>
      <c r="S9" s="29"/>
      <c r="T9" s="30"/>
      <c r="U9" s="46" t="s">
        <v>46</v>
      </c>
      <c r="V9" s="51" t="n">
        <v>41229</v>
      </c>
      <c r="W9" s="48" t="s">
        <v>47</v>
      </c>
      <c r="X9" s="52" t="n">
        <v>41394</v>
      </c>
      <c r="Y9" s="11"/>
    </row>
    <row r="10" customFormat="false" ht="45" hidden="false" customHeight="false" outlineLevel="0" collapsed="false">
      <c r="A10" s="40" t="s">
        <v>48</v>
      </c>
      <c r="B10" s="41" t="s">
        <v>49</v>
      </c>
      <c r="C10" s="42" t="s">
        <v>50</v>
      </c>
      <c r="D10" s="61" t="n">
        <v>41197</v>
      </c>
      <c r="E10" s="53"/>
      <c r="F10" s="54"/>
      <c r="G10" s="54"/>
      <c r="H10" s="55"/>
      <c r="I10" s="28"/>
      <c r="J10" s="29"/>
      <c r="K10" s="29"/>
      <c r="L10" s="30"/>
      <c r="M10" s="28"/>
      <c r="N10" s="29"/>
      <c r="O10" s="29"/>
      <c r="P10" s="30"/>
      <c r="Q10" s="28"/>
      <c r="R10" s="29"/>
      <c r="S10" s="29"/>
      <c r="T10" s="30"/>
      <c r="U10" s="46" t="s">
        <v>50</v>
      </c>
      <c r="V10" s="51" t="n">
        <v>41197</v>
      </c>
      <c r="W10" s="57" t="s">
        <v>51</v>
      </c>
      <c r="X10" s="62" t="s">
        <v>52</v>
      </c>
      <c r="Y10" s="11"/>
    </row>
    <row r="11" customFormat="false" ht="15" hidden="false" customHeight="false" outlineLevel="0" collapsed="false">
      <c r="A11" s="40" t="s">
        <v>53</v>
      </c>
      <c r="B11" s="41" t="s">
        <v>54</v>
      </c>
      <c r="C11" s="42" t="s">
        <v>55</v>
      </c>
      <c r="D11" s="43" t="n">
        <v>43797</v>
      </c>
      <c r="E11" s="53"/>
      <c r="F11" s="54"/>
      <c r="G11" s="54"/>
      <c r="H11" s="55"/>
      <c r="I11" s="46" t="s">
        <v>55</v>
      </c>
      <c r="J11" s="47" t="n">
        <v>43797</v>
      </c>
      <c r="K11" s="48" t="s">
        <v>56</v>
      </c>
      <c r="L11" s="49" t="n">
        <v>43564</v>
      </c>
      <c r="M11" s="28"/>
      <c r="N11" s="29"/>
      <c r="O11" s="29"/>
      <c r="P11" s="30"/>
      <c r="Q11" s="28"/>
      <c r="R11" s="29"/>
      <c r="S11" s="29"/>
      <c r="T11" s="30"/>
      <c r="U11" s="46" t="s">
        <v>57</v>
      </c>
      <c r="V11" s="51" t="n">
        <v>41197</v>
      </c>
      <c r="W11" s="48" t="s">
        <v>58</v>
      </c>
      <c r="X11" s="52" t="n">
        <v>41197</v>
      </c>
      <c r="Y11" s="11"/>
    </row>
    <row r="12" customFormat="false" ht="30" hidden="false" customHeight="false" outlineLevel="0" collapsed="false">
      <c r="A12" s="40" t="s">
        <v>59</v>
      </c>
      <c r="B12" s="41" t="s">
        <v>60</v>
      </c>
      <c r="C12" s="42" t="s">
        <v>61</v>
      </c>
      <c r="D12" s="43" t="n">
        <v>43558</v>
      </c>
      <c r="E12" s="53"/>
      <c r="F12" s="54"/>
      <c r="G12" s="54"/>
      <c r="H12" s="55"/>
      <c r="I12" s="63" t="s">
        <v>62</v>
      </c>
      <c r="J12" s="58" t="s">
        <v>63</v>
      </c>
      <c r="K12" s="48" t="s">
        <v>64</v>
      </c>
      <c r="L12" s="49" t="n">
        <v>43238</v>
      </c>
      <c r="M12" s="28"/>
      <c r="N12" s="29"/>
      <c r="O12" s="29"/>
      <c r="P12" s="30"/>
      <c r="Q12" s="28"/>
      <c r="R12" s="29"/>
      <c r="S12" s="29"/>
      <c r="T12" s="30"/>
      <c r="U12" s="46" t="s">
        <v>65</v>
      </c>
      <c r="V12" s="51" t="n">
        <v>41961</v>
      </c>
      <c r="W12" s="48" t="s">
        <v>66</v>
      </c>
      <c r="X12" s="52" t="n">
        <v>41991</v>
      </c>
      <c r="Y12" s="11"/>
    </row>
    <row r="13" customFormat="false" ht="15" hidden="false" customHeight="false" outlineLevel="0" collapsed="false">
      <c r="A13" s="40" t="s">
        <v>67</v>
      </c>
      <c r="B13" s="41" t="s">
        <v>68</v>
      </c>
      <c r="C13" s="46" t="s">
        <v>69</v>
      </c>
      <c r="D13" s="47" t="n">
        <v>43356</v>
      </c>
      <c r="E13" s="53"/>
      <c r="F13" s="54"/>
      <c r="G13" s="54"/>
      <c r="H13" s="55"/>
      <c r="I13" s="46" t="s">
        <v>69</v>
      </c>
      <c r="J13" s="47" t="n">
        <v>43356</v>
      </c>
      <c r="K13" s="48" t="s">
        <v>70</v>
      </c>
      <c r="L13" s="49" t="n">
        <v>43287</v>
      </c>
      <c r="M13" s="28"/>
      <c r="N13" s="29"/>
      <c r="O13" s="29"/>
      <c r="P13" s="30"/>
      <c r="Q13" s="28"/>
      <c r="R13" s="29"/>
      <c r="S13" s="29"/>
      <c r="T13" s="30"/>
      <c r="U13" s="46" t="s">
        <v>71</v>
      </c>
      <c r="V13" s="51" t="n">
        <v>41432</v>
      </c>
      <c r="W13" s="48" t="s">
        <v>72</v>
      </c>
      <c r="X13" s="52" t="n">
        <v>41379</v>
      </c>
      <c r="Y13" s="11"/>
    </row>
    <row r="14" customFormat="false" ht="15" hidden="false" customHeight="false" outlineLevel="0" collapsed="false">
      <c r="A14" s="40" t="s">
        <v>73</v>
      </c>
      <c r="B14" s="41" t="s">
        <v>74</v>
      </c>
      <c r="C14" s="46" t="s">
        <v>75</v>
      </c>
      <c r="D14" s="47" t="n">
        <v>43553</v>
      </c>
      <c r="E14" s="53"/>
      <c r="F14" s="54"/>
      <c r="G14" s="54"/>
      <c r="H14" s="55"/>
      <c r="I14" s="46" t="s">
        <v>75</v>
      </c>
      <c r="J14" s="47" t="n">
        <v>43553</v>
      </c>
      <c r="K14" s="48" t="s">
        <v>76</v>
      </c>
      <c r="L14" s="49" t="n">
        <v>43642</v>
      </c>
      <c r="M14" s="28"/>
      <c r="N14" s="29"/>
      <c r="O14" s="29"/>
      <c r="P14" s="30"/>
      <c r="Q14" s="46" t="s">
        <v>77</v>
      </c>
      <c r="R14" s="47" t="n">
        <v>41927</v>
      </c>
      <c r="S14" s="29"/>
      <c r="T14" s="30"/>
      <c r="U14" s="28"/>
      <c r="V14" s="29"/>
      <c r="W14" s="48" t="s">
        <v>78</v>
      </c>
      <c r="X14" s="52" t="n">
        <v>41927</v>
      </c>
      <c r="Y14" s="11"/>
    </row>
    <row r="15" customFormat="false" ht="15" hidden="false" customHeight="false" outlineLevel="0" collapsed="false">
      <c r="A15" s="40" t="s">
        <v>79</v>
      </c>
      <c r="B15" s="41" t="s">
        <v>80</v>
      </c>
      <c r="C15" s="42" t="s">
        <v>81</v>
      </c>
      <c r="D15" s="61" t="n">
        <v>41374</v>
      </c>
      <c r="E15" s="53"/>
      <c r="F15" s="54"/>
      <c r="G15" s="54"/>
      <c r="H15" s="55"/>
      <c r="I15" s="28"/>
      <c r="J15" s="44"/>
      <c r="K15" s="29"/>
      <c r="L15" s="45"/>
      <c r="M15" s="28"/>
      <c r="N15" s="29"/>
      <c r="O15" s="29"/>
      <c r="P15" s="30"/>
      <c r="Q15" s="28"/>
      <c r="R15" s="29"/>
      <c r="S15" s="29"/>
      <c r="T15" s="30"/>
      <c r="U15" s="46" t="s">
        <v>81</v>
      </c>
      <c r="V15" s="51" t="n">
        <v>41374</v>
      </c>
      <c r="W15" s="48" t="s">
        <v>82</v>
      </c>
      <c r="X15" s="52" t="n">
        <v>42458</v>
      </c>
      <c r="Y15" s="11"/>
    </row>
    <row r="16" customFormat="false" ht="15" hidden="false" customHeight="false" outlineLevel="0" collapsed="false">
      <c r="A16" s="40" t="s">
        <v>83</v>
      </c>
      <c r="B16" s="41" t="s">
        <v>84</v>
      </c>
      <c r="C16" s="46" t="s">
        <v>85</v>
      </c>
      <c r="D16" s="47" t="n">
        <v>43487</v>
      </c>
      <c r="E16" s="53"/>
      <c r="F16" s="54"/>
      <c r="G16" s="54"/>
      <c r="H16" s="55"/>
      <c r="I16" s="46" t="s">
        <v>85</v>
      </c>
      <c r="J16" s="47" t="n">
        <v>43487</v>
      </c>
      <c r="K16" s="48" t="s">
        <v>85</v>
      </c>
      <c r="L16" s="49" t="n">
        <v>43487</v>
      </c>
      <c r="M16" s="28"/>
      <c r="N16" s="29"/>
      <c r="O16" s="29"/>
      <c r="P16" s="30"/>
      <c r="Q16" s="28"/>
      <c r="R16" s="29"/>
      <c r="S16" s="29"/>
      <c r="T16" s="30"/>
      <c r="U16" s="46" t="s">
        <v>86</v>
      </c>
      <c r="V16" s="51" t="n">
        <v>41421</v>
      </c>
      <c r="W16" s="48" t="s">
        <v>87</v>
      </c>
      <c r="X16" s="52" t="n">
        <v>41400</v>
      </c>
      <c r="Y16" s="11"/>
    </row>
    <row r="17" customFormat="false" ht="15" hidden="false" customHeight="false" outlineLevel="0" collapsed="false">
      <c r="A17" s="40" t="s">
        <v>88</v>
      </c>
      <c r="B17" s="41" t="s">
        <v>89</v>
      </c>
      <c r="C17" s="46" t="s">
        <v>90</v>
      </c>
      <c r="D17" s="47" t="n">
        <v>43916</v>
      </c>
      <c r="E17" s="53"/>
      <c r="F17" s="54"/>
      <c r="G17" s="54"/>
      <c r="H17" s="55"/>
      <c r="I17" s="46" t="s">
        <v>90</v>
      </c>
      <c r="J17" s="47" t="n">
        <v>43916</v>
      </c>
      <c r="K17" s="48" t="s">
        <v>91</v>
      </c>
      <c r="L17" s="49" t="n">
        <v>43923</v>
      </c>
      <c r="M17" s="28"/>
      <c r="N17" s="29"/>
      <c r="O17" s="29"/>
      <c r="P17" s="30"/>
      <c r="Q17" s="28"/>
      <c r="R17" s="29"/>
      <c r="S17" s="29"/>
      <c r="T17" s="30"/>
      <c r="U17" s="46" t="s">
        <v>92</v>
      </c>
      <c r="V17" s="51" t="n">
        <v>41347</v>
      </c>
      <c r="W17" s="48" t="s">
        <v>93</v>
      </c>
      <c r="X17" s="52" t="n">
        <v>41387</v>
      </c>
      <c r="Y17" s="11"/>
    </row>
    <row r="18" customFormat="false" ht="15" hidden="false" customHeight="false" outlineLevel="0" collapsed="false">
      <c r="A18" s="40" t="s">
        <v>94</v>
      </c>
      <c r="B18" s="41" t="s">
        <v>95</v>
      </c>
      <c r="C18" s="42" t="s">
        <v>96</v>
      </c>
      <c r="D18" s="43" t="n">
        <v>41262</v>
      </c>
      <c r="E18" s="53"/>
      <c r="F18" s="54"/>
      <c r="G18" s="54"/>
      <c r="H18" s="55"/>
      <c r="I18" s="46" t="s">
        <v>97</v>
      </c>
      <c r="J18" s="47" t="n">
        <v>43272</v>
      </c>
      <c r="K18" s="48" t="s">
        <v>98</v>
      </c>
      <c r="L18" s="49" t="n">
        <v>43272</v>
      </c>
      <c r="M18" s="28"/>
      <c r="N18" s="29"/>
      <c r="O18" s="29"/>
      <c r="P18" s="30"/>
      <c r="Q18" s="28"/>
      <c r="R18" s="29"/>
      <c r="S18" s="29"/>
      <c r="T18" s="30"/>
      <c r="U18" s="46" t="s">
        <v>96</v>
      </c>
      <c r="V18" s="47" t="n">
        <v>41262</v>
      </c>
      <c r="W18" s="48" t="s">
        <v>99</v>
      </c>
      <c r="X18" s="49" t="n">
        <v>41394</v>
      </c>
      <c r="Y18" s="11"/>
    </row>
    <row r="19" customFormat="false" ht="15" hidden="false" customHeight="false" outlineLevel="0" collapsed="false">
      <c r="A19" s="40" t="s">
        <v>100</v>
      </c>
      <c r="B19" s="41" t="s">
        <v>101</v>
      </c>
      <c r="C19" s="42" t="s">
        <v>102</v>
      </c>
      <c r="D19" s="61" t="n">
        <v>43948</v>
      </c>
      <c r="E19" s="53"/>
      <c r="F19" s="54"/>
      <c r="G19" s="54"/>
      <c r="H19" s="55"/>
      <c r="I19" s="46" t="s">
        <v>102</v>
      </c>
      <c r="J19" s="51" t="n">
        <v>43948</v>
      </c>
      <c r="K19" s="48" t="s">
        <v>103</v>
      </c>
      <c r="L19" s="52" t="n">
        <v>43599</v>
      </c>
      <c r="M19" s="28"/>
      <c r="N19" s="29"/>
      <c r="O19" s="29"/>
      <c r="P19" s="30"/>
      <c r="Q19" s="28"/>
      <c r="R19" s="29"/>
      <c r="S19" s="29"/>
      <c r="T19" s="30"/>
      <c r="U19" s="46" t="s">
        <v>104</v>
      </c>
      <c r="V19" s="51" t="n">
        <v>42335</v>
      </c>
      <c r="W19" s="48" t="s">
        <v>105</v>
      </c>
      <c r="X19" s="52" t="n">
        <v>42335</v>
      </c>
      <c r="Y19" s="11"/>
    </row>
    <row r="20" customFormat="false" ht="15" hidden="false" customHeight="false" outlineLevel="0" collapsed="false">
      <c r="A20" s="40" t="s">
        <v>106</v>
      </c>
      <c r="B20" s="41" t="s">
        <v>107</v>
      </c>
      <c r="C20" s="42" t="s">
        <v>108</v>
      </c>
      <c r="D20" s="43" t="n">
        <v>43374</v>
      </c>
      <c r="E20" s="53"/>
      <c r="F20" s="54"/>
      <c r="G20" s="54"/>
      <c r="H20" s="55"/>
      <c r="I20" s="46" t="s">
        <v>108</v>
      </c>
      <c r="J20" s="47" t="n">
        <v>43374</v>
      </c>
      <c r="K20" s="48" t="s">
        <v>108</v>
      </c>
      <c r="L20" s="49" t="n">
        <v>43374</v>
      </c>
      <c r="M20" s="28"/>
      <c r="N20" s="29"/>
      <c r="O20" s="29"/>
      <c r="P20" s="30"/>
      <c r="Q20" s="28"/>
      <c r="R20" s="29"/>
      <c r="S20" s="29"/>
      <c r="T20" s="30"/>
      <c r="U20" s="46" t="s">
        <v>109</v>
      </c>
      <c r="V20" s="51" t="n">
        <v>41228</v>
      </c>
      <c r="W20" s="48" t="s">
        <v>110</v>
      </c>
      <c r="X20" s="52" t="n">
        <v>41390</v>
      </c>
      <c r="Y20" s="11"/>
    </row>
    <row r="21" customFormat="false" ht="15" hidden="false" customHeight="false" outlineLevel="0" collapsed="false">
      <c r="A21" s="40" t="s">
        <v>111</v>
      </c>
      <c r="B21" s="41" t="s">
        <v>112</v>
      </c>
      <c r="C21" s="46" t="s">
        <v>113</v>
      </c>
      <c r="D21" s="47" t="n">
        <v>43615</v>
      </c>
      <c r="E21" s="53"/>
      <c r="F21" s="54"/>
      <c r="G21" s="54"/>
      <c r="H21" s="55"/>
      <c r="I21" s="46" t="s">
        <v>113</v>
      </c>
      <c r="J21" s="47" t="n">
        <v>43615</v>
      </c>
      <c r="K21" s="48" t="s">
        <v>114</v>
      </c>
      <c r="L21" s="49" t="n">
        <v>43615</v>
      </c>
      <c r="M21" s="28"/>
      <c r="N21" s="29"/>
      <c r="O21" s="29"/>
      <c r="P21" s="30"/>
      <c r="Q21" s="28"/>
      <c r="R21" s="29"/>
      <c r="S21" s="29"/>
      <c r="T21" s="30"/>
      <c r="U21" s="46" t="s">
        <v>115</v>
      </c>
      <c r="V21" s="47" t="n">
        <v>41967</v>
      </c>
      <c r="W21" s="48" t="s">
        <v>116</v>
      </c>
      <c r="X21" s="52" t="n">
        <v>41596</v>
      </c>
      <c r="Y21" s="11"/>
    </row>
    <row r="22" customFormat="false" ht="15" hidden="false" customHeight="false" outlineLevel="0" collapsed="false">
      <c r="A22" s="40" t="s">
        <v>117</v>
      </c>
      <c r="B22" s="41" t="s">
        <v>118</v>
      </c>
      <c r="C22" s="42" t="s">
        <v>119</v>
      </c>
      <c r="D22" s="61" t="n">
        <v>44000</v>
      </c>
      <c r="E22" s="53"/>
      <c r="F22" s="54"/>
      <c r="G22" s="54"/>
      <c r="H22" s="55"/>
      <c r="I22" s="46" t="s">
        <v>119</v>
      </c>
      <c r="J22" s="51" t="n">
        <v>44000</v>
      </c>
      <c r="K22" s="48" t="s">
        <v>120</v>
      </c>
      <c r="L22" s="52" t="n">
        <v>43686</v>
      </c>
      <c r="M22" s="28"/>
      <c r="N22" s="29"/>
      <c r="O22" s="29"/>
      <c r="P22" s="30"/>
      <c r="Q22" s="28"/>
      <c r="R22" s="29"/>
      <c r="S22" s="29"/>
      <c r="T22" s="30"/>
      <c r="U22" s="46" t="s">
        <v>121</v>
      </c>
      <c r="V22" s="51" t="n">
        <v>42013</v>
      </c>
      <c r="W22" s="29"/>
      <c r="X22" s="30"/>
      <c r="Y22" s="11"/>
    </row>
    <row r="23" customFormat="false" ht="30" hidden="false" customHeight="false" outlineLevel="0" collapsed="false">
      <c r="A23" s="40" t="s">
        <v>122</v>
      </c>
      <c r="B23" s="41" t="s">
        <v>123</v>
      </c>
      <c r="C23" s="42" t="s">
        <v>124</v>
      </c>
      <c r="D23" s="43" t="n">
        <v>42976</v>
      </c>
      <c r="E23" s="53"/>
      <c r="F23" s="54"/>
      <c r="G23" s="54"/>
      <c r="H23" s="55"/>
      <c r="I23" s="46" t="s">
        <v>125</v>
      </c>
      <c r="J23" s="47" t="n">
        <v>43493</v>
      </c>
      <c r="K23" s="48" t="s">
        <v>125</v>
      </c>
      <c r="L23" s="49" t="n">
        <v>43493</v>
      </c>
      <c r="M23" s="28"/>
      <c r="N23" s="29"/>
      <c r="O23" s="29"/>
      <c r="P23" s="30"/>
      <c r="Q23" s="28"/>
      <c r="R23" s="29"/>
      <c r="S23" s="29"/>
      <c r="T23" s="30"/>
      <c r="U23" s="50" t="s">
        <v>126</v>
      </c>
      <c r="V23" s="64" t="s">
        <v>127</v>
      </c>
      <c r="W23" s="48" t="s">
        <v>128</v>
      </c>
      <c r="X23" s="52" t="n">
        <v>41312</v>
      </c>
      <c r="Y23" s="11"/>
    </row>
    <row r="24" customFormat="false" ht="15" hidden="false" customHeight="false" outlineLevel="0" collapsed="false">
      <c r="A24" s="40" t="s">
        <v>129</v>
      </c>
      <c r="B24" s="41" t="s">
        <v>130</v>
      </c>
      <c r="C24" s="42" t="s">
        <v>131</v>
      </c>
      <c r="D24" s="43" t="n">
        <v>43461</v>
      </c>
      <c r="E24" s="53"/>
      <c r="F24" s="54"/>
      <c r="G24" s="54"/>
      <c r="H24" s="55"/>
      <c r="I24" s="46" t="s">
        <v>131</v>
      </c>
      <c r="J24" s="47" t="n">
        <v>43461</v>
      </c>
      <c r="K24" s="48" t="s">
        <v>132</v>
      </c>
      <c r="L24" s="49" t="n">
        <v>43461</v>
      </c>
      <c r="M24" s="28"/>
      <c r="N24" s="29"/>
      <c r="O24" s="29"/>
      <c r="P24" s="30"/>
      <c r="Q24" s="28"/>
      <c r="R24" s="29"/>
      <c r="S24" s="29"/>
      <c r="T24" s="30"/>
      <c r="U24" s="46" t="s">
        <v>133</v>
      </c>
      <c r="V24" s="51" t="n">
        <v>41262</v>
      </c>
      <c r="W24" s="48" t="s">
        <v>133</v>
      </c>
      <c r="X24" s="52" t="n">
        <v>41262</v>
      </c>
      <c r="Y24" s="11"/>
    </row>
    <row r="25" customFormat="false" ht="15" hidden="false" customHeight="false" outlineLevel="0" collapsed="false">
      <c r="A25" s="40" t="s">
        <v>134</v>
      </c>
      <c r="B25" s="41" t="s">
        <v>135</v>
      </c>
      <c r="C25" s="46" t="s">
        <v>136</v>
      </c>
      <c r="D25" s="47" t="n">
        <v>43306</v>
      </c>
      <c r="E25" s="53"/>
      <c r="F25" s="54"/>
      <c r="G25" s="54"/>
      <c r="H25" s="55"/>
      <c r="I25" s="46" t="s">
        <v>136</v>
      </c>
      <c r="J25" s="47" t="n">
        <v>43306</v>
      </c>
      <c r="K25" s="48" t="s">
        <v>136</v>
      </c>
      <c r="L25" s="49" t="n">
        <v>43306</v>
      </c>
      <c r="M25" s="28"/>
      <c r="N25" s="29"/>
      <c r="O25" s="29"/>
      <c r="P25" s="30"/>
      <c r="Q25" s="28"/>
      <c r="R25" s="29"/>
      <c r="S25" s="29"/>
      <c r="T25" s="30"/>
      <c r="U25" s="46" t="s">
        <v>137</v>
      </c>
      <c r="V25" s="51" t="n">
        <v>41299</v>
      </c>
      <c r="W25" s="48" t="s">
        <v>138</v>
      </c>
      <c r="X25" s="52" t="n">
        <v>41299</v>
      </c>
      <c r="Y25" s="11"/>
    </row>
    <row r="26" customFormat="false" ht="15.75" hidden="false" customHeight="false" outlineLevel="0" collapsed="false">
      <c r="A26" s="65" t="s">
        <v>139</v>
      </c>
      <c r="B26" s="66" t="s">
        <v>140</v>
      </c>
      <c r="C26" s="67" t="s">
        <v>141</v>
      </c>
      <c r="D26" s="68" t="n">
        <v>41283</v>
      </c>
      <c r="E26" s="69"/>
      <c r="F26" s="70"/>
      <c r="G26" s="70"/>
      <c r="H26" s="71"/>
      <c r="I26" s="72"/>
      <c r="J26" s="73"/>
      <c r="K26" s="74"/>
      <c r="L26" s="75"/>
      <c r="M26" s="72"/>
      <c r="N26" s="74"/>
      <c r="O26" s="74"/>
      <c r="P26" s="76"/>
      <c r="Q26" s="72"/>
      <c r="R26" s="74"/>
      <c r="S26" s="74"/>
      <c r="T26" s="76"/>
      <c r="U26" s="77" t="s">
        <v>141</v>
      </c>
      <c r="V26" s="78" t="n">
        <v>41283</v>
      </c>
      <c r="W26" s="79" t="s">
        <v>141</v>
      </c>
      <c r="X26" s="80" t="n">
        <v>41283</v>
      </c>
      <c r="Y26" s="11"/>
    </row>
    <row r="27" customFormat="false" ht="15" hidden="false" customHeight="false" outlineLevel="0" collapsed="false">
      <c r="A27" s="81"/>
      <c r="B27" s="81"/>
      <c r="C27" s="82"/>
      <c r="D27" s="83"/>
      <c r="E27" s="83"/>
      <c r="F27" s="83"/>
      <c r="G27" s="83"/>
      <c r="H27" s="83"/>
      <c r="I27" s="82"/>
      <c r="J27" s="83"/>
      <c r="K27" s="82"/>
      <c r="L27" s="83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</row>
    <row r="28" customFormat="false" ht="15" hidden="false" customHeight="false" outlineLevel="0" collapsed="false">
      <c r="C28" s="84"/>
      <c r="D28" s="85"/>
      <c r="E28" s="85"/>
      <c r="F28" s="85"/>
      <c r="G28" s="85"/>
      <c r="H28" s="85"/>
      <c r="I28" s="84"/>
      <c r="J28" s="85"/>
      <c r="K28" s="84"/>
      <c r="L28" s="85"/>
    </row>
    <row r="29" customFormat="false" ht="15" hidden="false" customHeight="false" outlineLevel="0" collapsed="false">
      <c r="C29" s="86"/>
    </row>
  </sheetData>
  <mergeCells count="17">
    <mergeCell ref="C1:D1"/>
    <mergeCell ref="E1:H1"/>
    <mergeCell ref="I1:L1"/>
    <mergeCell ref="M1:P1"/>
    <mergeCell ref="Q1:T1"/>
    <mergeCell ref="U1:X1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hyperlinks>
    <hyperlink ref="U4" r:id="rId1" display="http://cdr.eionet.europa.eu/be/eu/msfd8910/msfd4geo/envuxyrlq"/>
    <hyperlink ref="W4" r:id="rId2" display="http://cdr.eionet.europa.eu/be/eu/msfd8910/ansbe/envuxaoow"/>
    <hyperlink ref="C5" r:id="rId3" display="http://cdr.eionet.europa.eu/bg/eu/msfd_pom/msfd4geo/envwmeewa"/>
    <hyperlink ref="M5" r:id="rId4" display="http://cdr.eionet.europa.eu/bg/eu/msfd_pom/msfd4geo/envwmeewa"/>
    <hyperlink ref="O5" r:id="rId5" display="http://cdr.eionet.europa.eu/bg/eu/msfd_pom/msfd4geo/envwmeewa/MSFD4Geo_20170309_143214.xml/manage_document"/>
    <hyperlink ref="Q5" r:id="rId6" display="http://cdr.eionet.europa.eu/bg/eu/msfd_mp/msfd4geo/envvmztdq"/>
    <hyperlink ref="U5" r:id="rId7" display="Pelagic: http://cdr.eionet.europa.eu/bg/eu/msfd8910/msfd4geo/envuonlpg&#10;&#10;Seabed: http://cdr.eionet.europa.eu/bg/eu/msfd8910/msfd4geo/envuonllg"/>
    <hyperlink ref="W5" r:id="rId8" display="http://cdr.eionet.europa.eu/bg/eu/msfd8910/blkbg/envugzt4a/BGBLK_MSFD4Geo_20130815.xml/manage_document"/>
    <hyperlink ref="C6" r:id="rId9" display="http://cdr.eionet.europa.eu/cy/eu/msfd8910/msfd4geo/envuzvkwq"/>
    <hyperlink ref="U6" r:id="rId10" display="http://cdr.eionet.europa.eu/cy/eu/msfd8910/msfd4geo/envuzvkwq"/>
    <hyperlink ref="W6" r:id="rId11" display="http://cdr.eionet.europa.eu/cy/eu/msfd8910/msfd4geo/envuzvwzq"/>
    <hyperlink ref="C7" r:id="rId12" display="http://cdr.eionet.europa.eu/de/eu/msfd_art17/2018reporting/spatialdata/envxe7zdg&#10;&#10;http://cdr.eionet.europa.eu/de/eu/msfd_art17/2018reporting/spatialdata/envxe7ytg"/>
    <hyperlink ref="I7" r:id="rId13" display="http://cdr.eionet.europa.eu/de/eu/msfd_art17/2018reporting/spatialdata/envxe7zdg&#10;&#10;http://cdr.eionet.europa.eu/de/eu/msfd_art17/2018reporting/spatialdata/envxe7ytg"/>
    <hyperlink ref="U7" r:id="rId14" display="ANS: http://cdr.eionet.europa.eu/de/eu/msfd8910/msfd4geo/envwavigq&#10;&#10;BAL: http://cdr.eionet.europa.eu/de/eu/msfd8910/msfd4geo/envwavijq"/>
    <hyperlink ref="W7" r:id="rId15" display="http://cdr.eionet.europa.eu/de/eu/msfd8910/balde/envuhfzqw&#10;&#10;http://cdr.eionet.europa.eu/de/eu/msfd8910/ansde/envuhfy_w"/>
    <hyperlink ref="U8" r:id="rId16" display="http://cdr.eionet.europa.eu/dk/eu/msfd8910/msfd4geo/envuxeqyg/DK_MSFD4Geo_20130424.xml/manage_document"/>
    <hyperlink ref="W8" r:id="rId17" display="http://cdr.eionet.europa.eu/dk/eu/msfd8910/msfd4geo/envuxeqyg/DK_MSFD4Geo_20130424.xml/manage_document"/>
    <hyperlink ref="C9" r:id="rId18" display="http://cdr.eionet.europa.eu/ee/eu/msfd_art17/2020reporting/spatialdata/envx5fxgg"/>
    <hyperlink ref="E9" r:id="rId19" display="http://cdr.eionet.europa.eu/ee/eu/msfd_art17/2020reporting/spatialdata/envx5fxgg"/>
    <hyperlink ref="G9" r:id="rId20" display="http://cdr.eionet.europa.eu/ee/eu/msfd_art17/2020reporting/spatialdata/envx5fxgg"/>
    <hyperlink ref="I9" r:id="rId21" display="http://cdr.eionet.europa.eu/ee/eu/msfd_art17/2018reporting/spatialdata/envxj4ufq"/>
    <hyperlink ref="K9" r:id="rId22" display="http://cdr.eionet.europa.eu/ee/eu/msfd_art17/2018reporting/spatialdata/envwx_jka/4geo_EE.xml%20(v2_updated_with_cooperation_information)/manage_document"/>
    <hyperlink ref="U9" r:id="rId23" display="http://cdr.eionet.europa.eu/ee/eu/msfd8910/msfd4geo/envuie1sw"/>
    <hyperlink ref="W9" r:id="rId24" display="http://cdr.eionet.europa.eu/ee/eu/msfd8910/balee/envux_rbq/MSFD4Geo_20130430_141716.xml/manage_document"/>
    <hyperlink ref="C10" r:id="rId25" display="http://cdr.eionet.europa.eu/gr/eu/msfd8910/msfd4geo/envuhwe8q"/>
    <hyperlink ref="U10" r:id="rId26" display="http://cdr.eionet.europa.eu/gr/eu/msfd8910/msfd4geo/envuhwe8q"/>
    <hyperlink ref="W10" r:id="rId27" display="MIC: http://cdr.eionet.europa.eu/gr/eu/msfd8910/micgr/envux5aqq/MICGR_MSFD4Geo_20130430.xml/manage_document&#10;MAL: http://cdr.eionet.europa.eu/gr/eu/msfd8910/malgr/envux49rq/MALGR_MSFD4Geo_20130430.xml/manage_document&#10;MAD: http://cdr.eionet.europa.eu/gr/eu/msfd8910/madgr/envuwfciq/MADGR_MSFD4Geo_20130415.xml/manage_document"/>
    <hyperlink ref="U11" r:id="rId28" display="http://cdr.eionet.europa.eu/es/eu/msfd8910/msfd4geo/envuhbqka"/>
    <hyperlink ref="W11" r:id="rId29" display="http://cdr.eionet.europa.eu/es/eu/msfd8910/msfd4geo/envuhbqka/ES_MSFD4Geo_20121015.xml/manage_document"/>
    <hyperlink ref="U12" r:id="rId30" display="http://cdr.eionet.europa.eu/fi/eu/msfd8910/msfd4geo/envu3k8g"/>
    <hyperlink ref="W12" r:id="rId31" display="http://cdr.eionet.europa.eu/fi/eu/msfd8910/msfd4geo/envvgx1ug/BAL_FI_MSFD4Geo_20141119_132304.xml/manage_document"/>
    <hyperlink ref="U13" r:id="rId32" display="http://cdr.eionet.europa.eu/fr/eu/msfd8910/msfd4geo/envubha6w"/>
    <hyperlink ref="W13" r:id="rId33" display="http://cdr.eionet.europa.eu/fr/eu/msfd8910/msfd4geo/envuwulew"/>
    <hyperlink ref="C14" r:id="rId34" display="http://cdr.eionet.europa.eu/hr/eu/msfd_art17/2018reporting/spatialdata/envxj4tsg"/>
    <hyperlink ref="I14" r:id="rId35" display="http://cdr.eionet.europa.eu/hr/eu/msfd_art17/2018reporting/spatialdata/envxj4tsg"/>
    <hyperlink ref="Q14" r:id="rId36" display="http://cdr.eionet.europa.eu/hr/eu/msfd_mp/msfd4geo/envvd6ioa"/>
    <hyperlink ref="W14" r:id="rId37" display="http://cdr.eionet.europa.eu/hr/eu/msfd8910/madhr/envvd570w/MADHR_MSFD4Geo_20141014.xml/manage_document"/>
    <hyperlink ref="C15" r:id="rId38" display="http://cdr.eionet.europa.eu/ie/eu/msfd8910/msfd4geo/envuwvd2w"/>
    <hyperlink ref="U15" r:id="rId39" display="http://cdr.eionet.europa.eu/ie/eu/msfd8910/msfd4geo/envuwvd2w"/>
    <hyperlink ref="W15" r:id="rId40" display="http://cdr.eionet.europa.eu/ie/eu/msfd8910/acsie/envvvqrzw/ACSIE_MSFD4Geo_20140324.xml/manage_document"/>
    <hyperlink ref="C16" r:id="rId41" display="http://cdr.eionet.europa.eu/it/eu/msfd_art17/2018reporting/spatialdata/envxd9fqa"/>
    <hyperlink ref="I16" r:id="rId42" display="http://cdr.eionet.europa.eu/it/eu/msfd_art17/2018reporting/spatialdata/envxd9fqa"/>
    <hyperlink ref="U16" r:id="rId43" display="http://cdr.eionet.europa.eu/it/eu/msfd8910/msfd4geo/envuyflfq"/>
    <hyperlink ref="W16" r:id="rId44" display="http://cdr.eionet.europa.eu/it/eu/msfd8910/mweit/envuxzeg/MSFD4Geo_20130506_164410.xml/manage_document"/>
    <hyperlink ref="C17" r:id="rId45" display="http://cdr.eionet.europa.eu/lt/eu/msfd_art17/2018reporting/spatialdata/envxnyayq"/>
    <hyperlink ref="I17" r:id="rId46" display="http://cdr.eionet.europa.eu/lt/eu/msfd_art17/2018reporting/spatialdata/envxnyayq"/>
    <hyperlink ref="U17" r:id="rId47" display="http://cdr.eionet.europa.eu/lt/eu/msfd8910/msfd4geo/envuuhp7a"/>
    <hyperlink ref="W17" r:id="rId48" display="http://cdr.eionet.europa.eu/lt/eu/msfd8910/ballt/envuxysa/BALLT_MSFD4Geo_20130423.xml/manage_document"/>
    <hyperlink ref="C18" r:id="rId49" display="http://cdr.eionet.europa.eu/lv/eu/msfd8910/ballv/envumsa2g"/>
    <hyperlink ref="K18" r:id="rId50" display="https://cdr.eionet.europa.eu/lv/eu/msfd_art17/2018reporting/xmldata/envwyvnwq/"/>
    <hyperlink ref="U18" r:id="rId51" display="http://cdr.eionet.europa.eu/lv/eu/msfd8910/ballv/envumsa2g"/>
    <hyperlink ref="W18" r:id="rId52" display="http://cdr.eionet.europa.eu/lv/eu/msfd8910/ballv/envuxvsq/MSFD4Geo_20130430_215405.xml/manage_document"/>
    <hyperlink ref="U19" r:id="rId53" display="http://cdr.eionet.europa.eu/mt/eu/msfd8910/micmt/envvlg3cg"/>
    <hyperlink ref="W19" r:id="rId54" display="http://cdr.eionet.europa.eu/mt/eu/msfd8910/micmt/envvlg3cg/MSFD4Geo_20131002_153516.xml/manage_document"/>
    <hyperlink ref="U20" r:id="rId55" display="http://cdr.eionet.europa.eu/nl/eu/msfd8910/msfd4geo/envuhbg5g"/>
    <hyperlink ref="W20" r:id="rId56" display="http://cdr.eionet.europa.eu/nl/eu/msfd8910/ansnl/envuxtx1g/ANSNL_MSFD4Geo_20121011.xml/manage_document"/>
    <hyperlink ref="U21" r:id="rId57" display="http://cdr.eionet.europa.eu/pl/eu/msfd8910/msfd4geo/envvhmrwq"/>
    <hyperlink ref="W21" r:id="rId58" display="http://cdr.eionet.europa.eu/pl/eu/msfd8910/msfd4geo/envuoonsa/MSFD4Geo_PL.xml/manage_document"/>
    <hyperlink ref="C22" r:id="rId59" display="http://cdr.eionet.europa.eu/pt/eu/msfd_art17/2018reporting/spatialdata/envxudpjg"/>
    <hyperlink ref="K22" r:id="rId60" display="http://cdr.eionet.europa.eu/pt/eu/msfd_art17/2018reporting/spatialdata/envxuw4ba"/>
    <hyperlink ref="U22" r:id="rId61" display="http://cdr.eionet.europa.eu/pt/eu/msfd8910/msfd4geo/envvk__ea"/>
    <hyperlink ref="U23" r:id="rId62" display="WFD: http://cdr.eionet.europa.eu/ro/eu/msfd8910/msfd4geo/envvevf9q&#10;MarineWaters: http://cdr.eionet.europa.eu/ro/eu/msfd8910/msfd4geo/envuhwiog"/>
    <hyperlink ref="W23" r:id="rId63" display="http://cdr.eionet.europa.eu/ro/eu/msfd8910/blkro/envunlyaq/RO_MSFD4Geo_20121015.xml/manage_document"/>
    <hyperlink ref="U24" r:id="rId64" display="http://cdr.eionet.europa.eu/se/eu/msfd8910/msfd4geo/envunbs3a"/>
    <hyperlink ref="W24" r:id="rId65" display="http://cdr.eionet.europa.eu/se/eu/msfd8910/msfd4geo/envunbs3a"/>
    <hyperlink ref="U25" r:id="rId66" display="http://cdr.eionet.europa.eu/si/eu/msfd8910/msfd4geo/envuqjipq"/>
    <hyperlink ref="W25" r:id="rId67" display="http://cdr.eionet.europa.eu/si/eu/msfd8910/madsi/envuqjktq/MADSI_MSFD4Geo_20130124.xml/manage_document"/>
    <hyperlink ref="C26" r:id="rId68" display="http://cdr.eionet.europa.eu/gb/eu/msfd8910/msfd4geo/envuo1uhw"/>
    <hyperlink ref="U26" r:id="rId69" display="http://cdr.eionet.europa.eu/gb/eu/msfd8910/msfd4geo/envuo1uhw"/>
    <hyperlink ref="W26" r:id="rId70" display="http://cdr.eionet.europa.eu/gb/eu/msfd8910/msfd4geo/envuo1uhw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K35" activeCellId="0" sqref="K35"/>
    </sheetView>
  </sheetViews>
  <sheetFormatPr defaultColWidth="8.703125" defaultRowHeight="15" zeroHeight="false" outlineLevelRow="0" outlineLevelCol="0"/>
  <cols>
    <col collapsed="false" customWidth="true" hidden="false" outlineLevel="0" max="1" min="1" style="87" width="11.28"/>
    <col collapsed="false" customWidth="true" hidden="false" outlineLevel="0" max="2" min="2" style="87" width="12.28"/>
    <col collapsed="false" customWidth="true" hidden="false" outlineLevel="0" max="3" min="3" style="87" width="14.85"/>
    <col collapsed="false" customWidth="true" hidden="false" outlineLevel="0" max="4" min="4" style="87" width="16"/>
    <col collapsed="false" customWidth="true" hidden="false" outlineLevel="0" max="5" min="5" style="88" width="11.57"/>
    <col collapsed="false" customWidth="true" hidden="false" outlineLevel="0" max="6" min="6" style="87" width="12.43"/>
    <col collapsed="false" customWidth="true" hidden="false" outlineLevel="0" max="7" min="7" style="89" width="10.28"/>
    <col collapsed="false" customWidth="true" hidden="false" outlineLevel="0" max="8" min="8" style="89" width="8.85"/>
    <col collapsed="false" customWidth="true" hidden="false" outlineLevel="0" max="9" min="9" style="89" width="10.43"/>
    <col collapsed="false" customWidth="true" hidden="false" outlineLevel="0" max="10" min="10" style="89" width="9"/>
    <col collapsed="false" customWidth="true" hidden="false" outlineLevel="0" max="11" min="11" style="89" width="10.85"/>
    <col collapsed="false" customWidth="true" hidden="false" outlineLevel="0" max="12" min="12" style="89" width="8.85"/>
    <col collapsed="false" customWidth="true" hidden="false" outlineLevel="0" max="14" min="13" style="89" width="8.57"/>
    <col collapsed="false" customWidth="true" hidden="false" outlineLevel="0" max="15" min="15" style="89" width="9.85"/>
    <col collapsed="false" customWidth="true" hidden="false" outlineLevel="0" max="16" min="16" style="89" width="11.14"/>
    <col collapsed="false" customWidth="true" hidden="false" outlineLevel="0" max="17" min="17" style="89" width="10.71"/>
    <col collapsed="false" customWidth="true" hidden="false" outlineLevel="0" max="18" min="18" style="89" width="10.28"/>
    <col collapsed="false" customWidth="true" hidden="false" outlineLevel="0" max="19" min="19" style="89" width="10.14"/>
    <col collapsed="false" customWidth="true" hidden="false" outlineLevel="0" max="21" min="20" style="89" width="9.85"/>
    <col collapsed="false" customWidth="true" hidden="false" outlineLevel="0" max="22" min="22" style="89" width="10.71"/>
    <col collapsed="false" customWidth="true" hidden="false" outlineLevel="0" max="24" min="23" style="89" width="9.85"/>
    <col collapsed="false" customWidth="true" hidden="false" outlineLevel="0" max="26" min="25" style="89" width="10.57"/>
    <col collapsed="false" customWidth="true" hidden="false" outlineLevel="0" max="27" min="27" style="89" width="12.71"/>
    <col collapsed="false" customWidth="true" hidden="false" outlineLevel="0" max="28" min="28" style="89" width="11.57"/>
    <col collapsed="false" customWidth="true" hidden="false" outlineLevel="0" max="29" min="29" style="89" width="10.14"/>
    <col collapsed="false" customWidth="true" hidden="false" outlineLevel="0" max="30" min="30" style="89" width="10.43"/>
    <col collapsed="false" customWidth="false" hidden="false" outlineLevel="0" max="1024" min="31" style="89" width="8.7"/>
  </cols>
  <sheetData>
    <row r="1" s="90" customFormat="true" ht="15" hidden="false" customHeight="true" outlineLevel="0" collapsed="false">
      <c r="G1" s="91" t="s">
        <v>142</v>
      </c>
      <c r="H1" s="91"/>
      <c r="I1" s="91" t="s">
        <v>143</v>
      </c>
      <c r="J1" s="91"/>
      <c r="K1" s="91" t="s">
        <v>144</v>
      </c>
      <c r="L1" s="91"/>
      <c r="M1" s="91" t="s">
        <v>145</v>
      </c>
      <c r="N1" s="91"/>
      <c r="O1" s="92" t="s">
        <v>146</v>
      </c>
      <c r="P1" s="92"/>
      <c r="Q1" s="92" t="s">
        <v>147</v>
      </c>
      <c r="R1" s="92"/>
      <c r="S1" s="92" t="s">
        <v>148</v>
      </c>
      <c r="T1" s="92"/>
      <c r="U1" s="92" t="s">
        <v>149</v>
      </c>
      <c r="V1" s="92"/>
      <c r="W1" s="93" t="s">
        <v>150</v>
      </c>
      <c r="X1" s="93"/>
      <c r="Y1" s="93" t="s">
        <v>151</v>
      </c>
      <c r="Z1" s="93"/>
      <c r="AA1" s="93" t="s">
        <v>152</v>
      </c>
      <c r="AB1" s="93"/>
      <c r="AC1" s="93" t="s">
        <v>153</v>
      </c>
      <c r="AD1" s="93"/>
    </row>
    <row r="2" customFormat="false" ht="31.5" hidden="false" customHeight="true" outlineLevel="0" collapsed="false">
      <c r="A2" s="90" t="s">
        <v>6</v>
      </c>
      <c r="B2" s="90" t="s">
        <v>7</v>
      </c>
      <c r="C2" s="90" t="s">
        <v>154</v>
      </c>
      <c r="D2" s="94" t="s">
        <v>155</v>
      </c>
      <c r="E2" s="94"/>
      <c r="F2" s="95"/>
      <c r="G2" s="91" t="s">
        <v>156</v>
      </c>
      <c r="H2" s="91"/>
      <c r="I2" s="91" t="s">
        <v>157</v>
      </c>
      <c r="J2" s="91"/>
      <c r="K2" s="91" t="s">
        <v>158</v>
      </c>
      <c r="L2" s="91"/>
      <c r="M2" s="91" t="s">
        <v>159</v>
      </c>
      <c r="N2" s="91"/>
      <c r="O2" s="92" t="s">
        <v>160</v>
      </c>
      <c r="P2" s="92"/>
      <c r="Q2" s="92" t="s">
        <v>161</v>
      </c>
      <c r="R2" s="92"/>
      <c r="S2" s="92" t="s">
        <v>162</v>
      </c>
      <c r="T2" s="92"/>
      <c r="U2" s="92" t="s">
        <v>163</v>
      </c>
      <c r="V2" s="92"/>
      <c r="W2" s="93" t="s">
        <v>164</v>
      </c>
      <c r="X2" s="93"/>
      <c r="Y2" s="93" t="s">
        <v>165</v>
      </c>
      <c r="Z2" s="93"/>
      <c r="AA2" s="93" t="s">
        <v>166</v>
      </c>
      <c r="AB2" s="93"/>
      <c r="AC2" s="93" t="s">
        <v>167</v>
      </c>
      <c r="AD2" s="93"/>
    </row>
    <row r="3" s="96" customFormat="true" ht="48" hidden="false" customHeight="true" outlineLevel="0" collapsed="false">
      <c r="D3" s="96" t="s">
        <v>168</v>
      </c>
      <c r="E3" s="96" t="s">
        <v>169</v>
      </c>
      <c r="F3" s="96" t="s">
        <v>170</v>
      </c>
      <c r="G3" s="97" t="s">
        <v>171</v>
      </c>
      <c r="H3" s="97" t="s">
        <v>172</v>
      </c>
      <c r="I3" s="97" t="s">
        <v>171</v>
      </c>
      <c r="J3" s="97" t="s">
        <v>172</v>
      </c>
      <c r="K3" s="97" t="s">
        <v>171</v>
      </c>
      <c r="L3" s="97" t="s">
        <v>172</v>
      </c>
      <c r="M3" s="97" t="s">
        <v>171</v>
      </c>
      <c r="N3" s="97" t="s">
        <v>172</v>
      </c>
      <c r="O3" s="98" t="s">
        <v>173</v>
      </c>
      <c r="P3" s="98" t="s">
        <v>174</v>
      </c>
      <c r="Q3" s="98" t="s">
        <v>173</v>
      </c>
      <c r="R3" s="98" t="s">
        <v>174</v>
      </c>
      <c r="S3" s="98" t="s">
        <v>173</v>
      </c>
      <c r="T3" s="98" t="s">
        <v>174</v>
      </c>
      <c r="U3" s="98" t="s">
        <v>173</v>
      </c>
      <c r="V3" s="98" t="s">
        <v>174</v>
      </c>
      <c r="W3" s="99" t="s">
        <v>173</v>
      </c>
      <c r="X3" s="99" t="s">
        <v>174</v>
      </c>
      <c r="Y3" s="99" t="s">
        <v>173</v>
      </c>
      <c r="Z3" s="99" t="s">
        <v>174</v>
      </c>
      <c r="AA3" s="99" t="s">
        <v>173</v>
      </c>
      <c r="AB3" s="99" t="s">
        <v>174</v>
      </c>
      <c r="AC3" s="99" t="s">
        <v>173</v>
      </c>
      <c r="AD3" s="99" t="s">
        <v>174</v>
      </c>
    </row>
    <row r="4" customFormat="false" ht="15" hidden="false" customHeight="false" outlineLevel="0" collapsed="false">
      <c r="A4" s="87" t="s">
        <v>12</v>
      </c>
      <c r="B4" s="87" t="s">
        <v>13</v>
      </c>
      <c r="C4" s="88" t="s">
        <v>175</v>
      </c>
      <c r="D4" s="100" t="s">
        <v>176</v>
      </c>
      <c r="E4" s="101" t="n">
        <v>3457.64841788838</v>
      </c>
      <c r="F4" s="102" t="n">
        <v>100</v>
      </c>
      <c r="G4" s="103"/>
      <c r="H4" s="104"/>
      <c r="I4" s="103" t="n">
        <v>3457.64841788838</v>
      </c>
      <c r="J4" s="104"/>
      <c r="K4" s="104"/>
      <c r="L4" s="104"/>
      <c r="M4" s="104"/>
      <c r="N4" s="104"/>
      <c r="O4" s="105" t="n">
        <v>3457.64841788838</v>
      </c>
      <c r="P4" s="106" t="n">
        <f aca="false">O4/$O$41*100</f>
        <v>0.528547887361121</v>
      </c>
      <c r="Q4" s="105"/>
      <c r="R4" s="105"/>
      <c r="S4" s="105"/>
      <c r="T4" s="105"/>
      <c r="U4" s="105"/>
      <c r="V4" s="105"/>
      <c r="W4" s="107"/>
      <c r="X4" s="107"/>
      <c r="Y4" s="107"/>
      <c r="Z4" s="107"/>
      <c r="AA4" s="107"/>
      <c r="AB4" s="107"/>
      <c r="AC4" s="107"/>
      <c r="AD4" s="107"/>
    </row>
    <row r="5" customFormat="false" ht="15" hidden="false" customHeight="false" outlineLevel="0" collapsed="false">
      <c r="A5" s="87" t="s">
        <v>17</v>
      </c>
      <c r="B5" s="87" t="s">
        <v>18</v>
      </c>
      <c r="C5" s="88" t="s">
        <v>175</v>
      </c>
      <c r="D5" s="100"/>
      <c r="E5" s="108" t="n">
        <f aca="false">2177.330174+22418.79565+9928.497072</f>
        <v>34524.622896</v>
      </c>
      <c r="F5" s="102" t="n">
        <v>100</v>
      </c>
      <c r="G5" s="103"/>
      <c r="H5" s="104"/>
      <c r="I5" s="104"/>
      <c r="J5" s="104"/>
      <c r="K5" s="104"/>
      <c r="L5" s="104"/>
      <c r="M5" s="108" t="n">
        <f aca="false">2177.330174+22418.79565+9928.497072</f>
        <v>34524.622896</v>
      </c>
      <c r="N5" s="104" t="n">
        <f aca="false">M5/$M$41*100</f>
        <v>6.57008366544159</v>
      </c>
      <c r="O5" s="105"/>
      <c r="P5" s="105"/>
      <c r="Q5" s="105"/>
      <c r="R5" s="105"/>
      <c r="S5" s="105"/>
      <c r="T5" s="105"/>
      <c r="U5" s="105"/>
      <c r="V5" s="105"/>
      <c r="W5" s="107"/>
      <c r="X5" s="107"/>
      <c r="Y5" s="107"/>
      <c r="Z5" s="107"/>
      <c r="AA5" s="107"/>
      <c r="AB5" s="107"/>
      <c r="AC5" s="107"/>
      <c r="AD5" s="107"/>
    </row>
    <row r="6" customFormat="false" ht="15" hidden="false" customHeight="false" outlineLevel="0" collapsed="false">
      <c r="A6" s="87" t="s">
        <v>24</v>
      </c>
      <c r="B6" s="87" t="s">
        <v>25</v>
      </c>
      <c r="C6" s="88" t="s">
        <v>175</v>
      </c>
      <c r="D6" s="100" t="s">
        <v>176</v>
      </c>
      <c r="E6" s="101" t="n">
        <v>98041.6283282401</v>
      </c>
      <c r="F6" s="102" t="n">
        <v>100</v>
      </c>
      <c r="G6" s="103"/>
      <c r="H6" s="104"/>
      <c r="I6" s="104"/>
      <c r="J6" s="104"/>
      <c r="K6" s="103" t="n">
        <v>98041.6283282401</v>
      </c>
      <c r="L6" s="104" t="n">
        <f aca="false">K6/$K$41*100</f>
        <v>3.89571694605763</v>
      </c>
      <c r="M6" s="104"/>
      <c r="N6" s="104"/>
      <c r="O6" s="105"/>
      <c r="P6" s="105"/>
      <c r="Q6" s="105"/>
      <c r="R6" s="105"/>
      <c r="S6" s="105"/>
      <c r="T6" s="105"/>
      <c r="U6" s="105"/>
      <c r="V6" s="105"/>
      <c r="W6" s="107"/>
      <c r="X6" s="107"/>
      <c r="Y6" s="107"/>
      <c r="Z6" s="107"/>
      <c r="AA6" s="107"/>
      <c r="AB6" s="107"/>
      <c r="AC6" s="107" t="n">
        <v>98041.6283282401</v>
      </c>
      <c r="AD6" s="109" t="n">
        <f aca="false">AC6/$AC$41*100</f>
        <v>12.937096082694</v>
      </c>
    </row>
    <row r="7" customFormat="false" ht="15" hidden="false" customHeight="false" outlineLevel="0" collapsed="false">
      <c r="A7" s="87" t="s">
        <v>28</v>
      </c>
      <c r="B7" s="87" t="s">
        <v>29</v>
      </c>
      <c r="C7" s="88" t="s">
        <v>175</v>
      </c>
      <c r="D7" s="100" t="s">
        <v>176</v>
      </c>
      <c r="E7" s="101" t="n">
        <v>55970.2326115339</v>
      </c>
      <c r="F7" s="102" t="n">
        <v>100</v>
      </c>
      <c r="G7" s="103" t="n">
        <v>15505.3423498845</v>
      </c>
      <c r="H7" s="104" t="n">
        <f aca="false">G7/$G$41*100</f>
        <v>3.95328071079372</v>
      </c>
      <c r="I7" s="103" t="n">
        <v>40464.8902616494</v>
      </c>
      <c r="J7" s="104"/>
      <c r="K7" s="104"/>
      <c r="L7" s="104"/>
      <c r="M7" s="104"/>
      <c r="N7" s="104"/>
      <c r="O7" s="105" t="n">
        <v>40464.8902616494</v>
      </c>
      <c r="P7" s="106" t="n">
        <f aca="false">O7/$O$41*100</f>
        <v>6.18560063812272</v>
      </c>
      <c r="Q7" s="105"/>
      <c r="R7" s="105"/>
      <c r="S7" s="105"/>
      <c r="T7" s="105"/>
      <c r="U7" s="105"/>
      <c r="V7" s="105"/>
      <c r="W7" s="107"/>
      <c r="X7" s="107"/>
      <c r="Y7" s="107"/>
      <c r="Z7" s="107"/>
      <c r="AA7" s="107"/>
      <c r="AB7" s="107"/>
      <c r="AC7" s="107"/>
      <c r="AD7" s="107"/>
    </row>
    <row r="8" customFormat="false" ht="15" hidden="false" customHeight="false" outlineLevel="0" collapsed="false">
      <c r="A8" s="87" t="s">
        <v>34</v>
      </c>
      <c r="B8" s="87" t="s">
        <v>35</v>
      </c>
      <c r="C8" s="88" t="s">
        <v>175</v>
      </c>
      <c r="D8" s="100" t="s">
        <v>176</v>
      </c>
      <c r="E8" s="101" t="n">
        <v>105332.581832806</v>
      </c>
      <c r="F8" s="102" t="n">
        <v>100</v>
      </c>
      <c r="G8" s="103" t="n">
        <v>46253.9916219279</v>
      </c>
      <c r="H8" s="104" t="n">
        <f aca="false">G8/$G$41*100</f>
        <v>11.7930329269733</v>
      </c>
      <c r="I8" s="103" t="n">
        <v>76564.230551609</v>
      </c>
      <c r="J8" s="104"/>
      <c r="K8" s="104"/>
      <c r="L8" s="104"/>
      <c r="M8" s="104"/>
      <c r="N8" s="104"/>
      <c r="O8" s="105" t="n">
        <v>76564.230551609</v>
      </c>
      <c r="P8" s="106" t="n">
        <f aca="false">O8/$O$41*100</f>
        <v>11.7038684720284</v>
      </c>
      <c r="Q8" s="105"/>
      <c r="R8" s="105"/>
      <c r="S8" s="105"/>
      <c r="T8" s="105"/>
      <c r="U8" s="105"/>
      <c r="V8" s="105"/>
      <c r="W8" s="107"/>
      <c r="X8" s="107"/>
      <c r="Y8" s="107"/>
      <c r="Z8" s="107"/>
      <c r="AA8" s="107"/>
      <c r="AB8" s="107"/>
      <c r="AC8" s="107"/>
      <c r="AD8" s="107"/>
    </row>
    <row r="9" customFormat="false" ht="15" hidden="false" customHeight="false" outlineLevel="0" collapsed="false">
      <c r="A9" s="87" t="s">
        <v>41</v>
      </c>
      <c r="B9" s="87" t="s">
        <v>42</v>
      </c>
      <c r="C9" s="88" t="s">
        <v>175</v>
      </c>
      <c r="D9" s="100" t="s">
        <v>176</v>
      </c>
      <c r="E9" s="101" t="n">
        <v>36608.9172941347</v>
      </c>
      <c r="F9" s="102" t="n">
        <v>100</v>
      </c>
      <c r="G9" s="103" t="n">
        <v>36608.9172941347</v>
      </c>
      <c r="H9" s="104" t="n">
        <f aca="false">G9/$G$41*100</f>
        <v>9.33390074957123</v>
      </c>
      <c r="I9" s="104"/>
      <c r="J9" s="104"/>
      <c r="K9" s="104"/>
      <c r="L9" s="104"/>
      <c r="M9" s="104"/>
      <c r="N9" s="104"/>
      <c r="O9" s="105"/>
      <c r="P9" s="105"/>
      <c r="Q9" s="105"/>
      <c r="R9" s="105"/>
      <c r="S9" s="105"/>
      <c r="T9" s="105"/>
      <c r="U9" s="105"/>
      <c r="V9" s="105"/>
      <c r="W9" s="107"/>
      <c r="X9" s="107"/>
      <c r="Y9" s="107"/>
      <c r="Z9" s="107"/>
      <c r="AA9" s="107"/>
      <c r="AB9" s="107"/>
      <c r="AC9" s="107"/>
      <c r="AD9" s="107"/>
    </row>
    <row r="10" customFormat="false" ht="30" hidden="false" customHeight="true" outlineLevel="0" collapsed="false">
      <c r="A10" s="96" t="s">
        <v>48</v>
      </c>
      <c r="B10" s="96" t="s">
        <v>49</v>
      </c>
      <c r="C10" s="88" t="s">
        <v>177</v>
      </c>
      <c r="D10" s="110" t="s">
        <v>178</v>
      </c>
      <c r="E10" s="88" t="n">
        <v>114520.8</v>
      </c>
      <c r="F10" s="100" t="n">
        <f aca="false">E10/E12*100</f>
        <v>23.4424580924345</v>
      </c>
      <c r="G10" s="103"/>
      <c r="H10" s="104"/>
      <c r="I10" s="104"/>
      <c r="J10" s="104"/>
      <c r="K10" s="103" t="n">
        <f aca="false">SUM(Y10+AA10+AC10)</f>
        <v>114520.823246823</v>
      </c>
      <c r="L10" s="104" t="n">
        <f aca="false">K10/$K$41*100</f>
        <v>4.5505232767601</v>
      </c>
      <c r="M10" s="104"/>
      <c r="N10" s="104"/>
      <c r="O10" s="105"/>
      <c r="P10" s="105"/>
      <c r="Q10" s="105"/>
      <c r="R10" s="105"/>
      <c r="S10" s="105"/>
      <c r="T10" s="105"/>
      <c r="U10" s="105"/>
      <c r="V10" s="105"/>
      <c r="W10" s="107"/>
      <c r="X10" s="107"/>
      <c r="Y10" s="107" t="n">
        <v>1087.12232740356</v>
      </c>
      <c r="Z10" s="109" t="n">
        <f aca="false">Y10/$Y$41*100</f>
        <v>0.777717027604097</v>
      </c>
      <c r="AA10" s="107" t="n">
        <v>21429.5585525861</v>
      </c>
      <c r="AB10" s="109" t="n">
        <f aca="false">AA10/$AA$41*100</f>
        <v>2.7721435979539</v>
      </c>
      <c r="AC10" s="107" t="n">
        <v>92004.1423668332</v>
      </c>
      <c r="AD10" s="109" t="n">
        <f aca="false">AC10/$AC$41*100</f>
        <v>12.1404188210808</v>
      </c>
    </row>
    <row r="11" customFormat="false" ht="30" hidden="false" customHeight="false" outlineLevel="0" collapsed="false">
      <c r="A11" s="96"/>
      <c r="B11" s="96"/>
      <c r="C11" s="88" t="s">
        <v>179</v>
      </c>
      <c r="D11" s="110" t="s">
        <v>180</v>
      </c>
      <c r="E11" s="88" t="n">
        <v>373997.936168537</v>
      </c>
      <c r="F11" s="100" t="n">
        <f aca="false">E11/E12*100</f>
        <v>76.5575419075655</v>
      </c>
      <c r="G11" s="103"/>
      <c r="H11" s="104"/>
      <c r="I11" s="104"/>
      <c r="J11" s="104"/>
      <c r="K11" s="103" t="n">
        <f aca="false">SUM(Y11+AA11+AC11)</f>
        <v>373998.61</v>
      </c>
      <c r="L11" s="104" t="n">
        <f aca="false">K11/$K$41*100</f>
        <v>14.8609600597517</v>
      </c>
      <c r="M11" s="104"/>
      <c r="N11" s="104"/>
      <c r="O11" s="105"/>
      <c r="P11" s="105"/>
      <c r="Q11" s="105"/>
      <c r="R11" s="105"/>
      <c r="S11" s="105"/>
      <c r="T11" s="105"/>
      <c r="U11" s="105"/>
      <c r="V11" s="105"/>
      <c r="W11" s="107"/>
      <c r="X11" s="107"/>
      <c r="Y11" s="107" t="n">
        <v>1165.61</v>
      </c>
      <c r="Z11" s="109" t="n">
        <f aca="false">Y11/$Y$41*100</f>
        <v>0.833866365996451</v>
      </c>
      <c r="AA11" s="107" t="n">
        <v>160639</v>
      </c>
      <c r="AB11" s="109" t="n">
        <f aca="false">AA11/$AA$41*100</f>
        <v>20.7803802555689</v>
      </c>
      <c r="AC11" s="107" t="n">
        <v>212194</v>
      </c>
      <c r="AD11" s="109" t="n">
        <f aca="false">AC11/$AC$41*100</f>
        <v>28.0000874422487</v>
      </c>
    </row>
    <row r="12" customFormat="false" ht="15" hidden="false" customHeight="false" outlineLevel="0" collapsed="false">
      <c r="A12" s="96"/>
      <c r="B12" s="96"/>
      <c r="C12" s="88" t="s">
        <v>175</v>
      </c>
      <c r="D12" s="110"/>
      <c r="E12" s="88" t="n">
        <f aca="false">E10+E11</f>
        <v>488518.736168537</v>
      </c>
      <c r="F12" s="102" t="n">
        <f aca="false">SUM(F10:F11)</f>
        <v>100</v>
      </c>
      <c r="G12" s="103"/>
      <c r="H12" s="104"/>
      <c r="I12" s="104"/>
      <c r="J12" s="104"/>
      <c r="K12" s="103" t="n">
        <f aca="false">SUM(K10:K11)</f>
        <v>488519.433246823</v>
      </c>
      <c r="L12" s="104" t="n">
        <f aca="false">K12/$K$41*100</f>
        <v>19.4114833365118</v>
      </c>
      <c r="M12" s="104"/>
      <c r="N12" s="104"/>
      <c r="O12" s="105"/>
      <c r="P12" s="105"/>
      <c r="Q12" s="105"/>
      <c r="R12" s="105"/>
      <c r="S12" s="105"/>
      <c r="T12" s="105"/>
      <c r="U12" s="105"/>
      <c r="V12" s="105"/>
      <c r="W12" s="107"/>
      <c r="X12" s="107"/>
      <c r="Y12" s="107" t="n">
        <f aca="false">SUM(Y10:Y11)</f>
        <v>2252.73232740356</v>
      </c>
      <c r="Z12" s="109" t="n">
        <f aca="false">Y12/$Y$41*100</f>
        <v>1.61158339360055</v>
      </c>
      <c r="AA12" s="107" t="n">
        <f aca="false">SUM(AA10:AA11)</f>
        <v>182068.558552586</v>
      </c>
      <c r="AB12" s="109" t="n">
        <f aca="false">AA12/$AA$41*100</f>
        <v>23.5525238535228</v>
      </c>
      <c r="AC12" s="107" t="n">
        <f aca="false">SUM(AC10:AC11)</f>
        <v>304198.142366833</v>
      </c>
      <c r="AD12" s="109" t="n">
        <f aca="false">AC12/$AC$41*100</f>
        <v>40.1405062633296</v>
      </c>
    </row>
    <row r="13" customFormat="false" ht="15" hidden="false" customHeight="false" outlineLevel="0" collapsed="false">
      <c r="A13" s="87" t="s">
        <v>53</v>
      </c>
      <c r="B13" s="87" t="s">
        <v>54</v>
      </c>
      <c r="C13" s="88" t="s">
        <v>175</v>
      </c>
      <c r="D13" s="100" t="s">
        <v>176</v>
      </c>
      <c r="E13" s="101" t="n">
        <v>1068468.7935022</v>
      </c>
      <c r="F13" s="102" t="n">
        <v>100</v>
      </c>
      <c r="G13" s="103"/>
      <c r="H13" s="104"/>
      <c r="I13" s="103" t="n">
        <f aca="false">S13+U13</f>
        <v>811913.323110043</v>
      </c>
      <c r="J13" s="104"/>
      <c r="K13" s="103" t="n">
        <v>256555.47039215</v>
      </c>
      <c r="L13" s="104" t="n">
        <f aca="false">K13/$K$41*100</f>
        <v>10.1943175633956</v>
      </c>
      <c r="M13" s="104"/>
      <c r="N13" s="104"/>
      <c r="O13" s="105"/>
      <c r="P13" s="105"/>
      <c r="Q13" s="105"/>
      <c r="R13" s="105"/>
      <c r="S13" s="105" t="n">
        <v>326865.403773729</v>
      </c>
      <c r="T13" s="106" t="n">
        <f aca="false">S13/$S$41*100</f>
        <v>40.6878330120521</v>
      </c>
      <c r="U13" s="105" t="n">
        <v>485047.919336314</v>
      </c>
      <c r="V13" s="106" t="n">
        <f aca="false">U13/$U$41*100</f>
        <v>12.2256041712441</v>
      </c>
      <c r="W13" s="107" t="n">
        <v>256555.47039215</v>
      </c>
      <c r="X13" s="109" t="n">
        <f aca="false">W13/$W$41*100</f>
        <v>30.3256142553202</v>
      </c>
      <c r="Y13" s="107"/>
      <c r="Z13" s="107"/>
      <c r="AA13" s="107"/>
      <c r="AB13" s="107"/>
      <c r="AC13" s="107"/>
      <c r="AD13" s="107"/>
    </row>
    <row r="14" customFormat="false" ht="15" hidden="false" customHeight="false" outlineLevel="0" collapsed="false">
      <c r="A14" s="87" t="s">
        <v>59</v>
      </c>
      <c r="B14" s="87" t="s">
        <v>60</v>
      </c>
      <c r="C14" s="88" t="s">
        <v>175</v>
      </c>
      <c r="D14" s="100" t="s">
        <v>176</v>
      </c>
      <c r="E14" s="111" t="n">
        <v>80936.135278</v>
      </c>
      <c r="F14" s="102" t="n">
        <v>100</v>
      </c>
      <c r="G14" s="112" t="n">
        <v>80936.135278</v>
      </c>
      <c r="H14" s="104" t="n">
        <f aca="false">G14/$G$41*100</f>
        <v>20.6356786700096</v>
      </c>
      <c r="I14" s="104"/>
      <c r="J14" s="104"/>
      <c r="K14" s="104"/>
      <c r="L14" s="104"/>
      <c r="M14" s="104"/>
      <c r="N14" s="104"/>
      <c r="O14" s="105"/>
      <c r="P14" s="105"/>
      <c r="Q14" s="105"/>
      <c r="R14" s="105"/>
      <c r="S14" s="105"/>
      <c r="T14" s="105"/>
      <c r="U14" s="105"/>
      <c r="V14" s="105"/>
      <c r="W14" s="107"/>
      <c r="X14" s="107"/>
      <c r="Y14" s="107"/>
      <c r="Z14" s="107"/>
      <c r="AA14" s="107"/>
      <c r="AB14" s="107"/>
      <c r="AC14" s="107"/>
      <c r="AD14" s="107"/>
    </row>
    <row r="15" customFormat="false" ht="15" hidden="false" customHeight="false" outlineLevel="0" collapsed="false">
      <c r="A15" s="87" t="s">
        <v>67</v>
      </c>
      <c r="B15" s="87" t="s">
        <v>68</v>
      </c>
      <c r="C15" s="88" t="s">
        <v>175</v>
      </c>
      <c r="D15" s="100"/>
      <c r="E15" s="101" t="n">
        <v>370810.478566646</v>
      </c>
      <c r="F15" s="102" t="n">
        <v>100</v>
      </c>
      <c r="G15" s="103"/>
      <c r="H15" s="104"/>
      <c r="I15" s="103" t="n">
        <f aca="false">O15+Q15+S15</f>
        <v>260148.374038066</v>
      </c>
      <c r="J15" s="104"/>
      <c r="K15" s="103" t="n">
        <v>110662.104528581</v>
      </c>
      <c r="L15" s="104" t="n">
        <f aca="false">K15/$K$41*100</f>
        <v>4.39719579580072</v>
      </c>
      <c r="M15" s="104"/>
      <c r="N15" s="104"/>
      <c r="O15" s="105" t="n">
        <v>28291.090214006</v>
      </c>
      <c r="P15" s="106" t="n">
        <f aca="false">O15/$O$41*100</f>
        <v>4.32467219234737</v>
      </c>
      <c r="Q15" s="105" t="n">
        <v>43390.0466711192</v>
      </c>
      <c r="R15" s="106" t="n">
        <f aca="false">Q15/$Q$41*100</f>
        <v>3.86245596245361</v>
      </c>
      <c r="S15" s="105" t="n">
        <v>188467.237152941</v>
      </c>
      <c r="T15" s="106" t="n">
        <f aca="false">S15/$S$41*100</f>
        <v>23.4601869301226</v>
      </c>
      <c r="U15" s="105"/>
      <c r="V15" s="105"/>
      <c r="W15" s="107" t="n">
        <v>110662.104528581</v>
      </c>
      <c r="X15" s="109" t="n">
        <f aca="false">W15/$W$41*100</f>
        <v>13.0805875606009</v>
      </c>
      <c r="Y15" s="107"/>
      <c r="Z15" s="107"/>
      <c r="AA15" s="107"/>
      <c r="AB15" s="107"/>
      <c r="AC15" s="107"/>
      <c r="AD15" s="107"/>
    </row>
    <row r="16" customFormat="false" ht="15" hidden="false" customHeight="false" outlineLevel="0" collapsed="false">
      <c r="A16" s="87" t="s">
        <v>73</v>
      </c>
      <c r="B16" s="87" t="s">
        <v>74</v>
      </c>
      <c r="C16" s="88" t="s">
        <v>175</v>
      </c>
      <c r="D16" s="100"/>
      <c r="E16" s="101" t="n">
        <v>55493.9189885126</v>
      </c>
      <c r="F16" s="102" t="n">
        <v>100</v>
      </c>
      <c r="G16" s="103"/>
      <c r="H16" s="104"/>
      <c r="I16" s="104"/>
      <c r="J16" s="104"/>
      <c r="K16" s="103" t="n">
        <v>55493.9189885126</v>
      </c>
      <c r="L16" s="104" t="n">
        <f aca="false">K16/$K$41*100</f>
        <v>2.20506946174849</v>
      </c>
      <c r="M16" s="104"/>
      <c r="N16" s="104"/>
      <c r="O16" s="105"/>
      <c r="P16" s="105"/>
      <c r="Q16" s="105"/>
      <c r="R16" s="105"/>
      <c r="S16" s="105"/>
      <c r="T16" s="105"/>
      <c r="U16" s="105"/>
      <c r="V16" s="105"/>
      <c r="W16" s="107"/>
      <c r="X16" s="107"/>
      <c r="Y16" s="107" t="n">
        <v>55493.9189885126</v>
      </c>
      <c r="Z16" s="109" t="n">
        <f aca="false">Y16/$Y$41*100</f>
        <v>39.6998246084475</v>
      </c>
      <c r="AA16" s="107"/>
      <c r="AB16" s="107"/>
      <c r="AC16" s="107"/>
      <c r="AD16" s="107"/>
    </row>
    <row r="17" customFormat="false" ht="30" hidden="false" customHeight="true" outlineLevel="0" collapsed="false">
      <c r="A17" s="96" t="s">
        <v>79</v>
      </c>
      <c r="B17" s="96" t="s">
        <v>80</v>
      </c>
      <c r="C17" s="88" t="s">
        <v>177</v>
      </c>
      <c r="D17" s="100" t="s">
        <v>176</v>
      </c>
      <c r="E17" s="101" t="n">
        <v>449247.922382671</v>
      </c>
      <c r="F17" s="100" t="n">
        <f aca="false">E17/E19*100</f>
        <v>91.9137808016285</v>
      </c>
      <c r="G17" s="103"/>
      <c r="H17" s="104"/>
      <c r="I17" s="103" t="n">
        <v>449247.922382671</v>
      </c>
      <c r="J17" s="104"/>
      <c r="K17" s="104"/>
      <c r="L17" s="104"/>
      <c r="M17" s="104"/>
      <c r="N17" s="104"/>
      <c r="O17" s="105"/>
      <c r="P17" s="105"/>
      <c r="Q17" s="105" t="n">
        <v>449247.922382671</v>
      </c>
      <c r="R17" s="106" t="n">
        <f aca="false">Q17/$Q$41*100</f>
        <v>39.9907455638163</v>
      </c>
      <c r="S17" s="105"/>
      <c r="T17" s="105"/>
      <c r="U17" s="105"/>
      <c r="V17" s="105"/>
      <c r="W17" s="107"/>
      <c r="X17" s="107"/>
      <c r="Y17" s="107"/>
      <c r="Z17" s="107"/>
      <c r="AA17" s="107"/>
      <c r="AB17" s="107"/>
      <c r="AC17" s="107"/>
      <c r="AD17" s="107"/>
    </row>
    <row r="18" customFormat="false" ht="45" hidden="false" customHeight="false" outlineLevel="0" collapsed="false">
      <c r="A18" s="96"/>
      <c r="B18" s="96"/>
      <c r="C18" s="88" t="s">
        <v>179</v>
      </c>
      <c r="D18" s="100" t="s">
        <v>181</v>
      </c>
      <c r="E18" s="88" t="n">
        <v>39523.0959178964</v>
      </c>
      <c r="F18" s="100" t="n">
        <f aca="false">E18/E19*100</f>
        <v>8.08621919837151</v>
      </c>
      <c r="G18" s="103"/>
      <c r="H18" s="104"/>
      <c r="I18" s="103" t="n">
        <v>39523.0959178964</v>
      </c>
      <c r="J18" s="104"/>
      <c r="K18" s="104"/>
      <c r="L18" s="104"/>
      <c r="M18" s="104"/>
      <c r="N18" s="104"/>
      <c r="O18" s="105"/>
      <c r="P18" s="105"/>
      <c r="Q18" s="105" t="n">
        <v>39523.0959178964</v>
      </c>
      <c r="R18" s="106" t="n">
        <f aca="false">Q18/$Q$41*100</f>
        <v>3.51823123491393</v>
      </c>
      <c r="S18" s="105"/>
      <c r="T18" s="105"/>
      <c r="U18" s="105"/>
      <c r="V18" s="105"/>
      <c r="W18" s="107"/>
      <c r="X18" s="107"/>
      <c r="Y18" s="107"/>
      <c r="Z18" s="107"/>
      <c r="AA18" s="107"/>
      <c r="AB18" s="107"/>
      <c r="AC18" s="107"/>
      <c r="AD18" s="107"/>
    </row>
    <row r="19" customFormat="false" ht="15" hidden="false" customHeight="false" outlineLevel="0" collapsed="false">
      <c r="A19" s="96"/>
      <c r="B19" s="96"/>
      <c r="C19" s="88" t="s">
        <v>175</v>
      </c>
      <c r="D19" s="87" t="s">
        <v>175</v>
      </c>
      <c r="E19" s="88" t="n">
        <f aca="false">E17+E18</f>
        <v>488771.018300567</v>
      </c>
      <c r="F19" s="102" t="n">
        <f aca="false">SUM(F17:F18)</f>
        <v>100</v>
      </c>
      <c r="G19" s="103"/>
      <c r="H19" s="104"/>
      <c r="I19" s="103" t="n">
        <f aca="false">I17+I18</f>
        <v>488771.018300567</v>
      </c>
      <c r="J19" s="104"/>
      <c r="K19" s="104"/>
      <c r="L19" s="104"/>
      <c r="M19" s="104"/>
      <c r="N19" s="104"/>
      <c r="O19" s="105"/>
      <c r="P19" s="105"/>
      <c r="Q19" s="105" t="n">
        <f aca="false">Q17+Q18</f>
        <v>488771.018300567</v>
      </c>
      <c r="R19" s="106" t="n">
        <f aca="false">Q19/$Q$41*100</f>
        <v>43.5089767987302</v>
      </c>
      <c r="S19" s="105"/>
      <c r="T19" s="105"/>
      <c r="U19" s="105"/>
      <c r="V19" s="105"/>
      <c r="W19" s="107"/>
      <c r="X19" s="107"/>
      <c r="Y19" s="107"/>
      <c r="Z19" s="107"/>
      <c r="AA19" s="107"/>
      <c r="AB19" s="107"/>
      <c r="AC19" s="107"/>
      <c r="AD19" s="107"/>
    </row>
    <row r="20" customFormat="false" ht="15" hidden="false" customHeight="false" outlineLevel="0" collapsed="false">
      <c r="A20" s="87" t="s">
        <v>83</v>
      </c>
      <c r="B20" s="87" t="s">
        <v>84</v>
      </c>
      <c r="C20" s="88" t="s">
        <v>175</v>
      </c>
      <c r="D20" s="100"/>
      <c r="E20" s="111" t="n">
        <f aca="false">K20</f>
        <v>587152.41</v>
      </c>
      <c r="F20" s="102" t="n">
        <v>100</v>
      </c>
      <c r="G20" s="103"/>
      <c r="H20" s="104"/>
      <c r="I20" s="104"/>
      <c r="J20" s="104"/>
      <c r="K20" s="112" t="n">
        <f aca="false">W20+Y20+AA20</f>
        <v>587152.41</v>
      </c>
      <c r="L20" s="104" t="n">
        <f aca="false">K20/$K$41*100</f>
        <v>23.330697710339</v>
      </c>
      <c r="M20" s="104"/>
      <c r="N20" s="104"/>
      <c r="O20" s="105"/>
      <c r="P20" s="105"/>
      <c r="Q20" s="105"/>
      <c r="R20" s="105"/>
      <c r="S20" s="105"/>
      <c r="T20" s="105"/>
      <c r="U20" s="105"/>
      <c r="V20" s="105"/>
      <c r="W20" s="112" t="n">
        <v>310537.37</v>
      </c>
      <c r="X20" s="109" t="n">
        <f aca="false">W20/$W$41*100</f>
        <v>36.7064342073362</v>
      </c>
      <c r="Y20" s="112" t="n">
        <v>62141.24</v>
      </c>
      <c r="Z20" s="109" t="n">
        <f aca="false">Y20/$Y$41*100</f>
        <v>44.4552551688072</v>
      </c>
      <c r="AA20" s="112" t="n">
        <v>214473.8</v>
      </c>
      <c r="AB20" s="109" t="n">
        <f aca="false">AA20/$AA$41*100</f>
        <v>27.7444899361726</v>
      </c>
      <c r="AC20" s="107"/>
      <c r="AD20" s="107"/>
    </row>
    <row r="21" customFormat="false" ht="15" hidden="false" customHeight="false" outlineLevel="0" collapsed="false">
      <c r="A21" s="87" t="s">
        <v>88</v>
      </c>
      <c r="B21" s="87" t="s">
        <v>89</v>
      </c>
      <c r="C21" s="88" t="s">
        <v>175</v>
      </c>
      <c r="D21" s="100" t="s">
        <v>176</v>
      </c>
      <c r="E21" s="101" t="n">
        <v>6437.17817598866</v>
      </c>
      <c r="F21" s="102" t="n">
        <v>100</v>
      </c>
      <c r="G21" s="103" t="n">
        <v>6437.17817598866</v>
      </c>
      <c r="H21" s="104" t="n">
        <f aca="false">G21/$G$41*100</f>
        <v>1.64123898336678</v>
      </c>
      <c r="I21" s="104"/>
      <c r="J21" s="104"/>
      <c r="K21" s="104"/>
      <c r="L21" s="104"/>
      <c r="M21" s="104"/>
      <c r="N21" s="104"/>
      <c r="O21" s="105"/>
      <c r="P21" s="105"/>
      <c r="Q21" s="105"/>
      <c r="R21" s="105"/>
      <c r="S21" s="105"/>
      <c r="T21" s="105"/>
      <c r="U21" s="105"/>
      <c r="V21" s="105"/>
      <c r="W21" s="107"/>
      <c r="X21" s="107"/>
      <c r="Y21" s="107"/>
      <c r="Z21" s="107"/>
      <c r="AA21" s="107"/>
      <c r="AB21" s="107"/>
      <c r="AC21" s="107"/>
      <c r="AD21" s="107"/>
    </row>
    <row r="22" customFormat="false" ht="15" hidden="false" customHeight="false" outlineLevel="0" collapsed="false">
      <c r="A22" s="87" t="s">
        <v>94</v>
      </c>
      <c r="B22" s="87" t="s">
        <v>95</v>
      </c>
      <c r="C22" s="88" t="s">
        <v>175</v>
      </c>
      <c r="D22" s="100" t="s">
        <v>176</v>
      </c>
      <c r="E22" s="101" t="n">
        <v>28348.2120985308</v>
      </c>
      <c r="F22" s="102" t="n">
        <v>100</v>
      </c>
      <c r="G22" s="103" t="n">
        <v>28348.2120985308</v>
      </c>
      <c r="H22" s="104" t="n">
        <f aca="false">G22/$G$41*100</f>
        <v>7.22773077470591</v>
      </c>
      <c r="I22" s="104"/>
      <c r="J22" s="104"/>
      <c r="K22" s="104"/>
      <c r="L22" s="104"/>
      <c r="M22" s="104"/>
      <c r="N22" s="104"/>
      <c r="O22" s="105"/>
      <c r="P22" s="105"/>
      <c r="Q22" s="105"/>
      <c r="R22" s="105"/>
      <c r="S22" s="105"/>
      <c r="T22" s="105"/>
      <c r="U22" s="105"/>
      <c r="V22" s="105"/>
      <c r="W22" s="107"/>
      <c r="X22" s="107"/>
      <c r="Y22" s="107"/>
      <c r="Z22" s="107"/>
      <c r="AA22" s="107"/>
      <c r="AB22" s="107"/>
      <c r="AC22" s="107"/>
      <c r="AD22" s="107"/>
    </row>
    <row r="23" customFormat="false" ht="45" hidden="false" customHeight="true" outlineLevel="0" collapsed="false">
      <c r="A23" s="96" t="s">
        <v>100</v>
      </c>
      <c r="B23" s="96" t="s">
        <v>101</v>
      </c>
      <c r="C23" s="88" t="s">
        <v>177</v>
      </c>
      <c r="D23" s="87" t="s">
        <v>182</v>
      </c>
      <c r="E23" s="101" t="n">
        <v>11479.4</v>
      </c>
      <c r="F23" s="100" t="n">
        <f aca="false">E23/E25*100</f>
        <v>15.2097901879169</v>
      </c>
      <c r="G23" s="113"/>
      <c r="H23" s="114"/>
      <c r="I23" s="114"/>
      <c r="J23" s="114"/>
      <c r="K23" s="103" t="n">
        <v>11479.3651068261</v>
      </c>
      <c r="L23" s="104" t="n">
        <f aca="false">K23/$K$41*100</f>
        <v>0.456136418164363</v>
      </c>
      <c r="M23" s="114"/>
      <c r="N23" s="114"/>
      <c r="O23" s="105"/>
      <c r="P23" s="105"/>
      <c r="Q23" s="105"/>
      <c r="R23" s="105"/>
      <c r="S23" s="105"/>
      <c r="T23" s="105"/>
      <c r="U23" s="105"/>
      <c r="V23" s="105"/>
      <c r="W23" s="107"/>
      <c r="X23" s="107"/>
      <c r="Y23" s="107"/>
      <c r="Z23" s="107"/>
      <c r="AA23" s="107" t="n">
        <v>11479.3651068261</v>
      </c>
      <c r="AB23" s="109" t="n">
        <f aca="false">AA23/$AA$41*100</f>
        <v>1.4849791894394</v>
      </c>
      <c r="AC23" s="107"/>
      <c r="AD23" s="107"/>
    </row>
    <row r="24" customFormat="false" ht="60" hidden="false" customHeight="false" outlineLevel="0" collapsed="false">
      <c r="A24" s="96"/>
      <c r="B24" s="96"/>
      <c r="C24" s="88" t="s">
        <v>179</v>
      </c>
      <c r="D24" s="100" t="s">
        <v>183</v>
      </c>
      <c r="E24" s="112" t="n">
        <f aca="false">75473.7564303784-E23</f>
        <v>63994.3564303784</v>
      </c>
      <c r="F24" s="100" t="n">
        <f aca="false">E24/E25*100</f>
        <v>84.7902098120831</v>
      </c>
      <c r="G24" s="113"/>
      <c r="H24" s="114"/>
      <c r="I24" s="114"/>
      <c r="J24" s="114"/>
      <c r="K24" s="112" t="n">
        <f aca="false">75473.7564303784-K23</f>
        <v>63994.3913235523</v>
      </c>
      <c r="L24" s="104" t="n">
        <f aca="false">K24/$K$41*100</f>
        <v>2.54283857768197</v>
      </c>
      <c r="M24" s="114"/>
      <c r="N24" s="114"/>
      <c r="O24" s="105"/>
      <c r="P24" s="105"/>
      <c r="Q24" s="105"/>
      <c r="R24" s="105"/>
      <c r="S24" s="105"/>
      <c r="T24" s="105"/>
      <c r="U24" s="105"/>
      <c r="V24" s="105"/>
      <c r="W24" s="107"/>
      <c r="X24" s="107"/>
      <c r="Y24" s="107"/>
      <c r="Z24" s="107"/>
      <c r="AA24" s="112" t="n">
        <f aca="false">75473.7564303784-AA23</f>
        <v>63994.3913235523</v>
      </c>
      <c r="AB24" s="109" t="n">
        <f aca="false">AA24/$AA$41*100</f>
        <v>8.27836195399059</v>
      </c>
      <c r="AC24" s="107"/>
      <c r="AD24" s="107"/>
    </row>
    <row r="25" customFormat="false" ht="15" hidden="false" customHeight="false" outlineLevel="0" collapsed="false">
      <c r="A25" s="96"/>
      <c r="B25" s="96"/>
      <c r="C25" s="88" t="s">
        <v>175</v>
      </c>
      <c r="D25" s="87" t="s">
        <v>175</v>
      </c>
      <c r="E25" s="112" t="n">
        <f aca="false">E23+E24</f>
        <v>75473.7564303784</v>
      </c>
      <c r="F25" s="102" t="n">
        <f aca="false">SUM(F23:F24)</f>
        <v>100</v>
      </c>
      <c r="G25" s="113"/>
      <c r="H25" s="114"/>
      <c r="I25" s="114"/>
      <c r="J25" s="114"/>
      <c r="K25" s="111" t="n">
        <f aca="false">SUM(K23:K24)</f>
        <v>75473.7564303784</v>
      </c>
      <c r="L25" s="104" t="n">
        <f aca="false">K25/$K$41*100</f>
        <v>2.99897499584633</v>
      </c>
      <c r="M25" s="114"/>
      <c r="N25" s="114"/>
      <c r="O25" s="105"/>
      <c r="P25" s="105"/>
      <c r="Q25" s="105"/>
      <c r="R25" s="105"/>
      <c r="S25" s="105"/>
      <c r="T25" s="105"/>
      <c r="U25" s="105"/>
      <c r="V25" s="105"/>
      <c r="W25" s="107"/>
      <c r="X25" s="107"/>
      <c r="Y25" s="107"/>
      <c r="Z25" s="107"/>
      <c r="AA25" s="112" t="n">
        <f aca="false">AA23+AA24</f>
        <v>75473.7564303784</v>
      </c>
      <c r="AB25" s="109" t="n">
        <f aca="false">AA25/$AA$41*100</f>
        <v>9.76334114342999</v>
      </c>
      <c r="AC25" s="107"/>
      <c r="AD25" s="107"/>
    </row>
    <row r="26" customFormat="false" ht="15" hidden="false" customHeight="false" outlineLevel="0" collapsed="false">
      <c r="A26" s="87" t="s">
        <v>106</v>
      </c>
      <c r="B26" s="87" t="s">
        <v>107</v>
      </c>
      <c r="C26" s="88" t="s">
        <v>175</v>
      </c>
      <c r="D26" s="100" t="s">
        <v>176</v>
      </c>
      <c r="E26" s="111" t="n">
        <v>58846.923804</v>
      </c>
      <c r="F26" s="102" t="n">
        <v>100</v>
      </c>
      <c r="G26" s="103"/>
      <c r="H26" s="104"/>
      <c r="I26" s="112" t="n">
        <v>58846.923804</v>
      </c>
      <c r="J26" s="104"/>
      <c r="K26" s="104"/>
      <c r="L26" s="104"/>
      <c r="M26" s="104"/>
      <c r="N26" s="104"/>
      <c r="O26" s="112" t="n">
        <v>58846.923804</v>
      </c>
      <c r="P26" s="106" t="n">
        <f aca="false">O26/$O$41*100</f>
        <v>8.99554075347551</v>
      </c>
      <c r="Q26" s="105"/>
      <c r="R26" s="105"/>
      <c r="S26" s="105"/>
      <c r="T26" s="105"/>
      <c r="U26" s="105"/>
      <c r="V26" s="105"/>
      <c r="W26" s="107"/>
      <c r="X26" s="107"/>
      <c r="Y26" s="107"/>
      <c r="Z26" s="107"/>
      <c r="AA26" s="107"/>
      <c r="AB26" s="107"/>
      <c r="AC26" s="107"/>
      <c r="AD26" s="107"/>
    </row>
    <row r="27" customFormat="false" ht="15" hidden="false" customHeight="false" outlineLevel="0" collapsed="false">
      <c r="A27" s="87" t="s">
        <v>111</v>
      </c>
      <c r="B27" s="87" t="s">
        <v>112</v>
      </c>
      <c r="C27" s="88" t="s">
        <v>175</v>
      </c>
      <c r="D27" s="100" t="s">
        <v>176</v>
      </c>
      <c r="E27" s="111" t="n">
        <v>33384.603721</v>
      </c>
      <c r="F27" s="102" t="n">
        <v>100</v>
      </c>
      <c r="G27" s="111" t="n">
        <v>33384.603721</v>
      </c>
      <c r="H27" s="104" t="n">
        <f aca="false">G27/$G$41*100</f>
        <v>8.51182172889622</v>
      </c>
      <c r="I27" s="104"/>
      <c r="J27" s="104"/>
      <c r="K27" s="104"/>
      <c r="L27" s="104"/>
      <c r="M27" s="104"/>
      <c r="N27" s="104"/>
      <c r="O27" s="105"/>
      <c r="P27" s="105"/>
      <c r="Q27" s="105"/>
      <c r="R27" s="105"/>
      <c r="S27" s="105"/>
      <c r="T27" s="105"/>
      <c r="U27" s="105"/>
      <c r="V27" s="105"/>
      <c r="W27" s="107"/>
      <c r="X27" s="107"/>
      <c r="Y27" s="107"/>
      <c r="Z27" s="107"/>
      <c r="AA27" s="107"/>
      <c r="AB27" s="107"/>
      <c r="AC27" s="107"/>
      <c r="AD27" s="107"/>
    </row>
    <row r="28" customFormat="false" ht="30" hidden="false" customHeight="true" outlineLevel="0" collapsed="false">
      <c r="A28" s="96" t="s">
        <v>117</v>
      </c>
      <c r="B28" s="96" t="s">
        <v>118</v>
      </c>
      <c r="C28" s="88" t="s">
        <v>177</v>
      </c>
      <c r="D28" s="100" t="s">
        <v>176</v>
      </c>
      <c r="E28" s="111" t="n">
        <v>1730675</v>
      </c>
      <c r="F28" s="100" t="n">
        <f aca="false">E28/E30*100</f>
        <v>42.4162546232097</v>
      </c>
      <c r="G28" s="103"/>
      <c r="H28" s="104"/>
      <c r="I28" s="103" t="n">
        <f aca="false">S28+U28</f>
        <v>1727619.61573995</v>
      </c>
      <c r="J28" s="104"/>
      <c r="K28" s="104"/>
      <c r="L28" s="104"/>
      <c r="M28" s="104"/>
      <c r="N28" s="104"/>
      <c r="O28" s="105"/>
      <c r="P28" s="105"/>
      <c r="Q28" s="105"/>
      <c r="R28" s="105"/>
      <c r="S28" s="105" t="n">
        <v>315217.998209801</v>
      </c>
      <c r="T28" s="106" t="n">
        <f aca="false">S28/$S$41*100</f>
        <v>39.2379772391946</v>
      </c>
      <c r="U28" s="105" t="n">
        <v>1412401.61753015</v>
      </c>
      <c r="V28" s="106" t="n">
        <f aca="false">U28/$U$41*100</f>
        <v>35.5994993863191</v>
      </c>
      <c r="W28" s="107"/>
      <c r="X28" s="107"/>
      <c r="Y28" s="107"/>
      <c r="Z28" s="107"/>
      <c r="AA28" s="107"/>
      <c r="AB28" s="107"/>
      <c r="AC28" s="107"/>
      <c r="AD28" s="107"/>
    </row>
    <row r="29" customFormat="false" ht="45" hidden="false" customHeight="false" outlineLevel="0" collapsed="false">
      <c r="A29" s="96"/>
      <c r="B29" s="96"/>
      <c r="C29" s="88" t="s">
        <v>179</v>
      </c>
      <c r="D29" s="100" t="s">
        <v>181</v>
      </c>
      <c r="E29" s="88" t="n">
        <v>2349541.45327684</v>
      </c>
      <c r="F29" s="100" t="n">
        <f aca="false">E29/E30*100</f>
        <v>57.5837453767903</v>
      </c>
      <c r="G29" s="103"/>
      <c r="H29" s="104"/>
      <c r="I29" s="103" t="n">
        <v>2349541.45327684</v>
      </c>
      <c r="J29" s="104"/>
      <c r="K29" s="104"/>
      <c r="L29" s="104"/>
      <c r="M29" s="104"/>
      <c r="N29" s="104"/>
      <c r="O29" s="105"/>
      <c r="P29" s="105"/>
      <c r="Q29" s="105"/>
      <c r="R29" s="105"/>
      <c r="S29" s="105"/>
      <c r="T29" s="106"/>
      <c r="U29" s="105" t="n">
        <v>2349541.45327684</v>
      </c>
      <c r="V29" s="106" t="n">
        <f aca="false">U29/$U$41*100</f>
        <v>59.2200536206725</v>
      </c>
      <c r="W29" s="107"/>
      <c r="X29" s="107"/>
      <c r="Y29" s="107"/>
      <c r="Z29" s="107"/>
      <c r="AA29" s="107"/>
      <c r="AB29" s="107"/>
      <c r="AC29" s="107"/>
      <c r="AD29" s="107"/>
    </row>
    <row r="30" customFormat="false" ht="15" hidden="false" customHeight="false" outlineLevel="0" collapsed="false">
      <c r="A30" s="96"/>
      <c r="B30" s="96"/>
      <c r="C30" s="88" t="s">
        <v>175</v>
      </c>
      <c r="D30" s="100"/>
      <c r="E30" s="88" t="n">
        <f aca="false">E28+E29</f>
        <v>4080216.45327684</v>
      </c>
      <c r="F30" s="102" t="n">
        <f aca="false">SUM(F28:F29)</f>
        <v>100</v>
      </c>
      <c r="G30" s="103"/>
      <c r="H30" s="104"/>
      <c r="I30" s="103" t="n">
        <f aca="false">SUM(I28:I29)</f>
        <v>4077161.06901679</v>
      </c>
      <c r="J30" s="104"/>
      <c r="K30" s="104"/>
      <c r="L30" s="104"/>
      <c r="M30" s="104"/>
      <c r="N30" s="104"/>
      <c r="O30" s="105"/>
      <c r="P30" s="105"/>
      <c r="Q30" s="105"/>
      <c r="R30" s="105"/>
      <c r="S30" s="105"/>
      <c r="T30" s="106"/>
      <c r="U30" s="105" t="n">
        <f aca="false">U28+U29</f>
        <v>3761943.07080699</v>
      </c>
      <c r="V30" s="106" t="n">
        <f aca="false">U30/$U$41*100</f>
        <v>94.8195530069916</v>
      </c>
      <c r="W30" s="107"/>
      <c r="X30" s="107"/>
      <c r="Y30" s="107"/>
      <c r="Z30" s="107"/>
      <c r="AA30" s="107"/>
      <c r="AB30" s="107"/>
      <c r="AC30" s="107"/>
      <c r="AD30" s="107"/>
    </row>
    <row r="31" customFormat="false" ht="15" hidden="false" customHeight="false" outlineLevel="0" collapsed="false">
      <c r="A31" s="87" t="s">
        <v>122</v>
      </c>
      <c r="B31" s="87" t="s">
        <v>123</v>
      </c>
      <c r="C31" s="88" t="s">
        <v>175</v>
      </c>
      <c r="D31" s="100" t="s">
        <v>176</v>
      </c>
      <c r="E31" s="115" t="n">
        <v>29560.435023</v>
      </c>
      <c r="F31" s="102" t="n">
        <v>100</v>
      </c>
      <c r="G31" s="103"/>
      <c r="H31" s="104"/>
      <c r="I31" s="104"/>
      <c r="J31" s="104"/>
      <c r="K31" s="104"/>
      <c r="L31" s="104"/>
      <c r="M31" s="115" t="n">
        <v>29560.435023</v>
      </c>
      <c r="N31" s="104" t="n">
        <f aca="false">M31/$M$41*100</f>
        <v>5.62539182174416</v>
      </c>
      <c r="O31" s="105"/>
      <c r="P31" s="105"/>
      <c r="Q31" s="105"/>
      <c r="R31" s="105"/>
      <c r="S31" s="105"/>
      <c r="T31" s="105"/>
      <c r="U31" s="105"/>
      <c r="V31" s="105"/>
      <c r="W31" s="107"/>
      <c r="X31" s="107"/>
      <c r="Y31" s="107"/>
      <c r="Z31" s="107"/>
      <c r="AA31" s="107"/>
      <c r="AB31" s="107"/>
      <c r="AC31" s="107"/>
      <c r="AD31" s="107"/>
    </row>
    <row r="32" customFormat="false" ht="15" hidden="false" customHeight="false" outlineLevel="0" collapsed="false">
      <c r="A32" s="87" t="s">
        <v>129</v>
      </c>
      <c r="B32" s="87" t="s">
        <v>130</v>
      </c>
      <c r="C32" s="88" t="s">
        <v>175</v>
      </c>
      <c r="D32" s="100" t="s">
        <v>176</v>
      </c>
      <c r="E32" s="101" t="n">
        <v>155624.800441659</v>
      </c>
      <c r="F32" s="102" t="n">
        <v>100</v>
      </c>
      <c r="G32" s="103" t="n">
        <v>141422.196012189</v>
      </c>
      <c r="H32" s="104" t="n">
        <f aca="false">G32/$G$41*100</f>
        <v>36.0573553912688</v>
      </c>
      <c r="I32" s="103" t="n">
        <v>14202.6044294966</v>
      </c>
      <c r="J32" s="104"/>
      <c r="K32" s="104"/>
      <c r="L32" s="104"/>
      <c r="M32" s="104"/>
      <c r="N32" s="104"/>
      <c r="O32" s="105" t="n">
        <v>14202.6044294966</v>
      </c>
      <c r="P32" s="106" t="n">
        <f aca="false">O32/$O$41*100</f>
        <v>2.17105837811601</v>
      </c>
      <c r="Q32" s="105"/>
      <c r="R32" s="105"/>
      <c r="S32" s="105"/>
      <c r="T32" s="105"/>
      <c r="U32" s="105"/>
      <c r="V32" s="105"/>
      <c r="W32" s="107"/>
      <c r="X32" s="107"/>
      <c r="Y32" s="107"/>
      <c r="Z32" s="107"/>
      <c r="AA32" s="107"/>
      <c r="AB32" s="107"/>
      <c r="AC32" s="107"/>
      <c r="AD32" s="107"/>
    </row>
    <row r="33" customFormat="false" ht="15" hidden="false" customHeight="false" outlineLevel="0" collapsed="false">
      <c r="A33" s="87" t="s">
        <v>134</v>
      </c>
      <c r="B33" s="87" t="s">
        <v>135</v>
      </c>
      <c r="C33" s="88" t="s">
        <v>175</v>
      </c>
      <c r="D33" s="100"/>
      <c r="E33" s="101" t="n">
        <v>214.086424174911</v>
      </c>
      <c r="F33" s="102" t="n">
        <v>100</v>
      </c>
      <c r="G33" s="103"/>
      <c r="H33" s="104"/>
      <c r="I33" s="104"/>
      <c r="J33" s="104"/>
      <c r="K33" s="103" t="n">
        <v>214.086424174911</v>
      </c>
      <c r="L33" s="104" t="n">
        <f aca="false">K33/$K$41*100</f>
        <v>0.00850679578461113</v>
      </c>
      <c r="M33" s="104"/>
      <c r="N33" s="104"/>
      <c r="O33" s="105"/>
      <c r="P33" s="105"/>
      <c r="Q33" s="105"/>
      <c r="R33" s="105"/>
      <c r="S33" s="105"/>
      <c r="T33" s="105"/>
      <c r="U33" s="105"/>
      <c r="V33" s="105"/>
      <c r="W33" s="107"/>
      <c r="X33" s="107"/>
      <c r="Y33" s="107" t="n">
        <v>214.086424174911</v>
      </c>
      <c r="Z33" s="109" t="n">
        <f aca="false">Y33/$Y$41*100</f>
        <v>0.153155402352337</v>
      </c>
      <c r="AA33" s="107"/>
      <c r="AB33" s="107"/>
      <c r="AC33" s="107"/>
      <c r="AD33" s="107"/>
    </row>
    <row r="34" customFormat="false" ht="30" hidden="false" customHeight="true" outlineLevel="0" collapsed="false">
      <c r="A34" s="96" t="s">
        <v>139</v>
      </c>
      <c r="B34" s="96" t="s">
        <v>140</v>
      </c>
      <c r="C34" s="88" t="s">
        <v>177</v>
      </c>
      <c r="D34" s="100" t="s">
        <v>176</v>
      </c>
      <c r="E34" s="111" t="n">
        <f aca="false">I34+K34</f>
        <v>721241.592331472</v>
      </c>
      <c r="F34" s="100" t="n">
        <f aca="false">E34/E36*100</f>
        <v>82.8788850940117</v>
      </c>
      <c r="G34" s="103"/>
      <c r="H34" s="104"/>
      <c r="I34" s="112" t="n">
        <f aca="false">O34+Q34</f>
        <v>721213.695961937</v>
      </c>
      <c r="J34" s="104"/>
      <c r="K34" s="115" t="n">
        <v>27.8963695345386</v>
      </c>
      <c r="L34" s="104" t="n">
        <f aca="false">K34/$K$41*100</f>
        <v>0.00110847158887797</v>
      </c>
      <c r="M34" s="104"/>
      <c r="N34" s="104"/>
      <c r="O34" s="112" t="n">
        <v>263802.346732</v>
      </c>
      <c r="P34" s="106" t="n">
        <f aca="false">O34/$O$41*100</f>
        <v>40.3257232067733</v>
      </c>
      <c r="Q34" s="112" t="n">
        <v>457411.349229937</v>
      </c>
      <c r="R34" s="106" t="n">
        <f aca="false">Q34/$Q$41*100</f>
        <v>40.7174301175175</v>
      </c>
      <c r="S34" s="105"/>
      <c r="T34" s="105"/>
      <c r="U34" s="105"/>
      <c r="V34" s="105"/>
      <c r="W34" s="115" t="n">
        <v>27.8963695345386</v>
      </c>
      <c r="X34" s="109" t="n">
        <f aca="false">W34/$W$41*100</f>
        <v>0.00329743326203567</v>
      </c>
      <c r="Y34" s="107"/>
      <c r="Z34" s="107"/>
      <c r="AA34" s="107"/>
      <c r="AB34" s="107"/>
      <c r="AC34" s="107"/>
      <c r="AD34" s="107"/>
    </row>
    <row r="35" customFormat="false" ht="45" hidden="false" customHeight="false" outlineLevel="0" collapsed="false">
      <c r="A35" s="96"/>
      <c r="B35" s="96"/>
      <c r="C35" s="88" t="s">
        <v>179</v>
      </c>
      <c r="D35" s="100" t="s">
        <v>181</v>
      </c>
      <c r="E35" s="88" t="n">
        <v>148994.043094063</v>
      </c>
      <c r="F35" s="100" t="n">
        <f aca="false">E35/E36*100</f>
        <v>17.1211149059883</v>
      </c>
      <c r="G35" s="103"/>
      <c r="H35" s="104"/>
      <c r="I35" s="103" t="n">
        <v>148994.043094063</v>
      </c>
      <c r="J35" s="104"/>
      <c r="K35" s="103" t="n">
        <v>0</v>
      </c>
      <c r="L35" s="104" t="n">
        <f aca="false">K35/$K$41*100</f>
        <v>0</v>
      </c>
      <c r="M35" s="104"/>
      <c r="N35" s="104"/>
      <c r="O35" s="105"/>
      <c r="P35" s="106"/>
      <c r="Q35" s="105" t="n">
        <v>148994.043094063</v>
      </c>
      <c r="R35" s="106" t="n">
        <f aca="false">Q35/$Q$41*100</f>
        <v>13.2630170804075</v>
      </c>
      <c r="S35" s="105"/>
      <c r="T35" s="105"/>
      <c r="U35" s="105"/>
      <c r="V35" s="105"/>
      <c r="W35" s="107"/>
      <c r="X35" s="109"/>
      <c r="Y35" s="107"/>
      <c r="Z35" s="107"/>
      <c r="AA35" s="107"/>
      <c r="AB35" s="107"/>
      <c r="AC35" s="107"/>
      <c r="AD35" s="107"/>
    </row>
    <row r="36" customFormat="false" ht="15" hidden="false" customHeight="false" outlineLevel="0" collapsed="false">
      <c r="A36" s="96"/>
      <c r="B36" s="96"/>
      <c r="C36" s="88" t="s">
        <v>175</v>
      </c>
      <c r="D36" s="100"/>
      <c r="E36" s="112" t="n">
        <f aca="false">E34+E35</f>
        <v>870235.635425535</v>
      </c>
      <c r="F36" s="102" t="n">
        <f aca="false">SUM(F34:F35)</f>
        <v>100</v>
      </c>
      <c r="G36" s="103"/>
      <c r="H36" s="104"/>
      <c r="I36" s="103" t="n">
        <f aca="false">SUM(I34:I35)</f>
        <v>870207.739056</v>
      </c>
      <c r="J36" s="104"/>
      <c r="K36" s="103" t="n">
        <f aca="false">SUM(K34:K35)</f>
        <v>27.8963695345386</v>
      </c>
      <c r="L36" s="104" t="n">
        <f aca="false">K36/$K$41*100</f>
        <v>0.00110847158887797</v>
      </c>
      <c r="M36" s="104"/>
      <c r="N36" s="104"/>
      <c r="O36" s="105"/>
      <c r="P36" s="106"/>
      <c r="Q36" s="105" t="n">
        <f aca="false">Q34+Q35</f>
        <v>606405.392324</v>
      </c>
      <c r="R36" s="106" t="n">
        <f aca="false">Q36/$Q$41*100</f>
        <v>53.980447197925</v>
      </c>
      <c r="S36" s="105"/>
      <c r="T36" s="105"/>
      <c r="U36" s="105"/>
      <c r="V36" s="105"/>
      <c r="W36" s="107"/>
      <c r="X36" s="109"/>
      <c r="Y36" s="107"/>
      <c r="Z36" s="107"/>
      <c r="AA36" s="107"/>
      <c r="AB36" s="107"/>
      <c r="AC36" s="107"/>
      <c r="AD36" s="107"/>
    </row>
    <row r="37" customFormat="false" ht="29.1" hidden="false" customHeight="true" outlineLevel="0" collapsed="false">
      <c r="A37" s="90" t="s">
        <v>184</v>
      </c>
      <c r="B37" s="90" t="s">
        <v>185</v>
      </c>
      <c r="C37" s="95" t="s">
        <v>177</v>
      </c>
      <c r="D37" s="95"/>
      <c r="E37" s="116" t="n">
        <f aca="false">SUM(E4+E5+E6+E7+E8+E9+E10+E13+E14+E15+E16+E17+E20+E21+E22+E23+E26+E27+E28+E31+E32+E33+E34)</f>
        <v>5836378.32211846</v>
      </c>
      <c r="F37" s="117" t="n">
        <f aca="false">E37/E40*100</f>
        <v>67.2323377151393</v>
      </c>
      <c r="G37" s="103" t="n">
        <f aca="false">SUM(G4:G36)</f>
        <v>388896.576551656</v>
      </c>
      <c r="H37" s="104" t="n">
        <f aca="false">G37/$G$41*100</f>
        <v>99.1540399355856</v>
      </c>
      <c r="I37" s="103" t="n">
        <f aca="false">SUM(I4:I36)-I18-I19-I29-I30-I35-I36</f>
        <v>4163679.22869731</v>
      </c>
      <c r="J37" s="104" t="n">
        <f aca="false">I37/$I$41*100</f>
        <v>63.5833101976686</v>
      </c>
      <c r="K37" s="103" t="n">
        <f aca="false">SUM(K6+K10+K13+K15+K16+K20+K23+K33+K34)</f>
        <v>1234147.70338484</v>
      </c>
      <c r="L37" s="104" t="n">
        <f aca="false">K37/$K$41*100</f>
        <v>49.0392724396395</v>
      </c>
      <c r="M37" s="103" t="n">
        <f aca="false">SUM(M4:M36)</f>
        <v>64085.057919</v>
      </c>
      <c r="N37" s="104" t="n">
        <f aca="false">M37/$M$41*100</f>
        <v>12.1954754871857</v>
      </c>
      <c r="O37" s="105" t="n">
        <f aca="false">SUM(O4:O36)</f>
        <v>485629.734410649</v>
      </c>
      <c r="P37" s="106" t="n">
        <f aca="false">O37/$O$41*100</f>
        <v>74.2350115282244</v>
      </c>
      <c r="Q37" s="105" t="n">
        <f aca="false">Q15+Q17+Q34</f>
        <v>950049.318283727</v>
      </c>
      <c r="R37" s="106" t="n">
        <f aca="false">Q37/$Q$41*100</f>
        <v>84.5706316437874</v>
      </c>
      <c r="S37" s="105" t="n">
        <f aca="false">S13+S15+S28</f>
        <v>830550.639136471</v>
      </c>
      <c r="T37" s="118" t="n">
        <f aca="false">S37/$S$41*100</f>
        <v>103.385997181369</v>
      </c>
      <c r="U37" s="105" t="n">
        <f aca="false">U13+U28</f>
        <v>1897449.53686646</v>
      </c>
      <c r="V37" s="106" t="n">
        <f aca="false">U37/$U$41*100</f>
        <v>47.8251035575631</v>
      </c>
      <c r="W37" s="107" t="n">
        <f aca="false">W13+W15+W20+W34</f>
        <v>677782.841290266</v>
      </c>
      <c r="X37" s="109" t="n">
        <f aca="false">W37/$W$41*100</f>
        <v>80.1159334565193</v>
      </c>
      <c r="Y37" s="107" t="n">
        <f aca="false">Y10+Y16+Y20+Y33</f>
        <v>118936.367740091</v>
      </c>
      <c r="Z37" s="109" t="n">
        <f aca="false">Y37/$Y$41*100</f>
        <v>85.0859522072111</v>
      </c>
      <c r="AA37" s="107" t="n">
        <f aca="false">AA10+AA20+AA23</f>
        <v>247382.723659412</v>
      </c>
      <c r="AB37" s="109" t="n">
        <f aca="false">AA37/$AA$41*100</f>
        <v>32.0016127235659</v>
      </c>
      <c r="AC37" s="107" t="n">
        <f aca="false">AC6+AC10</f>
        <v>190045.770695073</v>
      </c>
      <c r="AD37" s="109" t="n">
        <f aca="false">AC37/$AC$41*100</f>
        <v>25.0775149037749</v>
      </c>
    </row>
    <row r="38" customFormat="false" ht="15" hidden="false" customHeight="false" outlineLevel="0" collapsed="false">
      <c r="A38" s="90"/>
      <c r="B38" s="90"/>
      <c r="C38" s="95" t="s">
        <v>179</v>
      </c>
      <c r="D38" s="117"/>
      <c r="E38" s="116" t="n">
        <f aca="false">SUM(E11+E18+E24+E29+E35)</f>
        <v>2976050.88488771</v>
      </c>
      <c r="F38" s="117" t="n">
        <f aca="false">E38/E40*100</f>
        <v>34.2827087462664</v>
      </c>
      <c r="G38" s="103" t="n">
        <v>0</v>
      </c>
      <c r="H38" s="104" t="n">
        <f aca="false">G38/$G$41*100</f>
        <v>0</v>
      </c>
      <c r="I38" s="103" t="n">
        <f aca="false">I18+I29+I35</f>
        <v>2538058.5922888</v>
      </c>
      <c r="J38" s="104" t="n">
        <f aca="false">I38/$I$41*100</f>
        <v>38.7585493284619</v>
      </c>
      <c r="K38" s="103" t="n">
        <f aca="false">K11+K24</f>
        <v>437993.001323552</v>
      </c>
      <c r="L38" s="104" t="n">
        <f aca="false">K38/$K$41*100</f>
        <v>17.4037986374337</v>
      </c>
      <c r="M38" s="103" t="n">
        <v>0</v>
      </c>
      <c r="N38" s="104" t="n">
        <f aca="false">M38/$M$41*100</f>
        <v>0</v>
      </c>
      <c r="O38" s="105" t="n">
        <v>0</v>
      </c>
      <c r="P38" s="106" t="n">
        <f aca="false">O38/$O$41*100</f>
        <v>0</v>
      </c>
      <c r="Q38" s="105" t="n">
        <f aca="false">Q35+Q18</f>
        <v>188517.139011959</v>
      </c>
      <c r="R38" s="106" t="n">
        <f aca="false">Q38/$Q$41*100</f>
        <v>16.7812483153215</v>
      </c>
      <c r="S38" s="105" t="n">
        <v>0</v>
      </c>
      <c r="T38" s="106" t="n">
        <f aca="false">S38/$S$41*100</f>
        <v>0</v>
      </c>
      <c r="U38" s="105" t="n">
        <f aca="false">U29</f>
        <v>2349541.45327684</v>
      </c>
      <c r="V38" s="106" t="n">
        <f aca="false">U38/$U$41*100</f>
        <v>59.2200536206725</v>
      </c>
      <c r="W38" s="107" t="n">
        <v>0</v>
      </c>
      <c r="X38" s="109" t="n">
        <f aca="false">W38/$W$41*100</f>
        <v>0</v>
      </c>
      <c r="Y38" s="107" t="n">
        <f aca="false">Y11</f>
        <v>1165.61</v>
      </c>
      <c r="Z38" s="109" t="n">
        <f aca="false">Y38/$Y$41*100</f>
        <v>0.833866365996451</v>
      </c>
      <c r="AA38" s="107" t="n">
        <f aca="false">AA11+AA24</f>
        <v>224633.391323552</v>
      </c>
      <c r="AB38" s="109" t="n">
        <f aca="false">AA38/$AA$41*100</f>
        <v>29.0587422095595</v>
      </c>
      <c r="AC38" s="107" t="n">
        <f aca="false">AC11</f>
        <v>212194</v>
      </c>
      <c r="AD38" s="109" t="n">
        <f aca="false">AC38/$AC$41*100</f>
        <v>28.0000874422487</v>
      </c>
    </row>
    <row r="39" customFormat="false" ht="15" hidden="false" customHeight="false" outlineLevel="0" collapsed="false">
      <c r="A39" s="90"/>
      <c r="B39" s="90"/>
      <c r="C39" s="95" t="s">
        <v>186</v>
      </c>
      <c r="D39" s="117"/>
      <c r="E39" s="119" t="n">
        <f aca="false">G39+I39+K39+M39</f>
        <v>-131519.810627666</v>
      </c>
      <c r="F39" s="120"/>
      <c r="G39" s="121" t="n">
        <v>-3607.57909052275</v>
      </c>
      <c r="H39" s="121"/>
      <c r="I39" s="121" t="n">
        <f aca="false">O39+Q39+S39+U39</f>
        <v>-92483.6061502013</v>
      </c>
      <c r="J39" s="121"/>
      <c r="K39" s="121" t="n">
        <f aca="false">W39+Y39+AA39+AC39</f>
        <v>-34570.8167012293</v>
      </c>
      <c r="L39" s="121"/>
      <c r="M39" s="121" t="n">
        <v>-857.80868571242</v>
      </c>
      <c r="N39" s="121"/>
      <c r="O39" s="122" t="n">
        <v>-159.866535133967</v>
      </c>
      <c r="P39" s="122"/>
      <c r="Q39" s="122" t="n">
        <v>-23318.1704073109</v>
      </c>
      <c r="R39" s="122"/>
      <c r="S39" s="123" t="n">
        <v>-28173.022265865</v>
      </c>
      <c r="T39" s="122"/>
      <c r="U39" s="122" t="n">
        <v>-40832.5469418914</v>
      </c>
      <c r="V39" s="122"/>
      <c r="W39" s="124" t="n">
        <v>-26882.5390675746</v>
      </c>
      <c r="X39" s="124"/>
      <c r="Y39" s="124" t="n">
        <v>-38.2573189164501</v>
      </c>
      <c r="Z39" s="124"/>
      <c r="AA39" s="124" t="n">
        <v>-7650.02031473825</v>
      </c>
      <c r="AB39" s="124"/>
      <c r="AC39" s="124" t="n">
        <v>0</v>
      </c>
      <c r="AD39" s="124"/>
    </row>
    <row r="40" customFormat="false" ht="29.1" hidden="false" customHeight="true" outlineLevel="0" collapsed="false">
      <c r="A40" s="90"/>
      <c r="B40" s="90"/>
      <c r="C40" s="95" t="s">
        <v>175</v>
      </c>
      <c r="D40" s="117"/>
      <c r="E40" s="95" t="n">
        <f aca="false">SUM(E37:E39)</f>
        <v>8680909.39637851</v>
      </c>
      <c r="F40" s="117"/>
      <c r="G40" s="103" t="n">
        <f aca="false">SUM(G37:G39)</f>
        <v>385288.997461133</v>
      </c>
      <c r="H40" s="104" t="n">
        <f aca="false">G40/$G$41*100</f>
        <v>98.2342425838469</v>
      </c>
      <c r="I40" s="103" t="n">
        <f aca="false">SUM(I37:I39)</f>
        <v>6609254.21483591</v>
      </c>
      <c r="J40" s="118" t="n">
        <f aca="false">I40/$I$41*100</f>
        <v>100.929547603176</v>
      </c>
      <c r="K40" s="103" t="n">
        <f aca="false">SUM(K37:K39)</f>
        <v>1637569.88800717</v>
      </c>
      <c r="L40" s="104" t="n">
        <f aca="false">K40/$K$41*100</f>
        <v>65.0693880940536</v>
      </c>
      <c r="M40" s="103" t="n">
        <f aca="false">SUM(M37:M39)</f>
        <v>63227.2492332876</v>
      </c>
      <c r="N40" s="104" t="n">
        <f aca="false">M40/$M$41*100</f>
        <v>12.0322333034536</v>
      </c>
      <c r="O40" s="105" t="n">
        <f aca="false">SUM(O37:O39)</f>
        <v>485469.867875515</v>
      </c>
      <c r="P40" s="106" t="n">
        <f aca="false">O40/$O$41*100</f>
        <v>74.2105737863859</v>
      </c>
      <c r="Q40" s="105" t="n">
        <f aca="false">SUM(Q37:Q39)</f>
        <v>1115248.28688838</v>
      </c>
      <c r="R40" s="118" t="n">
        <f aca="false">Q40/$Q$41*100</f>
        <v>99.2761641387068</v>
      </c>
      <c r="S40" s="105" t="n">
        <f aca="false">SUM(S37:S39)</f>
        <v>802377.616870606</v>
      </c>
      <c r="T40" s="118" t="n">
        <f aca="false">S40/$S$41*100</f>
        <v>99.8790514717161</v>
      </c>
      <c r="U40" s="105" t="n">
        <f aca="false">SUM(U37:U39)</f>
        <v>4206158.44320141</v>
      </c>
      <c r="V40" s="118" t="n">
        <f aca="false">U40/$U$41*100</f>
        <v>106.015975243184</v>
      </c>
      <c r="W40" s="107" t="n">
        <f aca="false">SUM(W37:W39)</f>
        <v>650900.302222691</v>
      </c>
      <c r="X40" s="109" t="n">
        <f aca="false">W40/$W$41*100</f>
        <v>76.9383379497045</v>
      </c>
      <c r="Y40" s="107" t="n">
        <f aca="false">SUM(Y37:Y39)</f>
        <v>120063.720421175</v>
      </c>
      <c r="Z40" s="109" t="n">
        <f aca="false">Y40/$Y$41*100</f>
        <v>85.8924496492127</v>
      </c>
      <c r="AA40" s="107" t="n">
        <f aca="false">SUM(AA37:AA39)</f>
        <v>464366.094668226</v>
      </c>
      <c r="AB40" s="109" t="n">
        <f aca="false">AA40/$AA$41*100</f>
        <v>60.0707426278751</v>
      </c>
      <c r="AC40" s="107" t="n">
        <f aca="false">SUM(AC37:AC39)</f>
        <v>402239.770695073</v>
      </c>
      <c r="AD40" s="109" t="n">
        <f aca="false">AC40/$AC$41*100</f>
        <v>53.0776023460236</v>
      </c>
    </row>
    <row r="41" customFormat="false" ht="45" hidden="false" customHeight="false" outlineLevel="0" collapsed="false">
      <c r="A41" s="88" t="s">
        <v>187</v>
      </c>
      <c r="C41" s="125" t="s">
        <v>175</v>
      </c>
      <c r="D41" s="100"/>
      <c r="E41" s="101"/>
      <c r="F41" s="100"/>
      <c r="G41" s="113" t="n">
        <v>392214.555054235</v>
      </c>
      <c r="H41" s="113"/>
      <c r="I41" s="111" t="n">
        <f aca="false">O41+Q41+S41+U41</f>
        <v>6548383.86952993</v>
      </c>
      <c r="J41" s="113"/>
      <c r="K41" s="113" t="n">
        <f aca="false">W41+Y41+AA41+AC41</f>
        <v>2516651.7405084</v>
      </c>
      <c r="L41" s="113"/>
      <c r="M41" s="113" t="n">
        <f aca="false">473894.338347658+39851.2813270159+11736.6215576308</f>
        <v>525482.241232305</v>
      </c>
      <c r="N41" s="126"/>
      <c r="O41" s="127" t="n">
        <v>654178.836122375</v>
      </c>
      <c r="P41" s="127"/>
      <c r="Q41" s="127" t="n">
        <v>1123379.71210307</v>
      </c>
      <c r="R41" s="127"/>
      <c r="S41" s="127" t="n">
        <v>803349.255972685</v>
      </c>
      <c r="T41" s="127"/>
      <c r="U41" s="127" t="n">
        <v>3967476.0653318</v>
      </c>
      <c r="V41" s="127"/>
      <c r="W41" s="128" t="n">
        <v>846002.551612425</v>
      </c>
      <c r="X41" s="128"/>
      <c r="Y41" s="128" t="n">
        <v>139783.788809748</v>
      </c>
      <c r="Z41" s="128"/>
      <c r="AA41" s="128" t="n">
        <v>773032.052466657</v>
      </c>
      <c r="AB41" s="128"/>
      <c r="AC41" s="128" t="n">
        <v>757833.347619569</v>
      </c>
      <c r="AD41" s="128"/>
    </row>
    <row r="42" customFormat="false" ht="14.45" hidden="false" customHeight="true" outlineLevel="0" collapsed="false">
      <c r="H42" s="89" t="s">
        <v>188</v>
      </c>
      <c r="I42" s="129" t="n">
        <v>15462049</v>
      </c>
    </row>
    <row r="45" customFormat="false" ht="45" hidden="false" customHeight="false" outlineLevel="0" collapsed="false">
      <c r="A45" s="130" t="s">
        <v>189</v>
      </c>
    </row>
  </sheetData>
  <mergeCells count="37"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D2:E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10:A12"/>
    <mergeCell ref="B10:B12"/>
    <mergeCell ref="A17:A19"/>
    <mergeCell ref="B17:B19"/>
    <mergeCell ref="A23:A25"/>
    <mergeCell ref="B23:B25"/>
    <mergeCell ref="A28:A30"/>
    <mergeCell ref="B28:B30"/>
    <mergeCell ref="A34:A36"/>
    <mergeCell ref="B34:B36"/>
    <mergeCell ref="A37:A40"/>
    <mergeCell ref="B37:B4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8.14"/>
    <col collapsed="false" customWidth="true" hidden="false" outlineLevel="0" max="2" min="2" style="0" width="43.85"/>
    <col collapsed="false" customWidth="true" hidden="false" outlineLevel="0" max="3" min="3" style="131" width="12.71"/>
    <col collapsed="false" customWidth="true" hidden="false" outlineLevel="0" max="4" min="4" style="0" width="9.14"/>
    <col collapsed="false" customWidth="true" hidden="false" outlineLevel="0" max="5" min="5" style="0" width="57.28"/>
  </cols>
  <sheetData>
    <row r="1" s="132" customFormat="true" ht="15.75" hidden="false" customHeight="false" outlineLevel="0" collapsed="false">
      <c r="A1" s="132" t="s">
        <v>190</v>
      </c>
      <c r="B1" s="132" t="s">
        <v>191</v>
      </c>
      <c r="C1" s="133" t="s">
        <v>192</v>
      </c>
    </row>
    <row r="2" customFormat="false" ht="15.75" hidden="false" customHeight="false" outlineLevel="0" collapsed="false">
      <c r="A2" s="134" t="s">
        <v>142</v>
      </c>
      <c r="B2" s="135" t="s">
        <v>156</v>
      </c>
      <c r="C2" s="136" t="n">
        <v>392214.555054235</v>
      </c>
    </row>
    <row r="3" customFormat="false" ht="15.75" hidden="false" customHeight="false" outlineLevel="0" collapsed="false">
      <c r="A3" s="137" t="s">
        <v>143</v>
      </c>
      <c r="B3" s="138" t="s">
        <v>193</v>
      </c>
      <c r="C3" s="139" t="n">
        <v>15462049</v>
      </c>
      <c r="D3" s="140" t="n">
        <f aca="false">C3-D7</f>
        <v>8913665.13047007</v>
      </c>
      <c r="E3" s="141" t="s">
        <v>194</v>
      </c>
    </row>
    <row r="4" customFormat="false" ht="15" hidden="false" customHeight="false" outlineLevel="0" collapsed="false">
      <c r="A4" s="141" t="s">
        <v>146</v>
      </c>
      <c r="B4" s="141" t="s">
        <v>160</v>
      </c>
      <c r="C4" s="140" t="n">
        <v>654178.836122375</v>
      </c>
    </row>
    <row r="5" customFormat="false" ht="15" hidden="false" customHeight="false" outlineLevel="0" collapsed="false">
      <c r="A5" s="141" t="s">
        <v>147</v>
      </c>
      <c r="B5" s="141" t="s">
        <v>161</v>
      </c>
      <c r="C5" s="140" t="n">
        <v>1123379.71210307</v>
      </c>
    </row>
    <row r="6" customFormat="false" ht="15" hidden="false" customHeight="false" outlineLevel="0" collapsed="false">
      <c r="A6" s="141" t="s">
        <v>148</v>
      </c>
      <c r="B6" s="141" t="s">
        <v>195</v>
      </c>
      <c r="C6" s="140" t="n">
        <v>803349.255972685</v>
      </c>
    </row>
    <row r="7" customFormat="false" ht="15.75" hidden="false" customHeight="false" outlineLevel="0" collapsed="false">
      <c r="A7" s="141" t="s">
        <v>149</v>
      </c>
      <c r="B7" s="141" t="s">
        <v>163</v>
      </c>
      <c r="C7" s="140" t="n">
        <v>3967476.0653318</v>
      </c>
      <c r="D7" s="140" t="n">
        <f aca="false">SUM(C4:C7)</f>
        <v>6548383.86952993</v>
      </c>
      <c r="E7" s="141" t="s">
        <v>196</v>
      </c>
    </row>
    <row r="8" customFormat="false" ht="15.75" hidden="false" customHeight="false" outlineLevel="0" collapsed="false">
      <c r="A8" s="142" t="s">
        <v>144</v>
      </c>
      <c r="B8" s="143" t="s">
        <v>158</v>
      </c>
      <c r="C8" s="144" t="n">
        <v>2516651.7405084</v>
      </c>
    </row>
    <row r="9" customFormat="false" ht="15" hidden="false" customHeight="false" outlineLevel="0" collapsed="false">
      <c r="A9" s="145" t="s">
        <v>150</v>
      </c>
      <c r="B9" s="145" t="s">
        <v>164</v>
      </c>
      <c r="C9" s="146" t="n">
        <v>846002.551612425</v>
      </c>
    </row>
    <row r="10" customFormat="false" ht="15" hidden="false" customHeight="false" outlineLevel="0" collapsed="false">
      <c r="A10" s="145" t="s">
        <v>151</v>
      </c>
      <c r="B10" s="145" t="s">
        <v>165</v>
      </c>
      <c r="C10" s="146" t="n">
        <v>139783.788809748</v>
      </c>
    </row>
    <row r="11" customFormat="false" ht="15" hidden="false" customHeight="false" outlineLevel="0" collapsed="false">
      <c r="A11" s="145" t="s">
        <v>152</v>
      </c>
      <c r="B11" s="145" t="s">
        <v>166</v>
      </c>
      <c r="C11" s="146" t="n">
        <v>773032.052466657</v>
      </c>
    </row>
    <row r="12" customFormat="false" ht="15.75" hidden="false" customHeight="false" outlineLevel="0" collapsed="false">
      <c r="A12" s="145" t="s">
        <v>153</v>
      </c>
      <c r="B12" s="145" t="s">
        <v>167</v>
      </c>
      <c r="C12" s="146" t="n">
        <v>757833.347619569</v>
      </c>
      <c r="D12" s="146" t="n">
        <f aca="false">SUM(C9:C12)</f>
        <v>2516651.7405084</v>
      </c>
      <c r="E12" s="145" t="s">
        <v>197</v>
      </c>
    </row>
    <row r="13" customFormat="false" ht="15.75" hidden="false" customHeight="false" outlineLevel="0" collapsed="false">
      <c r="A13" s="147" t="s">
        <v>198</v>
      </c>
      <c r="B13" s="148" t="s">
        <v>159</v>
      </c>
      <c r="C13" s="149" t="n">
        <f aca="false">SUM(C14:C16)</f>
        <v>525482.241232305</v>
      </c>
    </row>
    <row r="14" customFormat="false" ht="15" hidden="false" customHeight="false" outlineLevel="0" collapsed="false">
      <c r="A14" s="150" t="s">
        <v>145</v>
      </c>
      <c r="B14" s="150" t="s">
        <v>199</v>
      </c>
      <c r="C14" s="151" t="n">
        <v>473894.338347658</v>
      </c>
    </row>
    <row r="15" customFormat="false" ht="15" hidden="false" customHeight="false" outlineLevel="0" collapsed="false">
      <c r="A15" s="152" t="s">
        <v>200</v>
      </c>
      <c r="B15" s="152" t="s">
        <v>201</v>
      </c>
      <c r="C15" s="153" t="n">
        <v>11736.6215576308</v>
      </c>
    </row>
    <row r="16" customFormat="false" ht="15" hidden="false" customHeight="false" outlineLevel="0" collapsed="false">
      <c r="A16" s="152" t="s">
        <v>202</v>
      </c>
      <c r="B16" s="152" t="s">
        <v>203</v>
      </c>
      <c r="C16" s="154" t="n">
        <v>39851.2813270159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8.703125" defaultRowHeight="15" zeroHeight="false" outlineLevelRow="0" outlineLevelCol="0"/>
  <cols>
    <col collapsed="false" customWidth="false" hidden="false" outlineLevel="0" max="1" min="1" style="1" width="8.7"/>
    <col collapsed="false" customWidth="true" hidden="false" outlineLevel="0" max="2" min="2" style="1" width="14.77"/>
    <col collapsed="false" customWidth="true" hidden="false" outlineLevel="0" max="3" min="3" style="18" width="24.15"/>
    <col collapsed="false" customWidth="true" hidden="false" outlineLevel="0" max="4" min="4" style="1" width="26.72"/>
    <col collapsed="false" customWidth="true" hidden="false" outlineLevel="0" max="5" min="5" style="1" width="13.14"/>
    <col collapsed="false" customWidth="true" hidden="false" outlineLevel="0" max="6" min="6" style="1" width="5.14"/>
    <col collapsed="false" customWidth="false" hidden="false" outlineLevel="0" max="8" min="7" style="18" width="8.7"/>
    <col collapsed="false" customWidth="true" hidden="false" outlineLevel="0" max="9" min="9" style="18" width="19.29"/>
    <col collapsed="false" customWidth="true" hidden="false" outlineLevel="0" max="10" min="10" style="18" width="16.65"/>
    <col collapsed="false" customWidth="false" hidden="false" outlineLevel="0" max="15" min="11" style="18" width="8.7"/>
    <col collapsed="false" customWidth="false" hidden="false" outlineLevel="0" max="1024" min="16" style="1" width="8.7"/>
  </cols>
  <sheetData>
    <row r="1" customFormat="false" ht="30" hidden="false" customHeight="true" outlineLevel="0" collapsed="false">
      <c r="A1" s="155" t="s">
        <v>6</v>
      </c>
      <c r="B1" s="155" t="s">
        <v>7</v>
      </c>
      <c r="C1" s="155" t="s">
        <v>204</v>
      </c>
      <c r="D1" s="156" t="s">
        <v>155</v>
      </c>
      <c r="E1" s="156"/>
      <c r="F1" s="157"/>
      <c r="G1" s="158" t="s">
        <v>205</v>
      </c>
      <c r="H1" s="158"/>
      <c r="I1" s="158"/>
      <c r="J1" s="158"/>
      <c r="K1" s="158"/>
      <c r="L1" s="158"/>
      <c r="M1" s="158"/>
      <c r="N1" s="158"/>
      <c r="O1" s="158"/>
      <c r="P1" s="11"/>
    </row>
    <row r="2" customFormat="false" ht="15" hidden="false" customHeight="false" outlineLevel="0" collapsed="false">
      <c r="A2" s="159"/>
      <c r="B2" s="159"/>
      <c r="C2" s="159"/>
      <c r="D2" s="159" t="s">
        <v>168</v>
      </c>
      <c r="E2" s="159" t="s">
        <v>169</v>
      </c>
      <c r="F2" s="160"/>
      <c r="G2" s="161" t="s">
        <v>206</v>
      </c>
      <c r="H2" s="161" t="s">
        <v>207</v>
      </c>
      <c r="I2" s="161" t="s">
        <v>169</v>
      </c>
      <c r="J2" s="161" t="s">
        <v>206</v>
      </c>
      <c r="K2" s="161" t="s">
        <v>207</v>
      </c>
      <c r="L2" s="161" t="s">
        <v>169</v>
      </c>
      <c r="M2" s="161" t="s">
        <v>206</v>
      </c>
      <c r="N2" s="161" t="s">
        <v>207</v>
      </c>
      <c r="O2" s="161" t="s">
        <v>169</v>
      </c>
      <c r="P2" s="11"/>
    </row>
    <row r="3" customFormat="false" ht="15.75" hidden="false" customHeight="false" outlineLevel="0" collapsed="false">
      <c r="A3" s="87" t="s">
        <v>12</v>
      </c>
      <c r="B3" s="87" t="s">
        <v>13</v>
      </c>
      <c r="C3" s="162" t="s">
        <v>175</v>
      </c>
      <c r="D3" s="100" t="s">
        <v>176</v>
      </c>
      <c r="E3" s="101" t="n">
        <v>3457.64841788838</v>
      </c>
      <c r="F3" s="163"/>
      <c r="G3" s="164" t="s">
        <v>139</v>
      </c>
      <c r="H3" s="165" t="s">
        <v>146</v>
      </c>
      <c r="I3" s="166" t="n">
        <v>1.39817656448889</v>
      </c>
      <c r="J3" s="164" t="s">
        <v>106</v>
      </c>
      <c r="K3" s="165" t="s">
        <v>146</v>
      </c>
      <c r="L3" s="166" t="n">
        <v>0.255252317621226</v>
      </c>
      <c r="M3" s="167"/>
      <c r="N3" s="168"/>
      <c r="O3" s="168"/>
      <c r="P3" s="11"/>
    </row>
    <row r="4" customFormat="false" ht="15" hidden="false" customHeight="false" outlineLevel="0" collapsed="false">
      <c r="A4" s="87" t="s">
        <v>17</v>
      </c>
      <c r="B4" s="87" t="s">
        <v>18</v>
      </c>
      <c r="C4" s="162" t="s">
        <v>175</v>
      </c>
      <c r="D4" s="169"/>
      <c r="E4" s="108" t="n">
        <f aca="false">2177.330174+22418.79565+9928.497072</f>
        <v>34524.622896</v>
      </c>
      <c r="F4" s="163"/>
      <c r="G4" s="168" t="s">
        <v>208</v>
      </c>
      <c r="H4" s="168"/>
      <c r="I4" s="168"/>
      <c r="J4" s="168"/>
      <c r="K4" s="168"/>
      <c r="L4" s="168"/>
      <c r="P4" s="11"/>
    </row>
    <row r="5" customFormat="false" ht="15.75" hidden="false" customHeight="false" outlineLevel="0" collapsed="false">
      <c r="A5" s="87" t="s">
        <v>24</v>
      </c>
      <c r="B5" s="87" t="s">
        <v>25</v>
      </c>
      <c r="C5" s="162" t="s">
        <v>175</v>
      </c>
      <c r="D5" s="100" t="s">
        <v>176</v>
      </c>
      <c r="E5" s="101" t="n">
        <v>98041.6283282401</v>
      </c>
      <c r="F5" s="163"/>
      <c r="G5" s="170"/>
      <c r="H5" s="170"/>
      <c r="I5" s="170"/>
      <c r="J5" s="170"/>
      <c r="K5" s="170"/>
      <c r="L5" s="170"/>
      <c r="M5" s="170"/>
      <c r="N5" s="170"/>
      <c r="O5" s="170"/>
      <c r="P5" s="11"/>
    </row>
    <row r="6" customFormat="false" ht="15.75" hidden="false" customHeight="false" outlineLevel="0" collapsed="false">
      <c r="A6" s="87" t="s">
        <v>28</v>
      </c>
      <c r="B6" s="87" t="s">
        <v>29</v>
      </c>
      <c r="C6" s="162" t="s">
        <v>175</v>
      </c>
      <c r="D6" s="100" t="s">
        <v>176</v>
      </c>
      <c r="E6" s="101" t="n">
        <v>55970.2326115339</v>
      </c>
      <c r="F6" s="163"/>
      <c r="G6" s="171" t="s">
        <v>106</v>
      </c>
      <c r="H6" s="172" t="s">
        <v>146</v>
      </c>
      <c r="I6" s="173" t="n">
        <v>86.614947808863</v>
      </c>
      <c r="J6" s="171" t="s">
        <v>139</v>
      </c>
      <c r="K6" s="172" t="s">
        <v>146</v>
      </c>
      <c r="L6" s="173" t="n">
        <v>2.09648444244821</v>
      </c>
      <c r="M6" s="171" t="s">
        <v>34</v>
      </c>
      <c r="N6" s="172" t="s">
        <v>146</v>
      </c>
      <c r="O6" s="173" t="n">
        <v>1.30013087765358</v>
      </c>
      <c r="P6" s="11" t="s">
        <v>209</v>
      </c>
    </row>
    <row r="7" customFormat="false" ht="15.75" hidden="false" customHeight="false" outlineLevel="0" collapsed="false">
      <c r="A7" s="87" t="s">
        <v>34</v>
      </c>
      <c r="B7" s="87" t="s">
        <v>35</v>
      </c>
      <c r="C7" s="162" t="s">
        <v>175</v>
      </c>
      <c r="D7" s="100" t="s">
        <v>176</v>
      </c>
      <c r="E7" s="101" t="n">
        <v>105332.581832806</v>
      </c>
      <c r="F7" s="163"/>
      <c r="G7" s="171" t="s">
        <v>129</v>
      </c>
      <c r="H7" s="172" t="s">
        <v>146</v>
      </c>
      <c r="I7" s="173" t="n">
        <f aca="false">1.84588453159196+1.51367501073785</f>
        <v>3.35955954232981</v>
      </c>
      <c r="J7" s="171" t="s">
        <v>139</v>
      </c>
      <c r="K7" s="172" t="s">
        <v>146</v>
      </c>
      <c r="L7" s="173" t="n">
        <v>2.0182633193779</v>
      </c>
      <c r="M7" s="174" t="s">
        <v>28</v>
      </c>
      <c r="N7" s="175" t="s">
        <v>142</v>
      </c>
      <c r="O7" s="176" t="n">
        <v>0.934167180123845</v>
      </c>
      <c r="P7" s="11" t="s">
        <v>210</v>
      </c>
    </row>
    <row r="8" customFormat="false" ht="15.75" hidden="false" customHeight="false" outlineLevel="0" collapsed="false">
      <c r="A8" s="87" t="s">
        <v>41</v>
      </c>
      <c r="B8" s="87" t="s">
        <v>42</v>
      </c>
      <c r="C8" s="162" t="s">
        <v>175</v>
      </c>
      <c r="D8" s="100" t="s">
        <v>176</v>
      </c>
      <c r="E8" s="101" t="n">
        <v>36608.9172941347</v>
      </c>
      <c r="F8" s="163"/>
      <c r="G8" s="174" t="s">
        <v>94</v>
      </c>
      <c r="H8" s="175" t="s">
        <v>142</v>
      </c>
      <c r="I8" s="176" t="n">
        <v>0.395606742778507</v>
      </c>
      <c r="J8" s="174" t="s">
        <v>129</v>
      </c>
      <c r="K8" s="175" t="s">
        <v>142</v>
      </c>
      <c r="L8" s="176" t="n">
        <v>0.114023401928585</v>
      </c>
      <c r="M8" s="174" t="s">
        <v>59</v>
      </c>
      <c r="N8" s="175" t="s">
        <v>142</v>
      </c>
      <c r="O8" s="176" t="n">
        <v>0.0443833301141335</v>
      </c>
      <c r="P8" s="11"/>
    </row>
    <row r="9" customFormat="false" ht="15" hidden="false" customHeight="true" outlineLevel="0" collapsed="false">
      <c r="A9" s="96" t="s">
        <v>48</v>
      </c>
      <c r="B9" s="96" t="s">
        <v>49</v>
      </c>
      <c r="C9" s="162" t="s">
        <v>177</v>
      </c>
      <c r="D9" s="100" t="s">
        <v>178</v>
      </c>
      <c r="E9" s="88" t="n">
        <v>114520.8</v>
      </c>
      <c r="F9" s="163"/>
      <c r="G9" s="168"/>
      <c r="H9" s="168"/>
      <c r="I9" s="168"/>
      <c r="J9" s="168"/>
      <c r="K9" s="168"/>
      <c r="L9" s="168"/>
      <c r="M9" s="168"/>
      <c r="N9" s="168"/>
      <c r="O9" s="168"/>
      <c r="P9" s="11"/>
    </row>
    <row r="10" customFormat="false" ht="14.9" hidden="false" customHeight="false" outlineLevel="0" collapsed="false">
      <c r="A10" s="96" t="s">
        <v>48</v>
      </c>
      <c r="B10" s="96" t="s">
        <v>49</v>
      </c>
      <c r="C10" s="162" t="s">
        <v>179</v>
      </c>
      <c r="D10" s="100" t="s">
        <v>180</v>
      </c>
      <c r="E10" s="88" t="n">
        <v>373997.936168537</v>
      </c>
      <c r="F10" s="163"/>
      <c r="P10" s="11"/>
    </row>
    <row r="11" customFormat="false" ht="14.9" hidden="false" customHeight="false" outlineLevel="0" collapsed="false">
      <c r="A11" s="96" t="s">
        <v>48</v>
      </c>
      <c r="B11" s="96" t="s">
        <v>49</v>
      </c>
      <c r="C11" s="162" t="s">
        <v>175</v>
      </c>
      <c r="D11" s="110"/>
      <c r="E11" s="88" t="n">
        <f aca="false">E9+E10</f>
        <v>488518.736168537</v>
      </c>
      <c r="F11" s="163"/>
      <c r="G11" s="170"/>
      <c r="H11" s="170"/>
      <c r="I11" s="170"/>
      <c r="J11" s="170"/>
      <c r="K11" s="170"/>
      <c r="L11" s="170"/>
      <c r="M11" s="170"/>
      <c r="N11" s="170"/>
      <c r="O11" s="170"/>
      <c r="P11" s="11"/>
    </row>
    <row r="12" customFormat="false" ht="15.75" hidden="false" customHeight="false" outlineLevel="0" collapsed="false">
      <c r="A12" s="87" t="s">
        <v>53</v>
      </c>
      <c r="B12" s="87" t="s">
        <v>54</v>
      </c>
      <c r="C12" s="162" t="s">
        <v>175</v>
      </c>
      <c r="D12" s="100" t="s">
        <v>176</v>
      </c>
      <c r="E12" s="101" t="n">
        <v>1068468.7935022</v>
      </c>
      <c r="F12" s="163"/>
      <c r="G12" s="171" t="s">
        <v>117</v>
      </c>
      <c r="H12" s="172" t="s">
        <v>149</v>
      </c>
      <c r="I12" s="173" t="n">
        <v>40832.5469418914</v>
      </c>
      <c r="J12" s="177" t="s">
        <v>67</v>
      </c>
      <c r="K12" s="178" t="s">
        <v>150</v>
      </c>
      <c r="L12" s="179" t="n">
        <v>26360.7261713419</v>
      </c>
      <c r="M12" s="177" t="s">
        <v>83</v>
      </c>
      <c r="N12" s="178" t="s">
        <v>150</v>
      </c>
      <c r="O12" s="179" t="n">
        <v>275.184081882719</v>
      </c>
      <c r="P12" s="11" t="s">
        <v>211</v>
      </c>
    </row>
    <row r="13" customFormat="false" ht="15.75" hidden="false" customHeight="false" outlineLevel="0" collapsed="false">
      <c r="A13" s="87" t="s">
        <v>59</v>
      </c>
      <c r="B13" s="87" t="s">
        <v>60</v>
      </c>
      <c r="C13" s="162" t="s">
        <v>175</v>
      </c>
      <c r="D13" s="100" t="s">
        <v>176</v>
      </c>
      <c r="E13" s="111" t="n">
        <v>80936.135278</v>
      </c>
      <c r="F13" s="163"/>
      <c r="G13" s="174" t="s">
        <v>129</v>
      </c>
      <c r="H13" s="175" t="s">
        <v>142</v>
      </c>
      <c r="I13" s="176" t="n">
        <v>20.6471015838856</v>
      </c>
      <c r="J13" s="180" t="s">
        <v>212</v>
      </c>
      <c r="K13" s="181"/>
      <c r="L13" s="181"/>
      <c r="M13" s="181"/>
      <c r="N13" s="181"/>
      <c r="O13" s="181"/>
      <c r="P13" s="11"/>
    </row>
    <row r="14" customFormat="false" ht="15.75" hidden="false" customHeight="false" outlineLevel="0" collapsed="false">
      <c r="A14" s="87" t="s">
        <v>67</v>
      </c>
      <c r="B14" s="87" t="s">
        <v>68</v>
      </c>
      <c r="C14" s="162" t="s">
        <v>175</v>
      </c>
      <c r="D14" s="169"/>
      <c r="E14" s="101" t="n">
        <v>370810.478566646</v>
      </c>
      <c r="F14" s="163"/>
      <c r="G14" s="182" t="s">
        <v>53</v>
      </c>
      <c r="H14" s="183" t="s">
        <v>148</v>
      </c>
      <c r="I14" s="173" t="n">
        <v>26526.9140919079</v>
      </c>
      <c r="J14" s="171" t="s">
        <v>139</v>
      </c>
      <c r="K14" s="172" t="s">
        <v>147</v>
      </c>
      <c r="L14" s="173" t="n">
        <f aca="false">306.061323434761+1.21696971755695</f>
        <v>307.278293152318</v>
      </c>
      <c r="M14" s="171" t="s">
        <v>139</v>
      </c>
      <c r="N14" s="172" t="s">
        <v>146</v>
      </c>
      <c r="O14" s="173" t="n">
        <v>4.35789256157574</v>
      </c>
      <c r="P14" s="11" t="s">
        <v>213</v>
      </c>
    </row>
    <row r="15" customFormat="false" ht="15.75" hidden="false" customHeight="false" outlineLevel="0" collapsed="false">
      <c r="A15" s="87" t="s">
        <v>73</v>
      </c>
      <c r="B15" s="87" t="s">
        <v>74</v>
      </c>
      <c r="C15" s="162" t="s">
        <v>175</v>
      </c>
      <c r="D15" s="169"/>
      <c r="E15" s="101" t="n">
        <v>55493.9189885126</v>
      </c>
      <c r="F15" s="163"/>
      <c r="G15" s="177" t="s">
        <v>134</v>
      </c>
      <c r="H15" s="178" t="s">
        <v>151</v>
      </c>
      <c r="I15" s="179" t="n">
        <v>38.0623141722055</v>
      </c>
      <c r="J15" s="177" t="s">
        <v>83</v>
      </c>
      <c r="K15" s="178" t="s">
        <v>151</v>
      </c>
      <c r="L15" s="179" t="n">
        <v>4.0401403427124E-005</v>
      </c>
      <c r="M15" s="167"/>
      <c r="N15" s="168"/>
      <c r="O15" s="168"/>
      <c r="P15" s="11"/>
    </row>
    <row r="16" customFormat="false" ht="15" hidden="false" customHeight="true" outlineLevel="0" collapsed="false">
      <c r="A16" s="96" t="s">
        <v>79</v>
      </c>
      <c r="B16" s="96" t="s">
        <v>80</v>
      </c>
      <c r="C16" s="162" t="s">
        <v>177</v>
      </c>
      <c r="D16" s="100" t="s">
        <v>176</v>
      </c>
      <c r="E16" s="101" t="n">
        <v>449247.922382671</v>
      </c>
      <c r="F16" s="163"/>
      <c r="G16" s="182" t="s">
        <v>139</v>
      </c>
      <c r="H16" s="183" t="s">
        <v>147</v>
      </c>
      <c r="I16" s="184" t="n">
        <v>23010.8921141586</v>
      </c>
      <c r="J16" s="167"/>
      <c r="K16" s="168"/>
      <c r="L16" s="168"/>
      <c r="P16" s="11"/>
    </row>
    <row r="17" customFormat="false" ht="14.9" hidden="false" customHeight="false" outlineLevel="0" collapsed="false">
      <c r="A17" s="96" t="s">
        <v>79</v>
      </c>
      <c r="B17" s="96" t="s">
        <v>80</v>
      </c>
      <c r="C17" s="162" t="s">
        <v>179</v>
      </c>
      <c r="D17" s="100" t="s">
        <v>181</v>
      </c>
      <c r="E17" s="88" t="n">
        <v>39523.0959178964</v>
      </c>
      <c r="F17" s="163"/>
      <c r="G17" s="182"/>
      <c r="H17" s="183"/>
      <c r="I17" s="184"/>
      <c r="J17" s="17"/>
      <c r="P17" s="11"/>
    </row>
    <row r="18" customFormat="false" ht="14.9" hidden="false" customHeight="false" outlineLevel="0" collapsed="false">
      <c r="A18" s="96" t="s">
        <v>79</v>
      </c>
      <c r="B18" s="96" t="s">
        <v>80</v>
      </c>
      <c r="C18" s="162" t="s">
        <v>175</v>
      </c>
      <c r="D18" s="87" t="s">
        <v>175</v>
      </c>
      <c r="E18" s="88" t="n">
        <f aca="false">E16+E17</f>
        <v>488771.018300567</v>
      </c>
      <c r="F18" s="163"/>
      <c r="G18" s="182"/>
      <c r="H18" s="183"/>
      <c r="I18" s="184"/>
      <c r="J18" s="185"/>
      <c r="K18" s="170"/>
      <c r="L18" s="170"/>
      <c r="P18" s="11"/>
    </row>
    <row r="19" customFormat="false" ht="15.75" hidden="false" customHeight="false" outlineLevel="0" collapsed="false">
      <c r="A19" s="87" t="s">
        <v>83</v>
      </c>
      <c r="B19" s="87" t="s">
        <v>84</v>
      </c>
      <c r="C19" s="162" t="s">
        <v>175</v>
      </c>
      <c r="D19" s="169"/>
      <c r="E19" s="101" t="n">
        <v>587152.41</v>
      </c>
      <c r="F19" s="163"/>
      <c r="G19" s="177" t="s">
        <v>67</v>
      </c>
      <c r="H19" s="178" t="s">
        <v>150</v>
      </c>
      <c r="I19" s="179" t="n">
        <v>160.575651887372</v>
      </c>
      <c r="J19" s="177" t="s">
        <v>100</v>
      </c>
      <c r="K19" s="178" t="s">
        <v>152</v>
      </c>
      <c r="L19" s="179" t="n">
        <v>7650.02031473825</v>
      </c>
      <c r="M19" s="186" t="s">
        <v>214</v>
      </c>
      <c r="P19" s="11"/>
    </row>
    <row r="20" customFormat="false" ht="15.75" hidden="false" customHeight="false" outlineLevel="0" collapsed="false">
      <c r="A20" s="87" t="s">
        <v>88</v>
      </c>
      <c r="B20" s="87" t="s">
        <v>89</v>
      </c>
      <c r="C20" s="162" t="s">
        <v>175</v>
      </c>
      <c r="D20" s="100" t="s">
        <v>176</v>
      </c>
      <c r="E20" s="101" t="n">
        <v>6437.17817598866</v>
      </c>
      <c r="F20" s="163"/>
      <c r="G20" s="174" t="s">
        <v>129</v>
      </c>
      <c r="H20" s="175" t="s">
        <v>142</v>
      </c>
      <c r="I20" s="176" t="n">
        <v>3.34565888643265E-005</v>
      </c>
      <c r="J20" s="180" t="s">
        <v>215</v>
      </c>
      <c r="K20" s="181"/>
      <c r="L20" s="181"/>
      <c r="P20" s="11"/>
    </row>
    <row r="21" customFormat="false" ht="15.75" hidden="false" customHeight="false" outlineLevel="0" collapsed="false">
      <c r="A21" s="87" t="s">
        <v>94</v>
      </c>
      <c r="B21" s="87" t="s">
        <v>95</v>
      </c>
      <c r="C21" s="162" t="s">
        <v>175</v>
      </c>
      <c r="D21" s="100" t="s">
        <v>176</v>
      </c>
      <c r="E21" s="101" t="n">
        <v>28348.2120985308</v>
      </c>
      <c r="F21" s="163"/>
      <c r="G21" s="174" t="s">
        <v>129</v>
      </c>
      <c r="H21" s="175" t="s">
        <v>142</v>
      </c>
      <c r="I21" s="176" t="n">
        <v>2.50355853595865</v>
      </c>
      <c r="J21" s="174" t="s">
        <v>88</v>
      </c>
      <c r="K21" s="175" t="s">
        <v>142</v>
      </c>
      <c r="L21" s="176" t="n">
        <v>0.796401275801545</v>
      </c>
      <c r="M21" s="186" t="s">
        <v>212</v>
      </c>
      <c r="P21" s="11"/>
    </row>
    <row r="22" customFormat="false" ht="15" hidden="false" customHeight="true" outlineLevel="0" collapsed="false">
      <c r="A22" s="96" t="s">
        <v>100</v>
      </c>
      <c r="B22" s="96" t="s">
        <v>101</v>
      </c>
      <c r="C22" s="162" t="s">
        <v>177</v>
      </c>
      <c r="D22" s="87" t="s">
        <v>182</v>
      </c>
      <c r="E22" s="101" t="n">
        <v>11479.4</v>
      </c>
      <c r="F22" s="163"/>
      <c r="G22" s="187" t="s">
        <v>216</v>
      </c>
      <c r="H22" s="168"/>
      <c r="I22" s="168"/>
      <c r="J22" s="168"/>
      <c r="K22" s="168"/>
      <c r="L22" s="168"/>
      <c r="P22" s="11"/>
    </row>
    <row r="23" customFormat="false" ht="41.75" hidden="false" customHeight="false" outlineLevel="0" collapsed="false">
      <c r="A23" s="96" t="s">
        <v>100</v>
      </c>
      <c r="B23" s="96" t="s">
        <v>101</v>
      </c>
      <c r="C23" s="162" t="s">
        <v>179</v>
      </c>
      <c r="D23" s="100" t="s">
        <v>183</v>
      </c>
      <c r="E23" s="112" t="n">
        <f aca="false">75473.7564303784-E22</f>
        <v>63994.3564303784</v>
      </c>
      <c r="F23" s="188"/>
      <c r="G23" s="187"/>
      <c r="P23" s="11"/>
    </row>
    <row r="24" customFormat="false" ht="14.9" hidden="false" customHeight="false" outlineLevel="0" collapsed="false">
      <c r="A24" s="96" t="s">
        <v>100</v>
      </c>
      <c r="B24" s="96" t="s">
        <v>101</v>
      </c>
      <c r="C24" s="162" t="s">
        <v>175</v>
      </c>
      <c r="D24" s="87" t="s">
        <v>175</v>
      </c>
      <c r="E24" s="112" t="n">
        <f aca="false">E22+E23</f>
        <v>75473.7564303784</v>
      </c>
      <c r="F24" s="163"/>
      <c r="G24" s="187"/>
      <c r="P24" s="11"/>
    </row>
    <row r="25" customFormat="false" ht="15.75" hidden="false" customHeight="false" outlineLevel="0" collapsed="false">
      <c r="A25" s="87" t="s">
        <v>106</v>
      </c>
      <c r="B25" s="87" t="s">
        <v>107</v>
      </c>
      <c r="C25" s="162" t="s">
        <v>175</v>
      </c>
      <c r="D25" s="100" t="s">
        <v>176</v>
      </c>
      <c r="E25" s="111" t="n">
        <v>58846.923804</v>
      </c>
      <c r="F25" s="163"/>
      <c r="G25" s="171" t="s">
        <v>139</v>
      </c>
      <c r="H25" s="172" t="s">
        <v>146</v>
      </c>
      <c r="I25" s="173" t="n">
        <v>58.4658276996088</v>
      </c>
      <c r="J25" s="185" t="s">
        <v>217</v>
      </c>
      <c r="K25" s="170"/>
      <c r="L25" s="170"/>
      <c r="P25" s="11"/>
    </row>
    <row r="26" customFormat="false" ht="15.75" hidden="false" customHeight="false" outlineLevel="0" collapsed="false">
      <c r="A26" s="87" t="s">
        <v>111</v>
      </c>
      <c r="B26" s="87" t="s">
        <v>112</v>
      </c>
      <c r="C26" s="162" t="s">
        <v>175</v>
      </c>
      <c r="D26" s="100" t="s">
        <v>176</v>
      </c>
      <c r="E26" s="111" t="n">
        <v>33384.603721</v>
      </c>
      <c r="F26" s="163"/>
      <c r="G26" s="174" t="s">
        <v>34</v>
      </c>
      <c r="H26" s="175" t="s">
        <v>142</v>
      </c>
      <c r="I26" s="176" t="n">
        <v>3563.04508658697</v>
      </c>
      <c r="J26" s="174" t="s">
        <v>28</v>
      </c>
      <c r="K26" s="175" t="s">
        <v>142</v>
      </c>
      <c r="L26" s="176" t="n">
        <v>17.3349242113168</v>
      </c>
      <c r="M26" s="17"/>
      <c r="P26" s="11"/>
    </row>
    <row r="27" customFormat="false" ht="15" hidden="false" customHeight="true" outlineLevel="0" collapsed="false">
      <c r="A27" s="96" t="s">
        <v>117</v>
      </c>
      <c r="B27" s="96" t="s">
        <v>118</v>
      </c>
      <c r="C27" s="162" t="s">
        <v>177</v>
      </c>
      <c r="D27" s="100" t="s">
        <v>176</v>
      </c>
      <c r="E27" s="111" t="n">
        <v>1730675</v>
      </c>
      <c r="F27" s="163"/>
      <c r="G27" s="182" t="s">
        <v>53</v>
      </c>
      <c r="H27" s="183" t="s">
        <v>148</v>
      </c>
      <c r="I27" s="184" t="n">
        <v>1646.10817395706</v>
      </c>
      <c r="J27" s="189" t="s">
        <v>218</v>
      </c>
      <c r="K27" s="168"/>
      <c r="L27" s="168"/>
      <c r="P27" s="11"/>
    </row>
    <row r="28" customFormat="false" ht="14.9" hidden="false" customHeight="false" outlineLevel="0" collapsed="false">
      <c r="A28" s="96" t="s">
        <v>117</v>
      </c>
      <c r="B28" s="96" t="s">
        <v>118</v>
      </c>
      <c r="C28" s="162" t="s">
        <v>179</v>
      </c>
      <c r="D28" s="100" t="s">
        <v>181</v>
      </c>
      <c r="E28" s="88" t="n">
        <v>2349541.45327684</v>
      </c>
      <c r="F28" s="163"/>
      <c r="G28" s="182"/>
      <c r="H28" s="183"/>
      <c r="I28" s="184"/>
      <c r="J28" s="189"/>
      <c r="P28" s="11"/>
    </row>
    <row r="29" customFormat="false" ht="14.9" hidden="false" customHeight="false" outlineLevel="0" collapsed="false">
      <c r="A29" s="96" t="s">
        <v>117</v>
      </c>
      <c r="B29" s="96" t="s">
        <v>118</v>
      </c>
      <c r="C29" s="162" t="s">
        <v>175</v>
      </c>
      <c r="D29" s="100"/>
      <c r="E29" s="88" t="n">
        <f aca="false">E27+E28</f>
        <v>4080216.45327684</v>
      </c>
      <c r="F29" s="163"/>
      <c r="G29" s="182"/>
      <c r="H29" s="183"/>
      <c r="I29" s="184"/>
      <c r="J29" s="189"/>
      <c r="P29" s="11"/>
    </row>
    <row r="30" customFormat="false" ht="15.75" hidden="false" customHeight="false" outlineLevel="0" collapsed="false">
      <c r="A30" s="87" t="s">
        <v>122</v>
      </c>
      <c r="B30" s="87" t="s">
        <v>123</v>
      </c>
      <c r="C30" s="162" t="s">
        <v>175</v>
      </c>
      <c r="D30" s="100" t="s">
        <v>176</v>
      </c>
      <c r="E30" s="115" t="n">
        <v>29560.435023</v>
      </c>
      <c r="F30" s="163"/>
      <c r="G30" s="190" t="s">
        <v>17</v>
      </c>
      <c r="H30" s="191" t="s">
        <v>145</v>
      </c>
      <c r="I30" s="192" t="n">
        <v>857.80868571242</v>
      </c>
      <c r="J30" s="185"/>
      <c r="K30" s="170"/>
      <c r="L30" s="170"/>
      <c r="M30" s="170"/>
      <c r="N30" s="170"/>
      <c r="O30" s="170"/>
      <c r="P30" s="11"/>
    </row>
    <row r="31" customFormat="false" ht="15.75" hidden="false" customHeight="false" outlineLevel="0" collapsed="false">
      <c r="A31" s="87" t="s">
        <v>129</v>
      </c>
      <c r="B31" s="87" t="s">
        <v>130</v>
      </c>
      <c r="C31" s="162" t="s">
        <v>175</v>
      </c>
      <c r="D31" s="100" t="s">
        <v>176</v>
      </c>
      <c r="E31" s="101" t="n">
        <v>155624.800441659</v>
      </c>
      <c r="F31" s="163"/>
      <c r="G31" s="174" t="s">
        <v>111</v>
      </c>
      <c r="H31" s="175" t="s">
        <v>142</v>
      </c>
      <c r="I31" s="176" t="n">
        <v>0.966168540630877</v>
      </c>
      <c r="J31" s="174" t="s">
        <v>28</v>
      </c>
      <c r="K31" s="175" t="s">
        <v>142</v>
      </c>
      <c r="L31" s="176" t="n">
        <v>0.543132378846368</v>
      </c>
      <c r="M31" s="174" t="s">
        <v>34</v>
      </c>
      <c r="N31" s="175" t="s">
        <v>142</v>
      </c>
      <c r="O31" s="176" t="n">
        <f aca="false">0.254388285164729+0.000115012646950781</f>
        <v>0.25450329781168</v>
      </c>
      <c r="P31" s="11" t="s">
        <v>219</v>
      </c>
    </row>
    <row r="32" customFormat="false" ht="15.75" hidden="false" customHeight="false" outlineLevel="0" collapsed="false">
      <c r="A32" s="87" t="s">
        <v>134</v>
      </c>
      <c r="B32" s="87" t="s">
        <v>135</v>
      </c>
      <c r="C32" s="162" t="s">
        <v>175</v>
      </c>
      <c r="D32" s="169"/>
      <c r="E32" s="101" t="n">
        <v>214.086424174911</v>
      </c>
      <c r="F32" s="163"/>
      <c r="G32" s="177" t="s">
        <v>83</v>
      </c>
      <c r="H32" s="178" t="s">
        <v>151</v>
      </c>
      <c r="I32" s="179" t="n">
        <v>0.194964342841148</v>
      </c>
      <c r="J32" s="193" t="s">
        <v>220</v>
      </c>
      <c r="K32" s="168"/>
      <c r="L32" s="168"/>
      <c r="M32" s="168"/>
      <c r="N32" s="168"/>
      <c r="O32" s="168"/>
      <c r="P32" s="11"/>
    </row>
    <row r="33" customFormat="false" ht="15" hidden="false" customHeight="true" outlineLevel="0" collapsed="false">
      <c r="A33" s="96" t="s">
        <v>139</v>
      </c>
      <c r="B33" s="96" t="s">
        <v>140</v>
      </c>
      <c r="C33" s="162" t="s">
        <v>177</v>
      </c>
      <c r="D33" s="100" t="s">
        <v>176</v>
      </c>
      <c r="E33" s="111" t="n">
        <v>721299.760327762</v>
      </c>
      <c r="F33" s="163"/>
      <c r="G33" s="194" t="s">
        <v>53</v>
      </c>
      <c r="H33" s="195" t="s">
        <v>150</v>
      </c>
      <c r="I33" s="196" t="n">
        <v>86.0531624625942</v>
      </c>
      <c r="J33" s="197" t="s">
        <v>221</v>
      </c>
      <c r="P33" s="11"/>
    </row>
    <row r="34" customFormat="false" ht="28.35" hidden="false" customHeight="false" outlineLevel="0" collapsed="false">
      <c r="A34" s="96" t="s">
        <v>139</v>
      </c>
      <c r="B34" s="96" t="s">
        <v>140</v>
      </c>
      <c r="C34" s="162" t="s">
        <v>179</v>
      </c>
      <c r="D34" s="100" t="s">
        <v>181</v>
      </c>
      <c r="E34" s="88" t="n">
        <v>148994.043094063</v>
      </c>
      <c r="F34" s="198"/>
      <c r="G34" s="194"/>
      <c r="H34" s="195"/>
      <c r="I34" s="196"/>
      <c r="J34" s="197"/>
      <c r="P34" s="11"/>
    </row>
    <row r="35" customFormat="false" ht="28.35" hidden="false" customHeight="false" outlineLevel="0" collapsed="false">
      <c r="A35" s="96" t="s">
        <v>139</v>
      </c>
      <c r="B35" s="96" t="s">
        <v>140</v>
      </c>
      <c r="C35" s="162" t="s">
        <v>175</v>
      </c>
      <c r="D35" s="100"/>
      <c r="E35" s="112" t="n">
        <f aca="false">E33+E34</f>
        <v>870293.803421825</v>
      </c>
      <c r="F35" s="198"/>
      <c r="G35" s="194"/>
      <c r="H35" s="195"/>
      <c r="I35" s="196"/>
      <c r="J35" s="197"/>
      <c r="P35" s="11"/>
    </row>
    <row r="36" customFormat="false" ht="15" hidden="false" customHeight="false" outlineLevel="0" collapsed="false">
      <c r="G36" s="168"/>
      <c r="H36" s="168"/>
      <c r="I36" s="168"/>
    </row>
    <row r="37" customFormat="false" ht="45" hidden="false" customHeight="false" outlineLevel="0" collapsed="false">
      <c r="D37" s="199" t="s">
        <v>222</v>
      </c>
      <c r="E37" s="130" t="s">
        <v>189</v>
      </c>
    </row>
  </sheetData>
  <mergeCells count="14">
    <mergeCell ref="D1:E1"/>
    <mergeCell ref="G1:O1"/>
    <mergeCell ref="G16:G18"/>
    <mergeCell ref="H16:H18"/>
    <mergeCell ref="I16:I18"/>
    <mergeCell ref="G22:G24"/>
    <mergeCell ref="G27:G29"/>
    <mergeCell ref="H27:H29"/>
    <mergeCell ref="I27:I29"/>
    <mergeCell ref="J27:J29"/>
    <mergeCell ref="G33:G35"/>
    <mergeCell ref="H33:H35"/>
    <mergeCell ref="I33:I35"/>
    <mergeCell ref="J33:J3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86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572" activePane="bottomLeft" state="frozen"/>
      <selection pane="topLeft" activeCell="A1" activeCellId="0" sqref="A1"/>
      <selection pane="bottomLeft" activeCell="H611" activeCellId="0" sqref="H611"/>
    </sheetView>
  </sheetViews>
  <sheetFormatPr defaultColWidth="9.14453125" defaultRowHeight="12.75" zeroHeight="false" outlineLevelRow="0" outlineLevelCol="0"/>
  <cols>
    <col collapsed="false" customWidth="true" hidden="false" outlineLevel="0" max="1" min="1" style="200" width="11.43"/>
    <col collapsed="false" customWidth="true" hidden="false" outlineLevel="0" max="2" min="2" style="200" width="7.57"/>
    <col collapsed="false" customWidth="true" hidden="false" outlineLevel="0" max="3" min="3" style="200" width="22.71"/>
    <col collapsed="false" customWidth="true" hidden="false" outlineLevel="0" max="4" min="4" style="200" width="36.49"/>
    <col collapsed="false" customWidth="true" hidden="false" outlineLevel="0" max="5" min="5" style="200" width="25.42"/>
    <col collapsed="false" customWidth="true" hidden="false" outlineLevel="0" max="6" min="6" style="200" width="15.43"/>
    <col collapsed="false" customWidth="true" hidden="false" outlineLevel="0" max="7" min="7" style="200" width="11.71"/>
    <col collapsed="false" customWidth="true" hidden="false" outlineLevel="0" max="8" min="8" style="201" width="13.43"/>
    <col collapsed="false" customWidth="true" hidden="false" outlineLevel="0" max="9" min="9" style="201" width="14"/>
    <col collapsed="false" customWidth="true" hidden="false" outlineLevel="0" max="10" min="10" style="202" width="16.71"/>
    <col collapsed="false" customWidth="true" hidden="false" outlineLevel="0" max="11" min="11" style="200" width="12.14"/>
    <col collapsed="false" customWidth="false" hidden="false" outlineLevel="0" max="1024" min="12" style="200" width="9.14"/>
  </cols>
  <sheetData>
    <row r="1" customFormat="false" ht="15" hidden="false" customHeight="true" outlineLevel="0" collapsed="false">
      <c r="A1" s="203" t="s">
        <v>223</v>
      </c>
      <c r="B1" s="203"/>
      <c r="C1" s="203"/>
      <c r="D1" s="203"/>
      <c r="E1" s="203"/>
      <c r="F1" s="203"/>
      <c r="G1" s="203"/>
      <c r="H1" s="204" t="s">
        <v>224</v>
      </c>
      <c r="I1" s="204"/>
      <c r="J1" s="204"/>
      <c r="K1" s="205" t="s">
        <v>225</v>
      </c>
    </row>
    <row r="2" customFormat="false" ht="12.75" hidden="false" customHeight="false" outlineLevel="0" collapsed="false">
      <c r="A2" s="206" t="s">
        <v>226</v>
      </c>
      <c r="B2" s="206" t="s">
        <v>227</v>
      </c>
      <c r="C2" s="206" t="s">
        <v>228</v>
      </c>
      <c r="D2" s="206" t="s">
        <v>229</v>
      </c>
      <c r="E2" s="206" t="s">
        <v>230</v>
      </c>
      <c r="F2" s="206" t="s">
        <v>231</v>
      </c>
      <c r="G2" s="206" t="s">
        <v>232</v>
      </c>
      <c r="H2" s="207" t="s">
        <v>233</v>
      </c>
      <c r="I2" s="207" t="s">
        <v>234</v>
      </c>
      <c r="J2" s="208" t="s">
        <v>235</v>
      </c>
      <c r="K2" s="209" t="s">
        <v>236</v>
      </c>
    </row>
    <row r="3" customFormat="false" ht="12.75" hidden="false" customHeight="false" outlineLevel="0" collapsed="false">
      <c r="A3" s="210" t="s">
        <v>146</v>
      </c>
      <c r="B3" s="210" t="s">
        <v>12</v>
      </c>
      <c r="C3" s="210" t="s">
        <v>237</v>
      </c>
      <c r="D3" s="210" t="s">
        <v>193</v>
      </c>
      <c r="E3" s="210" t="s">
        <v>146</v>
      </c>
      <c r="F3" s="211" t="s">
        <v>238</v>
      </c>
      <c r="G3" s="212" t="n">
        <v>43277</v>
      </c>
      <c r="H3" s="201" t="n">
        <v>654178.836122375</v>
      </c>
      <c r="I3" s="201" t="n">
        <v>3457.64841788838</v>
      </c>
      <c r="J3" s="202" t="n">
        <f aca="false">H3/I3*100</f>
        <v>18919.7615563785</v>
      </c>
      <c r="K3" s="200" t="s">
        <v>239</v>
      </c>
    </row>
    <row r="4" customFormat="false" ht="12.75" hidden="false" customHeight="false" outlineLevel="0" collapsed="false">
      <c r="A4" s="210" t="s">
        <v>146</v>
      </c>
      <c r="B4" s="210" t="s">
        <v>12</v>
      </c>
      <c r="C4" s="210" t="s">
        <v>240</v>
      </c>
      <c r="D4" s="210" t="s">
        <v>241</v>
      </c>
      <c r="E4" s="210" t="s">
        <v>242</v>
      </c>
      <c r="F4" s="211" t="s">
        <v>238</v>
      </c>
      <c r="G4" s="212" t="n">
        <v>43277</v>
      </c>
      <c r="H4" s="201" t="n">
        <v>3457.64841788838</v>
      </c>
      <c r="I4" s="201" t="n">
        <v>3457.64841788838</v>
      </c>
      <c r="J4" s="202" t="n">
        <f aca="false">H4/I4*100</f>
        <v>100</v>
      </c>
    </row>
    <row r="5" customFormat="false" ht="12.75" hidden="false" customHeight="false" outlineLevel="0" collapsed="false">
      <c r="A5" s="210" t="s">
        <v>146</v>
      </c>
      <c r="B5" s="210" t="s">
        <v>12</v>
      </c>
      <c r="C5" s="210" t="s">
        <v>243</v>
      </c>
      <c r="D5" s="210" t="s">
        <v>244</v>
      </c>
      <c r="E5" s="210" t="s">
        <v>245</v>
      </c>
      <c r="F5" s="211" t="s">
        <v>238</v>
      </c>
      <c r="G5" s="212" t="n">
        <v>43277</v>
      </c>
      <c r="H5" s="201" t="n">
        <v>2025.90819361749</v>
      </c>
      <c r="I5" s="201" t="n">
        <v>3457.64841788838</v>
      </c>
      <c r="J5" s="202" t="n">
        <f aca="false">H5/I5*100</f>
        <v>58.5920819229716</v>
      </c>
    </row>
    <row r="6" customFormat="false" ht="12.75" hidden="false" customHeight="false" outlineLevel="0" collapsed="false">
      <c r="A6" s="210" t="s">
        <v>146</v>
      </c>
      <c r="B6" s="210" t="s">
        <v>12</v>
      </c>
      <c r="C6" s="210" t="s">
        <v>243</v>
      </c>
      <c r="D6" s="210" t="s">
        <v>246</v>
      </c>
      <c r="E6" s="210" t="s">
        <v>247</v>
      </c>
      <c r="F6" s="211" t="s">
        <v>238</v>
      </c>
      <c r="G6" s="212" t="n">
        <v>43277</v>
      </c>
      <c r="H6" s="201" t="n">
        <v>128.255173944121</v>
      </c>
      <c r="I6" s="201" t="n">
        <v>3457.64841788838</v>
      </c>
      <c r="J6" s="202" t="n">
        <f aca="false">H6/I6*100</f>
        <v>3.70931796537161</v>
      </c>
    </row>
    <row r="7" customFormat="false" ht="12.75" hidden="false" customHeight="false" outlineLevel="0" collapsed="false">
      <c r="A7" s="210" t="s">
        <v>146</v>
      </c>
      <c r="B7" s="210" t="s">
        <v>12</v>
      </c>
      <c r="C7" s="210" t="s">
        <v>243</v>
      </c>
      <c r="D7" s="210" t="s">
        <v>248</v>
      </c>
      <c r="E7" s="210" t="s">
        <v>249</v>
      </c>
      <c r="F7" s="211" t="s">
        <v>238</v>
      </c>
      <c r="G7" s="212" t="n">
        <v>43277</v>
      </c>
      <c r="H7" s="201" t="n">
        <v>1303.51978529734</v>
      </c>
      <c r="I7" s="201" t="n">
        <v>3457.64841788838</v>
      </c>
      <c r="J7" s="202" t="n">
        <f aca="false">H7/I7*100</f>
        <v>37.6996046953036</v>
      </c>
    </row>
    <row r="8" customFormat="false" ht="12.75" hidden="false" customHeight="false" outlineLevel="0" collapsed="false">
      <c r="A8" s="210" t="s">
        <v>146</v>
      </c>
      <c r="B8" s="210" t="s">
        <v>12</v>
      </c>
      <c r="C8" s="210" t="s">
        <v>250</v>
      </c>
      <c r="D8" s="210" t="s">
        <v>251</v>
      </c>
      <c r="E8" s="210" t="s">
        <v>252</v>
      </c>
      <c r="F8" s="211" t="s">
        <v>238</v>
      </c>
      <c r="G8" s="212" t="n">
        <v>43277</v>
      </c>
      <c r="K8" s="200" t="s">
        <v>253</v>
      </c>
    </row>
    <row r="9" customFormat="false" ht="12.75" hidden="false" customHeight="false" outlineLevel="0" collapsed="false">
      <c r="A9" s="210" t="s">
        <v>145</v>
      </c>
      <c r="B9" s="210" t="s">
        <v>17</v>
      </c>
      <c r="C9" s="210" t="s">
        <v>243</v>
      </c>
      <c r="D9" s="210" t="s">
        <v>254</v>
      </c>
      <c r="E9" s="210" t="s">
        <v>255</v>
      </c>
      <c r="F9" s="213" t="s">
        <v>20</v>
      </c>
      <c r="G9" s="212" t="n">
        <v>42803</v>
      </c>
      <c r="K9" s="200" t="s">
        <v>256</v>
      </c>
    </row>
    <row r="10" customFormat="false" ht="12.75" hidden="false" customHeight="false" outlineLevel="0" collapsed="false">
      <c r="A10" s="210" t="s">
        <v>145</v>
      </c>
      <c r="B10" s="210" t="s">
        <v>17</v>
      </c>
      <c r="C10" s="210" t="s">
        <v>243</v>
      </c>
      <c r="D10" s="210" t="s">
        <v>257</v>
      </c>
      <c r="E10" s="210" t="s">
        <v>258</v>
      </c>
      <c r="F10" s="213" t="s">
        <v>20</v>
      </c>
      <c r="G10" s="212" t="n">
        <v>42803</v>
      </c>
      <c r="H10" s="201" t="n">
        <v>2178.65293134787</v>
      </c>
      <c r="I10" s="201" t="n">
        <f aca="false">2177.330174+22418.79565+9928.497072</f>
        <v>34524.622896</v>
      </c>
      <c r="J10" s="202" t="n">
        <f aca="false">H10/I10*100</f>
        <v>6.31043223241198</v>
      </c>
    </row>
    <row r="11" customFormat="false" ht="12.75" hidden="false" customHeight="false" outlineLevel="0" collapsed="false">
      <c r="A11" s="210" t="s">
        <v>145</v>
      </c>
      <c r="B11" s="210" t="s">
        <v>17</v>
      </c>
      <c r="C11" s="210" t="s">
        <v>243</v>
      </c>
      <c r="D11" s="210" t="s">
        <v>259</v>
      </c>
      <c r="E11" s="210" t="s">
        <v>260</v>
      </c>
      <c r="F11" s="213" t="s">
        <v>20</v>
      </c>
      <c r="G11" s="212" t="n">
        <v>42803</v>
      </c>
      <c r="H11" s="201" t="n">
        <v>246.514604087216</v>
      </c>
      <c r="I11" s="201" t="n">
        <f aca="false">2177.330174+22418.79565+9928.497072</f>
        <v>34524.622896</v>
      </c>
      <c r="J11" s="202" t="n">
        <f aca="false">H11/I11*100</f>
        <v>0.714025479234929</v>
      </c>
    </row>
    <row r="12" customFormat="false" ht="12.75" hidden="false" customHeight="false" outlineLevel="0" collapsed="false">
      <c r="A12" s="210" t="s">
        <v>145</v>
      </c>
      <c r="B12" s="210" t="s">
        <v>17</v>
      </c>
      <c r="C12" s="210" t="s">
        <v>243</v>
      </c>
      <c r="D12" s="210" t="s">
        <v>261</v>
      </c>
      <c r="E12" s="210" t="s">
        <v>262</v>
      </c>
      <c r="F12" s="213" t="s">
        <v>20</v>
      </c>
      <c r="G12" s="212" t="n">
        <v>42803</v>
      </c>
      <c r="H12" s="201" t="n">
        <v>65.9152531939452</v>
      </c>
      <c r="I12" s="201" t="n">
        <f aca="false">2177.330174+22418.79565+9928.497072</f>
        <v>34524.622896</v>
      </c>
      <c r="J12" s="202" t="n">
        <f aca="false">H12/I12*100</f>
        <v>0.190922442201627</v>
      </c>
    </row>
    <row r="13" customFormat="false" ht="12.75" hidden="false" customHeight="false" outlineLevel="0" collapsed="false">
      <c r="A13" s="210" t="s">
        <v>145</v>
      </c>
      <c r="B13" s="210" t="s">
        <v>17</v>
      </c>
      <c r="C13" s="210" t="s">
        <v>243</v>
      </c>
      <c r="D13" s="210" t="s">
        <v>263</v>
      </c>
      <c r="E13" s="210" t="s">
        <v>264</v>
      </c>
      <c r="F13" s="213" t="s">
        <v>20</v>
      </c>
      <c r="G13" s="212" t="n">
        <v>42803</v>
      </c>
      <c r="H13" s="201" t="n">
        <v>206.160243629324</v>
      </c>
      <c r="I13" s="201" t="n">
        <f aca="false">2177.330174+22418.79565+9928.497072</f>
        <v>34524.622896</v>
      </c>
      <c r="J13" s="202" t="n">
        <f aca="false">H13/I13*100</f>
        <v>0.597139740672474</v>
      </c>
    </row>
    <row r="14" customFormat="false" ht="12.75" hidden="false" customHeight="false" outlineLevel="0" collapsed="false">
      <c r="A14" s="210" t="s">
        <v>145</v>
      </c>
      <c r="B14" s="210" t="s">
        <v>17</v>
      </c>
      <c r="C14" s="210" t="s">
        <v>243</v>
      </c>
      <c r="D14" s="210" t="s">
        <v>265</v>
      </c>
      <c r="E14" s="210" t="s">
        <v>266</v>
      </c>
      <c r="F14" s="213" t="s">
        <v>20</v>
      </c>
      <c r="G14" s="212" t="n">
        <v>42803</v>
      </c>
      <c r="H14" s="202"/>
      <c r="I14" s="202"/>
      <c r="K14" s="200" t="s">
        <v>256</v>
      </c>
    </row>
    <row r="15" customFormat="false" ht="12.75" hidden="false" customHeight="false" outlineLevel="0" collapsed="false">
      <c r="A15" s="210" t="s">
        <v>145</v>
      </c>
      <c r="B15" s="210" t="s">
        <v>17</v>
      </c>
      <c r="C15" s="210" t="s">
        <v>243</v>
      </c>
      <c r="D15" s="210" t="s">
        <v>267</v>
      </c>
      <c r="E15" s="210" t="s">
        <v>268</v>
      </c>
      <c r="F15" s="213" t="s">
        <v>20</v>
      </c>
      <c r="G15" s="212" t="n">
        <v>42803</v>
      </c>
      <c r="H15" s="201" t="n">
        <v>22409.5489606239</v>
      </c>
      <c r="I15" s="201" t="n">
        <f aca="false">2177.330174+22418.79565+9928.497072</f>
        <v>34524.622896</v>
      </c>
      <c r="J15" s="202" t="n">
        <f aca="false">H15/I15*100</f>
        <v>64.9088884421103</v>
      </c>
    </row>
    <row r="16" customFormat="false" ht="12.75" hidden="false" customHeight="false" outlineLevel="0" collapsed="false">
      <c r="A16" s="210" t="s">
        <v>145</v>
      </c>
      <c r="B16" s="210" t="s">
        <v>17</v>
      </c>
      <c r="C16" s="210" t="s">
        <v>243</v>
      </c>
      <c r="D16" s="210" t="s">
        <v>269</v>
      </c>
      <c r="E16" s="210" t="s">
        <v>270</v>
      </c>
      <c r="F16" s="213" t="s">
        <v>20</v>
      </c>
      <c r="G16" s="212" t="n">
        <v>42803</v>
      </c>
      <c r="I16" s="201" t="n">
        <f aca="false">2177.330174+22418.79565+9928.497072</f>
        <v>34524.622896</v>
      </c>
      <c r="J16" s="202" t="n">
        <f aca="false">H16/I16*100</f>
        <v>0</v>
      </c>
      <c r="K16" s="200" t="s">
        <v>256</v>
      </c>
    </row>
    <row r="17" customFormat="false" ht="12.75" hidden="false" customHeight="false" outlineLevel="0" collapsed="false">
      <c r="A17" s="210" t="s">
        <v>145</v>
      </c>
      <c r="B17" s="210" t="s">
        <v>17</v>
      </c>
      <c r="C17" s="210" t="s">
        <v>243</v>
      </c>
      <c r="D17" s="210" t="s">
        <v>271</v>
      </c>
      <c r="E17" s="210" t="s">
        <v>272</v>
      </c>
      <c r="F17" s="213" t="s">
        <v>20</v>
      </c>
      <c r="G17" s="212" t="n">
        <v>42803</v>
      </c>
      <c r="H17" s="201" t="n">
        <v>9932.62581068472</v>
      </c>
      <c r="I17" s="201" t="n">
        <f aca="false">2177.330174+22418.79565+9928.497072</f>
        <v>34524.622896</v>
      </c>
      <c r="J17" s="202" t="n">
        <f aca="false">H17/I17*100</f>
        <v>28.7696866106407</v>
      </c>
    </row>
    <row r="18" customFormat="false" ht="12.75" hidden="false" customHeight="false" outlineLevel="0" collapsed="false">
      <c r="A18" s="210" t="s">
        <v>145</v>
      </c>
      <c r="B18" s="210" t="s">
        <v>17</v>
      </c>
      <c r="C18" s="210" t="s">
        <v>243</v>
      </c>
      <c r="D18" s="210" t="s">
        <v>273</v>
      </c>
      <c r="E18" s="210" t="s">
        <v>274</v>
      </c>
      <c r="F18" s="213" t="s">
        <v>20</v>
      </c>
      <c r="G18" s="212" t="n">
        <v>42803</v>
      </c>
      <c r="H18" s="201" t="n">
        <v>81.1449820165639</v>
      </c>
      <c r="I18" s="201" t="n">
        <f aca="false">2177.330174+22418.79565+9928.497072</f>
        <v>34524.622896</v>
      </c>
      <c r="J18" s="202" t="n">
        <f aca="false">H18/I18*100</f>
        <v>0.235035100197909</v>
      </c>
    </row>
    <row r="19" customFormat="false" ht="12.75" hidden="false" customHeight="false" outlineLevel="0" collapsed="false">
      <c r="A19" s="210" t="s">
        <v>145</v>
      </c>
      <c r="B19" s="210" t="s">
        <v>17</v>
      </c>
      <c r="C19" s="210" t="s">
        <v>243</v>
      </c>
      <c r="D19" s="210" t="s">
        <v>275</v>
      </c>
      <c r="E19" s="210" t="s">
        <v>276</v>
      </c>
      <c r="F19" s="213" t="s">
        <v>20</v>
      </c>
      <c r="G19" s="212" t="n">
        <v>42803</v>
      </c>
      <c r="J19" s="201"/>
      <c r="K19" s="200" t="s">
        <v>256</v>
      </c>
    </row>
    <row r="20" customFormat="false" ht="12.75" hidden="false" customHeight="false" outlineLevel="0" collapsed="false">
      <c r="A20" s="210" t="s">
        <v>145</v>
      </c>
      <c r="B20" s="210" t="s">
        <v>17</v>
      </c>
      <c r="C20" s="210" t="s">
        <v>243</v>
      </c>
      <c r="D20" s="210" t="s">
        <v>277</v>
      </c>
      <c r="E20" s="210" t="s">
        <v>278</v>
      </c>
      <c r="F20" s="213" t="s">
        <v>20</v>
      </c>
      <c r="G20" s="212" t="n">
        <v>42803</v>
      </c>
      <c r="H20" s="201" t="n">
        <v>61.1792883079189</v>
      </c>
      <c r="I20" s="201" t="n">
        <f aca="false">2177.330174+22418.79565+9928.497072</f>
        <v>34524.622896</v>
      </c>
      <c r="J20" s="202" t="n">
        <f aca="false">H20/I20*100</f>
        <v>0.177204798129763</v>
      </c>
    </row>
    <row r="21" customFormat="false" ht="12.75" hidden="false" customHeight="false" outlineLevel="0" collapsed="false">
      <c r="A21" s="210" t="s">
        <v>145</v>
      </c>
      <c r="B21" s="210" t="s">
        <v>17</v>
      </c>
      <c r="C21" s="210" t="s">
        <v>240</v>
      </c>
      <c r="D21" s="210" t="s">
        <v>279</v>
      </c>
      <c r="E21" s="210" t="s">
        <v>280</v>
      </c>
      <c r="F21" s="213" t="s">
        <v>20</v>
      </c>
      <c r="G21" s="212" t="n">
        <v>42803</v>
      </c>
      <c r="H21" s="201" t="n">
        <f aca="false">2177.330174+22418.79565+9928.497072</f>
        <v>34524.622896</v>
      </c>
      <c r="I21" s="201" t="n">
        <f aca="false">2177.330174+22418.79565+9928.497072</f>
        <v>34524.622896</v>
      </c>
      <c r="J21" s="202" t="n">
        <f aca="false">H21/I21*100</f>
        <v>100</v>
      </c>
    </row>
    <row r="22" customFormat="false" ht="12.75" hidden="false" customHeight="false" outlineLevel="0" collapsed="false">
      <c r="A22" s="210" t="s">
        <v>153</v>
      </c>
      <c r="B22" s="210" t="s">
        <v>24</v>
      </c>
      <c r="C22" s="210" t="s">
        <v>237</v>
      </c>
      <c r="D22" s="210" t="s">
        <v>281</v>
      </c>
      <c r="E22" s="210" t="s">
        <v>282</v>
      </c>
      <c r="F22" s="213" t="s">
        <v>283</v>
      </c>
      <c r="G22" s="212" t="n">
        <v>41731</v>
      </c>
      <c r="H22" s="201" t="n">
        <v>98041.6283282401</v>
      </c>
      <c r="I22" s="201" t="n">
        <v>98041.6283282401</v>
      </c>
      <c r="J22" s="202" t="n">
        <f aca="false">H22/I22*100</f>
        <v>100</v>
      </c>
    </row>
    <row r="23" customFormat="false" ht="12.75" hidden="false" customHeight="false" outlineLevel="0" collapsed="false">
      <c r="A23" s="210" t="s">
        <v>146</v>
      </c>
      <c r="B23" s="210" t="s">
        <v>28</v>
      </c>
      <c r="C23" s="210" t="s">
        <v>250</v>
      </c>
      <c r="D23" s="210" t="s">
        <v>284</v>
      </c>
      <c r="E23" s="210" t="s">
        <v>284</v>
      </c>
      <c r="F23" s="213" t="s">
        <v>285</v>
      </c>
      <c r="G23" s="212" t="n">
        <v>43706</v>
      </c>
      <c r="H23" s="214"/>
      <c r="I23" s="214"/>
      <c r="K23" s="200" t="s">
        <v>256</v>
      </c>
    </row>
    <row r="24" customFormat="false" ht="12.75" hidden="false" customHeight="false" outlineLevel="0" collapsed="false">
      <c r="A24" s="210" t="s">
        <v>146</v>
      </c>
      <c r="B24" s="210" t="s">
        <v>28</v>
      </c>
      <c r="C24" s="210" t="s">
        <v>250</v>
      </c>
      <c r="D24" s="210" t="s">
        <v>286</v>
      </c>
      <c r="E24" s="210" t="s">
        <v>286</v>
      </c>
      <c r="F24" s="213" t="s">
        <v>285</v>
      </c>
      <c r="G24" s="212" t="n">
        <v>43706</v>
      </c>
      <c r="H24" s="201" t="n">
        <v>5477.44566713282</v>
      </c>
      <c r="I24" s="201" t="n">
        <v>55970.2326115339</v>
      </c>
      <c r="J24" s="202" t="n">
        <f aca="false">H24/I24*100</f>
        <v>9.78635501687029</v>
      </c>
    </row>
    <row r="25" customFormat="false" ht="12.75" hidden="false" customHeight="false" outlineLevel="0" collapsed="false">
      <c r="A25" s="210" t="s">
        <v>146</v>
      </c>
      <c r="B25" s="210" t="s">
        <v>28</v>
      </c>
      <c r="C25" s="210" t="s">
        <v>250</v>
      </c>
      <c r="D25" s="210" t="s">
        <v>287</v>
      </c>
      <c r="E25" s="210" t="s">
        <v>287</v>
      </c>
      <c r="F25" s="213" t="s">
        <v>285</v>
      </c>
      <c r="G25" s="212" t="n">
        <v>43706</v>
      </c>
      <c r="H25" s="201" t="n">
        <v>1094.7596823463</v>
      </c>
      <c r="I25" s="201" t="n">
        <v>55970.2326115339</v>
      </c>
      <c r="J25" s="202" t="n">
        <f aca="false">H25/I25*100</f>
        <v>1.955967719385</v>
      </c>
    </row>
    <row r="26" customFormat="false" ht="12.75" hidden="false" customHeight="false" outlineLevel="0" collapsed="false">
      <c r="A26" s="210" t="s">
        <v>146</v>
      </c>
      <c r="B26" s="210" t="s">
        <v>28</v>
      </c>
      <c r="C26" s="210" t="s">
        <v>250</v>
      </c>
      <c r="D26" s="210" t="s">
        <v>288</v>
      </c>
      <c r="E26" s="210" t="s">
        <v>288</v>
      </c>
      <c r="F26" s="213" t="s">
        <v>285</v>
      </c>
      <c r="G26" s="212" t="n">
        <v>43706</v>
      </c>
      <c r="H26" s="201" t="n">
        <v>631.149363652765</v>
      </c>
      <c r="I26" s="201" t="n">
        <v>55970.2326115339</v>
      </c>
      <c r="J26" s="202" t="n">
        <f aca="false">H26/I26*100</f>
        <v>1.12765185028497</v>
      </c>
    </row>
    <row r="27" customFormat="false" ht="12.75" hidden="false" customHeight="false" outlineLevel="0" collapsed="false">
      <c r="A27" s="210" t="s">
        <v>146</v>
      </c>
      <c r="B27" s="210" t="s">
        <v>28</v>
      </c>
      <c r="C27" s="210" t="s">
        <v>250</v>
      </c>
      <c r="D27" s="210" t="s">
        <v>289</v>
      </c>
      <c r="E27" s="210" t="s">
        <v>289</v>
      </c>
      <c r="F27" s="213" t="s">
        <v>285</v>
      </c>
      <c r="G27" s="212" t="n">
        <v>43706</v>
      </c>
      <c r="H27" s="201" t="n">
        <v>1967.29776769163</v>
      </c>
      <c r="I27" s="201" t="n">
        <v>55970.2326115339</v>
      </c>
      <c r="J27" s="202" t="n">
        <f aca="false">H27/I27*100</f>
        <v>3.51490011011</v>
      </c>
    </row>
    <row r="28" customFormat="false" ht="12.75" hidden="false" customHeight="false" outlineLevel="0" collapsed="false">
      <c r="A28" s="210" t="s">
        <v>146</v>
      </c>
      <c r="B28" s="210" t="s">
        <v>28</v>
      </c>
      <c r="C28" s="210" t="s">
        <v>250</v>
      </c>
      <c r="D28" s="210" t="s">
        <v>290</v>
      </c>
      <c r="E28" s="210" t="s">
        <v>290</v>
      </c>
      <c r="F28" s="213" t="s">
        <v>285</v>
      </c>
      <c r="G28" s="212" t="n">
        <v>43706</v>
      </c>
      <c r="H28" s="201" t="n">
        <v>3793.19995783233</v>
      </c>
      <c r="I28" s="201" t="n">
        <v>55970.2326115339</v>
      </c>
      <c r="J28" s="202" t="n">
        <f aca="false">H28/I28*100</f>
        <v>6.77717383123875</v>
      </c>
    </row>
    <row r="29" customFormat="false" ht="12.75" hidden="false" customHeight="false" outlineLevel="0" collapsed="false">
      <c r="A29" s="210" t="s">
        <v>146</v>
      </c>
      <c r="B29" s="210" t="s">
        <v>28</v>
      </c>
      <c r="C29" s="210" t="s">
        <v>250</v>
      </c>
      <c r="D29" s="210" t="s">
        <v>291</v>
      </c>
      <c r="E29" s="210" t="s">
        <v>291</v>
      </c>
      <c r="F29" s="213" t="s">
        <v>285</v>
      </c>
      <c r="G29" s="212" t="n">
        <v>43706</v>
      </c>
      <c r="H29" s="201" t="n">
        <v>6310.73159518902</v>
      </c>
      <c r="I29" s="201" t="n">
        <v>55970.2326115339</v>
      </c>
      <c r="J29" s="202" t="n">
        <f aca="false">H29/I29*100</f>
        <v>11.2751569910191</v>
      </c>
    </row>
    <row r="30" customFormat="false" ht="12.75" hidden="false" customHeight="false" outlineLevel="0" collapsed="false">
      <c r="A30" s="210" t="s">
        <v>146</v>
      </c>
      <c r="B30" s="210" t="s">
        <v>28</v>
      </c>
      <c r="C30" s="210" t="s">
        <v>250</v>
      </c>
      <c r="D30" s="210" t="s">
        <v>292</v>
      </c>
      <c r="E30" s="210" t="s">
        <v>292</v>
      </c>
      <c r="F30" s="213" t="s">
        <v>285</v>
      </c>
      <c r="G30" s="212" t="n">
        <v>43706</v>
      </c>
      <c r="H30" s="201" t="n">
        <v>1749.59190104087</v>
      </c>
      <c r="I30" s="201" t="n">
        <v>55970.2326115339</v>
      </c>
      <c r="J30" s="202" t="n">
        <f aca="false">H30/I30*100</f>
        <v>3.12593287432636</v>
      </c>
    </row>
    <row r="31" customFormat="false" ht="12.75" hidden="false" customHeight="false" outlineLevel="0" collapsed="false">
      <c r="A31" s="210" t="s">
        <v>146</v>
      </c>
      <c r="B31" s="210" t="s">
        <v>28</v>
      </c>
      <c r="C31" s="210" t="s">
        <v>250</v>
      </c>
      <c r="D31" s="210" t="s">
        <v>293</v>
      </c>
      <c r="E31" s="210" t="s">
        <v>293</v>
      </c>
      <c r="F31" s="213" t="s">
        <v>285</v>
      </c>
      <c r="G31" s="212" t="n">
        <v>43706</v>
      </c>
      <c r="H31" s="201" t="n">
        <v>7345.6360715986</v>
      </c>
      <c r="I31" s="201" t="n">
        <v>55970.2326115339</v>
      </c>
      <c r="J31" s="202" t="n">
        <f aca="false">H31/I31*100</f>
        <v>13.1241835684007</v>
      </c>
    </row>
    <row r="32" customFormat="false" ht="12.75" hidden="false" customHeight="false" outlineLevel="0" collapsed="false">
      <c r="A32" s="210" t="s">
        <v>146</v>
      </c>
      <c r="B32" s="210" t="s">
        <v>28</v>
      </c>
      <c r="C32" s="210" t="s">
        <v>250</v>
      </c>
      <c r="D32" s="210" t="s">
        <v>294</v>
      </c>
      <c r="E32" s="210" t="s">
        <v>294</v>
      </c>
      <c r="F32" s="213" t="s">
        <v>285</v>
      </c>
      <c r="G32" s="212" t="n">
        <v>43706</v>
      </c>
      <c r="H32" s="201" t="n">
        <v>5543.44727582519</v>
      </c>
      <c r="I32" s="201" t="n">
        <v>55970.2326115339</v>
      </c>
      <c r="J32" s="202" t="n">
        <f aca="false">H32/I32*100</f>
        <v>9.90427771544198</v>
      </c>
    </row>
    <row r="33" customFormat="false" ht="12.75" hidden="false" customHeight="false" outlineLevel="0" collapsed="false">
      <c r="A33" s="210" t="s">
        <v>146</v>
      </c>
      <c r="B33" s="210" t="s">
        <v>28</v>
      </c>
      <c r="C33" s="210" t="s">
        <v>250</v>
      </c>
      <c r="D33" s="210" t="s">
        <v>295</v>
      </c>
      <c r="E33" s="210" t="s">
        <v>295</v>
      </c>
      <c r="F33" s="213" t="s">
        <v>285</v>
      </c>
      <c r="G33" s="212" t="n">
        <v>43706</v>
      </c>
      <c r="H33" s="201" t="n">
        <v>9475.83805036863</v>
      </c>
      <c r="I33" s="201" t="n">
        <v>55970.2326115339</v>
      </c>
      <c r="J33" s="202" t="n">
        <f aca="false">H33/I33*100</f>
        <v>16.9301387688282</v>
      </c>
    </row>
    <row r="34" customFormat="false" ht="12.75" hidden="false" customHeight="false" outlineLevel="0" collapsed="false">
      <c r="A34" s="210" t="s">
        <v>146</v>
      </c>
      <c r="B34" s="210" t="s">
        <v>28</v>
      </c>
      <c r="C34" s="210" t="s">
        <v>250</v>
      </c>
      <c r="D34" s="210" t="s">
        <v>296</v>
      </c>
      <c r="E34" s="210" t="s">
        <v>296</v>
      </c>
      <c r="F34" s="213" t="s">
        <v>285</v>
      </c>
      <c r="G34" s="212" t="n">
        <v>43706</v>
      </c>
      <c r="H34" s="201" t="n">
        <v>2553.05277892091</v>
      </c>
      <c r="I34" s="201" t="n">
        <v>55970.2326115339</v>
      </c>
      <c r="J34" s="202" t="n">
        <f aca="false">H34/I34*100</f>
        <v>4.561447504856</v>
      </c>
    </row>
    <row r="35" customFormat="false" ht="12.75" hidden="false" customHeight="false" outlineLevel="0" collapsed="false">
      <c r="A35" s="210" t="s">
        <v>146</v>
      </c>
      <c r="B35" s="210" t="s">
        <v>28</v>
      </c>
      <c r="C35" s="210" t="s">
        <v>250</v>
      </c>
      <c r="D35" s="210" t="s">
        <v>297</v>
      </c>
      <c r="E35" s="210" t="s">
        <v>297</v>
      </c>
      <c r="F35" s="213" t="s">
        <v>285</v>
      </c>
      <c r="G35" s="212" t="n">
        <v>43706</v>
      </c>
      <c r="K35" s="200" t="s">
        <v>256</v>
      </c>
    </row>
    <row r="36" customFormat="false" ht="12.75" hidden="false" customHeight="false" outlineLevel="0" collapsed="false">
      <c r="A36" s="210" t="s">
        <v>146</v>
      </c>
      <c r="B36" s="210" t="s">
        <v>28</v>
      </c>
      <c r="C36" s="210" t="s">
        <v>250</v>
      </c>
      <c r="D36" s="210" t="s">
        <v>298</v>
      </c>
      <c r="E36" s="210" t="s">
        <v>298</v>
      </c>
      <c r="F36" s="213" t="s">
        <v>285</v>
      </c>
      <c r="G36" s="212" t="n">
        <v>43706</v>
      </c>
      <c r="K36" s="200" t="s">
        <v>256</v>
      </c>
    </row>
    <row r="37" customFormat="false" ht="12.75" hidden="false" customHeight="false" outlineLevel="0" collapsed="false">
      <c r="A37" s="210" t="s">
        <v>146</v>
      </c>
      <c r="B37" s="210" t="s">
        <v>28</v>
      </c>
      <c r="C37" s="210" t="s">
        <v>250</v>
      </c>
      <c r="D37" s="210" t="s">
        <v>299</v>
      </c>
      <c r="E37" s="210" t="s">
        <v>299</v>
      </c>
      <c r="F37" s="213" t="s">
        <v>285</v>
      </c>
      <c r="G37" s="212" t="n">
        <v>43706</v>
      </c>
      <c r="H37" s="201" t="n">
        <v>28580.8182415038</v>
      </c>
      <c r="I37" s="201" t="n">
        <v>55970.2326115339</v>
      </c>
      <c r="J37" s="202" t="n">
        <f aca="false">H37/I37*100</f>
        <v>51.0643192067315</v>
      </c>
    </row>
    <row r="38" customFormat="false" ht="12.75" hidden="false" customHeight="false" outlineLevel="0" collapsed="false">
      <c r="A38" s="210" t="s">
        <v>146</v>
      </c>
      <c r="B38" s="210" t="s">
        <v>28</v>
      </c>
      <c r="C38" s="210" t="s">
        <v>250</v>
      </c>
      <c r="D38" s="210" t="s">
        <v>300</v>
      </c>
      <c r="E38" s="210" t="s">
        <v>300</v>
      </c>
      <c r="F38" s="213" t="s">
        <v>285</v>
      </c>
      <c r="G38" s="212" t="n">
        <v>43706</v>
      </c>
      <c r="K38" s="200" t="s">
        <v>256</v>
      </c>
    </row>
    <row r="39" customFormat="false" ht="12.75" hidden="false" customHeight="false" outlineLevel="0" collapsed="false">
      <c r="A39" s="210" t="s">
        <v>146</v>
      </c>
      <c r="B39" s="210" t="s">
        <v>28</v>
      </c>
      <c r="C39" s="210" t="s">
        <v>240</v>
      </c>
      <c r="D39" s="210" t="s">
        <v>301</v>
      </c>
      <c r="E39" s="210" t="s">
        <v>301</v>
      </c>
      <c r="F39" s="213" t="s">
        <v>285</v>
      </c>
      <c r="G39" s="212" t="n">
        <v>43706</v>
      </c>
      <c r="H39" s="201" t="n">
        <v>40464.7103758263</v>
      </c>
      <c r="I39" s="201" t="n">
        <v>55970.2326115339</v>
      </c>
      <c r="J39" s="202" t="n">
        <f aca="false">H39/I39*100</f>
        <v>72.2968415312386</v>
      </c>
    </row>
    <row r="40" customFormat="false" ht="12.75" hidden="false" customHeight="false" outlineLevel="0" collapsed="false">
      <c r="A40" s="210" t="s">
        <v>146</v>
      </c>
      <c r="B40" s="210" t="s">
        <v>28</v>
      </c>
      <c r="C40" s="210" t="s">
        <v>250</v>
      </c>
      <c r="D40" s="210" t="s">
        <v>302</v>
      </c>
      <c r="E40" s="210" t="s">
        <v>302</v>
      </c>
      <c r="F40" s="213" t="s">
        <v>285</v>
      </c>
      <c r="G40" s="212" t="n">
        <v>43706</v>
      </c>
      <c r="K40" s="200" t="s">
        <v>256</v>
      </c>
    </row>
    <row r="41" customFormat="false" ht="12.75" hidden="false" customHeight="false" outlineLevel="0" collapsed="false">
      <c r="A41" s="210" t="s">
        <v>146</v>
      </c>
      <c r="B41" s="210" t="s">
        <v>28</v>
      </c>
      <c r="C41" s="210" t="s">
        <v>250</v>
      </c>
      <c r="D41" s="210" t="s">
        <v>303</v>
      </c>
      <c r="E41" s="210" t="s">
        <v>303</v>
      </c>
      <c r="F41" s="213" t="s">
        <v>285</v>
      </c>
      <c r="G41" s="212" t="n">
        <v>43706</v>
      </c>
      <c r="H41" s="201" t="n">
        <v>34987.2647086935</v>
      </c>
      <c r="I41" s="201" t="n">
        <v>55970.2326115339</v>
      </c>
      <c r="J41" s="202" t="n">
        <f aca="false">H41/I41*100</f>
        <v>62.5104865143684</v>
      </c>
    </row>
    <row r="42" customFormat="false" ht="12.75" hidden="false" customHeight="false" outlineLevel="0" collapsed="false">
      <c r="A42" s="210" t="s">
        <v>146</v>
      </c>
      <c r="B42" s="210" t="s">
        <v>28</v>
      </c>
      <c r="C42" s="210" t="s">
        <v>250</v>
      </c>
      <c r="D42" s="210" t="s">
        <v>304</v>
      </c>
      <c r="E42" s="210" t="s">
        <v>304</v>
      </c>
      <c r="F42" s="213" t="s">
        <v>285</v>
      </c>
      <c r="G42" s="212" t="n">
        <v>43706</v>
      </c>
      <c r="H42" s="201" t="n">
        <v>6406.44646558452</v>
      </c>
      <c r="I42" s="201" t="n">
        <v>55970.2326115339</v>
      </c>
      <c r="J42" s="202" t="n">
        <f aca="false">H42/I42*100</f>
        <v>11.4461673047689</v>
      </c>
    </row>
    <row r="43" customFormat="false" ht="12.75" hidden="false" customHeight="false" outlineLevel="0" collapsed="false">
      <c r="A43" s="210" t="s">
        <v>146</v>
      </c>
      <c r="B43" s="210" t="s">
        <v>28</v>
      </c>
      <c r="C43" s="210" t="s">
        <v>250</v>
      </c>
      <c r="D43" s="210" t="s">
        <v>305</v>
      </c>
      <c r="E43" s="210" t="s">
        <v>305</v>
      </c>
      <c r="F43" s="213" t="s">
        <v>285</v>
      </c>
      <c r="G43" s="212" t="n">
        <v>43706</v>
      </c>
      <c r="K43" s="200" t="s">
        <v>256</v>
      </c>
    </row>
    <row r="44" customFormat="false" ht="12.75" hidden="false" customHeight="false" outlineLevel="0" collapsed="false">
      <c r="A44" s="210" t="s">
        <v>146</v>
      </c>
      <c r="B44" s="210" t="s">
        <v>28</v>
      </c>
      <c r="C44" s="210" t="s">
        <v>250</v>
      </c>
      <c r="D44" s="210" t="s">
        <v>306</v>
      </c>
      <c r="E44" s="210" t="s">
        <v>306</v>
      </c>
      <c r="F44" s="213" t="s">
        <v>285</v>
      </c>
      <c r="G44" s="212" t="n">
        <v>43706</v>
      </c>
      <c r="K44" s="200" t="s">
        <v>256</v>
      </c>
    </row>
    <row r="45" customFormat="false" ht="12.75" hidden="false" customHeight="false" outlineLevel="0" collapsed="false">
      <c r="A45" s="210" t="s">
        <v>146</v>
      </c>
      <c r="B45" s="210" t="s">
        <v>28</v>
      </c>
      <c r="C45" s="210" t="s">
        <v>250</v>
      </c>
      <c r="D45" s="210" t="s">
        <v>307</v>
      </c>
      <c r="E45" s="210" t="s">
        <v>307</v>
      </c>
      <c r="F45" s="213" t="s">
        <v>285</v>
      </c>
      <c r="G45" s="212" t="n">
        <v>43706</v>
      </c>
      <c r="K45" s="200" t="s">
        <v>256</v>
      </c>
    </row>
    <row r="46" customFormat="false" ht="12.75" hidden="false" customHeight="false" outlineLevel="0" collapsed="false">
      <c r="A46" s="210" t="s">
        <v>146</v>
      </c>
      <c r="B46" s="210" t="s">
        <v>28</v>
      </c>
      <c r="C46" s="210" t="s">
        <v>250</v>
      </c>
      <c r="D46" s="210" t="s">
        <v>308</v>
      </c>
      <c r="E46" s="210" t="s">
        <v>308</v>
      </c>
      <c r="F46" s="213" t="s">
        <v>285</v>
      </c>
      <c r="G46" s="212" t="n">
        <v>43706</v>
      </c>
      <c r="K46" s="200" t="s">
        <v>256</v>
      </c>
    </row>
    <row r="47" customFormat="false" ht="12.75" hidden="false" customHeight="false" outlineLevel="0" collapsed="false">
      <c r="A47" s="210" t="s">
        <v>146</v>
      </c>
      <c r="B47" s="210" t="s">
        <v>28</v>
      </c>
      <c r="C47" s="210" t="s">
        <v>250</v>
      </c>
      <c r="D47" s="210" t="s">
        <v>309</v>
      </c>
      <c r="E47" s="210" t="s">
        <v>309</v>
      </c>
      <c r="F47" s="213" t="s">
        <v>285</v>
      </c>
      <c r="G47" s="212" t="n">
        <v>43706</v>
      </c>
      <c r="K47" s="200" t="s">
        <v>256</v>
      </c>
    </row>
    <row r="48" customFormat="false" ht="12.75" hidden="false" customHeight="false" outlineLevel="0" collapsed="false">
      <c r="A48" s="210" t="s">
        <v>146</v>
      </c>
      <c r="B48" s="210" t="s">
        <v>28</v>
      </c>
      <c r="C48" s="210" t="s">
        <v>250</v>
      </c>
      <c r="D48" s="210" t="s">
        <v>310</v>
      </c>
      <c r="E48" s="210" t="s">
        <v>310</v>
      </c>
      <c r="F48" s="213" t="s">
        <v>285</v>
      </c>
      <c r="G48" s="212" t="n">
        <v>43706</v>
      </c>
      <c r="K48" s="200" t="s">
        <v>256</v>
      </c>
    </row>
    <row r="49" customFormat="false" ht="12.75" hidden="false" customHeight="false" outlineLevel="0" collapsed="false">
      <c r="A49" s="210" t="s">
        <v>146</v>
      </c>
      <c r="B49" s="210" t="s">
        <v>28</v>
      </c>
      <c r="C49" s="210" t="s">
        <v>250</v>
      </c>
      <c r="D49" s="210" t="s">
        <v>311</v>
      </c>
      <c r="E49" s="210" t="s">
        <v>311</v>
      </c>
      <c r="F49" s="213" t="s">
        <v>285</v>
      </c>
      <c r="G49" s="212" t="n">
        <v>43706</v>
      </c>
      <c r="K49" s="200" t="s">
        <v>256</v>
      </c>
    </row>
    <row r="50" customFormat="false" ht="12.75" hidden="false" customHeight="false" outlineLevel="0" collapsed="false">
      <c r="A50" s="210" t="s">
        <v>146</v>
      </c>
      <c r="B50" s="210" t="s">
        <v>28</v>
      </c>
      <c r="C50" s="210" t="s">
        <v>250</v>
      </c>
      <c r="D50" s="210" t="s">
        <v>312</v>
      </c>
      <c r="E50" s="210" t="s">
        <v>312</v>
      </c>
      <c r="F50" s="213" t="s">
        <v>285</v>
      </c>
      <c r="G50" s="212" t="n">
        <v>43706</v>
      </c>
      <c r="K50" s="200" t="s">
        <v>256</v>
      </c>
    </row>
    <row r="51" customFormat="false" ht="12.75" hidden="false" customHeight="false" outlineLevel="0" collapsed="false">
      <c r="A51" s="210" t="s">
        <v>146</v>
      </c>
      <c r="B51" s="210" t="s">
        <v>28</v>
      </c>
      <c r="C51" s="210" t="s">
        <v>250</v>
      </c>
      <c r="D51" s="210" t="s">
        <v>313</v>
      </c>
      <c r="E51" s="210" t="s">
        <v>313</v>
      </c>
      <c r="F51" s="213" t="s">
        <v>285</v>
      </c>
      <c r="G51" s="212" t="n">
        <v>43706</v>
      </c>
      <c r="K51" s="200" t="s">
        <v>256</v>
      </c>
    </row>
    <row r="52" customFormat="false" ht="12.75" hidden="false" customHeight="false" outlineLevel="0" collapsed="false">
      <c r="A52" s="210" t="s">
        <v>146</v>
      </c>
      <c r="B52" s="210" t="s">
        <v>28</v>
      </c>
      <c r="C52" s="210" t="s">
        <v>250</v>
      </c>
      <c r="D52" s="210" t="s">
        <v>314</v>
      </c>
      <c r="E52" s="210" t="s">
        <v>314</v>
      </c>
      <c r="F52" s="213" t="s">
        <v>285</v>
      </c>
      <c r="G52" s="212" t="n">
        <v>43706</v>
      </c>
      <c r="K52" s="200" t="s">
        <v>256</v>
      </c>
    </row>
    <row r="53" customFormat="false" ht="12.75" hidden="false" customHeight="false" outlineLevel="0" collapsed="false">
      <c r="A53" s="210" t="s">
        <v>146</v>
      </c>
      <c r="B53" s="210" t="s">
        <v>28</v>
      </c>
      <c r="C53" s="210" t="s">
        <v>250</v>
      </c>
      <c r="D53" s="210" t="s">
        <v>315</v>
      </c>
      <c r="E53" s="210" t="s">
        <v>315</v>
      </c>
      <c r="F53" s="213" t="s">
        <v>285</v>
      </c>
      <c r="G53" s="212" t="n">
        <v>43706</v>
      </c>
      <c r="K53" s="200" t="s">
        <v>256</v>
      </c>
    </row>
    <row r="54" customFormat="false" ht="12.75" hidden="false" customHeight="false" outlineLevel="0" collapsed="false">
      <c r="A54" s="210" t="s">
        <v>146</v>
      </c>
      <c r="B54" s="210" t="s">
        <v>28</v>
      </c>
      <c r="C54" s="210" t="s">
        <v>250</v>
      </c>
      <c r="D54" s="210" t="s">
        <v>316</v>
      </c>
      <c r="E54" s="210" t="s">
        <v>316</v>
      </c>
      <c r="F54" s="213" t="s">
        <v>285</v>
      </c>
      <c r="G54" s="212" t="n">
        <v>43706</v>
      </c>
      <c r="K54" s="200" t="s">
        <v>256</v>
      </c>
    </row>
    <row r="55" customFormat="false" ht="12.75" hidden="false" customHeight="false" outlineLevel="0" collapsed="false">
      <c r="A55" s="210" t="s">
        <v>146</v>
      </c>
      <c r="B55" s="210" t="s">
        <v>28</v>
      </c>
      <c r="C55" s="210" t="s">
        <v>250</v>
      </c>
      <c r="D55" s="210" t="s">
        <v>317</v>
      </c>
      <c r="E55" s="210" t="s">
        <v>317</v>
      </c>
      <c r="F55" s="213" t="s">
        <v>285</v>
      </c>
      <c r="G55" s="212" t="n">
        <v>43706</v>
      </c>
      <c r="K55" s="200" t="s">
        <v>256</v>
      </c>
    </row>
    <row r="56" customFormat="false" ht="12.75" hidden="false" customHeight="false" outlineLevel="0" collapsed="false">
      <c r="A56" s="210" t="s">
        <v>146</v>
      </c>
      <c r="B56" s="210" t="s">
        <v>28</v>
      </c>
      <c r="C56" s="210" t="s">
        <v>250</v>
      </c>
      <c r="D56" s="210" t="s">
        <v>318</v>
      </c>
      <c r="E56" s="210" t="s">
        <v>318</v>
      </c>
      <c r="F56" s="213" t="s">
        <v>285</v>
      </c>
      <c r="G56" s="212" t="n">
        <v>43706</v>
      </c>
      <c r="K56" s="200" t="s">
        <v>256</v>
      </c>
    </row>
    <row r="57" customFormat="false" ht="12.75" hidden="false" customHeight="false" outlineLevel="0" collapsed="false">
      <c r="A57" s="210" t="s">
        <v>146</v>
      </c>
      <c r="B57" s="210" t="s">
        <v>28</v>
      </c>
      <c r="C57" s="210" t="s">
        <v>250</v>
      </c>
      <c r="D57" s="210" t="s">
        <v>319</v>
      </c>
      <c r="E57" s="210" t="s">
        <v>319</v>
      </c>
      <c r="F57" s="213" t="s">
        <v>285</v>
      </c>
      <c r="G57" s="212" t="n">
        <v>43706</v>
      </c>
      <c r="K57" s="200" t="s">
        <v>256</v>
      </c>
    </row>
    <row r="58" customFormat="false" ht="12.75" hidden="false" customHeight="false" outlineLevel="0" collapsed="false">
      <c r="A58" s="210" t="s">
        <v>146</v>
      </c>
      <c r="B58" s="210" t="s">
        <v>28</v>
      </c>
      <c r="C58" s="210" t="s">
        <v>250</v>
      </c>
      <c r="D58" s="210" t="s">
        <v>320</v>
      </c>
      <c r="E58" s="210" t="s">
        <v>320</v>
      </c>
      <c r="F58" s="213" t="s">
        <v>285</v>
      </c>
      <c r="G58" s="212" t="n">
        <v>43706</v>
      </c>
      <c r="K58" s="200" t="s">
        <v>256</v>
      </c>
    </row>
    <row r="59" customFormat="false" ht="12.75" hidden="false" customHeight="false" outlineLevel="0" collapsed="false">
      <c r="A59" s="210" t="s">
        <v>146</v>
      </c>
      <c r="B59" s="210" t="s">
        <v>28</v>
      </c>
      <c r="C59" s="210" t="s">
        <v>250</v>
      </c>
      <c r="D59" s="210" t="s">
        <v>321</v>
      </c>
      <c r="E59" s="210" t="s">
        <v>321</v>
      </c>
      <c r="F59" s="213" t="s">
        <v>285</v>
      </c>
      <c r="G59" s="212" t="n">
        <v>43706</v>
      </c>
      <c r="K59" s="200" t="s">
        <v>256</v>
      </c>
    </row>
    <row r="60" customFormat="false" ht="12.75" hidden="false" customHeight="false" outlineLevel="0" collapsed="false">
      <c r="A60" s="210" t="s">
        <v>146</v>
      </c>
      <c r="B60" s="210" t="s">
        <v>28</v>
      </c>
      <c r="C60" s="210" t="s">
        <v>250</v>
      </c>
      <c r="D60" s="210" t="s">
        <v>322</v>
      </c>
      <c r="E60" s="210" t="s">
        <v>322</v>
      </c>
      <c r="F60" s="213" t="s">
        <v>285</v>
      </c>
      <c r="G60" s="212" t="n">
        <v>43706</v>
      </c>
      <c r="K60" s="200" t="s">
        <v>256</v>
      </c>
    </row>
    <row r="61" customFormat="false" ht="12.75" hidden="false" customHeight="false" outlineLevel="0" collapsed="false">
      <c r="A61" s="210" t="s">
        <v>146</v>
      </c>
      <c r="B61" s="210" t="s">
        <v>28</v>
      </c>
      <c r="C61" s="210" t="s">
        <v>250</v>
      </c>
      <c r="D61" s="210" t="s">
        <v>323</v>
      </c>
      <c r="E61" s="210" t="s">
        <v>323</v>
      </c>
      <c r="F61" s="213" t="s">
        <v>285</v>
      </c>
      <c r="G61" s="212" t="n">
        <v>43706</v>
      </c>
      <c r="K61" s="200" t="s">
        <v>256</v>
      </c>
    </row>
    <row r="62" customFormat="false" ht="12.75" hidden="false" customHeight="false" outlineLevel="0" collapsed="false">
      <c r="A62" s="210" t="s">
        <v>146</v>
      </c>
      <c r="B62" s="210" t="s">
        <v>28</v>
      </c>
      <c r="C62" s="210" t="s">
        <v>250</v>
      </c>
      <c r="D62" s="210" t="s">
        <v>324</v>
      </c>
      <c r="E62" s="210" t="s">
        <v>324</v>
      </c>
      <c r="F62" s="213" t="s">
        <v>285</v>
      </c>
      <c r="G62" s="212" t="n">
        <v>43706</v>
      </c>
      <c r="K62" s="200" t="s">
        <v>256</v>
      </c>
    </row>
    <row r="63" customFormat="false" ht="12.75" hidden="false" customHeight="false" outlineLevel="0" collapsed="false">
      <c r="A63" s="210" t="s">
        <v>146</v>
      </c>
      <c r="B63" s="210" t="s">
        <v>28</v>
      </c>
      <c r="C63" s="210" t="s">
        <v>250</v>
      </c>
      <c r="D63" s="210" t="s">
        <v>325</v>
      </c>
      <c r="E63" s="210" t="s">
        <v>325</v>
      </c>
      <c r="F63" s="213" t="s">
        <v>285</v>
      </c>
      <c r="G63" s="212" t="n">
        <v>43706</v>
      </c>
      <c r="K63" s="200" t="s">
        <v>256</v>
      </c>
    </row>
    <row r="64" customFormat="false" ht="12.75" hidden="false" customHeight="false" outlineLevel="0" collapsed="false">
      <c r="A64" s="210" t="s">
        <v>146</v>
      </c>
      <c r="B64" s="210" t="s">
        <v>28</v>
      </c>
      <c r="C64" s="210" t="s">
        <v>250</v>
      </c>
      <c r="D64" s="210" t="s">
        <v>326</v>
      </c>
      <c r="E64" s="210" t="s">
        <v>326</v>
      </c>
      <c r="F64" s="213" t="s">
        <v>285</v>
      </c>
      <c r="G64" s="212" t="n">
        <v>43706</v>
      </c>
      <c r="K64" s="200" t="s">
        <v>256</v>
      </c>
    </row>
    <row r="65" customFormat="false" ht="12.75" hidden="false" customHeight="false" outlineLevel="0" collapsed="false">
      <c r="A65" s="210" t="s">
        <v>146</v>
      </c>
      <c r="B65" s="210" t="s">
        <v>28</v>
      </c>
      <c r="C65" s="210" t="s">
        <v>250</v>
      </c>
      <c r="D65" s="210" t="s">
        <v>327</v>
      </c>
      <c r="E65" s="210" t="s">
        <v>327</v>
      </c>
      <c r="F65" s="213" t="s">
        <v>285</v>
      </c>
      <c r="G65" s="212" t="n">
        <v>43706</v>
      </c>
      <c r="K65" s="200" t="s">
        <v>256</v>
      </c>
    </row>
    <row r="66" customFormat="false" ht="12.75" hidden="false" customHeight="false" outlineLevel="0" collapsed="false">
      <c r="A66" s="210" t="s">
        <v>146</v>
      </c>
      <c r="B66" s="210" t="s">
        <v>28</v>
      </c>
      <c r="C66" s="210" t="s">
        <v>250</v>
      </c>
      <c r="D66" s="210" t="s">
        <v>328</v>
      </c>
      <c r="E66" s="210" t="s">
        <v>328</v>
      </c>
      <c r="F66" s="213" t="s">
        <v>285</v>
      </c>
      <c r="G66" s="212" t="n">
        <v>43706</v>
      </c>
      <c r="K66" s="200" t="s">
        <v>256</v>
      </c>
    </row>
    <row r="67" customFormat="false" ht="12.75" hidden="false" customHeight="false" outlineLevel="0" collapsed="false">
      <c r="A67" s="210" t="s">
        <v>146</v>
      </c>
      <c r="B67" s="210" t="s">
        <v>28</v>
      </c>
      <c r="C67" s="210" t="s">
        <v>250</v>
      </c>
      <c r="D67" s="210" t="s">
        <v>329</v>
      </c>
      <c r="E67" s="210" t="s">
        <v>329</v>
      </c>
      <c r="F67" s="213" t="s">
        <v>285</v>
      </c>
      <c r="G67" s="212" t="n">
        <v>43706</v>
      </c>
      <c r="K67" s="200" t="s">
        <v>256</v>
      </c>
    </row>
    <row r="68" customFormat="false" ht="12.75" hidden="false" customHeight="false" outlineLevel="0" collapsed="false">
      <c r="A68" s="210" t="s">
        <v>146</v>
      </c>
      <c r="B68" s="210" t="s">
        <v>28</v>
      </c>
      <c r="C68" s="210" t="s">
        <v>250</v>
      </c>
      <c r="D68" s="210" t="s">
        <v>330</v>
      </c>
      <c r="E68" s="210" t="s">
        <v>330</v>
      </c>
      <c r="F68" s="213" t="s">
        <v>285</v>
      </c>
      <c r="G68" s="212" t="n">
        <v>43706</v>
      </c>
      <c r="K68" s="200" t="s">
        <v>256</v>
      </c>
    </row>
    <row r="69" customFormat="false" ht="12.75" hidden="false" customHeight="false" outlineLevel="0" collapsed="false">
      <c r="A69" s="210" t="s">
        <v>146</v>
      </c>
      <c r="B69" s="210" t="s">
        <v>28</v>
      </c>
      <c r="C69" s="210" t="s">
        <v>250</v>
      </c>
      <c r="D69" s="210" t="s">
        <v>331</v>
      </c>
      <c r="E69" s="210" t="s">
        <v>331</v>
      </c>
      <c r="F69" s="213" t="s">
        <v>285</v>
      </c>
      <c r="G69" s="212" t="n">
        <v>43706</v>
      </c>
      <c r="K69" s="200" t="s">
        <v>256</v>
      </c>
    </row>
    <row r="70" customFormat="false" ht="12.75" hidden="false" customHeight="false" outlineLevel="0" collapsed="false">
      <c r="A70" s="210" t="s">
        <v>146</v>
      </c>
      <c r="B70" s="210" t="s">
        <v>28</v>
      </c>
      <c r="C70" s="210" t="s">
        <v>250</v>
      </c>
      <c r="D70" s="210" t="s">
        <v>332</v>
      </c>
      <c r="E70" s="210" t="s">
        <v>332</v>
      </c>
      <c r="F70" s="213" t="s">
        <v>285</v>
      </c>
      <c r="G70" s="212" t="n">
        <v>43706</v>
      </c>
      <c r="K70" s="200" t="s">
        <v>256</v>
      </c>
    </row>
    <row r="71" customFormat="false" ht="12.75" hidden="false" customHeight="false" outlineLevel="0" collapsed="false">
      <c r="A71" s="210" t="s">
        <v>142</v>
      </c>
      <c r="B71" s="210" t="s">
        <v>28</v>
      </c>
      <c r="C71" s="210" t="s">
        <v>250</v>
      </c>
      <c r="D71" s="210" t="s">
        <v>333</v>
      </c>
      <c r="E71" s="210" t="s">
        <v>333</v>
      </c>
      <c r="F71" s="213" t="s">
        <v>334</v>
      </c>
      <c r="G71" s="212" t="n">
        <v>43704</v>
      </c>
      <c r="H71" s="201" t="n">
        <v>4203.44852944033</v>
      </c>
      <c r="I71" s="201" t="n">
        <v>55970.2326115339</v>
      </c>
      <c r="J71" s="202" t="n">
        <f aca="false">H71/I71*100</f>
        <v>7.51015018753757</v>
      </c>
    </row>
    <row r="72" customFormat="false" ht="12.75" hidden="false" customHeight="false" outlineLevel="0" collapsed="false">
      <c r="A72" s="210" t="s">
        <v>142</v>
      </c>
      <c r="B72" s="210" t="s">
        <v>28</v>
      </c>
      <c r="C72" s="210" t="s">
        <v>250</v>
      </c>
      <c r="D72" s="210" t="s">
        <v>335</v>
      </c>
      <c r="E72" s="210" t="s">
        <v>335</v>
      </c>
      <c r="F72" s="213" t="s">
        <v>334</v>
      </c>
      <c r="G72" s="212" t="n">
        <v>43704</v>
      </c>
      <c r="H72" s="201" t="n">
        <v>1453.75580786086</v>
      </c>
      <c r="I72" s="201" t="n">
        <v>55970.2326115339</v>
      </c>
      <c r="J72" s="202" t="n">
        <f aca="false">H72/I72*100</f>
        <v>2.59737317504248</v>
      </c>
    </row>
    <row r="73" customFormat="false" ht="12.75" hidden="false" customHeight="false" outlineLevel="0" collapsed="false">
      <c r="A73" s="210" t="s">
        <v>142</v>
      </c>
      <c r="B73" s="210" t="s">
        <v>28</v>
      </c>
      <c r="C73" s="210" t="s">
        <v>250</v>
      </c>
      <c r="D73" s="210" t="s">
        <v>336</v>
      </c>
      <c r="E73" s="210" t="s">
        <v>336</v>
      </c>
      <c r="F73" s="213" t="s">
        <v>334</v>
      </c>
      <c r="G73" s="212" t="n">
        <v>43704</v>
      </c>
      <c r="H73" s="201" t="n">
        <v>1210.27829329685</v>
      </c>
      <c r="I73" s="201" t="n">
        <v>55970.2326115339</v>
      </c>
      <c r="J73" s="202" t="n">
        <f aca="false">H73/I73*100</f>
        <v>2.16236066356359</v>
      </c>
    </row>
    <row r="74" customFormat="false" ht="12.75" hidden="false" customHeight="false" outlineLevel="0" collapsed="false">
      <c r="A74" s="210" t="s">
        <v>142</v>
      </c>
      <c r="B74" s="210" t="s">
        <v>28</v>
      </c>
      <c r="C74" s="210" t="s">
        <v>250</v>
      </c>
      <c r="D74" s="210" t="s">
        <v>337</v>
      </c>
      <c r="E74" s="210" t="s">
        <v>337</v>
      </c>
      <c r="F74" s="213" t="s">
        <v>334</v>
      </c>
      <c r="G74" s="212" t="n">
        <v>43704</v>
      </c>
      <c r="H74" s="201" t="n">
        <v>195.490533764339</v>
      </c>
      <c r="I74" s="201" t="n">
        <v>55970.2326115339</v>
      </c>
      <c r="J74" s="202" t="n">
        <f aca="false">H74/I74*100</f>
        <v>0.349275900139914</v>
      </c>
    </row>
    <row r="75" customFormat="false" ht="12.75" hidden="false" customHeight="false" outlineLevel="0" collapsed="false">
      <c r="A75" s="210" t="s">
        <v>142</v>
      </c>
      <c r="B75" s="210" t="s">
        <v>28</v>
      </c>
      <c r="C75" s="210" t="s">
        <v>250</v>
      </c>
      <c r="D75" s="210" t="s">
        <v>338</v>
      </c>
      <c r="E75" s="210" t="s">
        <v>338</v>
      </c>
      <c r="F75" s="213" t="s">
        <v>334</v>
      </c>
      <c r="G75" s="212" t="n">
        <v>43704</v>
      </c>
      <c r="H75" s="201" t="n">
        <v>1752.90072778566</v>
      </c>
      <c r="I75" s="201" t="n">
        <v>55970.2326115339</v>
      </c>
      <c r="J75" s="202" t="n">
        <f aca="false">H75/I75*100</f>
        <v>3.13184463597251</v>
      </c>
    </row>
    <row r="76" customFormat="false" ht="12.75" hidden="false" customHeight="false" outlineLevel="0" collapsed="false">
      <c r="A76" s="210" t="s">
        <v>142</v>
      </c>
      <c r="B76" s="210" t="s">
        <v>28</v>
      </c>
      <c r="C76" s="210" t="s">
        <v>250</v>
      </c>
      <c r="D76" s="210" t="s">
        <v>339</v>
      </c>
      <c r="E76" s="210" t="s">
        <v>339</v>
      </c>
      <c r="F76" s="213" t="s">
        <v>334</v>
      </c>
      <c r="G76" s="212" t="n">
        <v>43704</v>
      </c>
      <c r="H76" s="201" t="n">
        <v>454.840373629652</v>
      </c>
      <c r="I76" s="201" t="n">
        <v>55970.2326115339</v>
      </c>
      <c r="J76" s="202" t="n">
        <f aca="false">H76/I76*100</f>
        <v>0.81264692392206</v>
      </c>
    </row>
    <row r="77" customFormat="false" ht="12.75" hidden="false" customHeight="false" outlineLevel="0" collapsed="false">
      <c r="A77" s="210" t="s">
        <v>142</v>
      </c>
      <c r="B77" s="210" t="s">
        <v>28</v>
      </c>
      <c r="C77" s="210" t="s">
        <v>250</v>
      </c>
      <c r="D77" s="210" t="s">
        <v>340</v>
      </c>
      <c r="E77" s="210" t="s">
        <v>340</v>
      </c>
      <c r="F77" s="213" t="s">
        <v>334</v>
      </c>
      <c r="G77" s="212" t="n">
        <v>43704</v>
      </c>
      <c r="H77" s="201" t="n">
        <v>260.840650116323</v>
      </c>
      <c r="I77" s="201" t="n">
        <v>55970.2326115339</v>
      </c>
      <c r="J77" s="202" t="n">
        <f aca="false">H77/I77*100</f>
        <v>0.466034600797016</v>
      </c>
    </row>
    <row r="78" customFormat="false" ht="12.75" hidden="false" customHeight="false" outlineLevel="0" collapsed="false">
      <c r="A78" s="210" t="s">
        <v>142</v>
      </c>
      <c r="B78" s="210" t="s">
        <v>28</v>
      </c>
      <c r="C78" s="210" t="s">
        <v>250</v>
      </c>
      <c r="D78" s="210" t="s">
        <v>341</v>
      </c>
      <c r="E78" s="210" t="s">
        <v>341</v>
      </c>
      <c r="F78" s="213" t="s">
        <v>334</v>
      </c>
      <c r="G78" s="212" t="n">
        <v>43704</v>
      </c>
      <c r="H78" s="201" t="n">
        <v>128.393243376599</v>
      </c>
      <c r="I78" s="201" t="n">
        <v>55970.2326115339</v>
      </c>
      <c r="J78" s="202" t="n">
        <f aca="false">H78/I78*100</f>
        <v>0.229395586521362</v>
      </c>
    </row>
    <row r="79" customFormat="false" ht="12.75" hidden="false" customHeight="false" outlineLevel="0" collapsed="false">
      <c r="A79" s="210" t="s">
        <v>142</v>
      </c>
      <c r="B79" s="210" t="s">
        <v>28</v>
      </c>
      <c r="C79" s="210" t="s">
        <v>250</v>
      </c>
      <c r="D79" s="210" t="s">
        <v>342</v>
      </c>
      <c r="E79" s="210" t="s">
        <v>342</v>
      </c>
      <c r="F79" s="213" t="s">
        <v>334</v>
      </c>
      <c r="G79" s="212" t="n">
        <v>43704</v>
      </c>
      <c r="H79" s="201" t="n">
        <v>52.1955854815759</v>
      </c>
      <c r="I79" s="201" t="n">
        <v>55970.2326115339</v>
      </c>
      <c r="J79" s="202" t="n">
        <f aca="false">H79/I79*100</f>
        <v>0.093255973838529</v>
      </c>
    </row>
    <row r="80" customFormat="false" ht="12.75" hidden="false" customHeight="false" outlineLevel="0" collapsed="false">
      <c r="A80" s="210" t="s">
        <v>142</v>
      </c>
      <c r="B80" s="210" t="s">
        <v>28</v>
      </c>
      <c r="C80" s="210" t="s">
        <v>250</v>
      </c>
      <c r="D80" s="210" t="s">
        <v>343</v>
      </c>
      <c r="E80" s="210" t="s">
        <v>343</v>
      </c>
      <c r="F80" s="213" t="s">
        <v>334</v>
      </c>
      <c r="G80" s="212" t="n">
        <v>43704</v>
      </c>
      <c r="H80" s="201" t="n">
        <v>372.575904586695</v>
      </c>
      <c r="I80" s="201" t="n">
        <v>55970.2326115339</v>
      </c>
      <c r="J80" s="202" t="n">
        <f aca="false">H80/I80*100</f>
        <v>0.665667958131583</v>
      </c>
    </row>
    <row r="81" customFormat="false" ht="12.75" hidden="false" customHeight="false" outlineLevel="0" collapsed="false">
      <c r="A81" s="210" t="s">
        <v>142</v>
      </c>
      <c r="B81" s="210" t="s">
        <v>28</v>
      </c>
      <c r="C81" s="210" t="s">
        <v>250</v>
      </c>
      <c r="D81" s="210" t="s">
        <v>344</v>
      </c>
      <c r="E81" s="210" t="s">
        <v>344</v>
      </c>
      <c r="F81" s="213" t="s">
        <v>334</v>
      </c>
      <c r="G81" s="212" t="n">
        <v>43704</v>
      </c>
      <c r="H81" s="201" t="n">
        <v>22.7604460245651</v>
      </c>
      <c r="I81" s="201" t="n">
        <v>55970.2326115339</v>
      </c>
      <c r="J81" s="202" t="n">
        <f aca="false">H81/I81*100</f>
        <v>0.04066526966671</v>
      </c>
    </row>
    <row r="82" customFormat="false" ht="12.75" hidden="false" customHeight="false" outlineLevel="0" collapsed="false">
      <c r="A82" s="210" t="s">
        <v>142</v>
      </c>
      <c r="B82" s="210" t="s">
        <v>28</v>
      </c>
      <c r="C82" s="210" t="s">
        <v>250</v>
      </c>
      <c r="D82" s="210" t="s">
        <v>345</v>
      </c>
      <c r="E82" s="210" t="s">
        <v>345</v>
      </c>
      <c r="F82" s="213" t="s">
        <v>334</v>
      </c>
      <c r="G82" s="212" t="n">
        <v>43704</v>
      </c>
      <c r="H82" s="201" t="n">
        <v>963.489136444531</v>
      </c>
      <c r="I82" s="201" t="n">
        <v>55970.2326115339</v>
      </c>
      <c r="J82" s="202" t="n">
        <f aca="false">H82/I82*100</f>
        <v>1.72143136000829</v>
      </c>
    </row>
    <row r="83" customFormat="false" ht="12.75" hidden="false" customHeight="false" outlineLevel="0" collapsed="false">
      <c r="A83" s="210" t="s">
        <v>142</v>
      </c>
      <c r="B83" s="210" t="s">
        <v>28</v>
      </c>
      <c r="C83" s="210" t="s">
        <v>250</v>
      </c>
      <c r="D83" s="210" t="s">
        <v>346</v>
      </c>
      <c r="E83" s="210" t="s">
        <v>346</v>
      </c>
      <c r="F83" s="213" t="s">
        <v>334</v>
      </c>
      <c r="G83" s="212" t="n">
        <v>43704</v>
      </c>
      <c r="H83" s="201" t="n">
        <v>556.848343301596</v>
      </c>
      <c r="I83" s="201" t="n">
        <v>55970.2326115339</v>
      </c>
      <c r="J83" s="202" t="n">
        <f aca="false">H83/I83*100</f>
        <v>0.994900891633681</v>
      </c>
    </row>
    <row r="84" customFormat="false" ht="12.75" hidden="false" customHeight="false" outlineLevel="0" collapsed="false">
      <c r="A84" s="210" t="s">
        <v>142</v>
      </c>
      <c r="B84" s="210" t="s">
        <v>28</v>
      </c>
      <c r="C84" s="210" t="s">
        <v>250</v>
      </c>
      <c r="D84" s="210" t="s">
        <v>347</v>
      </c>
      <c r="E84" s="210" t="s">
        <v>347</v>
      </c>
      <c r="F84" s="213" t="s">
        <v>334</v>
      </c>
      <c r="G84" s="212" t="n">
        <v>43704</v>
      </c>
      <c r="H84" s="201" t="n">
        <v>854.172841604424</v>
      </c>
      <c r="I84" s="201" t="n">
        <v>55970.2326115339</v>
      </c>
      <c r="J84" s="202" t="n">
        <f aca="false">H84/I84*100</f>
        <v>1.52611987077646</v>
      </c>
    </row>
    <row r="85" customFormat="false" ht="12.75" hidden="false" customHeight="false" outlineLevel="0" collapsed="false">
      <c r="A85" s="210" t="s">
        <v>142</v>
      </c>
      <c r="B85" s="210" t="s">
        <v>28</v>
      </c>
      <c r="C85" s="210" t="s">
        <v>250</v>
      </c>
      <c r="D85" s="210" t="s">
        <v>348</v>
      </c>
      <c r="E85" s="210" t="s">
        <v>348</v>
      </c>
      <c r="F85" s="213" t="s">
        <v>334</v>
      </c>
      <c r="G85" s="212" t="n">
        <v>43704</v>
      </c>
      <c r="H85" s="201" t="n">
        <v>4460.01946503003</v>
      </c>
      <c r="I85" s="201" t="n">
        <v>55970.2326115339</v>
      </c>
      <c r="J85" s="202" t="n">
        <f aca="false">H85/I85*100</f>
        <v>7.96855624307508</v>
      </c>
    </row>
    <row r="86" customFormat="false" ht="12.75" hidden="false" customHeight="false" outlineLevel="0" collapsed="false">
      <c r="A86" s="210" t="s">
        <v>142</v>
      </c>
      <c r="B86" s="210" t="s">
        <v>28</v>
      </c>
      <c r="C86" s="210" t="s">
        <v>250</v>
      </c>
      <c r="D86" s="210" t="s">
        <v>349</v>
      </c>
      <c r="E86" s="210" t="s">
        <v>349</v>
      </c>
      <c r="F86" s="213" t="s">
        <v>334</v>
      </c>
      <c r="G86" s="212" t="n">
        <v>43704</v>
      </c>
      <c r="K86" s="200" t="s">
        <v>256</v>
      </c>
    </row>
    <row r="87" customFormat="false" ht="12.75" hidden="false" customHeight="false" outlineLevel="0" collapsed="false">
      <c r="A87" s="210" t="s">
        <v>142</v>
      </c>
      <c r="B87" s="210" t="s">
        <v>28</v>
      </c>
      <c r="C87" s="210" t="s">
        <v>250</v>
      </c>
      <c r="D87" s="210" t="s">
        <v>350</v>
      </c>
      <c r="E87" s="210" t="s">
        <v>350</v>
      </c>
      <c r="F87" s="213" t="s">
        <v>334</v>
      </c>
      <c r="G87" s="212" t="n">
        <v>43704</v>
      </c>
      <c r="K87" s="200" t="s">
        <v>256</v>
      </c>
    </row>
    <row r="88" customFormat="false" ht="12.75" hidden="false" customHeight="false" outlineLevel="0" collapsed="false">
      <c r="A88" s="210" t="s">
        <v>142</v>
      </c>
      <c r="B88" s="210" t="s">
        <v>28</v>
      </c>
      <c r="C88" s="210" t="s">
        <v>250</v>
      </c>
      <c r="D88" s="210" t="s">
        <v>351</v>
      </c>
      <c r="E88" s="210" t="s">
        <v>351</v>
      </c>
      <c r="F88" s="213" t="s">
        <v>334</v>
      </c>
      <c r="G88" s="212" t="n">
        <v>43704</v>
      </c>
      <c r="K88" s="200" t="s">
        <v>256</v>
      </c>
    </row>
    <row r="89" customFormat="false" ht="12.75" hidden="false" customHeight="false" outlineLevel="0" collapsed="false">
      <c r="A89" s="210" t="s">
        <v>142</v>
      </c>
      <c r="B89" s="210" t="s">
        <v>28</v>
      </c>
      <c r="C89" s="210" t="s">
        <v>250</v>
      </c>
      <c r="D89" s="210" t="s">
        <v>352</v>
      </c>
      <c r="E89" s="210" t="s">
        <v>352</v>
      </c>
      <c r="F89" s="213" t="s">
        <v>334</v>
      </c>
      <c r="G89" s="212" t="n">
        <v>43704</v>
      </c>
      <c r="K89" s="200" t="s">
        <v>256</v>
      </c>
    </row>
    <row r="90" customFormat="false" ht="12.75" hidden="false" customHeight="false" outlineLevel="0" collapsed="false">
      <c r="A90" s="210" t="s">
        <v>142</v>
      </c>
      <c r="B90" s="210" t="s">
        <v>28</v>
      </c>
      <c r="C90" s="210" t="s">
        <v>250</v>
      </c>
      <c r="D90" s="210" t="s">
        <v>353</v>
      </c>
      <c r="E90" s="210" t="s">
        <v>353</v>
      </c>
      <c r="F90" s="213" t="s">
        <v>334</v>
      </c>
      <c r="G90" s="212" t="n">
        <v>43704</v>
      </c>
      <c r="H90" s="201" t="n">
        <v>5049.46970794181</v>
      </c>
      <c r="I90" s="201" t="n">
        <v>55970.2326115339</v>
      </c>
      <c r="J90" s="202" t="n">
        <f aca="false">H90/I90*100</f>
        <v>9.02170577526107</v>
      </c>
    </row>
    <row r="91" customFormat="false" ht="12.75" hidden="false" customHeight="false" outlineLevel="0" collapsed="false">
      <c r="A91" s="210" t="s">
        <v>142</v>
      </c>
      <c r="B91" s="210" t="s">
        <v>28</v>
      </c>
      <c r="C91" s="210" t="s">
        <v>250</v>
      </c>
      <c r="D91" s="210" t="s">
        <v>354</v>
      </c>
      <c r="E91" s="210" t="s">
        <v>354</v>
      </c>
      <c r="F91" s="213" t="s">
        <v>334</v>
      </c>
      <c r="G91" s="212" t="n">
        <v>43704</v>
      </c>
      <c r="H91" s="201" t="n">
        <v>10455.8139335808</v>
      </c>
      <c r="I91" s="201" t="n">
        <v>55970.2326115339</v>
      </c>
      <c r="J91" s="202" t="n">
        <f aca="false">H91/I91*100</f>
        <v>18.681026405858</v>
      </c>
    </row>
    <row r="92" customFormat="false" ht="12.75" hidden="false" customHeight="false" outlineLevel="0" collapsed="false">
      <c r="A92" s="210" t="s">
        <v>142</v>
      </c>
      <c r="B92" s="210" t="s">
        <v>28</v>
      </c>
      <c r="C92" s="210" t="s">
        <v>240</v>
      </c>
      <c r="D92" s="210" t="s">
        <v>355</v>
      </c>
      <c r="E92" s="210" t="s">
        <v>355</v>
      </c>
      <c r="F92" s="213" t="s">
        <v>334</v>
      </c>
      <c r="G92" s="212" t="n">
        <v>43704</v>
      </c>
      <c r="H92" s="201" t="n">
        <v>15505.2836415226</v>
      </c>
      <c r="I92" s="201" t="n">
        <v>55970.2326115339</v>
      </c>
      <c r="J92" s="202" t="n">
        <f aca="false">H92/I92*100</f>
        <v>27.7027321811191</v>
      </c>
    </row>
    <row r="93" customFormat="false" ht="12.75" hidden="false" customHeight="false" outlineLevel="0" collapsed="false">
      <c r="A93" s="210" t="s">
        <v>142</v>
      </c>
      <c r="B93" s="210" t="s">
        <v>28</v>
      </c>
      <c r="C93" s="210" t="s">
        <v>250</v>
      </c>
      <c r="D93" s="210" t="s">
        <v>356</v>
      </c>
      <c r="E93" s="210" t="s">
        <v>356</v>
      </c>
      <c r="F93" s="213" t="s">
        <v>334</v>
      </c>
      <c r="G93" s="212" t="n">
        <v>43704</v>
      </c>
      <c r="H93" s="201" t="n">
        <v>5121.11720589362</v>
      </c>
      <c r="I93" s="201" t="n">
        <v>55970.2326115339</v>
      </c>
      <c r="J93" s="202" t="n">
        <f aca="false">H93/I93*100</f>
        <v>9.149715780953</v>
      </c>
    </row>
    <row r="94" customFormat="false" ht="12.75" hidden="false" customHeight="false" outlineLevel="0" collapsed="false">
      <c r="A94" s="210" t="s">
        <v>142</v>
      </c>
      <c r="B94" s="210" t="s">
        <v>28</v>
      </c>
      <c r="C94" s="210" t="s">
        <v>250</v>
      </c>
      <c r="D94" s="210" t="s">
        <v>357</v>
      </c>
      <c r="E94" s="210" t="s">
        <v>357</v>
      </c>
      <c r="F94" s="213" t="s">
        <v>334</v>
      </c>
      <c r="G94" s="212" t="n">
        <v>43704</v>
      </c>
      <c r="H94" s="201" t="n">
        <v>1943.56327355477</v>
      </c>
      <c r="I94" s="201" t="n">
        <v>55970.2326115339</v>
      </c>
      <c r="J94" s="202" t="n">
        <f aca="false">H94/I94*100</f>
        <v>3.4724945437412</v>
      </c>
    </row>
    <row r="95" customFormat="false" ht="12.75" hidden="false" customHeight="false" outlineLevel="0" collapsed="false">
      <c r="A95" s="210" t="s">
        <v>142</v>
      </c>
      <c r="B95" s="210" t="s">
        <v>28</v>
      </c>
      <c r="C95" s="210" t="s">
        <v>250</v>
      </c>
      <c r="D95" s="210" t="s">
        <v>358</v>
      </c>
      <c r="E95" s="210" t="s">
        <v>358</v>
      </c>
      <c r="F95" s="213" t="s">
        <v>334</v>
      </c>
      <c r="G95" s="212" t="n">
        <v>43704</v>
      </c>
      <c r="H95" s="201" t="n">
        <v>1595.8037591191</v>
      </c>
      <c r="I95" s="201" t="n">
        <v>55970.2326115339</v>
      </c>
      <c r="J95" s="202" t="n">
        <f aca="false">H95/I95*100</f>
        <v>2.85116513664488</v>
      </c>
    </row>
    <row r="96" customFormat="false" ht="12.75" hidden="false" customHeight="false" outlineLevel="0" collapsed="false">
      <c r="A96" s="210" t="s">
        <v>142</v>
      </c>
      <c r="B96" s="210" t="s">
        <v>28</v>
      </c>
      <c r="C96" s="210" t="s">
        <v>250</v>
      </c>
      <c r="D96" s="210" t="s">
        <v>359</v>
      </c>
      <c r="E96" s="210" t="s">
        <v>359</v>
      </c>
      <c r="F96" s="213" t="s">
        <v>334</v>
      </c>
      <c r="G96" s="212" t="n">
        <v>43704</v>
      </c>
      <c r="H96" s="201" t="n">
        <v>2641.36361217553</v>
      </c>
      <c r="I96" s="201" t="n">
        <v>55970.2326115339</v>
      </c>
      <c r="J96" s="202" t="n">
        <f aca="false">H96/I96*100</f>
        <v>4.71922929194905</v>
      </c>
    </row>
    <row r="97" customFormat="false" ht="12.75" hidden="false" customHeight="false" outlineLevel="0" collapsed="false">
      <c r="A97" s="210" t="s">
        <v>142</v>
      </c>
      <c r="B97" s="210" t="s">
        <v>28</v>
      </c>
      <c r="C97" s="210" t="s">
        <v>250</v>
      </c>
      <c r="D97" s="210" t="s">
        <v>360</v>
      </c>
      <c r="E97" s="210" t="s">
        <v>360</v>
      </c>
      <c r="F97" s="213" t="s">
        <v>334</v>
      </c>
      <c r="G97" s="212" t="n">
        <v>43704</v>
      </c>
      <c r="H97" s="201" t="n">
        <v>2072.02012269935</v>
      </c>
      <c r="I97" s="201" t="n">
        <v>55970.2326115339</v>
      </c>
      <c r="J97" s="202" t="n">
        <f aca="false">H97/I97*100</f>
        <v>3.70200377239877</v>
      </c>
    </row>
    <row r="98" customFormat="false" ht="12.75" hidden="false" customHeight="false" outlineLevel="0" collapsed="false">
      <c r="A98" s="210" t="s">
        <v>142</v>
      </c>
      <c r="B98" s="210" t="s">
        <v>28</v>
      </c>
      <c r="C98" s="210" t="s">
        <v>250</v>
      </c>
      <c r="D98" s="210" t="s">
        <v>361</v>
      </c>
      <c r="E98" s="210" t="s">
        <v>361</v>
      </c>
      <c r="F98" s="213" t="s">
        <v>334</v>
      </c>
      <c r="G98" s="212" t="n">
        <v>43704</v>
      </c>
      <c r="K98" s="200" t="s">
        <v>256</v>
      </c>
    </row>
    <row r="99" customFormat="false" ht="12.75" hidden="false" customHeight="false" outlineLevel="0" collapsed="false">
      <c r="A99" s="210" t="s">
        <v>142</v>
      </c>
      <c r="B99" s="210" t="s">
        <v>28</v>
      </c>
      <c r="C99" s="210" t="s">
        <v>250</v>
      </c>
      <c r="D99" s="210" t="s">
        <v>362</v>
      </c>
      <c r="E99" s="210" t="s">
        <v>362</v>
      </c>
      <c r="F99" s="213" t="s">
        <v>334</v>
      </c>
      <c r="G99" s="212" t="n">
        <v>43704</v>
      </c>
      <c r="K99" s="200" t="s">
        <v>256</v>
      </c>
    </row>
    <row r="100" customFormat="false" ht="12.75" hidden="false" customHeight="false" outlineLevel="0" collapsed="false">
      <c r="A100" s="210" t="s">
        <v>142</v>
      </c>
      <c r="B100" s="210" t="s">
        <v>28</v>
      </c>
      <c r="C100" s="210" t="s">
        <v>250</v>
      </c>
      <c r="D100" s="210" t="s">
        <v>363</v>
      </c>
      <c r="E100" s="210" t="s">
        <v>363</v>
      </c>
      <c r="F100" s="213" t="s">
        <v>334</v>
      </c>
      <c r="G100" s="212" t="n">
        <v>43704</v>
      </c>
      <c r="K100" s="200" t="s">
        <v>256</v>
      </c>
    </row>
    <row r="101" customFormat="false" ht="12.75" hidden="false" customHeight="false" outlineLevel="0" collapsed="false">
      <c r="A101" s="210" t="s">
        <v>142</v>
      </c>
      <c r="B101" s="210" t="s">
        <v>28</v>
      </c>
      <c r="C101" s="210" t="s">
        <v>250</v>
      </c>
      <c r="D101" s="210" t="s">
        <v>364</v>
      </c>
      <c r="E101" s="210" t="s">
        <v>364</v>
      </c>
      <c r="F101" s="213" t="s">
        <v>334</v>
      </c>
      <c r="G101" s="212" t="n">
        <v>43704</v>
      </c>
      <c r="K101" s="200" t="s">
        <v>256</v>
      </c>
    </row>
    <row r="102" customFormat="false" ht="12.75" hidden="false" customHeight="false" outlineLevel="0" collapsed="false">
      <c r="A102" s="210" t="s">
        <v>142</v>
      </c>
      <c r="B102" s="210" t="s">
        <v>28</v>
      </c>
      <c r="C102" s="210" t="s">
        <v>250</v>
      </c>
      <c r="D102" s="210" t="s">
        <v>365</v>
      </c>
      <c r="E102" s="210" t="s">
        <v>365</v>
      </c>
      <c r="F102" s="213" t="s">
        <v>334</v>
      </c>
      <c r="G102" s="212" t="n">
        <v>43704</v>
      </c>
      <c r="K102" s="200" t="s">
        <v>256</v>
      </c>
    </row>
    <row r="103" customFormat="false" ht="12.75" hidden="false" customHeight="false" outlineLevel="0" collapsed="false">
      <c r="A103" s="210" t="s">
        <v>142</v>
      </c>
      <c r="B103" s="210" t="s">
        <v>28</v>
      </c>
      <c r="C103" s="210" t="s">
        <v>250</v>
      </c>
      <c r="D103" s="210" t="s">
        <v>366</v>
      </c>
      <c r="E103" s="210" t="s">
        <v>366</v>
      </c>
      <c r="F103" s="213" t="s">
        <v>334</v>
      </c>
      <c r="G103" s="212" t="n">
        <v>43704</v>
      </c>
      <c r="K103" s="200" t="s">
        <v>256</v>
      </c>
    </row>
    <row r="104" customFormat="false" ht="12.75" hidden="false" customHeight="false" outlineLevel="0" collapsed="false">
      <c r="A104" s="210" t="s">
        <v>142</v>
      </c>
      <c r="B104" s="210" t="s">
        <v>28</v>
      </c>
      <c r="C104" s="210" t="s">
        <v>250</v>
      </c>
      <c r="D104" s="210" t="s">
        <v>367</v>
      </c>
      <c r="E104" s="210" t="s">
        <v>367</v>
      </c>
      <c r="F104" s="213" t="s">
        <v>334</v>
      </c>
      <c r="G104" s="212" t="n">
        <v>43704</v>
      </c>
      <c r="K104" s="200" t="s">
        <v>256</v>
      </c>
    </row>
    <row r="105" customFormat="false" ht="12.75" hidden="false" customHeight="false" outlineLevel="0" collapsed="false">
      <c r="A105" s="210" t="s">
        <v>142</v>
      </c>
      <c r="B105" s="210" t="s">
        <v>28</v>
      </c>
      <c r="C105" s="210" t="s">
        <v>250</v>
      </c>
      <c r="D105" s="210" t="s">
        <v>368</v>
      </c>
      <c r="E105" s="210" t="s">
        <v>368</v>
      </c>
      <c r="F105" s="213" t="s">
        <v>334</v>
      </c>
      <c r="G105" s="212" t="n">
        <v>43704</v>
      </c>
      <c r="K105" s="200" t="s">
        <v>256</v>
      </c>
    </row>
    <row r="106" customFormat="false" ht="12.75" hidden="false" customHeight="false" outlineLevel="0" collapsed="false">
      <c r="A106" s="210" t="s">
        <v>142</v>
      </c>
      <c r="B106" s="210" t="s">
        <v>28</v>
      </c>
      <c r="C106" s="210" t="s">
        <v>250</v>
      </c>
      <c r="D106" s="210" t="s">
        <v>369</v>
      </c>
      <c r="E106" s="210" t="s">
        <v>369</v>
      </c>
      <c r="F106" s="213" t="s">
        <v>334</v>
      </c>
      <c r="G106" s="212" t="n">
        <v>43704</v>
      </c>
      <c r="K106" s="200" t="s">
        <v>256</v>
      </c>
    </row>
    <row r="107" customFormat="false" ht="12.75" hidden="false" customHeight="false" outlineLevel="0" collapsed="false">
      <c r="A107" s="210" t="s">
        <v>142</v>
      </c>
      <c r="B107" s="210" t="s">
        <v>28</v>
      </c>
      <c r="C107" s="210" t="s">
        <v>250</v>
      </c>
      <c r="D107" s="210" t="s">
        <v>370</v>
      </c>
      <c r="E107" s="210" t="s">
        <v>370</v>
      </c>
      <c r="F107" s="213" t="s">
        <v>334</v>
      </c>
      <c r="G107" s="212" t="n">
        <v>43704</v>
      </c>
      <c r="K107" s="200" t="s">
        <v>256</v>
      </c>
    </row>
    <row r="108" customFormat="false" ht="12.75" hidden="false" customHeight="false" outlineLevel="0" collapsed="false">
      <c r="A108" s="210" t="s">
        <v>142</v>
      </c>
      <c r="B108" s="210" t="s">
        <v>28</v>
      </c>
      <c r="C108" s="210" t="s">
        <v>250</v>
      </c>
      <c r="D108" s="210" t="s">
        <v>371</v>
      </c>
      <c r="E108" s="210" t="s">
        <v>371</v>
      </c>
      <c r="F108" s="213" t="s">
        <v>334</v>
      </c>
      <c r="G108" s="212" t="n">
        <v>43704</v>
      </c>
      <c r="K108" s="200" t="s">
        <v>256</v>
      </c>
    </row>
    <row r="109" customFormat="false" ht="12.75" hidden="false" customHeight="false" outlineLevel="0" collapsed="false">
      <c r="A109" s="210" t="s">
        <v>142</v>
      </c>
      <c r="B109" s="210" t="s">
        <v>28</v>
      </c>
      <c r="C109" s="210" t="s">
        <v>250</v>
      </c>
      <c r="D109" s="210" t="s">
        <v>372</v>
      </c>
      <c r="E109" s="210" t="s">
        <v>372</v>
      </c>
      <c r="F109" s="213" t="s">
        <v>334</v>
      </c>
      <c r="G109" s="212" t="n">
        <v>43704</v>
      </c>
      <c r="K109" s="200" t="s">
        <v>256</v>
      </c>
    </row>
    <row r="110" customFormat="false" ht="12.75" hidden="false" customHeight="false" outlineLevel="0" collapsed="false">
      <c r="A110" s="210" t="s">
        <v>142</v>
      </c>
      <c r="B110" s="210" t="s">
        <v>28</v>
      </c>
      <c r="C110" s="210" t="s">
        <v>250</v>
      </c>
      <c r="D110" s="210" t="s">
        <v>373</v>
      </c>
      <c r="E110" s="210" t="s">
        <v>373</v>
      </c>
      <c r="F110" s="213" t="s">
        <v>334</v>
      </c>
      <c r="G110" s="212" t="n">
        <v>43704</v>
      </c>
      <c r="K110" s="200" t="s">
        <v>256</v>
      </c>
    </row>
    <row r="111" customFormat="false" ht="12.75" hidden="false" customHeight="false" outlineLevel="0" collapsed="false">
      <c r="A111" s="210" t="s">
        <v>142</v>
      </c>
      <c r="B111" s="210" t="s">
        <v>28</v>
      </c>
      <c r="C111" s="210" t="s">
        <v>250</v>
      </c>
      <c r="D111" s="210" t="s">
        <v>374</v>
      </c>
      <c r="E111" s="210" t="s">
        <v>374</v>
      </c>
      <c r="F111" s="213" t="s">
        <v>334</v>
      </c>
      <c r="G111" s="212" t="n">
        <v>43704</v>
      </c>
      <c r="K111" s="200" t="s">
        <v>256</v>
      </c>
    </row>
    <row r="112" customFormat="false" ht="12.75" hidden="false" customHeight="false" outlineLevel="0" collapsed="false">
      <c r="A112" s="210" t="s">
        <v>142</v>
      </c>
      <c r="B112" s="210" t="s">
        <v>28</v>
      </c>
      <c r="C112" s="210" t="s">
        <v>250</v>
      </c>
      <c r="D112" s="210" t="s">
        <v>375</v>
      </c>
      <c r="E112" s="210" t="s">
        <v>375</v>
      </c>
      <c r="F112" s="213" t="s">
        <v>334</v>
      </c>
      <c r="G112" s="212" t="n">
        <v>43704</v>
      </c>
      <c r="K112" s="200" t="s">
        <v>256</v>
      </c>
    </row>
    <row r="113" customFormat="false" ht="12.75" hidden="false" customHeight="false" outlineLevel="0" collapsed="false">
      <c r="A113" s="210" t="s">
        <v>142</v>
      </c>
      <c r="B113" s="210" t="s">
        <v>28</v>
      </c>
      <c r="C113" s="210" t="s">
        <v>250</v>
      </c>
      <c r="D113" s="210" t="s">
        <v>376</v>
      </c>
      <c r="E113" s="210" t="s">
        <v>376</v>
      </c>
      <c r="F113" s="213" t="s">
        <v>334</v>
      </c>
      <c r="G113" s="212" t="n">
        <v>43704</v>
      </c>
      <c r="K113" s="200" t="s">
        <v>256</v>
      </c>
    </row>
    <row r="114" customFormat="false" ht="12.75" hidden="false" customHeight="false" outlineLevel="0" collapsed="false">
      <c r="A114" s="210" t="s">
        <v>142</v>
      </c>
      <c r="B114" s="210" t="s">
        <v>28</v>
      </c>
      <c r="C114" s="210" t="s">
        <v>250</v>
      </c>
      <c r="D114" s="210" t="s">
        <v>377</v>
      </c>
      <c r="E114" s="210" t="s">
        <v>377</v>
      </c>
      <c r="F114" s="213" t="s">
        <v>334</v>
      </c>
      <c r="G114" s="212" t="n">
        <v>43704</v>
      </c>
      <c r="K114" s="200" t="s">
        <v>256</v>
      </c>
    </row>
    <row r="115" customFormat="false" ht="12.75" hidden="false" customHeight="false" outlineLevel="0" collapsed="false">
      <c r="A115" s="210" t="s">
        <v>142</v>
      </c>
      <c r="B115" s="210" t="s">
        <v>28</v>
      </c>
      <c r="C115" s="210" t="s">
        <v>250</v>
      </c>
      <c r="D115" s="210" t="s">
        <v>378</v>
      </c>
      <c r="E115" s="210" t="s">
        <v>378</v>
      </c>
      <c r="F115" s="213" t="s">
        <v>334</v>
      </c>
      <c r="G115" s="212" t="n">
        <v>43704</v>
      </c>
      <c r="K115" s="200" t="s">
        <v>256</v>
      </c>
    </row>
    <row r="116" customFormat="false" ht="12.75" hidden="false" customHeight="false" outlineLevel="0" collapsed="false">
      <c r="A116" s="210" t="s">
        <v>142</v>
      </c>
      <c r="B116" s="210" t="s">
        <v>28</v>
      </c>
      <c r="C116" s="210" t="s">
        <v>250</v>
      </c>
      <c r="D116" s="210" t="s">
        <v>379</v>
      </c>
      <c r="E116" s="210" t="s">
        <v>379</v>
      </c>
      <c r="F116" s="213" t="s">
        <v>334</v>
      </c>
      <c r="G116" s="212" t="n">
        <v>43704</v>
      </c>
      <c r="K116" s="200" t="s">
        <v>256</v>
      </c>
    </row>
    <row r="117" customFormat="false" ht="12.75" hidden="false" customHeight="false" outlineLevel="0" collapsed="false">
      <c r="A117" s="210" t="s">
        <v>142</v>
      </c>
      <c r="B117" s="210" t="s">
        <v>28</v>
      </c>
      <c r="C117" s="210" t="s">
        <v>250</v>
      </c>
      <c r="D117" s="210" t="s">
        <v>380</v>
      </c>
      <c r="E117" s="210" t="s">
        <v>380</v>
      </c>
      <c r="F117" s="213" t="s">
        <v>334</v>
      </c>
      <c r="G117" s="212" t="n">
        <v>43704</v>
      </c>
      <c r="K117" s="200" t="s">
        <v>256</v>
      </c>
    </row>
    <row r="118" customFormat="false" ht="12.75" hidden="false" customHeight="false" outlineLevel="0" collapsed="false">
      <c r="A118" s="210" t="s">
        <v>142</v>
      </c>
      <c r="B118" s="210" t="s">
        <v>28</v>
      </c>
      <c r="C118" s="210" t="s">
        <v>250</v>
      </c>
      <c r="D118" s="210" t="s">
        <v>381</v>
      </c>
      <c r="E118" s="210" t="s">
        <v>381</v>
      </c>
      <c r="F118" s="213" t="s">
        <v>334</v>
      </c>
      <c r="G118" s="212" t="n">
        <v>43704</v>
      </c>
      <c r="K118" s="200" t="s">
        <v>256</v>
      </c>
    </row>
    <row r="119" customFormat="false" ht="12.75" hidden="false" customHeight="false" outlineLevel="0" collapsed="false">
      <c r="A119" s="210" t="s">
        <v>142</v>
      </c>
      <c r="B119" s="210" t="s">
        <v>28</v>
      </c>
      <c r="C119" s="210" t="s">
        <v>250</v>
      </c>
      <c r="D119" s="210" t="s">
        <v>382</v>
      </c>
      <c r="E119" s="210" t="s">
        <v>382</v>
      </c>
      <c r="F119" s="213" t="s">
        <v>334</v>
      </c>
      <c r="G119" s="212" t="n">
        <v>43704</v>
      </c>
      <c r="K119" s="200" t="s">
        <v>256</v>
      </c>
    </row>
    <row r="120" customFormat="false" ht="12.75" hidden="false" customHeight="false" outlineLevel="0" collapsed="false">
      <c r="A120" s="210" t="s">
        <v>142</v>
      </c>
      <c r="B120" s="210" t="s">
        <v>28</v>
      </c>
      <c r="C120" s="210" t="s">
        <v>250</v>
      </c>
      <c r="D120" s="210" t="s">
        <v>383</v>
      </c>
      <c r="E120" s="210" t="s">
        <v>383</v>
      </c>
      <c r="F120" s="213" t="s">
        <v>334</v>
      </c>
      <c r="G120" s="212" t="n">
        <v>43704</v>
      </c>
      <c r="K120" s="200" t="s">
        <v>256</v>
      </c>
    </row>
    <row r="121" customFormat="false" ht="12.75" hidden="false" customHeight="false" outlineLevel="0" collapsed="false">
      <c r="A121" s="210" t="s">
        <v>142</v>
      </c>
      <c r="B121" s="210" t="s">
        <v>28</v>
      </c>
      <c r="C121" s="210" t="s">
        <v>250</v>
      </c>
      <c r="D121" s="210" t="s">
        <v>384</v>
      </c>
      <c r="E121" s="210" t="s">
        <v>384</v>
      </c>
      <c r="F121" s="213" t="s">
        <v>334</v>
      </c>
      <c r="G121" s="212" t="n">
        <v>43704</v>
      </c>
      <c r="K121" s="200" t="s">
        <v>256</v>
      </c>
    </row>
    <row r="122" customFormat="false" ht="12.75" hidden="false" customHeight="false" outlineLevel="0" collapsed="false">
      <c r="A122" s="210" t="s">
        <v>142</v>
      </c>
      <c r="B122" s="210" t="s">
        <v>28</v>
      </c>
      <c r="C122" s="210" t="s">
        <v>250</v>
      </c>
      <c r="D122" s="210" t="s">
        <v>385</v>
      </c>
      <c r="E122" s="210" t="s">
        <v>385</v>
      </c>
      <c r="F122" s="213" t="s">
        <v>334</v>
      </c>
      <c r="G122" s="212" t="n">
        <v>43704</v>
      </c>
      <c r="K122" s="200" t="s">
        <v>256</v>
      </c>
    </row>
    <row r="123" customFormat="false" ht="12.75" hidden="false" customHeight="false" outlineLevel="0" collapsed="false">
      <c r="A123" s="210" t="s">
        <v>142</v>
      </c>
      <c r="B123" s="210" t="s">
        <v>28</v>
      </c>
      <c r="C123" s="210" t="s">
        <v>250</v>
      </c>
      <c r="D123" s="210" t="s">
        <v>386</v>
      </c>
      <c r="E123" s="210" t="s">
        <v>386</v>
      </c>
      <c r="F123" s="213" t="s">
        <v>334</v>
      </c>
      <c r="G123" s="212" t="n">
        <v>43704</v>
      </c>
      <c r="K123" s="200" t="s">
        <v>256</v>
      </c>
    </row>
    <row r="124" customFormat="false" ht="12.75" hidden="false" customHeight="false" outlineLevel="0" collapsed="false">
      <c r="A124" s="210" t="s">
        <v>142</v>
      </c>
      <c r="B124" s="210" t="s">
        <v>28</v>
      </c>
      <c r="C124" s="210" t="s">
        <v>250</v>
      </c>
      <c r="D124" s="210" t="s">
        <v>387</v>
      </c>
      <c r="E124" s="210" t="s">
        <v>387</v>
      </c>
      <c r="F124" s="213" t="s">
        <v>334</v>
      </c>
      <c r="G124" s="212" t="n">
        <v>43704</v>
      </c>
      <c r="K124" s="200" t="s">
        <v>256</v>
      </c>
    </row>
    <row r="125" customFormat="false" ht="12.75" hidden="false" customHeight="false" outlineLevel="0" collapsed="false">
      <c r="A125" s="210" t="s">
        <v>142</v>
      </c>
      <c r="B125" s="210" t="s">
        <v>28</v>
      </c>
      <c r="C125" s="210" t="s">
        <v>250</v>
      </c>
      <c r="D125" s="210" t="s">
        <v>388</v>
      </c>
      <c r="E125" s="210" t="s">
        <v>388</v>
      </c>
      <c r="F125" s="213" t="s">
        <v>334</v>
      </c>
      <c r="G125" s="212" t="n">
        <v>43704</v>
      </c>
      <c r="K125" s="200" t="s">
        <v>256</v>
      </c>
    </row>
    <row r="126" customFormat="false" ht="12.75" hidden="false" customHeight="false" outlineLevel="0" collapsed="false">
      <c r="A126" s="210" t="s">
        <v>142</v>
      </c>
      <c r="B126" s="210" t="s">
        <v>28</v>
      </c>
      <c r="C126" s="210" t="s">
        <v>250</v>
      </c>
      <c r="D126" s="210" t="s">
        <v>389</v>
      </c>
      <c r="E126" s="210" t="s">
        <v>389</v>
      </c>
      <c r="F126" s="213" t="s">
        <v>334</v>
      </c>
      <c r="G126" s="212" t="n">
        <v>43704</v>
      </c>
      <c r="K126" s="200" t="s">
        <v>256</v>
      </c>
    </row>
    <row r="127" customFormat="false" ht="12.75" hidden="false" customHeight="false" outlineLevel="0" collapsed="false">
      <c r="A127" s="210" t="s">
        <v>142</v>
      </c>
      <c r="B127" s="210" t="s">
        <v>28</v>
      </c>
      <c r="C127" s="210" t="s">
        <v>250</v>
      </c>
      <c r="D127" s="210" t="s">
        <v>390</v>
      </c>
      <c r="E127" s="210" t="s">
        <v>390</v>
      </c>
      <c r="F127" s="213" t="s">
        <v>334</v>
      </c>
      <c r="G127" s="212" t="n">
        <v>43704</v>
      </c>
      <c r="K127" s="200" t="s">
        <v>256</v>
      </c>
    </row>
    <row r="128" customFormat="false" ht="12.75" hidden="false" customHeight="false" outlineLevel="0" collapsed="false">
      <c r="A128" s="210" t="s">
        <v>142</v>
      </c>
      <c r="B128" s="210" t="s">
        <v>28</v>
      </c>
      <c r="C128" s="210" t="s">
        <v>250</v>
      </c>
      <c r="D128" s="210" t="s">
        <v>391</v>
      </c>
      <c r="E128" s="210" t="s">
        <v>391</v>
      </c>
      <c r="F128" s="213" t="s">
        <v>334</v>
      </c>
      <c r="G128" s="212" t="n">
        <v>43704</v>
      </c>
      <c r="K128" s="200" t="s">
        <v>256</v>
      </c>
    </row>
    <row r="129" customFormat="false" ht="12.75" hidden="false" customHeight="false" outlineLevel="0" collapsed="false">
      <c r="A129" s="210" t="s">
        <v>142</v>
      </c>
      <c r="B129" s="210" t="s">
        <v>28</v>
      </c>
      <c r="C129" s="210" t="s">
        <v>250</v>
      </c>
      <c r="D129" s="210" t="s">
        <v>392</v>
      </c>
      <c r="E129" s="210" t="s">
        <v>392</v>
      </c>
      <c r="F129" s="213" t="s">
        <v>334</v>
      </c>
      <c r="G129" s="212" t="n">
        <v>43704</v>
      </c>
      <c r="K129" s="200" t="s">
        <v>256</v>
      </c>
    </row>
    <row r="130" customFormat="false" ht="12.75" hidden="false" customHeight="false" outlineLevel="0" collapsed="false">
      <c r="A130" s="210" t="s">
        <v>142</v>
      </c>
      <c r="B130" s="210" t="s">
        <v>28</v>
      </c>
      <c r="C130" s="210" t="s">
        <v>250</v>
      </c>
      <c r="D130" s="210" t="s">
        <v>393</v>
      </c>
      <c r="E130" s="210" t="s">
        <v>393</v>
      </c>
      <c r="F130" s="213" t="s">
        <v>334</v>
      </c>
      <c r="G130" s="212" t="n">
        <v>43704</v>
      </c>
      <c r="K130" s="200" t="s">
        <v>256</v>
      </c>
    </row>
    <row r="131" customFormat="false" ht="12.75" hidden="false" customHeight="false" outlineLevel="0" collapsed="false">
      <c r="A131" s="210" t="s">
        <v>142</v>
      </c>
      <c r="B131" s="210" t="s">
        <v>28</v>
      </c>
      <c r="C131" s="210" t="s">
        <v>250</v>
      </c>
      <c r="D131" s="210" t="s">
        <v>394</v>
      </c>
      <c r="E131" s="210" t="s">
        <v>394</v>
      </c>
      <c r="F131" s="213" t="s">
        <v>334</v>
      </c>
      <c r="G131" s="212" t="n">
        <v>43704</v>
      </c>
      <c r="K131" s="200" t="s">
        <v>256</v>
      </c>
    </row>
    <row r="132" customFormat="false" ht="12.75" hidden="false" customHeight="false" outlineLevel="0" collapsed="false">
      <c r="A132" s="210" t="s">
        <v>142</v>
      </c>
      <c r="B132" s="210" t="s">
        <v>28</v>
      </c>
      <c r="C132" s="210" t="s">
        <v>250</v>
      </c>
      <c r="D132" s="210" t="s">
        <v>395</v>
      </c>
      <c r="E132" s="210" t="s">
        <v>395</v>
      </c>
      <c r="F132" s="213" t="s">
        <v>334</v>
      </c>
      <c r="G132" s="212" t="n">
        <v>43704</v>
      </c>
      <c r="K132" s="200" t="s">
        <v>256</v>
      </c>
    </row>
    <row r="133" customFormat="false" ht="12.75" hidden="false" customHeight="false" outlineLevel="0" collapsed="false">
      <c r="A133" s="210" t="s">
        <v>142</v>
      </c>
      <c r="B133" s="210" t="s">
        <v>28</v>
      </c>
      <c r="C133" s="210" t="s">
        <v>250</v>
      </c>
      <c r="D133" s="210" t="s">
        <v>396</v>
      </c>
      <c r="E133" s="210" t="s">
        <v>396</v>
      </c>
      <c r="F133" s="213" t="s">
        <v>334</v>
      </c>
      <c r="G133" s="212" t="n">
        <v>43704</v>
      </c>
      <c r="K133" s="200" t="s">
        <v>256</v>
      </c>
    </row>
    <row r="134" customFormat="false" ht="12.75" hidden="false" customHeight="false" outlineLevel="0" collapsed="false">
      <c r="A134" s="210" t="s">
        <v>142</v>
      </c>
      <c r="B134" s="210" t="s">
        <v>28</v>
      </c>
      <c r="C134" s="210" t="s">
        <v>250</v>
      </c>
      <c r="D134" s="210" t="s">
        <v>397</v>
      </c>
      <c r="E134" s="210" t="s">
        <v>397</v>
      </c>
      <c r="F134" s="213" t="s">
        <v>334</v>
      </c>
      <c r="G134" s="212" t="n">
        <v>43704</v>
      </c>
      <c r="K134" s="200" t="s">
        <v>256</v>
      </c>
    </row>
    <row r="135" customFormat="false" ht="12.75" hidden="false" customHeight="false" outlineLevel="0" collapsed="false">
      <c r="A135" s="210" t="s">
        <v>142</v>
      </c>
      <c r="B135" s="210" t="s">
        <v>28</v>
      </c>
      <c r="C135" s="210" t="s">
        <v>250</v>
      </c>
      <c r="D135" s="210" t="s">
        <v>398</v>
      </c>
      <c r="E135" s="210" t="s">
        <v>398</v>
      </c>
      <c r="F135" s="213" t="s">
        <v>334</v>
      </c>
      <c r="G135" s="212" t="n">
        <v>43704</v>
      </c>
      <c r="K135" s="200" t="s">
        <v>256</v>
      </c>
    </row>
    <row r="136" customFormat="false" ht="12.75" hidden="false" customHeight="false" outlineLevel="0" collapsed="false">
      <c r="A136" s="210" t="s">
        <v>142</v>
      </c>
      <c r="B136" s="210" t="s">
        <v>28</v>
      </c>
      <c r="C136" s="210" t="s">
        <v>250</v>
      </c>
      <c r="D136" s="210" t="s">
        <v>399</v>
      </c>
      <c r="E136" s="210" t="s">
        <v>399</v>
      </c>
      <c r="F136" s="213" t="s">
        <v>334</v>
      </c>
      <c r="G136" s="212" t="n">
        <v>43704</v>
      </c>
      <c r="K136" s="200" t="s">
        <v>256</v>
      </c>
    </row>
    <row r="137" customFormat="false" ht="12.75" hidden="false" customHeight="false" outlineLevel="0" collapsed="false">
      <c r="A137" s="210" t="s">
        <v>142</v>
      </c>
      <c r="B137" s="210" t="s">
        <v>28</v>
      </c>
      <c r="C137" s="210" t="s">
        <v>250</v>
      </c>
      <c r="D137" s="210" t="s">
        <v>400</v>
      </c>
      <c r="E137" s="210" t="s">
        <v>400</v>
      </c>
      <c r="F137" s="213" t="s">
        <v>334</v>
      </c>
      <c r="G137" s="212" t="n">
        <v>43704</v>
      </c>
      <c r="K137" s="200" t="s">
        <v>256</v>
      </c>
    </row>
    <row r="138" customFormat="false" ht="12.75" hidden="false" customHeight="false" outlineLevel="0" collapsed="false">
      <c r="A138" s="210" t="s">
        <v>142</v>
      </c>
      <c r="B138" s="210" t="s">
        <v>28</v>
      </c>
      <c r="C138" s="210" t="s">
        <v>250</v>
      </c>
      <c r="D138" s="210" t="s">
        <v>401</v>
      </c>
      <c r="E138" s="210" t="s">
        <v>401</v>
      </c>
      <c r="F138" s="213" t="s">
        <v>334</v>
      </c>
      <c r="G138" s="212" t="n">
        <v>43704</v>
      </c>
      <c r="K138" s="200" t="s">
        <v>256</v>
      </c>
    </row>
    <row r="139" customFormat="false" ht="12.75" hidden="false" customHeight="false" outlineLevel="0" collapsed="false">
      <c r="A139" s="210" t="s">
        <v>142</v>
      </c>
      <c r="B139" s="210" t="s">
        <v>28</v>
      </c>
      <c r="C139" s="210" t="s">
        <v>250</v>
      </c>
      <c r="D139" s="210" t="s">
        <v>402</v>
      </c>
      <c r="E139" s="210" t="s">
        <v>402</v>
      </c>
      <c r="F139" s="213" t="s">
        <v>334</v>
      </c>
      <c r="G139" s="212" t="n">
        <v>43704</v>
      </c>
      <c r="K139" s="200" t="s">
        <v>256</v>
      </c>
    </row>
    <row r="140" customFormat="false" ht="12.75" hidden="false" customHeight="false" outlineLevel="0" collapsed="false">
      <c r="A140" s="210" t="s">
        <v>142</v>
      </c>
      <c r="B140" s="210" t="s">
        <v>28</v>
      </c>
      <c r="C140" s="210" t="s">
        <v>250</v>
      </c>
      <c r="D140" s="210" t="s">
        <v>403</v>
      </c>
      <c r="E140" s="210" t="s">
        <v>403</v>
      </c>
      <c r="F140" s="213" t="s">
        <v>334</v>
      </c>
      <c r="G140" s="212" t="n">
        <v>43704</v>
      </c>
      <c r="K140" s="200" t="s">
        <v>256</v>
      </c>
    </row>
    <row r="141" customFormat="false" ht="12.75" hidden="false" customHeight="false" outlineLevel="0" collapsed="false">
      <c r="A141" s="210" t="s">
        <v>142</v>
      </c>
      <c r="B141" s="210" t="s">
        <v>28</v>
      </c>
      <c r="C141" s="210" t="s">
        <v>250</v>
      </c>
      <c r="D141" s="210" t="s">
        <v>404</v>
      </c>
      <c r="E141" s="210" t="s">
        <v>404</v>
      </c>
      <c r="F141" s="213" t="s">
        <v>334</v>
      </c>
      <c r="G141" s="212" t="n">
        <v>43704</v>
      </c>
      <c r="K141" s="200" t="s">
        <v>256</v>
      </c>
    </row>
    <row r="142" customFormat="false" ht="12.75" hidden="false" customHeight="false" outlineLevel="0" collapsed="false">
      <c r="A142" s="210" t="s">
        <v>142</v>
      </c>
      <c r="B142" s="210" t="s">
        <v>28</v>
      </c>
      <c r="C142" s="210" t="s">
        <v>250</v>
      </c>
      <c r="D142" s="210" t="s">
        <v>405</v>
      </c>
      <c r="E142" s="210" t="s">
        <v>405</v>
      </c>
      <c r="F142" s="213" t="s">
        <v>334</v>
      </c>
      <c r="G142" s="212" t="n">
        <v>43704</v>
      </c>
      <c r="H142" s="201" t="n">
        <v>4769.81581268816</v>
      </c>
      <c r="I142" s="201" t="n">
        <v>55970.2326115339</v>
      </c>
      <c r="J142" s="202" t="n">
        <f aca="false">H142/I142*100</f>
        <v>8.522058226546</v>
      </c>
    </row>
    <row r="143" customFormat="false" ht="12.75" hidden="false" customHeight="false" outlineLevel="0" collapsed="false">
      <c r="A143" s="210" t="s">
        <v>142</v>
      </c>
      <c r="B143" s="210" t="s">
        <v>28</v>
      </c>
      <c r="C143" s="210" t="s">
        <v>250</v>
      </c>
      <c r="D143" s="210" t="s">
        <v>406</v>
      </c>
      <c r="E143" s="210" t="s">
        <v>406</v>
      </c>
      <c r="F143" s="213" t="s">
        <v>334</v>
      </c>
      <c r="G143" s="212" t="n">
        <v>43704</v>
      </c>
      <c r="K143" s="200" t="s">
        <v>256</v>
      </c>
    </row>
    <row r="144" customFormat="false" ht="12.75" hidden="false" customHeight="false" outlineLevel="0" collapsed="false">
      <c r="A144" s="210" t="s">
        <v>146</v>
      </c>
      <c r="B144" s="210" t="s">
        <v>34</v>
      </c>
      <c r="C144" s="210"/>
      <c r="D144" s="210"/>
      <c r="E144" s="214" t="s">
        <v>407</v>
      </c>
      <c r="F144" s="210" t="s">
        <v>408</v>
      </c>
      <c r="G144" s="212"/>
      <c r="H144" s="201" t="n">
        <v>7188.39867321072</v>
      </c>
      <c r="I144" s="201" t="n">
        <v>105332.581832806</v>
      </c>
      <c r="J144" s="202" t="n">
        <f aca="false">H144/I144*100</f>
        <v>6.82447780936466</v>
      </c>
    </row>
    <row r="145" customFormat="false" ht="12.75" hidden="false" customHeight="false" outlineLevel="0" collapsed="false">
      <c r="A145" s="210" t="s">
        <v>146</v>
      </c>
      <c r="B145" s="210" t="s">
        <v>34</v>
      </c>
      <c r="C145" s="210"/>
      <c r="D145" s="210"/>
      <c r="E145" s="214" t="s">
        <v>409</v>
      </c>
      <c r="F145" s="210" t="s">
        <v>408</v>
      </c>
      <c r="G145" s="212"/>
      <c r="H145" s="201" t="n">
        <v>2048.9887311835</v>
      </c>
      <c r="I145" s="201" t="n">
        <v>105332.581832806</v>
      </c>
      <c r="J145" s="202" t="n">
        <f aca="false">H145/I145*100</f>
        <v>1.94525634474227</v>
      </c>
    </row>
    <row r="146" customFormat="false" ht="12.75" hidden="false" customHeight="false" outlineLevel="0" collapsed="false">
      <c r="A146" s="210" t="s">
        <v>146</v>
      </c>
      <c r="B146" s="210" t="s">
        <v>34</v>
      </c>
      <c r="C146" s="210"/>
      <c r="D146" s="210"/>
      <c r="E146" s="214" t="s">
        <v>410</v>
      </c>
      <c r="F146" s="210" t="s">
        <v>408</v>
      </c>
      <c r="G146" s="212"/>
      <c r="H146" s="201" t="n">
        <v>204.987131302078</v>
      </c>
      <c r="I146" s="201" t="n">
        <v>105332.581832806</v>
      </c>
      <c r="J146" s="202" t="n">
        <f aca="false">H146/I146*100</f>
        <v>0.194609424486958</v>
      </c>
    </row>
    <row r="147" customFormat="false" ht="12.75" hidden="false" customHeight="false" outlineLevel="0" collapsed="false">
      <c r="A147" s="210" t="s">
        <v>146</v>
      </c>
      <c r="B147" s="210" t="s">
        <v>34</v>
      </c>
      <c r="C147" s="210" t="s">
        <v>250</v>
      </c>
      <c r="D147" s="210" t="s">
        <v>411</v>
      </c>
      <c r="E147" s="210" t="s">
        <v>412</v>
      </c>
      <c r="F147" s="213" t="s">
        <v>413</v>
      </c>
      <c r="G147" s="212" t="n">
        <v>43280</v>
      </c>
      <c r="K147" s="200" t="s">
        <v>256</v>
      </c>
    </row>
    <row r="148" customFormat="false" ht="12.75" hidden="false" customHeight="false" outlineLevel="0" collapsed="false">
      <c r="A148" s="210" t="s">
        <v>146</v>
      </c>
      <c r="B148" s="210" t="s">
        <v>34</v>
      </c>
      <c r="C148" s="210" t="s">
        <v>250</v>
      </c>
      <c r="D148" s="210" t="s">
        <v>414</v>
      </c>
      <c r="E148" s="210" t="s">
        <v>415</v>
      </c>
      <c r="F148" s="213" t="s">
        <v>413</v>
      </c>
      <c r="G148" s="212" t="n">
        <v>43280</v>
      </c>
      <c r="K148" s="200" t="s">
        <v>256</v>
      </c>
    </row>
    <row r="149" customFormat="false" ht="12.75" hidden="false" customHeight="false" outlineLevel="0" collapsed="false">
      <c r="A149" s="210" t="s">
        <v>146</v>
      </c>
      <c r="B149" s="210" t="s">
        <v>34</v>
      </c>
      <c r="C149" s="210" t="s">
        <v>250</v>
      </c>
      <c r="D149" s="210" t="s">
        <v>416</v>
      </c>
      <c r="E149" s="210" t="s">
        <v>417</v>
      </c>
      <c r="F149" s="213" t="s">
        <v>413</v>
      </c>
      <c r="G149" s="212" t="n">
        <v>43280</v>
      </c>
      <c r="K149" s="200" t="s">
        <v>256</v>
      </c>
    </row>
    <row r="150" customFormat="false" ht="12.75" hidden="false" customHeight="false" outlineLevel="0" collapsed="false">
      <c r="A150" s="210" t="s">
        <v>146</v>
      </c>
      <c r="B150" s="210" t="s">
        <v>34</v>
      </c>
      <c r="C150" s="210" t="s">
        <v>250</v>
      </c>
      <c r="D150" s="210" t="s">
        <v>418</v>
      </c>
      <c r="E150" s="210" t="s">
        <v>419</v>
      </c>
      <c r="F150" s="213" t="s">
        <v>413</v>
      </c>
      <c r="G150" s="212" t="n">
        <v>43280</v>
      </c>
      <c r="K150" s="200" t="s">
        <v>256</v>
      </c>
    </row>
    <row r="151" customFormat="false" ht="12.75" hidden="false" customHeight="false" outlineLevel="0" collapsed="false">
      <c r="A151" s="210" t="s">
        <v>146</v>
      </c>
      <c r="B151" s="210" t="s">
        <v>34</v>
      </c>
      <c r="C151" s="210" t="s">
        <v>250</v>
      </c>
      <c r="D151" s="210" t="s">
        <v>420</v>
      </c>
      <c r="E151" s="210" t="s">
        <v>421</v>
      </c>
      <c r="F151" s="213" t="s">
        <v>413</v>
      </c>
      <c r="G151" s="212" t="n">
        <v>43280</v>
      </c>
      <c r="K151" s="200" t="s">
        <v>256</v>
      </c>
    </row>
    <row r="152" customFormat="false" ht="12.75" hidden="false" customHeight="false" outlineLevel="0" collapsed="false">
      <c r="A152" s="210" t="s">
        <v>146</v>
      </c>
      <c r="B152" s="210" t="s">
        <v>34</v>
      </c>
      <c r="C152" s="210" t="s">
        <v>250</v>
      </c>
      <c r="D152" s="210" t="s">
        <v>422</v>
      </c>
      <c r="E152" s="210" t="s">
        <v>423</v>
      </c>
      <c r="F152" s="213" t="s">
        <v>413</v>
      </c>
      <c r="G152" s="212" t="n">
        <v>43280</v>
      </c>
      <c r="K152" s="200" t="s">
        <v>256</v>
      </c>
    </row>
    <row r="153" customFormat="false" ht="12.75" hidden="false" customHeight="false" outlineLevel="0" collapsed="false">
      <c r="A153" s="210" t="s">
        <v>146</v>
      </c>
      <c r="B153" s="210" t="s">
        <v>34</v>
      </c>
      <c r="C153" s="210" t="s">
        <v>250</v>
      </c>
      <c r="D153" s="210" t="s">
        <v>424</v>
      </c>
      <c r="E153" s="210" t="s">
        <v>425</v>
      </c>
      <c r="F153" s="213" t="s">
        <v>413</v>
      </c>
      <c r="G153" s="212" t="n">
        <v>43280</v>
      </c>
      <c r="K153" s="200" t="s">
        <v>256</v>
      </c>
    </row>
    <row r="154" customFormat="false" ht="12.75" hidden="false" customHeight="false" outlineLevel="0" collapsed="false">
      <c r="A154" s="210" t="s">
        <v>146</v>
      </c>
      <c r="B154" s="210" t="s">
        <v>34</v>
      </c>
      <c r="C154" s="210" t="s">
        <v>250</v>
      </c>
      <c r="D154" s="210" t="s">
        <v>426</v>
      </c>
      <c r="E154" s="210" t="s">
        <v>427</v>
      </c>
      <c r="F154" s="213" t="s">
        <v>413</v>
      </c>
      <c r="G154" s="212" t="n">
        <v>43280</v>
      </c>
      <c r="K154" s="200" t="s">
        <v>256</v>
      </c>
    </row>
    <row r="155" customFormat="false" ht="12.75" hidden="false" customHeight="false" outlineLevel="0" collapsed="false">
      <c r="A155" s="210" t="s">
        <v>146</v>
      </c>
      <c r="B155" s="210" t="s">
        <v>34</v>
      </c>
      <c r="C155" s="210" t="s">
        <v>250</v>
      </c>
      <c r="D155" s="210" t="s">
        <v>428</v>
      </c>
      <c r="E155" s="210" t="s">
        <v>429</v>
      </c>
      <c r="F155" s="213" t="s">
        <v>413</v>
      </c>
      <c r="G155" s="212" t="n">
        <v>43280</v>
      </c>
      <c r="H155" s="201" t="n">
        <v>42685.9928887697</v>
      </c>
      <c r="I155" s="201" t="n">
        <v>105332.581832806</v>
      </c>
      <c r="J155" s="202" t="n">
        <f aca="false">H155/I155*100</f>
        <v>40.5249659184515</v>
      </c>
    </row>
    <row r="156" customFormat="false" ht="12.75" hidden="false" customHeight="false" outlineLevel="0" collapsed="false">
      <c r="A156" s="210" t="s">
        <v>146</v>
      </c>
      <c r="B156" s="210" t="s">
        <v>34</v>
      </c>
      <c r="C156" s="210" t="s">
        <v>250</v>
      </c>
      <c r="D156" s="210" t="s">
        <v>430</v>
      </c>
      <c r="E156" s="210" t="s">
        <v>431</v>
      </c>
      <c r="F156" s="213" t="s">
        <v>413</v>
      </c>
      <c r="G156" s="212" t="n">
        <v>43280</v>
      </c>
      <c r="K156" s="200" t="s">
        <v>256</v>
      </c>
    </row>
    <row r="157" customFormat="false" ht="12.75" hidden="false" customHeight="false" outlineLevel="0" collapsed="false">
      <c r="A157" s="210" t="s">
        <v>146</v>
      </c>
      <c r="B157" s="210" t="s">
        <v>34</v>
      </c>
      <c r="C157" s="210" t="s">
        <v>250</v>
      </c>
      <c r="D157" s="210" t="s">
        <v>432</v>
      </c>
      <c r="E157" s="210" t="s">
        <v>433</v>
      </c>
      <c r="F157" s="213" t="s">
        <v>413</v>
      </c>
      <c r="G157" s="212" t="n">
        <v>43280</v>
      </c>
      <c r="K157" s="200" t="s">
        <v>256</v>
      </c>
    </row>
    <row r="158" customFormat="false" ht="12.75" hidden="false" customHeight="false" outlineLevel="0" collapsed="false">
      <c r="A158" s="210" t="s">
        <v>146</v>
      </c>
      <c r="B158" s="210" t="s">
        <v>34</v>
      </c>
      <c r="C158" s="210" t="s">
        <v>250</v>
      </c>
      <c r="D158" s="210" t="s">
        <v>434</v>
      </c>
      <c r="E158" s="210" t="s">
        <v>435</v>
      </c>
      <c r="F158" s="213" t="s">
        <v>413</v>
      </c>
      <c r="G158" s="212" t="n">
        <v>43280</v>
      </c>
      <c r="H158" s="201" t="n">
        <v>40773.3696891722</v>
      </c>
      <c r="I158" s="201" t="n">
        <v>105332.581832806</v>
      </c>
      <c r="J158" s="202" t="n">
        <f aca="false">H158/I158*100</f>
        <v>38.709171445063</v>
      </c>
    </row>
    <row r="159" customFormat="false" ht="12.75" hidden="false" customHeight="false" outlineLevel="0" collapsed="false">
      <c r="A159" s="210" t="s">
        <v>146</v>
      </c>
      <c r="B159" s="210" t="s">
        <v>34</v>
      </c>
      <c r="C159" s="210" t="s">
        <v>250</v>
      </c>
      <c r="D159" s="210" t="s">
        <v>436</v>
      </c>
      <c r="E159" s="210" t="s">
        <v>437</v>
      </c>
      <c r="F159" s="213" t="s">
        <v>413</v>
      </c>
      <c r="G159" s="212" t="n">
        <v>43280</v>
      </c>
      <c r="H159" s="201" t="n">
        <v>16363.5643856348</v>
      </c>
      <c r="I159" s="201" t="n">
        <v>105332.581832806</v>
      </c>
      <c r="J159" s="202" t="n">
        <f aca="false">H159/I159*100</f>
        <v>15.5351403154711</v>
      </c>
    </row>
    <row r="160" customFormat="false" ht="12.75" hidden="false" customHeight="false" outlineLevel="0" collapsed="false">
      <c r="A160" s="210" t="s">
        <v>146</v>
      </c>
      <c r="B160" s="210" t="s">
        <v>34</v>
      </c>
      <c r="C160" s="210" t="s">
        <v>250</v>
      </c>
      <c r="D160" s="210" t="s">
        <v>438</v>
      </c>
      <c r="E160" s="210" t="s">
        <v>439</v>
      </c>
      <c r="F160" s="213" t="s">
        <v>413</v>
      </c>
      <c r="G160" s="212" t="n">
        <v>43280</v>
      </c>
      <c r="K160" s="200" t="s">
        <v>256</v>
      </c>
    </row>
    <row r="161" customFormat="false" ht="12.75" hidden="false" customHeight="false" outlineLevel="0" collapsed="false">
      <c r="A161" s="210" t="s">
        <v>146</v>
      </c>
      <c r="B161" s="210" t="s">
        <v>34</v>
      </c>
      <c r="C161" s="210" t="s">
        <v>250</v>
      </c>
      <c r="D161" s="210" t="s">
        <v>440</v>
      </c>
      <c r="E161" s="210" t="s">
        <v>441</v>
      </c>
      <c r="F161" s="213" t="s">
        <v>413</v>
      </c>
      <c r="G161" s="212" t="n">
        <v>43280</v>
      </c>
      <c r="K161" s="200" t="s">
        <v>256</v>
      </c>
    </row>
    <row r="162" customFormat="false" ht="12.75" hidden="false" customHeight="false" outlineLevel="0" collapsed="false">
      <c r="A162" s="210" t="s">
        <v>146</v>
      </c>
      <c r="B162" s="210" t="s">
        <v>34</v>
      </c>
      <c r="C162" s="210" t="s">
        <v>250</v>
      </c>
      <c r="D162" s="210" t="s">
        <v>442</v>
      </c>
      <c r="E162" s="210" t="s">
        <v>443</v>
      </c>
      <c r="F162" s="213" t="s">
        <v>413</v>
      </c>
      <c r="G162" s="212" t="n">
        <v>43280</v>
      </c>
      <c r="H162" s="201" t="n">
        <v>15472.070715073</v>
      </c>
      <c r="I162" s="201" t="n">
        <v>105332.581832806</v>
      </c>
      <c r="J162" s="202" t="n">
        <f aca="false">H162/I162*100</f>
        <v>14.6887795265778</v>
      </c>
    </row>
    <row r="163" customFormat="false" ht="12.75" hidden="false" customHeight="false" outlineLevel="0" collapsed="false">
      <c r="A163" s="210" t="s">
        <v>146</v>
      </c>
      <c r="B163" s="210" t="s">
        <v>34</v>
      </c>
      <c r="C163" s="210" t="s">
        <v>250</v>
      </c>
      <c r="D163" s="210" t="s">
        <v>444</v>
      </c>
      <c r="E163" s="210" t="s">
        <v>445</v>
      </c>
      <c r="F163" s="213" t="s">
        <v>413</v>
      </c>
      <c r="G163" s="212" t="n">
        <v>43280</v>
      </c>
      <c r="H163" s="201" t="n">
        <v>76462.2183879204</v>
      </c>
      <c r="I163" s="201" t="n">
        <v>105332.581832806</v>
      </c>
      <c r="J163" s="202" t="n">
        <f aca="false">H163/I163*100</f>
        <v>72.5912315614637</v>
      </c>
    </row>
    <row r="164" customFormat="false" ht="12.75" hidden="false" customHeight="false" outlineLevel="0" collapsed="false">
      <c r="A164" s="210" t="s">
        <v>146</v>
      </c>
      <c r="B164" s="210" t="s">
        <v>34</v>
      </c>
      <c r="C164" s="210" t="s">
        <v>250</v>
      </c>
      <c r="D164" s="210" t="s">
        <v>446</v>
      </c>
      <c r="E164" s="210" t="s">
        <v>447</v>
      </c>
      <c r="F164" s="213" t="s">
        <v>413</v>
      </c>
      <c r="G164" s="212" t="n">
        <v>43280</v>
      </c>
      <c r="K164" s="200" t="s">
        <v>256</v>
      </c>
    </row>
    <row r="165" customFormat="false" ht="12.75" hidden="false" customHeight="false" outlineLevel="0" collapsed="false">
      <c r="A165" s="210" t="s">
        <v>146</v>
      </c>
      <c r="B165" s="210" t="s">
        <v>34</v>
      </c>
      <c r="C165" s="210" t="s">
        <v>250</v>
      </c>
      <c r="D165" s="210" t="s">
        <v>448</v>
      </c>
      <c r="E165" s="210" t="s">
        <v>449</v>
      </c>
      <c r="F165" s="213" t="s">
        <v>413</v>
      </c>
      <c r="G165" s="212" t="n">
        <v>43280</v>
      </c>
      <c r="H165" s="201" t="n">
        <v>76518.8673951347</v>
      </c>
      <c r="I165" s="201" t="n">
        <v>105332.581832806</v>
      </c>
      <c r="J165" s="202" t="n">
        <f aca="false">H165/I165*100</f>
        <v>72.6450126482163</v>
      </c>
    </row>
    <row r="166" customFormat="false" ht="12.75" hidden="false" customHeight="false" outlineLevel="0" collapsed="false">
      <c r="A166" s="210" t="s">
        <v>146</v>
      </c>
      <c r="B166" s="210" t="s">
        <v>34</v>
      </c>
      <c r="C166" s="210" t="s">
        <v>250</v>
      </c>
      <c r="D166" s="210" t="s">
        <v>450</v>
      </c>
      <c r="E166" s="210" t="s">
        <v>451</v>
      </c>
      <c r="F166" s="213" t="s">
        <v>413</v>
      </c>
      <c r="G166" s="212" t="n">
        <v>43280</v>
      </c>
      <c r="K166" s="200" t="s">
        <v>256</v>
      </c>
    </row>
    <row r="167" customFormat="false" ht="12.75" hidden="false" customHeight="false" outlineLevel="0" collapsed="false">
      <c r="A167" s="210" t="s">
        <v>146</v>
      </c>
      <c r="B167" s="210" t="s">
        <v>34</v>
      </c>
      <c r="C167" s="210" t="s">
        <v>250</v>
      </c>
      <c r="D167" s="210" t="s">
        <v>452</v>
      </c>
      <c r="E167" s="210" t="s">
        <v>453</v>
      </c>
      <c r="F167" s="213" t="s">
        <v>413</v>
      </c>
      <c r="G167" s="212" t="n">
        <v>43280</v>
      </c>
      <c r="K167" s="200" t="s">
        <v>256</v>
      </c>
    </row>
    <row r="168" customFormat="false" ht="12.75" hidden="false" customHeight="false" outlineLevel="0" collapsed="false">
      <c r="A168" s="210" t="s">
        <v>146</v>
      </c>
      <c r="B168" s="210" t="s">
        <v>34</v>
      </c>
      <c r="C168" s="210" t="s">
        <v>250</v>
      </c>
      <c r="D168" s="210" t="s">
        <v>454</v>
      </c>
      <c r="E168" s="210" t="s">
        <v>455</v>
      </c>
      <c r="F168" s="213" t="s">
        <v>413</v>
      </c>
      <c r="G168" s="212" t="n">
        <v>43280</v>
      </c>
      <c r="K168" s="200" t="s">
        <v>256</v>
      </c>
    </row>
    <row r="169" customFormat="false" ht="12.75" hidden="false" customHeight="false" outlineLevel="0" collapsed="false">
      <c r="A169" s="210" t="s">
        <v>146</v>
      </c>
      <c r="B169" s="210" t="s">
        <v>34</v>
      </c>
      <c r="C169" s="210"/>
      <c r="D169" s="210"/>
      <c r="E169" s="214" t="s">
        <v>456</v>
      </c>
      <c r="F169" s="210" t="s">
        <v>408</v>
      </c>
      <c r="G169" s="212"/>
      <c r="H169" s="201" t="n">
        <v>648305.276309</v>
      </c>
      <c r="I169" s="201" t="n">
        <v>105332.581832806</v>
      </c>
      <c r="J169" s="202" t="n">
        <f aca="false">H169/I169*100</f>
        <v>615.4840838688</v>
      </c>
      <c r="K169" s="200" t="s">
        <v>457</v>
      </c>
    </row>
    <row r="170" customFormat="false" ht="12.75" hidden="false" customHeight="false" outlineLevel="0" collapsed="false">
      <c r="A170" s="210" t="s">
        <v>146</v>
      </c>
      <c r="B170" s="210" t="s">
        <v>34</v>
      </c>
      <c r="C170" s="210"/>
      <c r="D170" s="210"/>
      <c r="E170" s="214" t="s">
        <v>458</v>
      </c>
      <c r="F170" s="210" t="s">
        <v>408</v>
      </c>
      <c r="G170" s="212"/>
      <c r="H170" s="201" t="n">
        <v>76506</v>
      </c>
      <c r="I170" s="201" t="n">
        <v>105332.581832806</v>
      </c>
      <c r="J170" s="202" t="n">
        <f aca="false">H170/I170*100</f>
        <v>72.6327966796045</v>
      </c>
    </row>
    <row r="171" customFormat="false" ht="12.75" hidden="false" customHeight="false" outlineLevel="0" collapsed="false">
      <c r="A171" s="210" t="s">
        <v>146</v>
      </c>
      <c r="B171" s="210" t="s">
        <v>34</v>
      </c>
      <c r="C171" s="210"/>
      <c r="D171" s="210"/>
      <c r="E171" s="214" t="s">
        <v>459</v>
      </c>
      <c r="F171" s="210" t="s">
        <v>408</v>
      </c>
      <c r="G171" s="212"/>
      <c r="H171" s="201" t="n">
        <v>67058.1</v>
      </c>
      <c r="I171" s="201" t="n">
        <v>105332.581832806</v>
      </c>
      <c r="J171" s="202" t="n">
        <f aca="false">H171/I171*100</f>
        <v>63.6632073696257</v>
      </c>
    </row>
    <row r="172" customFormat="false" ht="12.75" hidden="false" customHeight="false" outlineLevel="0" collapsed="false">
      <c r="A172" s="210" t="s">
        <v>142</v>
      </c>
      <c r="B172" s="210" t="s">
        <v>34</v>
      </c>
      <c r="C172" s="210"/>
      <c r="D172" s="210"/>
      <c r="E172" s="214" t="s">
        <v>460</v>
      </c>
      <c r="F172" s="210" t="s">
        <v>408</v>
      </c>
      <c r="G172" s="212"/>
      <c r="H172" s="201" t="n">
        <v>5614.42518323072</v>
      </c>
      <c r="I172" s="201" t="n">
        <v>105332.581832806</v>
      </c>
      <c r="J172" s="202" t="n">
        <f aca="false">H172/I172*100</f>
        <v>5.33018851863185</v>
      </c>
    </row>
    <row r="173" customFormat="false" ht="12.75" hidden="false" customHeight="false" outlineLevel="0" collapsed="false">
      <c r="A173" s="210" t="s">
        <v>142</v>
      </c>
      <c r="B173" s="210" t="s">
        <v>34</v>
      </c>
      <c r="C173" s="210"/>
      <c r="D173" s="210"/>
      <c r="E173" s="214" t="s">
        <v>461</v>
      </c>
      <c r="F173" s="210" t="s">
        <v>408</v>
      </c>
      <c r="G173" s="212"/>
      <c r="H173" s="201" t="n">
        <v>5035.96702352896</v>
      </c>
      <c r="I173" s="201" t="n">
        <v>105332.581832806</v>
      </c>
      <c r="J173" s="202" t="n">
        <f aca="false">H173/I173*100</f>
        <v>4.78101546160003</v>
      </c>
    </row>
    <row r="174" customFormat="false" ht="12.75" hidden="false" customHeight="false" outlineLevel="0" collapsed="false">
      <c r="A174" s="210" t="s">
        <v>142</v>
      </c>
      <c r="B174" s="210" t="s">
        <v>34</v>
      </c>
      <c r="C174" s="210"/>
      <c r="D174" s="210"/>
      <c r="E174" s="214" t="s">
        <v>462</v>
      </c>
      <c r="F174" s="210" t="s">
        <v>408</v>
      </c>
      <c r="G174" s="212"/>
      <c r="H174" s="201" t="n">
        <v>232.635878883407</v>
      </c>
      <c r="I174" s="201" t="n">
        <v>105332.581832806</v>
      </c>
      <c r="J174" s="202" t="n">
        <f aca="false">H174/I174*100</f>
        <v>0.220858422755334</v>
      </c>
    </row>
    <row r="175" customFormat="false" ht="12.75" hidden="false" customHeight="false" outlineLevel="0" collapsed="false">
      <c r="A175" s="210" t="s">
        <v>142</v>
      </c>
      <c r="B175" s="210" t="s">
        <v>34</v>
      </c>
      <c r="C175" s="210" t="s">
        <v>250</v>
      </c>
      <c r="D175" s="210" t="s">
        <v>463</v>
      </c>
      <c r="E175" s="210" t="s">
        <v>464</v>
      </c>
      <c r="F175" s="213" t="s">
        <v>413</v>
      </c>
      <c r="G175" s="212" t="n">
        <v>43280</v>
      </c>
      <c r="K175" s="200" t="s">
        <v>256</v>
      </c>
    </row>
    <row r="176" customFormat="false" ht="12.75" hidden="false" customHeight="false" outlineLevel="0" collapsed="false">
      <c r="A176" s="210" t="s">
        <v>142</v>
      </c>
      <c r="B176" s="210" t="s">
        <v>34</v>
      </c>
      <c r="C176" s="210" t="s">
        <v>250</v>
      </c>
      <c r="D176" s="210" t="s">
        <v>465</v>
      </c>
      <c r="E176" s="210" t="s">
        <v>466</v>
      </c>
      <c r="F176" s="213" t="s">
        <v>413</v>
      </c>
      <c r="G176" s="212" t="n">
        <v>43280</v>
      </c>
      <c r="K176" s="200" t="s">
        <v>256</v>
      </c>
    </row>
    <row r="177" customFormat="false" ht="12.75" hidden="false" customHeight="false" outlineLevel="0" collapsed="false">
      <c r="A177" s="210" t="s">
        <v>142</v>
      </c>
      <c r="B177" s="210" t="s">
        <v>34</v>
      </c>
      <c r="C177" s="210" t="s">
        <v>250</v>
      </c>
      <c r="D177" s="210" t="s">
        <v>467</v>
      </c>
      <c r="E177" s="210" t="s">
        <v>468</v>
      </c>
      <c r="F177" s="213" t="s">
        <v>413</v>
      </c>
      <c r="G177" s="212" t="n">
        <v>43280</v>
      </c>
      <c r="K177" s="200" t="s">
        <v>256</v>
      </c>
    </row>
    <row r="178" customFormat="false" ht="12.75" hidden="false" customHeight="false" outlineLevel="0" collapsed="false">
      <c r="A178" s="210" t="s">
        <v>142</v>
      </c>
      <c r="B178" s="210" t="s">
        <v>34</v>
      </c>
      <c r="C178" s="210" t="s">
        <v>250</v>
      </c>
      <c r="D178" s="210" t="s">
        <v>469</v>
      </c>
      <c r="E178" s="210" t="s">
        <v>470</v>
      </c>
      <c r="F178" s="213" t="s">
        <v>413</v>
      </c>
      <c r="G178" s="212" t="n">
        <v>43280</v>
      </c>
      <c r="K178" s="200" t="s">
        <v>256</v>
      </c>
    </row>
    <row r="179" customFormat="false" ht="12.75" hidden="false" customHeight="false" outlineLevel="0" collapsed="false">
      <c r="A179" s="210" t="s">
        <v>142</v>
      </c>
      <c r="B179" s="210" t="s">
        <v>34</v>
      </c>
      <c r="C179" s="210" t="s">
        <v>250</v>
      </c>
      <c r="D179" s="210" t="s">
        <v>471</v>
      </c>
      <c r="E179" s="210" t="s">
        <v>472</v>
      </c>
      <c r="F179" s="213" t="s">
        <v>413</v>
      </c>
      <c r="G179" s="212" t="n">
        <v>43280</v>
      </c>
      <c r="K179" s="200" t="s">
        <v>256</v>
      </c>
    </row>
    <row r="180" customFormat="false" ht="12.75" hidden="false" customHeight="false" outlineLevel="0" collapsed="false">
      <c r="A180" s="210" t="s">
        <v>142</v>
      </c>
      <c r="B180" s="210" t="s">
        <v>34</v>
      </c>
      <c r="C180" s="210" t="s">
        <v>250</v>
      </c>
      <c r="D180" s="210" t="s">
        <v>473</v>
      </c>
      <c r="E180" s="210" t="s">
        <v>474</v>
      </c>
      <c r="F180" s="213" t="s">
        <v>413</v>
      </c>
      <c r="G180" s="212" t="n">
        <v>43280</v>
      </c>
      <c r="K180" s="200" t="s">
        <v>256</v>
      </c>
    </row>
    <row r="181" customFormat="false" ht="12.75" hidden="false" customHeight="false" outlineLevel="0" collapsed="false">
      <c r="A181" s="210" t="s">
        <v>142</v>
      </c>
      <c r="B181" s="210" t="s">
        <v>34</v>
      </c>
      <c r="C181" s="210" t="s">
        <v>250</v>
      </c>
      <c r="D181" s="210" t="s">
        <v>475</v>
      </c>
      <c r="E181" s="210" t="s">
        <v>476</v>
      </c>
      <c r="F181" s="213" t="s">
        <v>413</v>
      </c>
      <c r="G181" s="212" t="n">
        <v>43280</v>
      </c>
      <c r="H181" s="201" t="n">
        <v>46247.8189194707</v>
      </c>
      <c r="I181" s="201" t="n">
        <v>105332.581832806</v>
      </c>
      <c r="J181" s="202" t="n">
        <f aca="false">H181/I181*100</f>
        <v>43.9064704526845</v>
      </c>
    </row>
    <row r="182" customFormat="false" ht="12.75" hidden="false" customHeight="false" outlineLevel="0" collapsed="false">
      <c r="A182" s="210" t="s">
        <v>142</v>
      </c>
      <c r="B182" s="210" t="s">
        <v>34</v>
      </c>
      <c r="C182" s="210" t="s">
        <v>250</v>
      </c>
      <c r="D182" s="210" t="s">
        <v>477</v>
      </c>
      <c r="E182" s="210" t="s">
        <v>478</v>
      </c>
      <c r="F182" s="213" t="s">
        <v>413</v>
      </c>
      <c r="G182" s="212" t="n">
        <v>43280</v>
      </c>
      <c r="H182" s="201" t="n">
        <v>16999.5390118211</v>
      </c>
      <c r="I182" s="201" t="n">
        <v>105332.581832806</v>
      </c>
      <c r="J182" s="202" t="n">
        <f aca="false">H182/I182*100</f>
        <v>16.138918002413</v>
      </c>
    </row>
    <row r="183" customFormat="false" ht="12.75" hidden="false" customHeight="false" outlineLevel="0" collapsed="false">
      <c r="A183" s="210" t="s">
        <v>142</v>
      </c>
      <c r="B183" s="210" t="s">
        <v>34</v>
      </c>
      <c r="C183" s="210" t="s">
        <v>250</v>
      </c>
      <c r="D183" s="210" t="s">
        <v>479</v>
      </c>
      <c r="E183" s="210" t="s">
        <v>480</v>
      </c>
      <c r="F183" s="213" t="s">
        <v>413</v>
      </c>
      <c r="G183" s="212" t="n">
        <v>43280</v>
      </c>
      <c r="K183" s="200" t="s">
        <v>256</v>
      </c>
    </row>
    <row r="184" customFormat="false" ht="12.75" hidden="false" customHeight="false" outlineLevel="0" collapsed="false">
      <c r="A184" s="210" t="s">
        <v>142</v>
      </c>
      <c r="B184" s="210" t="s">
        <v>34</v>
      </c>
      <c r="C184" s="210" t="s">
        <v>250</v>
      </c>
      <c r="D184" s="210" t="s">
        <v>479</v>
      </c>
      <c r="E184" s="210" t="s">
        <v>480</v>
      </c>
      <c r="F184" s="213" t="s">
        <v>413</v>
      </c>
      <c r="G184" s="212" t="n">
        <v>43280</v>
      </c>
      <c r="K184" s="200" t="s">
        <v>256</v>
      </c>
    </row>
    <row r="185" customFormat="false" ht="12.75" hidden="false" customHeight="false" outlineLevel="0" collapsed="false">
      <c r="A185" s="210" t="s">
        <v>142</v>
      </c>
      <c r="B185" s="210" t="s">
        <v>34</v>
      </c>
      <c r="C185" s="210" t="s">
        <v>250</v>
      </c>
      <c r="D185" s="210" t="s">
        <v>481</v>
      </c>
      <c r="E185" s="210" t="s">
        <v>482</v>
      </c>
      <c r="F185" s="213" t="s">
        <v>413</v>
      </c>
      <c r="G185" s="212" t="n">
        <v>43280</v>
      </c>
      <c r="K185" s="200" t="s">
        <v>256</v>
      </c>
    </row>
    <row r="186" customFormat="false" ht="12.75" hidden="false" customHeight="false" outlineLevel="0" collapsed="false">
      <c r="A186" s="210" t="s">
        <v>142</v>
      </c>
      <c r="B186" s="210" t="s">
        <v>34</v>
      </c>
      <c r="C186" s="210"/>
      <c r="D186" s="210"/>
      <c r="E186" s="214" t="s">
        <v>483</v>
      </c>
      <c r="F186" s="210" t="s">
        <v>408</v>
      </c>
      <c r="G186" s="212"/>
      <c r="H186" s="201" t="n">
        <v>10666.9</v>
      </c>
      <c r="I186" s="201" t="n">
        <v>105332.581832806</v>
      </c>
      <c r="J186" s="202" t="n">
        <f aca="false">H186/I186*100</f>
        <v>10.1268760476521</v>
      </c>
    </row>
    <row r="187" customFormat="false" ht="12.75" hidden="false" customHeight="false" outlineLevel="0" collapsed="false">
      <c r="A187" s="210" t="s">
        <v>142</v>
      </c>
      <c r="B187" s="210" t="s">
        <v>34</v>
      </c>
      <c r="C187" s="210" t="s">
        <v>250</v>
      </c>
      <c r="D187" s="210" t="s">
        <v>484</v>
      </c>
      <c r="E187" s="210" t="s">
        <v>485</v>
      </c>
      <c r="F187" s="213" t="s">
        <v>413</v>
      </c>
      <c r="G187" s="212" t="n">
        <v>43280</v>
      </c>
      <c r="H187" s="201" t="n">
        <v>10651.8131466624</v>
      </c>
      <c r="I187" s="201" t="n">
        <v>105332.581832806</v>
      </c>
      <c r="J187" s="202" t="n">
        <f aca="false">H187/I187*100</f>
        <v>10.1125529834349</v>
      </c>
    </row>
    <row r="188" customFormat="false" ht="12.75" hidden="false" customHeight="false" outlineLevel="0" collapsed="false">
      <c r="A188" s="210" t="s">
        <v>142</v>
      </c>
      <c r="B188" s="210" t="s">
        <v>34</v>
      </c>
      <c r="C188" s="210" t="s">
        <v>250</v>
      </c>
      <c r="D188" s="210" t="s">
        <v>486</v>
      </c>
      <c r="E188" s="210" t="s">
        <v>487</v>
      </c>
      <c r="F188" s="213" t="s">
        <v>413</v>
      </c>
      <c r="G188" s="212" t="n">
        <v>43280</v>
      </c>
      <c r="K188" s="200" t="s">
        <v>256</v>
      </c>
    </row>
    <row r="189" customFormat="false" ht="12.75" hidden="false" customHeight="false" outlineLevel="0" collapsed="false">
      <c r="A189" s="210" t="s">
        <v>142</v>
      </c>
      <c r="B189" s="210" t="s">
        <v>34</v>
      </c>
      <c r="C189" s="210" t="s">
        <v>250</v>
      </c>
      <c r="D189" s="210" t="s">
        <v>488</v>
      </c>
      <c r="E189" s="210" t="s">
        <v>489</v>
      </c>
      <c r="F189" s="213" t="s">
        <v>413</v>
      </c>
      <c r="G189" s="212" t="n">
        <v>43280</v>
      </c>
      <c r="K189" s="200" t="s">
        <v>256</v>
      </c>
    </row>
    <row r="190" customFormat="false" ht="12.75" hidden="false" customHeight="false" outlineLevel="0" collapsed="false">
      <c r="A190" s="210" t="s">
        <v>142</v>
      </c>
      <c r="B190" s="210" t="s">
        <v>34</v>
      </c>
      <c r="C190" s="210" t="s">
        <v>250</v>
      </c>
      <c r="D190" s="210" t="s">
        <v>490</v>
      </c>
      <c r="E190" s="210" t="s">
        <v>491</v>
      </c>
      <c r="F190" s="213" t="s">
        <v>413</v>
      </c>
      <c r="G190" s="212" t="n">
        <v>43280</v>
      </c>
      <c r="H190" s="201" t="n">
        <v>2151.86663880291</v>
      </c>
      <c r="I190" s="201" t="n">
        <v>105332.581832806</v>
      </c>
      <c r="J190" s="202" t="n">
        <f aca="false">H190/I190*100</f>
        <v>2.04292594120455</v>
      </c>
    </row>
    <row r="191" customFormat="false" ht="12.75" hidden="false" customHeight="false" outlineLevel="0" collapsed="false">
      <c r="A191" s="210" t="s">
        <v>142</v>
      </c>
      <c r="B191" s="210" t="s">
        <v>34</v>
      </c>
      <c r="C191" s="210" t="s">
        <v>250</v>
      </c>
      <c r="D191" s="210" t="s">
        <v>492</v>
      </c>
      <c r="E191" s="210" t="s">
        <v>493</v>
      </c>
      <c r="F191" s="213" t="s">
        <v>413</v>
      </c>
      <c r="G191" s="212" t="n">
        <v>43280</v>
      </c>
      <c r="H191" s="201" t="n">
        <v>463.644619672072</v>
      </c>
      <c r="I191" s="201" t="n">
        <v>105332.581832806</v>
      </c>
      <c r="J191" s="202" t="n">
        <f aca="false">H191/I191*100</f>
        <v>0.440172083133795</v>
      </c>
    </row>
    <row r="192" customFormat="false" ht="12.75" hidden="false" customHeight="false" outlineLevel="0" collapsed="false">
      <c r="A192" s="210" t="s">
        <v>142</v>
      </c>
      <c r="B192" s="210" t="s">
        <v>34</v>
      </c>
      <c r="C192" s="210" t="s">
        <v>250</v>
      </c>
      <c r="D192" s="210" t="s">
        <v>494</v>
      </c>
      <c r="E192" s="210" t="s">
        <v>495</v>
      </c>
      <c r="F192" s="213" t="s">
        <v>413</v>
      </c>
      <c r="G192" s="212" t="n">
        <v>43280</v>
      </c>
      <c r="K192" s="200" t="s">
        <v>256</v>
      </c>
    </row>
    <row r="193" customFormat="false" ht="12.75" hidden="false" customHeight="false" outlineLevel="0" collapsed="false">
      <c r="A193" s="210" t="s">
        <v>142</v>
      </c>
      <c r="B193" s="210" t="s">
        <v>34</v>
      </c>
      <c r="C193" s="210" t="s">
        <v>250</v>
      </c>
      <c r="D193" s="210" t="s">
        <v>496</v>
      </c>
      <c r="E193" s="210" t="s">
        <v>497</v>
      </c>
      <c r="F193" s="213" t="s">
        <v>413</v>
      </c>
      <c r="G193" s="212" t="n">
        <v>43280</v>
      </c>
      <c r="K193" s="200" t="s">
        <v>256</v>
      </c>
    </row>
    <row r="194" customFormat="false" ht="12.75" hidden="false" customHeight="false" outlineLevel="0" collapsed="false">
      <c r="A194" s="210" t="s">
        <v>142</v>
      </c>
      <c r="B194" s="210" t="s">
        <v>34</v>
      </c>
      <c r="C194" s="210" t="s">
        <v>250</v>
      </c>
      <c r="D194" s="210" t="s">
        <v>498</v>
      </c>
      <c r="E194" s="210" t="s">
        <v>499</v>
      </c>
      <c r="F194" s="213" t="s">
        <v>413</v>
      </c>
      <c r="G194" s="212" t="n">
        <v>43280</v>
      </c>
      <c r="H194" s="201" t="n">
        <v>177.272835397872</v>
      </c>
      <c r="I194" s="201" t="n">
        <v>105332.581832806</v>
      </c>
      <c r="J194" s="202" t="n">
        <f aca="false">H194/I194*100</f>
        <v>0.16829819635415</v>
      </c>
    </row>
    <row r="195" customFormat="false" ht="12.75" hidden="false" customHeight="false" outlineLevel="0" collapsed="false">
      <c r="A195" s="210" t="s">
        <v>142</v>
      </c>
      <c r="B195" s="210" t="s">
        <v>34</v>
      </c>
      <c r="C195" s="210" t="s">
        <v>250</v>
      </c>
      <c r="D195" s="210" t="s">
        <v>500</v>
      </c>
      <c r="E195" s="210" t="s">
        <v>501</v>
      </c>
      <c r="F195" s="213" t="s">
        <v>413</v>
      </c>
      <c r="G195" s="212" t="n">
        <v>43280</v>
      </c>
      <c r="H195" s="201" t="n">
        <v>1233.7216537371</v>
      </c>
      <c r="I195" s="201" t="n">
        <v>105332.581832806</v>
      </c>
      <c r="J195" s="202" t="n">
        <f aca="false">H195/I195*100</f>
        <v>1.17126309093551</v>
      </c>
    </row>
    <row r="196" customFormat="false" ht="12.75" hidden="false" customHeight="false" outlineLevel="0" collapsed="false">
      <c r="A196" s="210" t="s">
        <v>142</v>
      </c>
      <c r="B196" s="210" t="s">
        <v>34</v>
      </c>
      <c r="C196" s="210" t="s">
        <v>250</v>
      </c>
      <c r="D196" s="210" t="s">
        <v>502</v>
      </c>
      <c r="E196" s="210" t="s">
        <v>503</v>
      </c>
      <c r="F196" s="213" t="s">
        <v>413</v>
      </c>
      <c r="G196" s="212" t="n">
        <v>43280</v>
      </c>
      <c r="K196" s="200" t="s">
        <v>256</v>
      </c>
    </row>
    <row r="197" customFormat="false" ht="12.75" hidden="false" customHeight="false" outlineLevel="0" collapsed="false">
      <c r="A197" s="210" t="s">
        <v>142</v>
      </c>
      <c r="B197" s="210" t="s">
        <v>34</v>
      </c>
      <c r="C197" s="210" t="s">
        <v>250</v>
      </c>
      <c r="D197" s="210" t="s">
        <v>504</v>
      </c>
      <c r="E197" s="210" t="s">
        <v>505</v>
      </c>
      <c r="F197" s="213" t="s">
        <v>413</v>
      </c>
      <c r="G197" s="212" t="n">
        <v>43280</v>
      </c>
      <c r="K197" s="200" t="s">
        <v>256</v>
      </c>
    </row>
    <row r="198" customFormat="false" ht="12.75" hidden="false" customHeight="false" outlineLevel="0" collapsed="false">
      <c r="A198" s="210" t="s">
        <v>142</v>
      </c>
      <c r="B198" s="210" t="s">
        <v>34</v>
      </c>
      <c r="C198" s="210" t="s">
        <v>250</v>
      </c>
      <c r="D198" s="210" t="s">
        <v>506</v>
      </c>
      <c r="E198" s="210" t="s">
        <v>507</v>
      </c>
      <c r="F198" s="213" t="s">
        <v>413</v>
      </c>
      <c r="G198" s="212" t="n">
        <v>43280</v>
      </c>
      <c r="H198" s="201" t="n">
        <v>1135.61632455052</v>
      </c>
      <c r="I198" s="201" t="n">
        <v>105332.581832806</v>
      </c>
      <c r="J198" s="202" t="n">
        <f aca="false">H198/I198*100</f>
        <v>1.07812445569129</v>
      </c>
    </row>
    <row r="199" customFormat="false" ht="12.75" hidden="false" customHeight="false" outlineLevel="0" collapsed="false">
      <c r="A199" s="210" t="s">
        <v>142</v>
      </c>
      <c r="B199" s="210" t="s">
        <v>34</v>
      </c>
      <c r="C199" s="210" t="s">
        <v>250</v>
      </c>
      <c r="D199" s="210" t="s">
        <v>508</v>
      </c>
      <c r="E199" s="210" t="s">
        <v>509</v>
      </c>
      <c r="F199" s="213" t="s">
        <v>413</v>
      </c>
      <c r="G199" s="212" t="n">
        <v>43280</v>
      </c>
      <c r="H199" s="201" t="n">
        <v>1153.06286885903</v>
      </c>
      <c r="I199" s="201" t="n">
        <v>105332.581832806</v>
      </c>
      <c r="J199" s="202" t="n">
        <f aca="false">H199/I199*100</f>
        <v>1.09468774883851</v>
      </c>
    </row>
    <row r="200" customFormat="false" ht="12.75" hidden="false" customHeight="false" outlineLevel="0" collapsed="false">
      <c r="A200" s="210" t="s">
        <v>142</v>
      </c>
      <c r="B200" s="210" t="s">
        <v>34</v>
      </c>
      <c r="C200" s="210" t="s">
        <v>250</v>
      </c>
      <c r="D200" s="210" t="s">
        <v>510</v>
      </c>
      <c r="E200" s="210" t="s">
        <v>511</v>
      </c>
      <c r="F200" s="213" t="s">
        <v>413</v>
      </c>
      <c r="G200" s="212" t="n">
        <v>43280</v>
      </c>
      <c r="K200" s="200" t="s">
        <v>256</v>
      </c>
    </row>
    <row r="201" customFormat="false" ht="12.75" hidden="false" customHeight="false" outlineLevel="0" collapsed="false">
      <c r="A201" s="210" t="s">
        <v>142</v>
      </c>
      <c r="B201" s="210" t="s">
        <v>34</v>
      </c>
      <c r="C201" s="210" t="s">
        <v>250</v>
      </c>
      <c r="D201" s="210" t="s">
        <v>512</v>
      </c>
      <c r="E201" s="210" t="s">
        <v>513</v>
      </c>
      <c r="F201" s="213" t="s">
        <v>413</v>
      </c>
      <c r="G201" s="212" t="n">
        <v>43280</v>
      </c>
      <c r="K201" s="200" t="s">
        <v>256</v>
      </c>
    </row>
    <row r="202" customFormat="false" ht="12.75" hidden="false" customHeight="false" outlineLevel="0" collapsed="false">
      <c r="A202" s="210" t="s">
        <v>142</v>
      </c>
      <c r="B202" s="210" t="s">
        <v>34</v>
      </c>
      <c r="C202" s="210" t="s">
        <v>250</v>
      </c>
      <c r="D202" s="210" t="s">
        <v>514</v>
      </c>
      <c r="E202" s="210" t="s">
        <v>515</v>
      </c>
      <c r="F202" s="213" t="s">
        <v>413</v>
      </c>
      <c r="G202" s="212" t="n">
        <v>43280</v>
      </c>
      <c r="H202" s="201" t="n">
        <v>850.609797880843</v>
      </c>
      <c r="I202" s="201" t="n">
        <v>105332.581832806</v>
      </c>
      <c r="J202" s="202" t="n">
        <f aca="false">H202/I202*100</f>
        <v>0.807546708796156</v>
      </c>
    </row>
    <row r="203" customFormat="false" ht="12.75" hidden="false" customHeight="false" outlineLevel="0" collapsed="false">
      <c r="A203" s="210" t="s">
        <v>142</v>
      </c>
      <c r="B203" s="210" t="s">
        <v>34</v>
      </c>
      <c r="C203" s="210" t="s">
        <v>250</v>
      </c>
      <c r="D203" s="210" t="s">
        <v>516</v>
      </c>
      <c r="E203" s="210" t="s">
        <v>517</v>
      </c>
      <c r="F203" s="213" t="s">
        <v>413</v>
      </c>
      <c r="G203" s="212" t="n">
        <v>43280</v>
      </c>
      <c r="H203" s="201" t="n">
        <v>6259.73370063365</v>
      </c>
      <c r="I203" s="201" t="n">
        <v>105332.581832806</v>
      </c>
      <c r="J203" s="202" t="n">
        <f aca="false">H203/I203*100</f>
        <v>5.94282755792477</v>
      </c>
    </row>
    <row r="204" customFormat="false" ht="12.75" hidden="false" customHeight="false" outlineLevel="0" collapsed="false">
      <c r="A204" s="210" t="s">
        <v>142</v>
      </c>
      <c r="B204" s="210" t="s">
        <v>34</v>
      </c>
      <c r="C204" s="210" t="s">
        <v>250</v>
      </c>
      <c r="D204" s="210" t="s">
        <v>518</v>
      </c>
      <c r="E204" s="210" t="s">
        <v>519</v>
      </c>
      <c r="F204" s="213" t="s">
        <v>413</v>
      </c>
      <c r="G204" s="212" t="n">
        <v>43280</v>
      </c>
      <c r="K204" s="200" t="s">
        <v>256</v>
      </c>
    </row>
    <row r="205" customFormat="false" ht="12.75" hidden="false" customHeight="false" outlineLevel="0" collapsed="false">
      <c r="A205" s="210" t="s">
        <v>142</v>
      </c>
      <c r="B205" s="210" t="s">
        <v>34</v>
      </c>
      <c r="C205" s="210" t="s">
        <v>250</v>
      </c>
      <c r="D205" s="210" t="s">
        <v>520</v>
      </c>
      <c r="E205" s="210" t="s">
        <v>521</v>
      </c>
      <c r="F205" s="213" t="s">
        <v>413</v>
      </c>
      <c r="G205" s="212" t="n">
        <v>43280</v>
      </c>
      <c r="K205" s="200" t="s">
        <v>256</v>
      </c>
    </row>
    <row r="206" customFormat="false" ht="12.75" hidden="false" customHeight="false" outlineLevel="0" collapsed="false">
      <c r="A206" s="210" t="s">
        <v>142</v>
      </c>
      <c r="B206" s="210" t="s">
        <v>34</v>
      </c>
      <c r="C206" s="210" t="s">
        <v>250</v>
      </c>
      <c r="D206" s="210" t="s">
        <v>522</v>
      </c>
      <c r="E206" s="210" t="s">
        <v>523</v>
      </c>
      <c r="F206" s="213" t="s">
        <v>413</v>
      </c>
      <c r="G206" s="212" t="n">
        <v>43280</v>
      </c>
      <c r="H206" s="201" t="n">
        <v>4522.51593634213</v>
      </c>
      <c r="I206" s="201" t="n">
        <v>105332.581832806</v>
      </c>
      <c r="J206" s="202" t="n">
        <f aca="false">H206/I206*100</f>
        <v>4.29355842005345</v>
      </c>
    </row>
    <row r="207" customFormat="false" ht="12.75" hidden="false" customHeight="false" outlineLevel="0" collapsed="false">
      <c r="A207" s="210" t="s">
        <v>142</v>
      </c>
      <c r="B207" s="210" t="s">
        <v>34</v>
      </c>
      <c r="C207" s="210" t="s">
        <v>250</v>
      </c>
      <c r="D207" s="210" t="s">
        <v>524</v>
      </c>
      <c r="E207" s="210" t="s">
        <v>525</v>
      </c>
      <c r="F207" s="213" t="s">
        <v>413</v>
      </c>
      <c r="G207" s="212" t="n">
        <v>43280</v>
      </c>
      <c r="H207" s="201" t="n">
        <v>9486.30390952344</v>
      </c>
      <c r="I207" s="201" t="n">
        <v>105332.581832806</v>
      </c>
      <c r="J207" s="202" t="n">
        <f aca="false">H207/I207*100</f>
        <v>9.00604897787563</v>
      </c>
    </row>
    <row r="208" customFormat="false" ht="15" hidden="false" customHeight="false" outlineLevel="0" collapsed="false">
      <c r="A208" s="210" t="s">
        <v>142</v>
      </c>
      <c r="B208" s="210" t="s">
        <v>34</v>
      </c>
      <c r="C208" s="210" t="s">
        <v>250</v>
      </c>
      <c r="D208" s="210" t="s">
        <v>526</v>
      </c>
      <c r="E208" s="210" t="s">
        <v>527</v>
      </c>
      <c r="F208" s="215" t="s">
        <v>413</v>
      </c>
      <c r="G208" s="212" t="n">
        <v>43280</v>
      </c>
      <c r="K208" s="200" t="s">
        <v>256</v>
      </c>
    </row>
    <row r="209" customFormat="false" ht="12.75" hidden="false" customHeight="false" outlineLevel="0" collapsed="false">
      <c r="A209" s="210" t="s">
        <v>142</v>
      </c>
      <c r="B209" s="210" t="s">
        <v>34</v>
      </c>
      <c r="C209" s="210" t="s">
        <v>250</v>
      </c>
      <c r="D209" s="210" t="s">
        <v>528</v>
      </c>
      <c r="E209" s="210" t="s">
        <v>529</v>
      </c>
      <c r="F209" s="213" t="s">
        <v>413</v>
      </c>
      <c r="G209" s="212" t="n">
        <v>43280</v>
      </c>
      <c r="K209" s="200" t="s">
        <v>256</v>
      </c>
    </row>
    <row r="210" customFormat="false" ht="12.75" hidden="false" customHeight="false" outlineLevel="0" collapsed="false">
      <c r="A210" s="210" t="s">
        <v>142</v>
      </c>
      <c r="B210" s="210" t="s">
        <v>34</v>
      </c>
      <c r="C210" s="210" t="s">
        <v>250</v>
      </c>
      <c r="D210" s="210" t="s">
        <v>530</v>
      </c>
      <c r="E210" s="210" t="s">
        <v>531</v>
      </c>
      <c r="F210" s="213" t="s">
        <v>413</v>
      </c>
      <c r="G210" s="212" t="n">
        <v>43280</v>
      </c>
      <c r="H210" s="201" t="n">
        <v>9253.295922839</v>
      </c>
      <c r="I210" s="201" t="n">
        <v>105332.581832806</v>
      </c>
      <c r="J210" s="202" t="n">
        <f aca="false">H210/I210*100</f>
        <v>8.78483728570018</v>
      </c>
    </row>
    <row r="211" customFormat="false" ht="12.75" hidden="false" customHeight="false" outlineLevel="0" collapsed="false">
      <c r="A211" s="210" t="s">
        <v>142</v>
      </c>
      <c r="B211" s="210" t="s">
        <v>34</v>
      </c>
      <c r="C211" s="210" t="s">
        <v>250</v>
      </c>
      <c r="D211" s="210" t="s">
        <v>532</v>
      </c>
      <c r="E211" s="210" t="s">
        <v>533</v>
      </c>
      <c r="F211" s="213" t="s">
        <v>413</v>
      </c>
      <c r="G211" s="212" t="n">
        <v>43280</v>
      </c>
      <c r="K211" s="200" t="s">
        <v>256</v>
      </c>
    </row>
    <row r="212" customFormat="false" ht="12.75" hidden="false" customHeight="false" outlineLevel="0" collapsed="false">
      <c r="A212" s="210" t="s">
        <v>142</v>
      </c>
      <c r="B212" s="210" t="s">
        <v>34</v>
      </c>
      <c r="C212" s="210" t="s">
        <v>250</v>
      </c>
      <c r="D212" s="210" t="s">
        <v>534</v>
      </c>
      <c r="E212" s="210" t="s">
        <v>535</v>
      </c>
      <c r="F212" s="213" t="s">
        <v>413</v>
      </c>
      <c r="G212" s="212" t="n">
        <v>43280</v>
      </c>
      <c r="K212" s="200" t="s">
        <v>256</v>
      </c>
    </row>
    <row r="213" customFormat="false" ht="12.75" hidden="false" customHeight="false" outlineLevel="0" collapsed="false">
      <c r="A213" s="210" t="s">
        <v>142</v>
      </c>
      <c r="B213" s="210" t="s">
        <v>34</v>
      </c>
      <c r="C213" s="210" t="s">
        <v>250</v>
      </c>
      <c r="D213" s="210" t="s">
        <v>536</v>
      </c>
      <c r="E213" s="210" t="s">
        <v>537</v>
      </c>
      <c r="F213" s="213" t="s">
        <v>413</v>
      </c>
      <c r="G213" s="212" t="n">
        <v>43280</v>
      </c>
      <c r="K213" s="200" t="s">
        <v>256</v>
      </c>
    </row>
    <row r="214" customFormat="false" ht="12.75" hidden="false" customHeight="false" outlineLevel="0" collapsed="false">
      <c r="A214" s="210" t="s">
        <v>142</v>
      </c>
      <c r="B214" s="210" t="s">
        <v>34</v>
      </c>
      <c r="C214" s="210" t="s">
        <v>250</v>
      </c>
      <c r="D214" s="210" t="s">
        <v>538</v>
      </c>
      <c r="E214" s="210" t="s">
        <v>539</v>
      </c>
      <c r="F214" s="213" t="s">
        <v>413</v>
      </c>
      <c r="G214" s="212" t="n">
        <v>43280</v>
      </c>
      <c r="K214" s="200" t="s">
        <v>256</v>
      </c>
    </row>
    <row r="215" customFormat="false" ht="12.75" hidden="false" customHeight="false" outlineLevel="0" collapsed="false">
      <c r="A215" s="210" t="s">
        <v>142</v>
      </c>
      <c r="B215" s="210" t="s">
        <v>34</v>
      </c>
      <c r="C215" s="210" t="s">
        <v>250</v>
      </c>
      <c r="D215" s="210" t="s">
        <v>540</v>
      </c>
      <c r="E215" s="210" t="s">
        <v>541</v>
      </c>
      <c r="F215" s="213" t="s">
        <v>413</v>
      </c>
      <c r="G215" s="212" t="n">
        <v>43280</v>
      </c>
      <c r="K215" s="200" t="s">
        <v>256</v>
      </c>
    </row>
    <row r="216" customFormat="false" ht="12.75" hidden="false" customHeight="false" outlineLevel="0" collapsed="false">
      <c r="A216" s="210" t="s">
        <v>142</v>
      </c>
      <c r="B216" s="210" t="s">
        <v>34</v>
      </c>
      <c r="C216" s="210" t="s">
        <v>250</v>
      </c>
      <c r="D216" s="210" t="s">
        <v>542</v>
      </c>
      <c r="E216" s="210" t="s">
        <v>543</v>
      </c>
      <c r="F216" s="213" t="s">
        <v>413</v>
      </c>
      <c r="G216" s="212" t="n">
        <v>43280</v>
      </c>
      <c r="K216" s="200" t="s">
        <v>256</v>
      </c>
    </row>
    <row r="217" customFormat="false" ht="12.75" hidden="false" customHeight="false" outlineLevel="0" collapsed="false">
      <c r="A217" s="210" t="s">
        <v>142</v>
      </c>
      <c r="B217" s="210" t="s">
        <v>34</v>
      </c>
      <c r="C217" s="210" t="s">
        <v>250</v>
      </c>
      <c r="D217" s="210" t="s">
        <v>544</v>
      </c>
      <c r="E217" s="210" t="s">
        <v>545</v>
      </c>
      <c r="F217" s="213" t="s">
        <v>413</v>
      </c>
      <c r="G217" s="212" t="n">
        <v>43280</v>
      </c>
      <c r="K217" s="200" t="s">
        <v>256</v>
      </c>
    </row>
    <row r="218" customFormat="false" ht="12.75" hidden="false" customHeight="false" outlineLevel="0" collapsed="false">
      <c r="A218" s="210" t="s">
        <v>142</v>
      </c>
      <c r="B218" s="210" t="s">
        <v>34</v>
      </c>
      <c r="C218" s="210" t="s">
        <v>250</v>
      </c>
      <c r="D218" s="210" t="s">
        <v>546</v>
      </c>
      <c r="E218" s="210" t="s">
        <v>547</v>
      </c>
      <c r="F218" s="213" t="s">
        <v>413</v>
      </c>
      <c r="G218" s="212" t="n">
        <v>43280</v>
      </c>
      <c r="K218" s="200" t="s">
        <v>256</v>
      </c>
    </row>
    <row r="219" customFormat="false" ht="12.75" hidden="false" customHeight="false" outlineLevel="0" collapsed="false">
      <c r="A219" s="210" t="s">
        <v>142</v>
      </c>
      <c r="B219" s="210" t="s">
        <v>34</v>
      </c>
      <c r="C219" s="210" t="s">
        <v>250</v>
      </c>
      <c r="D219" s="210" t="s">
        <v>548</v>
      </c>
      <c r="E219" s="210" t="s">
        <v>549</v>
      </c>
      <c r="F219" s="213" t="s">
        <v>413</v>
      </c>
      <c r="G219" s="212" t="n">
        <v>43280</v>
      </c>
      <c r="K219" s="200" t="s">
        <v>256</v>
      </c>
    </row>
    <row r="220" customFormat="false" ht="12.75" hidden="false" customHeight="false" outlineLevel="0" collapsed="false">
      <c r="A220" s="210" t="s">
        <v>142</v>
      </c>
      <c r="B220" s="210" t="s">
        <v>34</v>
      </c>
      <c r="C220" s="210" t="s">
        <v>250</v>
      </c>
      <c r="D220" s="210" t="s">
        <v>550</v>
      </c>
      <c r="E220" s="210" t="s">
        <v>551</v>
      </c>
      <c r="F220" s="213" t="s">
        <v>413</v>
      </c>
      <c r="G220" s="212" t="n">
        <v>43280</v>
      </c>
      <c r="K220" s="200" t="s">
        <v>256</v>
      </c>
    </row>
    <row r="221" customFormat="false" ht="12.75" hidden="false" customHeight="false" outlineLevel="0" collapsed="false">
      <c r="A221" s="210" t="s">
        <v>142</v>
      </c>
      <c r="B221" s="210" t="s">
        <v>34</v>
      </c>
      <c r="C221" s="210" t="s">
        <v>250</v>
      </c>
      <c r="D221" s="210" t="s">
        <v>552</v>
      </c>
      <c r="E221" s="210" t="s">
        <v>553</v>
      </c>
      <c r="F221" s="213" t="s">
        <v>413</v>
      </c>
      <c r="G221" s="212" t="n">
        <v>43280</v>
      </c>
      <c r="K221" s="200" t="s">
        <v>256</v>
      </c>
    </row>
    <row r="222" customFormat="false" ht="12.75" hidden="false" customHeight="false" outlineLevel="0" collapsed="false">
      <c r="A222" s="210" t="s">
        <v>142</v>
      </c>
      <c r="B222" s="210" t="s">
        <v>34</v>
      </c>
      <c r="C222" s="210" t="s">
        <v>250</v>
      </c>
      <c r="D222" s="210" t="s">
        <v>554</v>
      </c>
      <c r="E222" s="210" t="s">
        <v>555</v>
      </c>
      <c r="F222" s="213" t="s">
        <v>413</v>
      </c>
      <c r="G222" s="212" t="n">
        <v>43280</v>
      </c>
      <c r="K222" s="200" t="s">
        <v>256</v>
      </c>
    </row>
    <row r="223" customFormat="false" ht="12.75" hidden="false" customHeight="false" outlineLevel="0" collapsed="false">
      <c r="A223" s="210" t="s">
        <v>142</v>
      </c>
      <c r="B223" s="210" t="s">
        <v>34</v>
      </c>
      <c r="C223" s="210" t="s">
        <v>250</v>
      </c>
      <c r="D223" s="210" t="s">
        <v>556</v>
      </c>
      <c r="E223" s="210" t="s">
        <v>557</v>
      </c>
      <c r="F223" s="213" t="s">
        <v>413</v>
      </c>
      <c r="G223" s="212" t="n">
        <v>43280</v>
      </c>
      <c r="K223" s="200" t="s">
        <v>256</v>
      </c>
    </row>
    <row r="224" customFormat="false" ht="12.75" hidden="false" customHeight="false" outlineLevel="0" collapsed="false">
      <c r="A224" s="210" t="s">
        <v>142</v>
      </c>
      <c r="B224" s="210" t="s">
        <v>34</v>
      </c>
      <c r="C224" s="210" t="s">
        <v>250</v>
      </c>
      <c r="D224" s="210" t="s">
        <v>558</v>
      </c>
      <c r="E224" s="210" t="s">
        <v>559</v>
      </c>
      <c r="F224" s="213" t="s">
        <v>413</v>
      </c>
      <c r="G224" s="212" t="n">
        <v>43280</v>
      </c>
      <c r="K224" s="200" t="s">
        <v>256</v>
      </c>
    </row>
    <row r="225" customFormat="false" ht="12.75" hidden="false" customHeight="false" outlineLevel="0" collapsed="false">
      <c r="A225" s="210" t="s">
        <v>142</v>
      </c>
      <c r="B225" s="210" t="s">
        <v>34</v>
      </c>
      <c r="C225" s="210" t="s">
        <v>250</v>
      </c>
      <c r="D225" s="210" t="s">
        <v>560</v>
      </c>
      <c r="E225" s="210" t="s">
        <v>561</v>
      </c>
      <c r="F225" s="213" t="s">
        <v>413</v>
      </c>
      <c r="G225" s="212" t="n">
        <v>43280</v>
      </c>
      <c r="K225" s="200" t="s">
        <v>256</v>
      </c>
    </row>
    <row r="226" customFormat="false" ht="12.75" hidden="false" customHeight="false" outlineLevel="0" collapsed="false">
      <c r="A226" s="210" t="s">
        <v>142</v>
      </c>
      <c r="B226" s="210" t="s">
        <v>34</v>
      </c>
      <c r="C226" s="210" t="s">
        <v>250</v>
      </c>
      <c r="D226" s="210" t="s">
        <v>562</v>
      </c>
      <c r="E226" s="210" t="s">
        <v>563</v>
      </c>
      <c r="F226" s="213" t="s">
        <v>413</v>
      </c>
      <c r="G226" s="212" t="n">
        <v>43280</v>
      </c>
      <c r="K226" s="200" t="s">
        <v>256</v>
      </c>
    </row>
    <row r="227" customFormat="false" ht="12.75" hidden="false" customHeight="false" outlineLevel="0" collapsed="false">
      <c r="A227" s="210" t="s">
        <v>142</v>
      </c>
      <c r="B227" s="210" t="s">
        <v>34</v>
      </c>
      <c r="C227" s="210" t="s">
        <v>250</v>
      </c>
      <c r="D227" s="210" t="s">
        <v>564</v>
      </c>
      <c r="E227" s="210" t="s">
        <v>565</v>
      </c>
      <c r="F227" s="213" t="s">
        <v>413</v>
      </c>
      <c r="G227" s="212" t="n">
        <v>43280</v>
      </c>
      <c r="H227" s="201" t="n">
        <v>28794.8885732346</v>
      </c>
      <c r="I227" s="201" t="n">
        <v>105332.581832806</v>
      </c>
      <c r="J227" s="202" t="n">
        <f aca="false">H227/I227*100</f>
        <v>27.3371145681596</v>
      </c>
    </row>
    <row r="228" s="200" customFormat="true" ht="12.75" hidden="false" customHeight="false" outlineLevel="0" collapsed="false">
      <c r="A228" s="210" t="s">
        <v>142</v>
      </c>
      <c r="B228" s="210" t="s">
        <v>34</v>
      </c>
      <c r="C228" s="210" t="s">
        <v>250</v>
      </c>
      <c r="D228" s="210" t="s">
        <v>566</v>
      </c>
      <c r="E228" s="210" t="s">
        <v>567</v>
      </c>
      <c r="F228" s="213" t="s">
        <v>413</v>
      </c>
      <c r="G228" s="212" t="n">
        <v>43280</v>
      </c>
      <c r="J228" s="202"/>
      <c r="K228" s="200" t="s">
        <v>256</v>
      </c>
    </row>
    <row r="229" s="200" customFormat="true" ht="12.75" hidden="false" customHeight="false" outlineLevel="0" collapsed="false">
      <c r="A229" s="210" t="s">
        <v>142</v>
      </c>
      <c r="B229" s="210" t="s">
        <v>34</v>
      </c>
      <c r="C229" s="210" t="s">
        <v>250</v>
      </c>
      <c r="D229" s="210" t="s">
        <v>568</v>
      </c>
      <c r="E229" s="210" t="s">
        <v>569</v>
      </c>
      <c r="F229" s="213" t="s">
        <v>413</v>
      </c>
      <c r="G229" s="212" t="n">
        <v>43280</v>
      </c>
      <c r="J229" s="202"/>
      <c r="K229" s="200" t="s">
        <v>256</v>
      </c>
    </row>
    <row r="230" customFormat="false" ht="12.75" hidden="false" customHeight="false" outlineLevel="0" collapsed="false">
      <c r="A230" s="210" t="s">
        <v>142</v>
      </c>
      <c r="B230" s="210" t="s">
        <v>34</v>
      </c>
      <c r="C230" s="210"/>
      <c r="D230" s="210"/>
      <c r="E230" s="214" t="s">
        <v>570</v>
      </c>
      <c r="F230" s="210" t="s">
        <v>408</v>
      </c>
      <c r="G230" s="212"/>
      <c r="H230" s="201" t="n">
        <v>155339.021266</v>
      </c>
      <c r="I230" s="201" t="n">
        <v>105332.581832806</v>
      </c>
      <c r="J230" s="202" t="n">
        <f aca="false">H230/I230*100</f>
        <v>147.474806525268</v>
      </c>
      <c r="K230" s="200" t="s">
        <v>457</v>
      </c>
    </row>
    <row r="231" customFormat="false" ht="12.75" hidden="false" customHeight="false" outlineLevel="0" collapsed="false">
      <c r="A231" s="210" t="s">
        <v>142</v>
      </c>
      <c r="B231" s="210" t="s">
        <v>34</v>
      </c>
      <c r="C231" s="210"/>
      <c r="D231" s="210"/>
      <c r="E231" s="214" t="s">
        <v>571</v>
      </c>
      <c r="F231" s="210" t="s">
        <v>408</v>
      </c>
      <c r="G231" s="212"/>
      <c r="H231" s="201" t="n">
        <v>64871.7965153</v>
      </c>
      <c r="I231" s="201" t="n">
        <v>105332.581832806</v>
      </c>
      <c r="J231" s="202" t="n">
        <f aca="false">H231/I231*100</f>
        <v>61.5875879870397</v>
      </c>
      <c r="K231" s="200" t="s">
        <v>457</v>
      </c>
    </row>
    <row r="232" customFormat="false" ht="12.75" hidden="false" customHeight="false" outlineLevel="0" collapsed="false">
      <c r="A232" s="210" t="s">
        <v>142</v>
      </c>
      <c r="B232" s="210" t="s">
        <v>34</v>
      </c>
      <c r="C232" s="210"/>
      <c r="D232" s="210"/>
      <c r="E232" s="214" t="s">
        <v>572</v>
      </c>
      <c r="F232" s="210" t="s">
        <v>408</v>
      </c>
      <c r="G232" s="212"/>
      <c r="H232" s="201" t="n">
        <v>28826.7</v>
      </c>
      <c r="I232" s="201" t="n">
        <v>105332.581832806</v>
      </c>
      <c r="J232" s="202" t="n">
        <f aca="false">H232/I232*100</f>
        <v>27.3673155052408</v>
      </c>
    </row>
    <row r="233" customFormat="false" ht="12.75" hidden="false" customHeight="false" outlineLevel="0" collapsed="false">
      <c r="A233" s="210" t="s">
        <v>142</v>
      </c>
      <c r="B233" s="210" t="s">
        <v>34</v>
      </c>
      <c r="C233" s="210"/>
      <c r="D233" s="210"/>
      <c r="E233" s="214" t="s">
        <v>573</v>
      </c>
      <c r="F233" s="210" t="s">
        <v>408</v>
      </c>
      <c r="G233" s="212"/>
      <c r="H233" s="201" t="n">
        <v>17953.4</v>
      </c>
      <c r="I233" s="201" t="n">
        <v>105332.581832806</v>
      </c>
      <c r="J233" s="202" t="n">
        <f aca="false">H233/I233*100</f>
        <v>17.0444886924896</v>
      </c>
    </row>
    <row r="234" s="200" customFormat="true" ht="12.75" hidden="false" customHeight="false" outlineLevel="0" collapsed="false">
      <c r="A234" s="210" t="s">
        <v>574</v>
      </c>
      <c r="B234" s="210" t="s">
        <v>34</v>
      </c>
      <c r="C234" s="210" t="s">
        <v>250</v>
      </c>
      <c r="D234" s="210" t="s">
        <v>575</v>
      </c>
      <c r="E234" s="210" t="s">
        <v>576</v>
      </c>
      <c r="F234" s="213" t="s">
        <v>413</v>
      </c>
      <c r="G234" s="212" t="n">
        <v>43280</v>
      </c>
      <c r="J234" s="202"/>
      <c r="K234" s="200" t="s">
        <v>256</v>
      </c>
    </row>
    <row r="235" s="200" customFormat="true" ht="12.75" hidden="false" customHeight="false" outlineLevel="0" collapsed="false">
      <c r="A235" s="210" t="s">
        <v>574</v>
      </c>
      <c r="B235" s="210" t="s">
        <v>34</v>
      </c>
      <c r="C235" s="210" t="s">
        <v>250</v>
      </c>
      <c r="D235" s="210" t="s">
        <v>577</v>
      </c>
      <c r="E235" s="210" t="s">
        <v>578</v>
      </c>
      <c r="F235" s="213" t="s">
        <v>413</v>
      </c>
      <c r="G235" s="212" t="n">
        <v>43280</v>
      </c>
      <c r="J235" s="202"/>
      <c r="K235" s="200" t="s">
        <v>256</v>
      </c>
    </row>
    <row r="236" s="200" customFormat="true" ht="12.75" hidden="false" customHeight="false" outlineLevel="0" collapsed="false">
      <c r="A236" s="210" t="s">
        <v>574</v>
      </c>
      <c r="B236" s="210" t="s">
        <v>34</v>
      </c>
      <c r="C236" s="210" t="s">
        <v>250</v>
      </c>
      <c r="D236" s="210" t="s">
        <v>577</v>
      </c>
      <c r="E236" s="210" t="s">
        <v>579</v>
      </c>
      <c r="F236" s="213" t="s">
        <v>413</v>
      </c>
      <c r="G236" s="212" t="n">
        <v>43280</v>
      </c>
      <c r="J236" s="202"/>
      <c r="K236" s="200" t="s">
        <v>256</v>
      </c>
    </row>
    <row r="237" s="200" customFormat="true" ht="12.75" hidden="false" customHeight="false" outlineLevel="0" collapsed="false">
      <c r="A237" s="210" t="s">
        <v>574</v>
      </c>
      <c r="B237" s="210" t="s">
        <v>34</v>
      </c>
      <c r="C237" s="210" t="s">
        <v>250</v>
      </c>
      <c r="D237" s="210" t="s">
        <v>577</v>
      </c>
      <c r="E237" s="210" t="s">
        <v>580</v>
      </c>
      <c r="F237" s="213" t="s">
        <v>413</v>
      </c>
      <c r="G237" s="212" t="n">
        <v>43280</v>
      </c>
      <c r="J237" s="202"/>
      <c r="K237" s="200" t="s">
        <v>256</v>
      </c>
    </row>
    <row r="238" s="200" customFormat="true" ht="12.75" hidden="false" customHeight="false" outlineLevel="0" collapsed="false">
      <c r="A238" s="210" t="s">
        <v>574</v>
      </c>
      <c r="B238" s="210" t="s">
        <v>34</v>
      </c>
      <c r="C238" s="210" t="s">
        <v>250</v>
      </c>
      <c r="D238" s="210" t="s">
        <v>577</v>
      </c>
      <c r="E238" s="210" t="s">
        <v>581</v>
      </c>
      <c r="F238" s="213" t="s">
        <v>413</v>
      </c>
      <c r="G238" s="212" t="n">
        <v>43280</v>
      </c>
      <c r="J238" s="202"/>
      <c r="K238" s="200" t="s">
        <v>256</v>
      </c>
    </row>
    <row r="239" s="200" customFormat="true" ht="12.75" hidden="false" customHeight="false" outlineLevel="0" collapsed="false">
      <c r="A239" s="210" t="s">
        <v>574</v>
      </c>
      <c r="B239" s="210" t="s">
        <v>34</v>
      </c>
      <c r="C239" s="210" t="s">
        <v>250</v>
      </c>
      <c r="D239" s="210" t="s">
        <v>577</v>
      </c>
      <c r="E239" s="210" t="s">
        <v>582</v>
      </c>
      <c r="F239" s="213" t="s">
        <v>413</v>
      </c>
      <c r="G239" s="212" t="n">
        <v>43280</v>
      </c>
      <c r="J239" s="202"/>
      <c r="K239" s="200" t="s">
        <v>256</v>
      </c>
    </row>
    <row r="240" s="200" customFormat="true" ht="12.75" hidden="false" customHeight="false" outlineLevel="0" collapsed="false">
      <c r="A240" s="210" t="s">
        <v>574</v>
      </c>
      <c r="B240" s="210" t="s">
        <v>34</v>
      </c>
      <c r="C240" s="210" t="s">
        <v>250</v>
      </c>
      <c r="D240" s="210" t="s">
        <v>577</v>
      </c>
      <c r="E240" s="210" t="s">
        <v>583</v>
      </c>
      <c r="F240" s="213" t="s">
        <v>413</v>
      </c>
      <c r="G240" s="212" t="n">
        <v>43280</v>
      </c>
      <c r="J240" s="202"/>
      <c r="K240" s="200" t="s">
        <v>256</v>
      </c>
    </row>
    <row r="241" s="200" customFormat="true" ht="12.75" hidden="false" customHeight="false" outlineLevel="0" collapsed="false">
      <c r="A241" s="210" t="s">
        <v>574</v>
      </c>
      <c r="B241" s="210" t="s">
        <v>34</v>
      </c>
      <c r="C241" s="210" t="s">
        <v>250</v>
      </c>
      <c r="D241" s="210" t="s">
        <v>577</v>
      </c>
      <c r="E241" s="210" t="s">
        <v>584</v>
      </c>
      <c r="F241" s="213" t="s">
        <v>413</v>
      </c>
      <c r="G241" s="212" t="n">
        <v>43280</v>
      </c>
      <c r="J241" s="202"/>
      <c r="K241" s="200" t="s">
        <v>256</v>
      </c>
    </row>
    <row r="242" s="200" customFormat="true" ht="12.75" hidden="false" customHeight="false" outlineLevel="0" collapsed="false">
      <c r="A242" s="210" t="s">
        <v>574</v>
      </c>
      <c r="B242" s="210" t="s">
        <v>34</v>
      </c>
      <c r="C242" s="210" t="s">
        <v>250</v>
      </c>
      <c r="D242" s="210" t="s">
        <v>577</v>
      </c>
      <c r="E242" s="210" t="s">
        <v>585</v>
      </c>
      <c r="F242" s="213" t="s">
        <v>413</v>
      </c>
      <c r="G242" s="212" t="n">
        <v>43280</v>
      </c>
      <c r="J242" s="202"/>
      <c r="K242" s="200" t="s">
        <v>256</v>
      </c>
    </row>
    <row r="243" s="200" customFormat="true" ht="12.75" hidden="false" customHeight="false" outlineLevel="0" collapsed="false">
      <c r="A243" s="210" t="s">
        <v>574</v>
      </c>
      <c r="B243" s="210" t="s">
        <v>34</v>
      </c>
      <c r="C243" s="210" t="s">
        <v>250</v>
      </c>
      <c r="D243" s="210" t="s">
        <v>577</v>
      </c>
      <c r="E243" s="210" t="s">
        <v>586</v>
      </c>
      <c r="F243" s="213" t="s">
        <v>413</v>
      </c>
      <c r="G243" s="212" t="n">
        <v>43280</v>
      </c>
      <c r="J243" s="202"/>
      <c r="K243" s="200" t="s">
        <v>256</v>
      </c>
    </row>
    <row r="244" s="200" customFormat="true" ht="12.75" hidden="false" customHeight="false" outlineLevel="0" collapsed="false">
      <c r="A244" s="210" t="s">
        <v>574</v>
      </c>
      <c r="B244" s="210" t="s">
        <v>34</v>
      </c>
      <c r="C244" s="210" t="s">
        <v>250</v>
      </c>
      <c r="D244" s="210" t="s">
        <v>577</v>
      </c>
      <c r="E244" s="210" t="s">
        <v>587</v>
      </c>
      <c r="F244" s="213" t="s">
        <v>413</v>
      </c>
      <c r="G244" s="212" t="n">
        <v>43280</v>
      </c>
      <c r="J244" s="202"/>
      <c r="K244" s="200" t="s">
        <v>256</v>
      </c>
    </row>
    <row r="245" s="200" customFormat="true" ht="12.75" hidden="false" customHeight="false" outlineLevel="0" collapsed="false">
      <c r="A245" s="210" t="s">
        <v>574</v>
      </c>
      <c r="B245" s="210" t="s">
        <v>34</v>
      </c>
      <c r="C245" s="210" t="s">
        <v>250</v>
      </c>
      <c r="D245" s="210" t="s">
        <v>577</v>
      </c>
      <c r="E245" s="210" t="s">
        <v>588</v>
      </c>
      <c r="F245" s="213" t="s">
        <v>413</v>
      </c>
      <c r="G245" s="212" t="n">
        <v>43280</v>
      </c>
      <c r="J245" s="202"/>
      <c r="K245" s="200" t="s">
        <v>256</v>
      </c>
    </row>
    <row r="246" s="200" customFormat="true" ht="12.75" hidden="false" customHeight="false" outlineLevel="0" collapsed="false">
      <c r="A246" s="210" t="s">
        <v>574</v>
      </c>
      <c r="B246" s="210" t="s">
        <v>34</v>
      </c>
      <c r="C246" s="210" t="s">
        <v>250</v>
      </c>
      <c r="D246" s="210" t="s">
        <v>577</v>
      </c>
      <c r="E246" s="210" t="s">
        <v>589</v>
      </c>
      <c r="F246" s="213" t="s">
        <v>413</v>
      </c>
      <c r="G246" s="212" t="n">
        <v>43280</v>
      </c>
      <c r="J246" s="202"/>
      <c r="K246" s="200" t="s">
        <v>256</v>
      </c>
    </row>
    <row r="247" s="200" customFormat="true" ht="12.75" hidden="false" customHeight="false" outlineLevel="0" collapsed="false">
      <c r="A247" s="210" t="s">
        <v>574</v>
      </c>
      <c r="B247" s="210" t="s">
        <v>34</v>
      </c>
      <c r="C247" s="210" t="s">
        <v>250</v>
      </c>
      <c r="D247" s="210" t="s">
        <v>577</v>
      </c>
      <c r="E247" s="210" t="s">
        <v>590</v>
      </c>
      <c r="F247" s="213" t="s">
        <v>413</v>
      </c>
      <c r="G247" s="212" t="n">
        <v>43280</v>
      </c>
      <c r="J247" s="202"/>
      <c r="K247" s="200" t="s">
        <v>256</v>
      </c>
    </row>
    <row r="248" s="200" customFormat="true" ht="12.75" hidden="false" customHeight="false" outlineLevel="0" collapsed="false">
      <c r="A248" s="210" t="s">
        <v>574</v>
      </c>
      <c r="B248" s="210" t="s">
        <v>34</v>
      </c>
      <c r="C248" s="210" t="s">
        <v>250</v>
      </c>
      <c r="D248" s="210" t="s">
        <v>577</v>
      </c>
      <c r="E248" s="210" t="s">
        <v>591</v>
      </c>
      <c r="F248" s="213" t="s">
        <v>413</v>
      </c>
      <c r="G248" s="212" t="n">
        <v>43280</v>
      </c>
      <c r="J248" s="202"/>
      <c r="K248" s="200" t="s">
        <v>256</v>
      </c>
    </row>
    <row r="249" s="200" customFormat="true" ht="12.75" hidden="false" customHeight="false" outlineLevel="0" collapsed="false">
      <c r="A249" s="210" t="s">
        <v>574</v>
      </c>
      <c r="B249" s="210" t="s">
        <v>34</v>
      </c>
      <c r="C249" s="210" t="s">
        <v>250</v>
      </c>
      <c r="D249" s="210" t="s">
        <v>577</v>
      </c>
      <c r="E249" s="210" t="s">
        <v>592</v>
      </c>
      <c r="F249" s="213" t="s">
        <v>413</v>
      </c>
      <c r="G249" s="212" t="n">
        <v>43280</v>
      </c>
      <c r="J249" s="202"/>
      <c r="K249" s="200" t="s">
        <v>256</v>
      </c>
    </row>
    <row r="250" s="200" customFormat="true" ht="12.75" hidden="false" customHeight="false" outlineLevel="0" collapsed="false">
      <c r="A250" s="210" t="s">
        <v>574</v>
      </c>
      <c r="B250" s="210" t="s">
        <v>34</v>
      </c>
      <c r="C250" s="210" t="s">
        <v>250</v>
      </c>
      <c r="D250" s="210" t="s">
        <v>577</v>
      </c>
      <c r="E250" s="210" t="s">
        <v>593</v>
      </c>
      <c r="F250" s="213" t="s">
        <v>413</v>
      </c>
      <c r="G250" s="212" t="n">
        <v>43280</v>
      </c>
      <c r="J250" s="202"/>
      <c r="K250" s="200" t="s">
        <v>256</v>
      </c>
    </row>
    <row r="251" s="200" customFormat="true" ht="12.75" hidden="false" customHeight="false" outlineLevel="0" collapsed="false">
      <c r="A251" s="210" t="s">
        <v>574</v>
      </c>
      <c r="B251" s="210" t="s">
        <v>34</v>
      </c>
      <c r="C251" s="210" t="s">
        <v>250</v>
      </c>
      <c r="D251" s="210" t="s">
        <v>577</v>
      </c>
      <c r="E251" s="210" t="s">
        <v>594</v>
      </c>
      <c r="F251" s="213" t="s">
        <v>413</v>
      </c>
      <c r="G251" s="212" t="n">
        <v>43280</v>
      </c>
      <c r="J251" s="202"/>
      <c r="K251" s="200" t="s">
        <v>256</v>
      </c>
    </row>
    <row r="252" s="200" customFormat="true" ht="12.75" hidden="false" customHeight="false" outlineLevel="0" collapsed="false">
      <c r="A252" s="210" t="s">
        <v>574</v>
      </c>
      <c r="B252" s="210" t="s">
        <v>34</v>
      </c>
      <c r="C252" s="210" t="s">
        <v>250</v>
      </c>
      <c r="D252" s="210" t="s">
        <v>577</v>
      </c>
      <c r="E252" s="210" t="s">
        <v>595</v>
      </c>
      <c r="F252" s="213" t="s">
        <v>413</v>
      </c>
      <c r="G252" s="212" t="n">
        <v>43280</v>
      </c>
      <c r="J252" s="202"/>
      <c r="K252" s="200" t="s">
        <v>256</v>
      </c>
    </row>
    <row r="253" s="200" customFormat="true" ht="12.75" hidden="false" customHeight="false" outlineLevel="0" collapsed="false">
      <c r="A253" s="210" t="s">
        <v>574</v>
      </c>
      <c r="B253" s="210" t="s">
        <v>34</v>
      </c>
      <c r="C253" s="210" t="s">
        <v>250</v>
      </c>
      <c r="D253" s="210" t="s">
        <v>577</v>
      </c>
      <c r="E253" s="210" t="s">
        <v>596</v>
      </c>
      <c r="F253" s="213" t="s">
        <v>413</v>
      </c>
      <c r="G253" s="212" t="n">
        <v>43280</v>
      </c>
      <c r="J253" s="202"/>
      <c r="K253" s="200" t="s">
        <v>256</v>
      </c>
    </row>
    <row r="254" s="200" customFormat="true" ht="12.75" hidden="false" customHeight="false" outlineLevel="0" collapsed="false">
      <c r="A254" s="210" t="s">
        <v>574</v>
      </c>
      <c r="B254" s="210" t="s">
        <v>34</v>
      </c>
      <c r="C254" s="210" t="s">
        <v>250</v>
      </c>
      <c r="D254" s="210" t="s">
        <v>577</v>
      </c>
      <c r="E254" s="210" t="s">
        <v>597</v>
      </c>
      <c r="F254" s="213" t="s">
        <v>413</v>
      </c>
      <c r="G254" s="212" t="n">
        <v>43280</v>
      </c>
      <c r="J254" s="202"/>
      <c r="K254" s="200" t="s">
        <v>256</v>
      </c>
    </row>
    <row r="255" s="200" customFormat="true" ht="12.75" hidden="false" customHeight="false" outlineLevel="0" collapsed="false">
      <c r="A255" s="210" t="s">
        <v>574</v>
      </c>
      <c r="B255" s="210" t="s">
        <v>34</v>
      </c>
      <c r="C255" s="210" t="s">
        <v>250</v>
      </c>
      <c r="D255" s="210" t="s">
        <v>577</v>
      </c>
      <c r="E255" s="210" t="s">
        <v>598</v>
      </c>
      <c r="F255" s="213" t="s">
        <v>413</v>
      </c>
      <c r="G255" s="212" t="n">
        <v>43280</v>
      </c>
      <c r="J255" s="202"/>
      <c r="K255" s="200" t="s">
        <v>256</v>
      </c>
    </row>
    <row r="256" s="200" customFormat="true" ht="12.75" hidden="false" customHeight="false" outlineLevel="0" collapsed="false">
      <c r="A256" s="210" t="s">
        <v>574</v>
      </c>
      <c r="B256" s="210" t="s">
        <v>34</v>
      </c>
      <c r="C256" s="210" t="s">
        <v>250</v>
      </c>
      <c r="D256" s="210" t="s">
        <v>577</v>
      </c>
      <c r="E256" s="210" t="s">
        <v>599</v>
      </c>
      <c r="F256" s="213" t="s">
        <v>413</v>
      </c>
      <c r="G256" s="212" t="n">
        <v>43280</v>
      </c>
      <c r="J256" s="202"/>
      <c r="K256" s="200" t="s">
        <v>256</v>
      </c>
    </row>
    <row r="257" s="200" customFormat="true" ht="12.75" hidden="false" customHeight="false" outlineLevel="0" collapsed="false">
      <c r="A257" s="210" t="s">
        <v>574</v>
      </c>
      <c r="B257" s="210" t="s">
        <v>34</v>
      </c>
      <c r="C257" s="210" t="s">
        <v>250</v>
      </c>
      <c r="D257" s="210" t="s">
        <v>577</v>
      </c>
      <c r="E257" s="210" t="s">
        <v>600</v>
      </c>
      <c r="F257" s="213" t="s">
        <v>413</v>
      </c>
      <c r="G257" s="212" t="n">
        <v>43280</v>
      </c>
      <c r="J257" s="202"/>
      <c r="K257" s="200" t="s">
        <v>256</v>
      </c>
    </row>
    <row r="258" s="200" customFormat="true" ht="12.75" hidden="false" customHeight="false" outlineLevel="0" collapsed="false">
      <c r="A258" s="210" t="s">
        <v>574</v>
      </c>
      <c r="B258" s="210" t="s">
        <v>34</v>
      </c>
      <c r="C258" s="210" t="s">
        <v>250</v>
      </c>
      <c r="D258" s="210" t="s">
        <v>577</v>
      </c>
      <c r="E258" s="210" t="s">
        <v>601</v>
      </c>
      <c r="F258" s="213" t="s">
        <v>413</v>
      </c>
      <c r="G258" s="212" t="n">
        <v>43280</v>
      </c>
      <c r="J258" s="202"/>
      <c r="K258" s="200" t="s">
        <v>256</v>
      </c>
    </row>
    <row r="259" s="200" customFormat="true" ht="12.75" hidden="false" customHeight="false" outlineLevel="0" collapsed="false">
      <c r="A259" s="210" t="s">
        <v>574</v>
      </c>
      <c r="B259" s="210" t="s">
        <v>34</v>
      </c>
      <c r="C259" s="210" t="s">
        <v>250</v>
      </c>
      <c r="D259" s="210" t="s">
        <v>577</v>
      </c>
      <c r="E259" s="210" t="s">
        <v>602</v>
      </c>
      <c r="F259" s="213" t="s">
        <v>413</v>
      </c>
      <c r="G259" s="212" t="n">
        <v>43280</v>
      </c>
      <c r="J259" s="202"/>
      <c r="K259" s="200" t="s">
        <v>256</v>
      </c>
    </row>
    <row r="260" s="200" customFormat="true" ht="12.75" hidden="false" customHeight="false" outlineLevel="0" collapsed="false">
      <c r="A260" s="210" t="s">
        <v>574</v>
      </c>
      <c r="B260" s="210" t="s">
        <v>34</v>
      </c>
      <c r="C260" s="210" t="s">
        <v>250</v>
      </c>
      <c r="D260" s="210" t="s">
        <v>577</v>
      </c>
      <c r="E260" s="210" t="s">
        <v>603</v>
      </c>
      <c r="F260" s="213" t="s">
        <v>413</v>
      </c>
      <c r="G260" s="212" t="n">
        <v>43280</v>
      </c>
      <c r="J260" s="202"/>
      <c r="K260" s="200" t="s">
        <v>256</v>
      </c>
    </row>
    <row r="261" s="200" customFormat="true" ht="12.75" hidden="false" customHeight="false" outlineLevel="0" collapsed="false">
      <c r="A261" s="210" t="s">
        <v>574</v>
      </c>
      <c r="B261" s="210" t="s">
        <v>34</v>
      </c>
      <c r="C261" s="210" t="s">
        <v>250</v>
      </c>
      <c r="D261" s="210" t="s">
        <v>577</v>
      </c>
      <c r="E261" s="210" t="s">
        <v>604</v>
      </c>
      <c r="F261" s="213" t="s">
        <v>413</v>
      </c>
      <c r="G261" s="212" t="n">
        <v>43280</v>
      </c>
      <c r="J261" s="202"/>
      <c r="K261" s="200" t="s">
        <v>256</v>
      </c>
    </row>
    <row r="262" s="200" customFormat="true" ht="12.75" hidden="false" customHeight="false" outlineLevel="0" collapsed="false">
      <c r="A262" s="210" t="s">
        <v>574</v>
      </c>
      <c r="B262" s="210" t="s">
        <v>34</v>
      </c>
      <c r="C262" s="210" t="s">
        <v>250</v>
      </c>
      <c r="D262" s="210" t="s">
        <v>577</v>
      </c>
      <c r="E262" s="210" t="s">
        <v>605</v>
      </c>
      <c r="F262" s="213" t="s">
        <v>413</v>
      </c>
      <c r="G262" s="212" t="n">
        <v>43280</v>
      </c>
      <c r="J262" s="202"/>
      <c r="K262" s="200" t="s">
        <v>256</v>
      </c>
    </row>
    <row r="263" s="200" customFormat="true" ht="12.75" hidden="false" customHeight="false" outlineLevel="0" collapsed="false">
      <c r="A263" s="210" t="s">
        <v>574</v>
      </c>
      <c r="B263" s="210" t="s">
        <v>34</v>
      </c>
      <c r="C263" s="210" t="s">
        <v>250</v>
      </c>
      <c r="D263" s="210" t="s">
        <v>577</v>
      </c>
      <c r="E263" s="210" t="s">
        <v>606</v>
      </c>
      <c r="F263" s="213" t="s">
        <v>413</v>
      </c>
      <c r="G263" s="212" t="n">
        <v>43280</v>
      </c>
      <c r="J263" s="202"/>
      <c r="K263" s="200" t="s">
        <v>256</v>
      </c>
    </row>
    <row r="264" s="200" customFormat="true" ht="12.75" hidden="false" customHeight="false" outlineLevel="0" collapsed="false">
      <c r="A264" s="210" t="s">
        <v>574</v>
      </c>
      <c r="B264" s="210" t="s">
        <v>34</v>
      </c>
      <c r="C264" s="210" t="s">
        <v>250</v>
      </c>
      <c r="D264" s="210" t="s">
        <v>577</v>
      </c>
      <c r="E264" s="210" t="s">
        <v>607</v>
      </c>
      <c r="F264" s="213" t="s">
        <v>413</v>
      </c>
      <c r="G264" s="212" t="n">
        <v>43280</v>
      </c>
      <c r="J264" s="202"/>
      <c r="K264" s="200" t="s">
        <v>256</v>
      </c>
    </row>
    <row r="265" s="200" customFormat="true" ht="12.75" hidden="false" customHeight="false" outlineLevel="0" collapsed="false">
      <c r="A265" s="210" t="s">
        <v>574</v>
      </c>
      <c r="B265" s="210" t="s">
        <v>34</v>
      </c>
      <c r="C265" s="210" t="s">
        <v>250</v>
      </c>
      <c r="D265" s="210" t="s">
        <v>577</v>
      </c>
      <c r="E265" s="210" t="s">
        <v>608</v>
      </c>
      <c r="F265" s="213" t="s">
        <v>413</v>
      </c>
      <c r="G265" s="212" t="n">
        <v>43280</v>
      </c>
      <c r="J265" s="202"/>
      <c r="K265" s="200" t="s">
        <v>256</v>
      </c>
    </row>
    <row r="266" s="200" customFormat="true" ht="12.75" hidden="false" customHeight="false" outlineLevel="0" collapsed="false">
      <c r="A266" s="210" t="s">
        <v>574</v>
      </c>
      <c r="B266" s="210" t="s">
        <v>34</v>
      </c>
      <c r="C266" s="210" t="s">
        <v>250</v>
      </c>
      <c r="D266" s="210" t="s">
        <v>577</v>
      </c>
      <c r="E266" s="210" t="s">
        <v>609</v>
      </c>
      <c r="F266" s="213" t="s">
        <v>413</v>
      </c>
      <c r="G266" s="212" t="n">
        <v>43280</v>
      </c>
      <c r="J266" s="202"/>
      <c r="K266" s="200" t="s">
        <v>256</v>
      </c>
    </row>
    <row r="267" s="200" customFormat="true" ht="12.75" hidden="false" customHeight="false" outlineLevel="0" collapsed="false">
      <c r="A267" s="210" t="s">
        <v>574</v>
      </c>
      <c r="B267" s="210" t="s">
        <v>34</v>
      </c>
      <c r="C267" s="210" t="s">
        <v>250</v>
      </c>
      <c r="D267" s="210" t="s">
        <v>577</v>
      </c>
      <c r="E267" s="210" t="s">
        <v>610</v>
      </c>
      <c r="F267" s="213" t="s">
        <v>413</v>
      </c>
      <c r="G267" s="212" t="n">
        <v>43280</v>
      </c>
      <c r="J267" s="202"/>
      <c r="K267" s="200" t="s">
        <v>256</v>
      </c>
    </row>
    <row r="268" s="200" customFormat="true" ht="12.75" hidden="false" customHeight="false" outlineLevel="0" collapsed="false">
      <c r="A268" s="210" t="s">
        <v>574</v>
      </c>
      <c r="B268" s="210" t="s">
        <v>34</v>
      </c>
      <c r="C268" s="210" t="s">
        <v>250</v>
      </c>
      <c r="D268" s="210" t="s">
        <v>577</v>
      </c>
      <c r="E268" s="210" t="s">
        <v>611</v>
      </c>
      <c r="F268" s="213" t="s">
        <v>413</v>
      </c>
      <c r="G268" s="212" t="n">
        <v>43280</v>
      </c>
      <c r="J268" s="202"/>
      <c r="K268" s="200" t="s">
        <v>256</v>
      </c>
    </row>
    <row r="269" s="200" customFormat="true" ht="12.75" hidden="false" customHeight="false" outlineLevel="0" collapsed="false">
      <c r="A269" s="210" t="s">
        <v>574</v>
      </c>
      <c r="B269" s="210" t="s">
        <v>34</v>
      </c>
      <c r="C269" s="210" t="s">
        <v>250</v>
      </c>
      <c r="D269" s="210" t="s">
        <v>577</v>
      </c>
      <c r="E269" s="210" t="s">
        <v>612</v>
      </c>
      <c r="F269" s="213" t="s">
        <v>413</v>
      </c>
      <c r="G269" s="212" t="n">
        <v>43280</v>
      </c>
      <c r="J269" s="202"/>
      <c r="K269" s="200" t="s">
        <v>256</v>
      </c>
    </row>
    <row r="270" s="200" customFormat="true" ht="12.75" hidden="false" customHeight="false" outlineLevel="0" collapsed="false">
      <c r="A270" s="210" t="s">
        <v>574</v>
      </c>
      <c r="B270" s="210" t="s">
        <v>34</v>
      </c>
      <c r="C270" s="210" t="s">
        <v>250</v>
      </c>
      <c r="D270" s="210" t="s">
        <v>577</v>
      </c>
      <c r="E270" s="210" t="s">
        <v>613</v>
      </c>
      <c r="F270" s="213" t="s">
        <v>413</v>
      </c>
      <c r="G270" s="212" t="n">
        <v>43280</v>
      </c>
      <c r="J270" s="202"/>
      <c r="K270" s="200" t="s">
        <v>256</v>
      </c>
    </row>
    <row r="271" s="200" customFormat="true" ht="12.75" hidden="false" customHeight="false" outlineLevel="0" collapsed="false">
      <c r="A271" s="210" t="s">
        <v>574</v>
      </c>
      <c r="B271" s="210" t="s">
        <v>34</v>
      </c>
      <c r="C271" s="210" t="s">
        <v>250</v>
      </c>
      <c r="D271" s="210" t="s">
        <v>577</v>
      </c>
      <c r="E271" s="210" t="s">
        <v>614</v>
      </c>
      <c r="F271" s="213" t="s">
        <v>413</v>
      </c>
      <c r="G271" s="212" t="n">
        <v>43280</v>
      </c>
      <c r="J271" s="202"/>
      <c r="K271" s="200" t="s">
        <v>256</v>
      </c>
    </row>
    <row r="272" s="200" customFormat="true" ht="12.75" hidden="false" customHeight="false" outlineLevel="0" collapsed="false">
      <c r="A272" s="210" t="s">
        <v>574</v>
      </c>
      <c r="B272" s="210" t="s">
        <v>34</v>
      </c>
      <c r="C272" s="210" t="s">
        <v>250</v>
      </c>
      <c r="D272" s="210" t="s">
        <v>577</v>
      </c>
      <c r="E272" s="210" t="s">
        <v>615</v>
      </c>
      <c r="F272" s="213" t="s">
        <v>413</v>
      </c>
      <c r="G272" s="212" t="n">
        <v>43280</v>
      </c>
      <c r="J272" s="202"/>
      <c r="K272" s="200" t="s">
        <v>256</v>
      </c>
    </row>
    <row r="273" s="200" customFormat="true" ht="12.75" hidden="false" customHeight="false" outlineLevel="0" collapsed="false">
      <c r="A273" s="210" t="s">
        <v>574</v>
      </c>
      <c r="B273" s="210" t="s">
        <v>34</v>
      </c>
      <c r="C273" s="210" t="s">
        <v>250</v>
      </c>
      <c r="D273" s="210" t="s">
        <v>577</v>
      </c>
      <c r="E273" s="210" t="s">
        <v>616</v>
      </c>
      <c r="F273" s="213" t="s">
        <v>413</v>
      </c>
      <c r="G273" s="212" t="n">
        <v>43280</v>
      </c>
      <c r="J273" s="202"/>
      <c r="K273" s="200" t="s">
        <v>256</v>
      </c>
    </row>
    <row r="274" s="200" customFormat="true" ht="12.75" hidden="false" customHeight="false" outlineLevel="0" collapsed="false">
      <c r="A274" s="210" t="s">
        <v>574</v>
      </c>
      <c r="B274" s="210" t="s">
        <v>34</v>
      </c>
      <c r="C274" s="210" t="s">
        <v>250</v>
      </c>
      <c r="D274" s="210" t="s">
        <v>577</v>
      </c>
      <c r="E274" s="210" t="s">
        <v>617</v>
      </c>
      <c r="F274" s="213" t="s">
        <v>413</v>
      </c>
      <c r="G274" s="212" t="n">
        <v>43280</v>
      </c>
      <c r="J274" s="202"/>
      <c r="K274" s="200" t="s">
        <v>256</v>
      </c>
    </row>
    <row r="275" s="200" customFormat="true" ht="12.75" hidden="false" customHeight="false" outlineLevel="0" collapsed="false">
      <c r="A275" s="210" t="s">
        <v>574</v>
      </c>
      <c r="B275" s="210" t="s">
        <v>34</v>
      </c>
      <c r="C275" s="210" t="s">
        <v>250</v>
      </c>
      <c r="D275" s="210" t="s">
        <v>577</v>
      </c>
      <c r="E275" s="210" t="s">
        <v>618</v>
      </c>
      <c r="F275" s="213" t="s">
        <v>413</v>
      </c>
      <c r="G275" s="212" t="n">
        <v>43280</v>
      </c>
      <c r="J275" s="202"/>
      <c r="K275" s="200" t="s">
        <v>256</v>
      </c>
    </row>
    <row r="276" s="200" customFormat="true" ht="12.75" hidden="false" customHeight="false" outlineLevel="0" collapsed="false">
      <c r="A276" s="210" t="s">
        <v>574</v>
      </c>
      <c r="B276" s="210" t="s">
        <v>34</v>
      </c>
      <c r="C276" s="210" t="s">
        <v>250</v>
      </c>
      <c r="D276" s="210" t="s">
        <v>577</v>
      </c>
      <c r="E276" s="210" t="s">
        <v>619</v>
      </c>
      <c r="F276" s="213" t="s">
        <v>413</v>
      </c>
      <c r="G276" s="212" t="n">
        <v>43280</v>
      </c>
      <c r="J276" s="202"/>
      <c r="K276" s="200" t="s">
        <v>256</v>
      </c>
    </row>
    <row r="277" s="200" customFormat="true" ht="12.75" hidden="false" customHeight="false" outlineLevel="0" collapsed="false">
      <c r="A277" s="210" t="s">
        <v>574</v>
      </c>
      <c r="B277" s="210" t="s">
        <v>34</v>
      </c>
      <c r="C277" s="210" t="s">
        <v>250</v>
      </c>
      <c r="D277" s="210" t="s">
        <v>577</v>
      </c>
      <c r="E277" s="210" t="s">
        <v>620</v>
      </c>
      <c r="F277" s="213" t="s">
        <v>413</v>
      </c>
      <c r="G277" s="212" t="n">
        <v>43280</v>
      </c>
      <c r="J277" s="202"/>
      <c r="K277" s="200" t="s">
        <v>256</v>
      </c>
    </row>
    <row r="278" s="200" customFormat="true" ht="12.75" hidden="false" customHeight="false" outlineLevel="0" collapsed="false">
      <c r="A278" s="210" t="s">
        <v>574</v>
      </c>
      <c r="B278" s="210" t="s">
        <v>34</v>
      </c>
      <c r="C278" s="210" t="s">
        <v>250</v>
      </c>
      <c r="D278" s="210" t="s">
        <v>577</v>
      </c>
      <c r="E278" s="210" t="s">
        <v>621</v>
      </c>
      <c r="F278" s="213" t="s">
        <v>413</v>
      </c>
      <c r="G278" s="212" t="n">
        <v>43280</v>
      </c>
      <c r="J278" s="202"/>
      <c r="K278" s="200" t="s">
        <v>256</v>
      </c>
    </row>
    <row r="279" s="200" customFormat="true" ht="12.75" hidden="false" customHeight="false" outlineLevel="0" collapsed="false">
      <c r="A279" s="210" t="s">
        <v>574</v>
      </c>
      <c r="B279" s="210" t="s">
        <v>34</v>
      </c>
      <c r="C279" s="210" t="s">
        <v>250</v>
      </c>
      <c r="D279" s="210" t="s">
        <v>577</v>
      </c>
      <c r="E279" s="210" t="s">
        <v>622</v>
      </c>
      <c r="F279" s="213" t="s">
        <v>413</v>
      </c>
      <c r="G279" s="212" t="n">
        <v>43280</v>
      </c>
      <c r="J279" s="202"/>
      <c r="K279" s="200" t="s">
        <v>256</v>
      </c>
    </row>
    <row r="280" s="200" customFormat="true" ht="12.75" hidden="false" customHeight="false" outlineLevel="0" collapsed="false">
      <c r="A280" s="210" t="s">
        <v>574</v>
      </c>
      <c r="B280" s="210" t="s">
        <v>34</v>
      </c>
      <c r="C280" s="210" t="s">
        <v>250</v>
      </c>
      <c r="D280" s="210" t="s">
        <v>577</v>
      </c>
      <c r="E280" s="210" t="s">
        <v>623</v>
      </c>
      <c r="F280" s="213" t="s">
        <v>413</v>
      </c>
      <c r="G280" s="212" t="n">
        <v>43280</v>
      </c>
      <c r="J280" s="202"/>
      <c r="K280" s="200" t="s">
        <v>256</v>
      </c>
    </row>
    <row r="281" s="200" customFormat="true" ht="12.75" hidden="false" customHeight="false" outlineLevel="0" collapsed="false">
      <c r="A281" s="210" t="s">
        <v>574</v>
      </c>
      <c r="B281" s="210" t="s">
        <v>34</v>
      </c>
      <c r="C281" s="210" t="s">
        <v>250</v>
      </c>
      <c r="D281" s="210" t="s">
        <v>577</v>
      </c>
      <c r="E281" s="210" t="s">
        <v>624</v>
      </c>
      <c r="F281" s="213" t="s">
        <v>413</v>
      </c>
      <c r="G281" s="212" t="n">
        <v>43280</v>
      </c>
      <c r="J281" s="202"/>
      <c r="K281" s="200" t="s">
        <v>256</v>
      </c>
    </row>
    <row r="282" s="200" customFormat="true" ht="12.75" hidden="false" customHeight="false" outlineLevel="0" collapsed="false">
      <c r="A282" s="210" t="s">
        <v>574</v>
      </c>
      <c r="B282" s="210" t="s">
        <v>34</v>
      </c>
      <c r="C282" s="210" t="s">
        <v>250</v>
      </c>
      <c r="D282" s="210" t="s">
        <v>577</v>
      </c>
      <c r="E282" s="210" t="s">
        <v>625</v>
      </c>
      <c r="F282" s="213" t="s">
        <v>413</v>
      </c>
      <c r="G282" s="212" t="n">
        <v>43280</v>
      </c>
      <c r="J282" s="202"/>
      <c r="K282" s="200" t="s">
        <v>256</v>
      </c>
    </row>
    <row r="283" s="200" customFormat="true" ht="12.75" hidden="false" customHeight="false" outlineLevel="0" collapsed="false">
      <c r="A283" s="210" t="s">
        <v>574</v>
      </c>
      <c r="B283" s="210" t="s">
        <v>34</v>
      </c>
      <c r="C283" s="210" t="s">
        <v>250</v>
      </c>
      <c r="D283" s="210" t="s">
        <v>577</v>
      </c>
      <c r="E283" s="210" t="s">
        <v>626</v>
      </c>
      <c r="F283" s="213" t="s">
        <v>413</v>
      </c>
      <c r="G283" s="212" t="n">
        <v>43280</v>
      </c>
      <c r="J283" s="202"/>
      <c r="K283" s="200" t="s">
        <v>256</v>
      </c>
    </row>
    <row r="284" s="200" customFormat="true" ht="12.75" hidden="false" customHeight="false" outlineLevel="0" collapsed="false">
      <c r="A284" s="210" t="s">
        <v>574</v>
      </c>
      <c r="B284" s="210" t="s">
        <v>34</v>
      </c>
      <c r="C284" s="210" t="s">
        <v>250</v>
      </c>
      <c r="D284" s="210" t="s">
        <v>577</v>
      </c>
      <c r="E284" s="210" t="s">
        <v>627</v>
      </c>
      <c r="F284" s="213" t="s">
        <v>413</v>
      </c>
      <c r="G284" s="212" t="n">
        <v>43280</v>
      </c>
      <c r="J284" s="202"/>
      <c r="K284" s="200" t="s">
        <v>256</v>
      </c>
    </row>
    <row r="285" s="200" customFormat="true" ht="12.75" hidden="false" customHeight="false" outlineLevel="0" collapsed="false">
      <c r="A285" s="210" t="s">
        <v>574</v>
      </c>
      <c r="B285" s="210" t="s">
        <v>34</v>
      </c>
      <c r="C285" s="210" t="s">
        <v>250</v>
      </c>
      <c r="D285" s="210" t="s">
        <v>577</v>
      </c>
      <c r="E285" s="210" t="s">
        <v>628</v>
      </c>
      <c r="F285" s="213" t="s">
        <v>413</v>
      </c>
      <c r="G285" s="212" t="n">
        <v>43280</v>
      </c>
      <c r="J285" s="202"/>
      <c r="K285" s="200" t="s">
        <v>256</v>
      </c>
    </row>
    <row r="286" s="200" customFormat="true" ht="12.75" hidden="false" customHeight="false" outlineLevel="0" collapsed="false">
      <c r="A286" s="210" t="s">
        <v>574</v>
      </c>
      <c r="B286" s="210" t="s">
        <v>34</v>
      </c>
      <c r="C286" s="210" t="s">
        <v>250</v>
      </c>
      <c r="D286" s="210" t="s">
        <v>577</v>
      </c>
      <c r="E286" s="210" t="s">
        <v>629</v>
      </c>
      <c r="F286" s="213" t="s">
        <v>413</v>
      </c>
      <c r="G286" s="212" t="n">
        <v>43280</v>
      </c>
      <c r="J286" s="202"/>
      <c r="K286" s="200" t="s">
        <v>256</v>
      </c>
    </row>
    <row r="287" s="200" customFormat="true" ht="12.75" hidden="false" customHeight="false" outlineLevel="0" collapsed="false">
      <c r="A287" s="210" t="s">
        <v>574</v>
      </c>
      <c r="B287" s="210" t="s">
        <v>34</v>
      </c>
      <c r="C287" s="210" t="s">
        <v>250</v>
      </c>
      <c r="D287" s="210" t="s">
        <v>577</v>
      </c>
      <c r="E287" s="210" t="s">
        <v>630</v>
      </c>
      <c r="F287" s="213" t="s">
        <v>413</v>
      </c>
      <c r="G287" s="212" t="n">
        <v>43280</v>
      </c>
      <c r="J287" s="202"/>
      <c r="K287" s="200" t="s">
        <v>256</v>
      </c>
    </row>
    <row r="288" s="200" customFormat="true" ht="12.75" hidden="false" customHeight="false" outlineLevel="0" collapsed="false">
      <c r="A288" s="210" t="s">
        <v>574</v>
      </c>
      <c r="B288" s="210" t="s">
        <v>34</v>
      </c>
      <c r="C288" s="210" t="s">
        <v>250</v>
      </c>
      <c r="D288" s="210" t="s">
        <v>577</v>
      </c>
      <c r="E288" s="210" t="s">
        <v>631</v>
      </c>
      <c r="F288" s="213" t="s">
        <v>413</v>
      </c>
      <c r="G288" s="212" t="n">
        <v>43280</v>
      </c>
      <c r="J288" s="202"/>
      <c r="K288" s="200" t="s">
        <v>256</v>
      </c>
    </row>
    <row r="289" s="200" customFormat="true" ht="12.75" hidden="false" customHeight="false" outlineLevel="0" collapsed="false">
      <c r="A289" s="210" t="s">
        <v>574</v>
      </c>
      <c r="B289" s="210" t="s">
        <v>34</v>
      </c>
      <c r="C289" s="210" t="s">
        <v>250</v>
      </c>
      <c r="D289" s="210" t="s">
        <v>577</v>
      </c>
      <c r="E289" s="210" t="s">
        <v>632</v>
      </c>
      <c r="F289" s="213" t="s">
        <v>413</v>
      </c>
      <c r="G289" s="212" t="n">
        <v>43280</v>
      </c>
      <c r="J289" s="202"/>
      <c r="K289" s="200" t="s">
        <v>256</v>
      </c>
    </row>
    <row r="290" s="200" customFormat="true" ht="12.75" hidden="false" customHeight="false" outlineLevel="0" collapsed="false">
      <c r="A290" s="210" t="s">
        <v>574</v>
      </c>
      <c r="B290" s="210" t="s">
        <v>34</v>
      </c>
      <c r="C290" s="210" t="s">
        <v>250</v>
      </c>
      <c r="D290" s="210" t="s">
        <v>577</v>
      </c>
      <c r="E290" s="210" t="s">
        <v>633</v>
      </c>
      <c r="F290" s="213" t="s">
        <v>413</v>
      </c>
      <c r="G290" s="212" t="n">
        <v>43280</v>
      </c>
      <c r="J290" s="202"/>
      <c r="K290" s="200" t="s">
        <v>256</v>
      </c>
    </row>
    <row r="291" s="200" customFormat="true" ht="12.75" hidden="false" customHeight="false" outlineLevel="0" collapsed="false">
      <c r="A291" s="210" t="s">
        <v>574</v>
      </c>
      <c r="B291" s="210" t="s">
        <v>34</v>
      </c>
      <c r="C291" s="210" t="s">
        <v>250</v>
      </c>
      <c r="D291" s="210" t="s">
        <v>577</v>
      </c>
      <c r="E291" s="210" t="s">
        <v>634</v>
      </c>
      <c r="F291" s="213" t="s">
        <v>413</v>
      </c>
      <c r="G291" s="212" t="n">
        <v>43280</v>
      </c>
      <c r="J291" s="202"/>
      <c r="K291" s="200" t="s">
        <v>256</v>
      </c>
    </row>
    <row r="292" s="200" customFormat="true" ht="12.75" hidden="false" customHeight="false" outlineLevel="0" collapsed="false">
      <c r="A292" s="210" t="s">
        <v>574</v>
      </c>
      <c r="B292" s="210" t="s">
        <v>34</v>
      </c>
      <c r="C292" s="210" t="s">
        <v>250</v>
      </c>
      <c r="D292" s="210" t="s">
        <v>577</v>
      </c>
      <c r="E292" s="210" t="s">
        <v>635</v>
      </c>
      <c r="F292" s="213" t="s">
        <v>413</v>
      </c>
      <c r="G292" s="212" t="n">
        <v>43280</v>
      </c>
      <c r="J292" s="202"/>
      <c r="K292" s="200" t="s">
        <v>256</v>
      </c>
    </row>
    <row r="293" s="200" customFormat="true" ht="12.75" hidden="false" customHeight="false" outlineLevel="0" collapsed="false">
      <c r="A293" s="210" t="s">
        <v>574</v>
      </c>
      <c r="B293" s="210" t="s">
        <v>34</v>
      </c>
      <c r="C293" s="210" t="s">
        <v>250</v>
      </c>
      <c r="D293" s="210" t="s">
        <v>577</v>
      </c>
      <c r="E293" s="210" t="s">
        <v>636</v>
      </c>
      <c r="F293" s="213" t="s">
        <v>413</v>
      </c>
      <c r="G293" s="212" t="n">
        <v>43280</v>
      </c>
      <c r="J293" s="202"/>
      <c r="K293" s="200" t="s">
        <v>256</v>
      </c>
    </row>
    <row r="294" s="200" customFormat="true" ht="12.75" hidden="false" customHeight="false" outlineLevel="0" collapsed="false">
      <c r="A294" s="210" t="s">
        <v>574</v>
      </c>
      <c r="B294" s="210" t="s">
        <v>34</v>
      </c>
      <c r="C294" s="210" t="s">
        <v>250</v>
      </c>
      <c r="D294" s="210" t="s">
        <v>577</v>
      </c>
      <c r="E294" s="210" t="s">
        <v>637</v>
      </c>
      <c r="F294" s="213" t="s">
        <v>413</v>
      </c>
      <c r="G294" s="212" t="n">
        <v>43280</v>
      </c>
      <c r="J294" s="202"/>
      <c r="K294" s="200" t="s">
        <v>256</v>
      </c>
    </row>
    <row r="295" s="200" customFormat="true" ht="12.75" hidden="false" customHeight="false" outlineLevel="0" collapsed="false">
      <c r="A295" s="210" t="s">
        <v>574</v>
      </c>
      <c r="B295" s="210" t="s">
        <v>34</v>
      </c>
      <c r="C295" s="210" t="s">
        <v>250</v>
      </c>
      <c r="D295" s="210" t="s">
        <v>577</v>
      </c>
      <c r="E295" s="210" t="s">
        <v>638</v>
      </c>
      <c r="F295" s="213" t="s">
        <v>413</v>
      </c>
      <c r="G295" s="212" t="n">
        <v>43280</v>
      </c>
      <c r="J295" s="202"/>
      <c r="K295" s="200" t="s">
        <v>256</v>
      </c>
    </row>
    <row r="296" s="200" customFormat="true" ht="12.75" hidden="false" customHeight="false" outlineLevel="0" collapsed="false">
      <c r="A296" s="210" t="s">
        <v>574</v>
      </c>
      <c r="B296" s="210" t="s">
        <v>34</v>
      </c>
      <c r="C296" s="210" t="s">
        <v>250</v>
      </c>
      <c r="D296" s="210" t="s">
        <v>577</v>
      </c>
      <c r="E296" s="210" t="s">
        <v>639</v>
      </c>
      <c r="F296" s="213" t="s">
        <v>413</v>
      </c>
      <c r="G296" s="212" t="n">
        <v>43280</v>
      </c>
      <c r="J296" s="202"/>
      <c r="K296" s="200" t="s">
        <v>256</v>
      </c>
    </row>
    <row r="297" s="200" customFormat="true" ht="12.75" hidden="false" customHeight="false" outlineLevel="0" collapsed="false">
      <c r="A297" s="210" t="s">
        <v>574</v>
      </c>
      <c r="B297" s="210" t="s">
        <v>34</v>
      </c>
      <c r="C297" s="210" t="s">
        <v>250</v>
      </c>
      <c r="D297" s="210" t="s">
        <v>577</v>
      </c>
      <c r="E297" s="210" t="s">
        <v>640</v>
      </c>
      <c r="F297" s="213" t="s">
        <v>413</v>
      </c>
      <c r="G297" s="212" t="n">
        <v>43280</v>
      </c>
      <c r="J297" s="202"/>
      <c r="K297" s="200" t="s">
        <v>256</v>
      </c>
    </row>
    <row r="298" s="200" customFormat="true" ht="12.75" hidden="false" customHeight="false" outlineLevel="0" collapsed="false">
      <c r="A298" s="210" t="s">
        <v>574</v>
      </c>
      <c r="B298" s="210" t="s">
        <v>34</v>
      </c>
      <c r="C298" s="210" t="s">
        <v>250</v>
      </c>
      <c r="D298" s="210" t="s">
        <v>577</v>
      </c>
      <c r="E298" s="210" t="s">
        <v>641</v>
      </c>
      <c r="F298" s="213" t="s">
        <v>413</v>
      </c>
      <c r="G298" s="212" t="n">
        <v>43280</v>
      </c>
      <c r="J298" s="202"/>
      <c r="K298" s="200" t="s">
        <v>256</v>
      </c>
    </row>
    <row r="299" s="200" customFormat="true" ht="12.75" hidden="false" customHeight="false" outlineLevel="0" collapsed="false">
      <c r="A299" s="210" t="s">
        <v>574</v>
      </c>
      <c r="B299" s="210" t="s">
        <v>34</v>
      </c>
      <c r="C299" s="210" t="s">
        <v>250</v>
      </c>
      <c r="D299" s="210" t="s">
        <v>577</v>
      </c>
      <c r="E299" s="210" t="s">
        <v>642</v>
      </c>
      <c r="F299" s="213" t="s">
        <v>413</v>
      </c>
      <c r="G299" s="212" t="n">
        <v>43280</v>
      </c>
      <c r="J299" s="202"/>
      <c r="K299" s="200" t="s">
        <v>256</v>
      </c>
    </row>
    <row r="300" s="200" customFormat="true" ht="12.75" hidden="false" customHeight="false" outlineLevel="0" collapsed="false">
      <c r="A300" s="210" t="s">
        <v>574</v>
      </c>
      <c r="B300" s="210" t="s">
        <v>34</v>
      </c>
      <c r="C300" s="210" t="s">
        <v>250</v>
      </c>
      <c r="D300" s="210" t="s">
        <v>577</v>
      </c>
      <c r="E300" s="210" t="s">
        <v>643</v>
      </c>
      <c r="F300" s="213" t="s">
        <v>413</v>
      </c>
      <c r="G300" s="212" t="n">
        <v>43280</v>
      </c>
      <c r="J300" s="202"/>
      <c r="K300" s="200" t="s">
        <v>256</v>
      </c>
    </row>
    <row r="301" s="200" customFormat="true" ht="12.75" hidden="false" customHeight="false" outlineLevel="0" collapsed="false">
      <c r="A301" s="210" t="s">
        <v>574</v>
      </c>
      <c r="B301" s="210" t="s">
        <v>34</v>
      </c>
      <c r="C301" s="210" t="s">
        <v>250</v>
      </c>
      <c r="D301" s="210" t="s">
        <v>577</v>
      </c>
      <c r="E301" s="210" t="s">
        <v>644</v>
      </c>
      <c r="F301" s="213" t="s">
        <v>413</v>
      </c>
      <c r="G301" s="212" t="n">
        <v>43280</v>
      </c>
      <c r="J301" s="202"/>
      <c r="K301" s="200" t="s">
        <v>256</v>
      </c>
    </row>
    <row r="302" s="200" customFormat="true" ht="12.75" hidden="false" customHeight="false" outlineLevel="0" collapsed="false">
      <c r="A302" s="210" t="s">
        <v>574</v>
      </c>
      <c r="B302" s="210" t="s">
        <v>34</v>
      </c>
      <c r="C302" s="210" t="s">
        <v>250</v>
      </c>
      <c r="D302" s="210" t="s">
        <v>577</v>
      </c>
      <c r="E302" s="210" t="s">
        <v>645</v>
      </c>
      <c r="F302" s="213" t="s">
        <v>413</v>
      </c>
      <c r="G302" s="212" t="n">
        <v>43280</v>
      </c>
      <c r="J302" s="202"/>
      <c r="K302" s="200" t="s">
        <v>256</v>
      </c>
    </row>
    <row r="303" s="200" customFormat="true" ht="12.75" hidden="false" customHeight="false" outlineLevel="0" collapsed="false">
      <c r="A303" s="210" t="s">
        <v>574</v>
      </c>
      <c r="B303" s="210" t="s">
        <v>34</v>
      </c>
      <c r="C303" s="210" t="s">
        <v>250</v>
      </c>
      <c r="D303" s="210" t="s">
        <v>577</v>
      </c>
      <c r="E303" s="210" t="s">
        <v>646</v>
      </c>
      <c r="F303" s="213" t="s">
        <v>413</v>
      </c>
      <c r="G303" s="212" t="n">
        <v>43280</v>
      </c>
      <c r="J303" s="202"/>
      <c r="K303" s="200" t="s">
        <v>256</v>
      </c>
    </row>
    <row r="304" s="200" customFormat="true" ht="12.75" hidden="false" customHeight="false" outlineLevel="0" collapsed="false">
      <c r="A304" s="210" t="s">
        <v>574</v>
      </c>
      <c r="B304" s="210" t="s">
        <v>34</v>
      </c>
      <c r="C304" s="210" t="s">
        <v>250</v>
      </c>
      <c r="D304" s="210" t="s">
        <v>577</v>
      </c>
      <c r="E304" s="210" t="s">
        <v>647</v>
      </c>
      <c r="F304" s="213" t="s">
        <v>413</v>
      </c>
      <c r="G304" s="212" t="n">
        <v>43280</v>
      </c>
      <c r="J304" s="202"/>
      <c r="K304" s="200" t="s">
        <v>256</v>
      </c>
    </row>
    <row r="305" s="200" customFormat="true" ht="12.75" hidden="false" customHeight="false" outlineLevel="0" collapsed="false">
      <c r="A305" s="210" t="s">
        <v>574</v>
      </c>
      <c r="B305" s="210" t="s">
        <v>34</v>
      </c>
      <c r="C305" s="210" t="s">
        <v>250</v>
      </c>
      <c r="D305" s="210" t="s">
        <v>577</v>
      </c>
      <c r="E305" s="210" t="s">
        <v>648</v>
      </c>
      <c r="F305" s="213" t="s">
        <v>413</v>
      </c>
      <c r="G305" s="212" t="n">
        <v>43280</v>
      </c>
      <c r="J305" s="202"/>
      <c r="K305" s="200" t="s">
        <v>256</v>
      </c>
    </row>
    <row r="306" s="200" customFormat="true" ht="12.75" hidden="false" customHeight="false" outlineLevel="0" collapsed="false">
      <c r="A306" s="210" t="s">
        <v>574</v>
      </c>
      <c r="B306" s="210" t="s">
        <v>34</v>
      </c>
      <c r="C306" s="210" t="s">
        <v>250</v>
      </c>
      <c r="D306" s="210" t="s">
        <v>577</v>
      </c>
      <c r="E306" s="210" t="s">
        <v>649</v>
      </c>
      <c r="F306" s="213" t="s">
        <v>413</v>
      </c>
      <c r="G306" s="212" t="n">
        <v>43280</v>
      </c>
      <c r="J306" s="202"/>
      <c r="K306" s="200" t="s">
        <v>256</v>
      </c>
    </row>
    <row r="307" s="200" customFormat="true" ht="12.75" hidden="false" customHeight="false" outlineLevel="0" collapsed="false">
      <c r="A307" s="210" t="s">
        <v>574</v>
      </c>
      <c r="B307" s="210" t="s">
        <v>34</v>
      </c>
      <c r="C307" s="210" t="s">
        <v>250</v>
      </c>
      <c r="D307" s="210" t="s">
        <v>577</v>
      </c>
      <c r="E307" s="210" t="s">
        <v>650</v>
      </c>
      <c r="F307" s="213" t="s">
        <v>413</v>
      </c>
      <c r="G307" s="212" t="n">
        <v>43280</v>
      </c>
      <c r="J307" s="202"/>
      <c r="K307" s="200" t="s">
        <v>256</v>
      </c>
    </row>
    <row r="308" s="200" customFormat="true" ht="12.75" hidden="false" customHeight="false" outlineLevel="0" collapsed="false">
      <c r="A308" s="210" t="s">
        <v>574</v>
      </c>
      <c r="B308" s="210" t="s">
        <v>34</v>
      </c>
      <c r="C308" s="210" t="s">
        <v>250</v>
      </c>
      <c r="D308" s="210" t="s">
        <v>577</v>
      </c>
      <c r="E308" s="210" t="s">
        <v>651</v>
      </c>
      <c r="F308" s="213" t="s">
        <v>413</v>
      </c>
      <c r="G308" s="212" t="n">
        <v>43280</v>
      </c>
      <c r="J308" s="202"/>
      <c r="K308" s="200" t="s">
        <v>256</v>
      </c>
    </row>
    <row r="309" s="200" customFormat="true" ht="12.75" hidden="false" customHeight="false" outlineLevel="0" collapsed="false">
      <c r="A309" s="210" t="s">
        <v>574</v>
      </c>
      <c r="B309" s="210" t="s">
        <v>34</v>
      </c>
      <c r="C309" s="210" t="s">
        <v>250</v>
      </c>
      <c r="D309" s="210" t="s">
        <v>577</v>
      </c>
      <c r="E309" s="210" t="s">
        <v>652</v>
      </c>
      <c r="F309" s="213" t="s">
        <v>413</v>
      </c>
      <c r="G309" s="212" t="n">
        <v>43280</v>
      </c>
      <c r="J309" s="202"/>
      <c r="K309" s="200" t="s">
        <v>256</v>
      </c>
    </row>
    <row r="310" s="200" customFormat="true" ht="12.75" hidden="false" customHeight="false" outlineLevel="0" collapsed="false">
      <c r="A310" s="210" t="s">
        <v>574</v>
      </c>
      <c r="B310" s="210" t="s">
        <v>34</v>
      </c>
      <c r="C310" s="210" t="s">
        <v>250</v>
      </c>
      <c r="D310" s="210" t="s">
        <v>577</v>
      </c>
      <c r="E310" s="210" t="s">
        <v>653</v>
      </c>
      <c r="F310" s="213" t="s">
        <v>413</v>
      </c>
      <c r="G310" s="212" t="n">
        <v>43280</v>
      </c>
      <c r="J310" s="202"/>
      <c r="K310" s="200" t="s">
        <v>256</v>
      </c>
    </row>
    <row r="311" s="200" customFormat="true" ht="12.75" hidden="false" customHeight="false" outlineLevel="0" collapsed="false">
      <c r="A311" s="210" t="s">
        <v>574</v>
      </c>
      <c r="B311" s="210" t="s">
        <v>34</v>
      </c>
      <c r="C311" s="210" t="s">
        <v>250</v>
      </c>
      <c r="D311" s="210" t="s">
        <v>577</v>
      </c>
      <c r="E311" s="210" t="s">
        <v>654</v>
      </c>
      <c r="F311" s="213" t="s">
        <v>413</v>
      </c>
      <c r="G311" s="212" t="n">
        <v>43280</v>
      </c>
      <c r="J311" s="202"/>
      <c r="K311" s="200" t="s">
        <v>256</v>
      </c>
    </row>
    <row r="312" s="200" customFormat="true" ht="12.75" hidden="false" customHeight="false" outlineLevel="0" collapsed="false">
      <c r="A312" s="210" t="s">
        <v>574</v>
      </c>
      <c r="B312" s="210" t="s">
        <v>34</v>
      </c>
      <c r="C312" s="210" t="s">
        <v>250</v>
      </c>
      <c r="D312" s="210" t="s">
        <v>577</v>
      </c>
      <c r="E312" s="210" t="s">
        <v>655</v>
      </c>
      <c r="F312" s="213" t="s">
        <v>413</v>
      </c>
      <c r="G312" s="212" t="n">
        <v>43280</v>
      </c>
      <c r="J312" s="202"/>
      <c r="K312" s="200" t="s">
        <v>256</v>
      </c>
    </row>
    <row r="313" s="200" customFormat="true" ht="12.75" hidden="false" customHeight="false" outlineLevel="0" collapsed="false">
      <c r="A313" s="210" t="s">
        <v>574</v>
      </c>
      <c r="B313" s="210" t="s">
        <v>34</v>
      </c>
      <c r="C313" s="210" t="s">
        <v>250</v>
      </c>
      <c r="D313" s="210" t="s">
        <v>577</v>
      </c>
      <c r="E313" s="210" t="s">
        <v>656</v>
      </c>
      <c r="F313" s="213" t="s">
        <v>413</v>
      </c>
      <c r="G313" s="212" t="n">
        <v>43280</v>
      </c>
      <c r="J313" s="202"/>
      <c r="K313" s="200" t="s">
        <v>256</v>
      </c>
    </row>
    <row r="314" s="200" customFormat="true" ht="12.75" hidden="false" customHeight="false" outlineLevel="0" collapsed="false">
      <c r="A314" s="210" t="s">
        <v>574</v>
      </c>
      <c r="B314" s="210" t="s">
        <v>34</v>
      </c>
      <c r="C314" s="210" t="s">
        <v>250</v>
      </c>
      <c r="D314" s="210" t="s">
        <v>577</v>
      </c>
      <c r="E314" s="210" t="s">
        <v>657</v>
      </c>
      <c r="F314" s="213" t="s">
        <v>413</v>
      </c>
      <c r="G314" s="212" t="n">
        <v>43280</v>
      </c>
      <c r="J314" s="202"/>
      <c r="K314" s="200" t="s">
        <v>256</v>
      </c>
    </row>
    <row r="315" s="200" customFormat="true" ht="12.75" hidden="false" customHeight="false" outlineLevel="0" collapsed="false">
      <c r="A315" s="210" t="s">
        <v>574</v>
      </c>
      <c r="B315" s="210" t="s">
        <v>34</v>
      </c>
      <c r="C315" s="210" t="s">
        <v>250</v>
      </c>
      <c r="D315" s="210" t="s">
        <v>577</v>
      </c>
      <c r="E315" s="210" t="s">
        <v>658</v>
      </c>
      <c r="F315" s="213" t="s">
        <v>413</v>
      </c>
      <c r="G315" s="212" t="n">
        <v>43280</v>
      </c>
      <c r="J315" s="202"/>
      <c r="K315" s="200" t="s">
        <v>256</v>
      </c>
    </row>
    <row r="316" s="200" customFormat="true" ht="12.75" hidden="false" customHeight="false" outlineLevel="0" collapsed="false">
      <c r="A316" s="210" t="s">
        <v>574</v>
      </c>
      <c r="B316" s="210" t="s">
        <v>34</v>
      </c>
      <c r="C316" s="210" t="s">
        <v>250</v>
      </c>
      <c r="D316" s="210" t="s">
        <v>577</v>
      </c>
      <c r="E316" s="210" t="s">
        <v>659</v>
      </c>
      <c r="F316" s="213" t="s">
        <v>413</v>
      </c>
      <c r="G316" s="212" t="n">
        <v>43280</v>
      </c>
      <c r="J316" s="202"/>
      <c r="K316" s="200" t="s">
        <v>256</v>
      </c>
    </row>
    <row r="317" s="200" customFormat="true" ht="12.75" hidden="false" customHeight="false" outlineLevel="0" collapsed="false">
      <c r="A317" s="210" t="s">
        <v>574</v>
      </c>
      <c r="B317" s="210" t="s">
        <v>34</v>
      </c>
      <c r="C317" s="210" t="s">
        <v>250</v>
      </c>
      <c r="D317" s="210" t="s">
        <v>577</v>
      </c>
      <c r="E317" s="210" t="s">
        <v>660</v>
      </c>
      <c r="F317" s="213" t="s">
        <v>413</v>
      </c>
      <c r="G317" s="212" t="n">
        <v>43280</v>
      </c>
      <c r="J317" s="202"/>
      <c r="K317" s="200" t="s">
        <v>256</v>
      </c>
    </row>
    <row r="318" s="200" customFormat="true" ht="12.75" hidden="false" customHeight="false" outlineLevel="0" collapsed="false">
      <c r="A318" s="210" t="s">
        <v>574</v>
      </c>
      <c r="B318" s="210" t="s">
        <v>34</v>
      </c>
      <c r="C318" s="210" t="s">
        <v>250</v>
      </c>
      <c r="D318" s="210" t="s">
        <v>577</v>
      </c>
      <c r="E318" s="210" t="s">
        <v>661</v>
      </c>
      <c r="F318" s="213" t="s">
        <v>413</v>
      </c>
      <c r="G318" s="212" t="n">
        <v>43280</v>
      </c>
      <c r="J318" s="202"/>
      <c r="K318" s="200" t="s">
        <v>256</v>
      </c>
    </row>
    <row r="319" s="200" customFormat="true" ht="12.75" hidden="false" customHeight="false" outlineLevel="0" collapsed="false">
      <c r="A319" s="210" t="s">
        <v>574</v>
      </c>
      <c r="B319" s="210" t="s">
        <v>34</v>
      </c>
      <c r="C319" s="210" t="s">
        <v>250</v>
      </c>
      <c r="D319" s="210" t="s">
        <v>577</v>
      </c>
      <c r="E319" s="210" t="s">
        <v>662</v>
      </c>
      <c r="F319" s="213" t="s">
        <v>413</v>
      </c>
      <c r="G319" s="212" t="n">
        <v>43280</v>
      </c>
      <c r="J319" s="202"/>
      <c r="K319" s="200" t="s">
        <v>256</v>
      </c>
    </row>
    <row r="320" s="200" customFormat="true" ht="12.75" hidden="false" customHeight="false" outlineLevel="0" collapsed="false">
      <c r="A320" s="210" t="s">
        <v>574</v>
      </c>
      <c r="B320" s="210" t="s">
        <v>34</v>
      </c>
      <c r="C320" s="210" t="s">
        <v>250</v>
      </c>
      <c r="D320" s="210" t="s">
        <v>577</v>
      </c>
      <c r="E320" s="210" t="s">
        <v>663</v>
      </c>
      <c r="F320" s="213" t="s">
        <v>413</v>
      </c>
      <c r="G320" s="212" t="n">
        <v>43280</v>
      </c>
      <c r="J320" s="202"/>
      <c r="K320" s="200" t="s">
        <v>256</v>
      </c>
    </row>
    <row r="321" s="200" customFormat="true" ht="12.75" hidden="false" customHeight="false" outlineLevel="0" collapsed="false">
      <c r="A321" s="210" t="s">
        <v>574</v>
      </c>
      <c r="B321" s="210" t="s">
        <v>34</v>
      </c>
      <c r="C321" s="210" t="s">
        <v>250</v>
      </c>
      <c r="D321" s="210" t="s">
        <v>577</v>
      </c>
      <c r="E321" s="210" t="s">
        <v>664</v>
      </c>
      <c r="F321" s="213" t="s">
        <v>413</v>
      </c>
      <c r="G321" s="212" t="n">
        <v>43280</v>
      </c>
      <c r="J321" s="202"/>
      <c r="K321" s="200" t="s">
        <v>256</v>
      </c>
    </row>
    <row r="322" s="200" customFormat="true" ht="12.75" hidden="false" customHeight="false" outlineLevel="0" collapsed="false">
      <c r="A322" s="210" t="s">
        <v>574</v>
      </c>
      <c r="B322" s="210" t="s">
        <v>34</v>
      </c>
      <c r="C322" s="210" t="s">
        <v>250</v>
      </c>
      <c r="D322" s="210" t="s">
        <v>577</v>
      </c>
      <c r="E322" s="210" t="s">
        <v>665</v>
      </c>
      <c r="F322" s="213" t="s">
        <v>413</v>
      </c>
      <c r="G322" s="212" t="n">
        <v>43280</v>
      </c>
      <c r="J322" s="202"/>
      <c r="K322" s="200" t="s">
        <v>256</v>
      </c>
    </row>
    <row r="323" s="200" customFormat="true" ht="12.75" hidden="false" customHeight="false" outlineLevel="0" collapsed="false">
      <c r="A323" s="210" t="s">
        <v>574</v>
      </c>
      <c r="B323" s="210" t="s">
        <v>34</v>
      </c>
      <c r="C323" s="210" t="s">
        <v>250</v>
      </c>
      <c r="D323" s="210" t="s">
        <v>577</v>
      </c>
      <c r="E323" s="210" t="s">
        <v>666</v>
      </c>
      <c r="F323" s="213" t="s">
        <v>413</v>
      </c>
      <c r="G323" s="212" t="n">
        <v>43280</v>
      </c>
      <c r="J323" s="202"/>
      <c r="K323" s="200" t="s">
        <v>256</v>
      </c>
    </row>
    <row r="324" s="200" customFormat="true" ht="12.75" hidden="false" customHeight="false" outlineLevel="0" collapsed="false">
      <c r="A324" s="210" t="s">
        <v>574</v>
      </c>
      <c r="B324" s="210" t="s">
        <v>34</v>
      </c>
      <c r="C324" s="210" t="s">
        <v>250</v>
      </c>
      <c r="D324" s="210" t="s">
        <v>577</v>
      </c>
      <c r="E324" s="210" t="s">
        <v>667</v>
      </c>
      <c r="F324" s="213" t="s">
        <v>413</v>
      </c>
      <c r="G324" s="212" t="n">
        <v>43280</v>
      </c>
      <c r="J324" s="202"/>
      <c r="K324" s="200" t="s">
        <v>256</v>
      </c>
    </row>
    <row r="325" s="200" customFormat="true" ht="12.75" hidden="false" customHeight="false" outlineLevel="0" collapsed="false">
      <c r="A325" s="210" t="s">
        <v>574</v>
      </c>
      <c r="B325" s="210" t="s">
        <v>34</v>
      </c>
      <c r="C325" s="210" t="s">
        <v>250</v>
      </c>
      <c r="D325" s="210" t="s">
        <v>577</v>
      </c>
      <c r="E325" s="210" t="s">
        <v>668</v>
      </c>
      <c r="F325" s="213" t="s">
        <v>413</v>
      </c>
      <c r="G325" s="212" t="n">
        <v>43280</v>
      </c>
      <c r="J325" s="202"/>
      <c r="K325" s="200" t="s">
        <v>256</v>
      </c>
    </row>
    <row r="326" s="200" customFormat="true" ht="12.75" hidden="false" customHeight="false" outlineLevel="0" collapsed="false">
      <c r="A326" s="210" t="s">
        <v>574</v>
      </c>
      <c r="B326" s="210" t="s">
        <v>34</v>
      </c>
      <c r="C326" s="210" t="s">
        <v>250</v>
      </c>
      <c r="D326" s="210" t="s">
        <v>577</v>
      </c>
      <c r="E326" s="210" t="s">
        <v>669</v>
      </c>
      <c r="F326" s="213" t="s">
        <v>413</v>
      </c>
      <c r="G326" s="212" t="n">
        <v>43280</v>
      </c>
      <c r="J326" s="202"/>
      <c r="K326" s="200" t="s">
        <v>256</v>
      </c>
    </row>
    <row r="327" s="200" customFormat="true" ht="12.75" hidden="false" customHeight="false" outlineLevel="0" collapsed="false">
      <c r="A327" s="210" t="s">
        <v>574</v>
      </c>
      <c r="B327" s="210" t="s">
        <v>34</v>
      </c>
      <c r="C327" s="210" t="s">
        <v>250</v>
      </c>
      <c r="D327" s="210" t="s">
        <v>577</v>
      </c>
      <c r="E327" s="210" t="s">
        <v>670</v>
      </c>
      <c r="F327" s="213" t="s">
        <v>413</v>
      </c>
      <c r="G327" s="212" t="n">
        <v>43280</v>
      </c>
      <c r="J327" s="202"/>
      <c r="K327" s="200" t="s">
        <v>256</v>
      </c>
    </row>
    <row r="328" s="200" customFormat="true" ht="12.75" hidden="false" customHeight="false" outlineLevel="0" collapsed="false">
      <c r="A328" s="210" t="s">
        <v>574</v>
      </c>
      <c r="B328" s="210" t="s">
        <v>34</v>
      </c>
      <c r="C328" s="210" t="s">
        <v>250</v>
      </c>
      <c r="D328" s="210" t="s">
        <v>577</v>
      </c>
      <c r="E328" s="210" t="s">
        <v>671</v>
      </c>
      <c r="F328" s="213" t="s">
        <v>413</v>
      </c>
      <c r="G328" s="212" t="n">
        <v>43280</v>
      </c>
      <c r="J328" s="202"/>
      <c r="K328" s="200" t="s">
        <v>256</v>
      </c>
    </row>
    <row r="329" s="200" customFormat="true" ht="12.75" hidden="false" customHeight="false" outlineLevel="0" collapsed="false">
      <c r="A329" s="210" t="s">
        <v>574</v>
      </c>
      <c r="B329" s="210" t="s">
        <v>34</v>
      </c>
      <c r="C329" s="210" t="s">
        <v>250</v>
      </c>
      <c r="D329" s="210" t="s">
        <v>577</v>
      </c>
      <c r="E329" s="210" t="s">
        <v>672</v>
      </c>
      <c r="F329" s="213" t="s">
        <v>413</v>
      </c>
      <c r="G329" s="212" t="n">
        <v>43280</v>
      </c>
      <c r="J329" s="202"/>
      <c r="K329" s="200" t="s">
        <v>256</v>
      </c>
    </row>
    <row r="330" s="200" customFormat="true" ht="12.75" hidden="false" customHeight="false" outlineLevel="0" collapsed="false">
      <c r="A330" s="210" t="s">
        <v>574</v>
      </c>
      <c r="B330" s="210" t="s">
        <v>34</v>
      </c>
      <c r="C330" s="210" t="s">
        <v>250</v>
      </c>
      <c r="D330" s="210" t="s">
        <v>577</v>
      </c>
      <c r="E330" s="210" t="s">
        <v>673</v>
      </c>
      <c r="F330" s="213" t="s">
        <v>413</v>
      </c>
      <c r="G330" s="212" t="n">
        <v>43280</v>
      </c>
      <c r="J330" s="202"/>
      <c r="K330" s="200" t="s">
        <v>256</v>
      </c>
    </row>
    <row r="331" s="200" customFormat="true" ht="12.75" hidden="false" customHeight="false" outlineLevel="0" collapsed="false">
      <c r="A331" s="210" t="s">
        <v>574</v>
      </c>
      <c r="B331" s="210" t="s">
        <v>34</v>
      </c>
      <c r="C331" s="210" t="s">
        <v>250</v>
      </c>
      <c r="D331" s="210" t="s">
        <v>577</v>
      </c>
      <c r="E331" s="210" t="s">
        <v>674</v>
      </c>
      <c r="F331" s="213" t="s">
        <v>413</v>
      </c>
      <c r="G331" s="212" t="n">
        <v>43280</v>
      </c>
      <c r="J331" s="202"/>
      <c r="K331" s="200" t="s">
        <v>256</v>
      </c>
    </row>
    <row r="332" s="200" customFormat="true" ht="12.75" hidden="false" customHeight="false" outlineLevel="0" collapsed="false">
      <c r="A332" s="210" t="s">
        <v>574</v>
      </c>
      <c r="B332" s="210" t="s">
        <v>34</v>
      </c>
      <c r="C332" s="210" t="s">
        <v>250</v>
      </c>
      <c r="D332" s="210" t="s">
        <v>577</v>
      </c>
      <c r="E332" s="210" t="s">
        <v>675</v>
      </c>
      <c r="F332" s="213" t="s">
        <v>413</v>
      </c>
      <c r="G332" s="212" t="n">
        <v>43280</v>
      </c>
      <c r="J332" s="202"/>
      <c r="K332" s="200" t="s">
        <v>256</v>
      </c>
    </row>
    <row r="333" s="200" customFormat="true" ht="12.75" hidden="false" customHeight="false" outlineLevel="0" collapsed="false">
      <c r="A333" s="210" t="s">
        <v>574</v>
      </c>
      <c r="B333" s="210" t="s">
        <v>34</v>
      </c>
      <c r="C333" s="210" t="s">
        <v>250</v>
      </c>
      <c r="D333" s="210" t="s">
        <v>577</v>
      </c>
      <c r="E333" s="210" t="s">
        <v>676</v>
      </c>
      <c r="F333" s="213" t="s">
        <v>413</v>
      </c>
      <c r="G333" s="212" t="n">
        <v>43280</v>
      </c>
      <c r="J333" s="202"/>
      <c r="K333" s="200" t="s">
        <v>256</v>
      </c>
    </row>
    <row r="334" s="200" customFormat="true" ht="12.75" hidden="false" customHeight="false" outlineLevel="0" collapsed="false">
      <c r="A334" s="210" t="s">
        <v>574</v>
      </c>
      <c r="B334" s="210" t="s">
        <v>34</v>
      </c>
      <c r="C334" s="210" t="s">
        <v>250</v>
      </c>
      <c r="D334" s="210" t="s">
        <v>577</v>
      </c>
      <c r="E334" s="210" t="s">
        <v>677</v>
      </c>
      <c r="F334" s="213" t="s">
        <v>413</v>
      </c>
      <c r="G334" s="212" t="n">
        <v>43280</v>
      </c>
      <c r="J334" s="202"/>
      <c r="K334" s="200" t="s">
        <v>256</v>
      </c>
    </row>
    <row r="335" s="200" customFormat="true" ht="12.75" hidden="false" customHeight="false" outlineLevel="0" collapsed="false">
      <c r="A335" s="210" t="s">
        <v>574</v>
      </c>
      <c r="B335" s="210" t="s">
        <v>34</v>
      </c>
      <c r="C335" s="210" t="s">
        <v>250</v>
      </c>
      <c r="D335" s="210" t="s">
        <v>577</v>
      </c>
      <c r="E335" s="210" t="s">
        <v>678</v>
      </c>
      <c r="F335" s="213" t="s">
        <v>413</v>
      </c>
      <c r="G335" s="212" t="n">
        <v>43280</v>
      </c>
      <c r="J335" s="202"/>
      <c r="K335" s="200" t="s">
        <v>256</v>
      </c>
    </row>
    <row r="336" s="200" customFormat="true" ht="12.75" hidden="false" customHeight="false" outlineLevel="0" collapsed="false">
      <c r="A336" s="210" t="s">
        <v>574</v>
      </c>
      <c r="B336" s="210" t="s">
        <v>34</v>
      </c>
      <c r="C336" s="210" t="s">
        <v>250</v>
      </c>
      <c r="D336" s="210" t="s">
        <v>577</v>
      </c>
      <c r="E336" s="210" t="s">
        <v>679</v>
      </c>
      <c r="F336" s="213" t="s">
        <v>413</v>
      </c>
      <c r="G336" s="212" t="n">
        <v>43280</v>
      </c>
      <c r="J336" s="202"/>
      <c r="K336" s="200" t="s">
        <v>256</v>
      </c>
    </row>
    <row r="337" s="200" customFormat="true" ht="12.75" hidden="false" customHeight="false" outlineLevel="0" collapsed="false">
      <c r="A337" s="210" t="s">
        <v>574</v>
      </c>
      <c r="B337" s="210" t="s">
        <v>34</v>
      </c>
      <c r="C337" s="210" t="s">
        <v>250</v>
      </c>
      <c r="D337" s="210" t="s">
        <v>577</v>
      </c>
      <c r="E337" s="210" t="s">
        <v>680</v>
      </c>
      <c r="F337" s="213" t="s">
        <v>413</v>
      </c>
      <c r="G337" s="212" t="n">
        <v>43280</v>
      </c>
      <c r="J337" s="202"/>
      <c r="K337" s="200" t="s">
        <v>256</v>
      </c>
    </row>
    <row r="338" s="200" customFormat="true" ht="12.75" hidden="false" customHeight="false" outlineLevel="0" collapsed="false">
      <c r="A338" s="210" t="s">
        <v>574</v>
      </c>
      <c r="B338" s="210" t="s">
        <v>34</v>
      </c>
      <c r="C338" s="210" t="s">
        <v>250</v>
      </c>
      <c r="D338" s="210" t="s">
        <v>577</v>
      </c>
      <c r="E338" s="210" t="s">
        <v>681</v>
      </c>
      <c r="F338" s="213" t="s">
        <v>413</v>
      </c>
      <c r="G338" s="212" t="n">
        <v>43280</v>
      </c>
      <c r="J338" s="202"/>
      <c r="K338" s="200" t="s">
        <v>256</v>
      </c>
    </row>
    <row r="339" s="200" customFormat="true" ht="12.75" hidden="false" customHeight="false" outlineLevel="0" collapsed="false">
      <c r="A339" s="210" t="s">
        <v>574</v>
      </c>
      <c r="B339" s="210" t="s">
        <v>34</v>
      </c>
      <c r="C339" s="210" t="s">
        <v>250</v>
      </c>
      <c r="D339" s="210" t="s">
        <v>577</v>
      </c>
      <c r="E339" s="210" t="s">
        <v>682</v>
      </c>
      <c r="F339" s="213" t="s">
        <v>413</v>
      </c>
      <c r="G339" s="212" t="n">
        <v>43280</v>
      </c>
      <c r="J339" s="202"/>
      <c r="K339" s="200" t="s">
        <v>256</v>
      </c>
    </row>
    <row r="340" s="200" customFormat="true" ht="12.75" hidden="false" customHeight="false" outlineLevel="0" collapsed="false">
      <c r="A340" s="210" t="s">
        <v>574</v>
      </c>
      <c r="B340" s="210" t="s">
        <v>34</v>
      </c>
      <c r="C340" s="210" t="s">
        <v>250</v>
      </c>
      <c r="D340" s="210" t="s">
        <v>577</v>
      </c>
      <c r="E340" s="210" t="s">
        <v>683</v>
      </c>
      <c r="F340" s="213" t="s">
        <v>413</v>
      </c>
      <c r="G340" s="212" t="n">
        <v>43280</v>
      </c>
      <c r="J340" s="202"/>
      <c r="K340" s="200" t="s">
        <v>256</v>
      </c>
    </row>
    <row r="341" s="200" customFormat="true" ht="12.75" hidden="false" customHeight="false" outlineLevel="0" collapsed="false">
      <c r="A341" s="210" t="s">
        <v>574</v>
      </c>
      <c r="B341" s="210" t="s">
        <v>34</v>
      </c>
      <c r="C341" s="210" t="s">
        <v>250</v>
      </c>
      <c r="D341" s="210" t="s">
        <v>577</v>
      </c>
      <c r="E341" s="210" t="s">
        <v>684</v>
      </c>
      <c r="F341" s="213" t="s">
        <v>413</v>
      </c>
      <c r="G341" s="212" t="n">
        <v>43280</v>
      </c>
      <c r="J341" s="202"/>
      <c r="K341" s="200" t="s">
        <v>256</v>
      </c>
    </row>
    <row r="342" s="200" customFormat="true" ht="12.75" hidden="false" customHeight="false" outlineLevel="0" collapsed="false">
      <c r="A342" s="210" t="s">
        <v>574</v>
      </c>
      <c r="B342" s="210" t="s">
        <v>34</v>
      </c>
      <c r="C342" s="210" t="s">
        <v>250</v>
      </c>
      <c r="D342" s="210" t="s">
        <v>577</v>
      </c>
      <c r="E342" s="210" t="s">
        <v>685</v>
      </c>
      <c r="F342" s="213" t="s">
        <v>413</v>
      </c>
      <c r="G342" s="212" t="n">
        <v>43280</v>
      </c>
      <c r="J342" s="202"/>
      <c r="K342" s="200" t="s">
        <v>256</v>
      </c>
    </row>
    <row r="343" s="200" customFormat="true" ht="12.75" hidden="false" customHeight="false" outlineLevel="0" collapsed="false">
      <c r="A343" s="210" t="s">
        <v>574</v>
      </c>
      <c r="B343" s="210" t="s">
        <v>34</v>
      </c>
      <c r="C343" s="210" t="s">
        <v>250</v>
      </c>
      <c r="D343" s="210" t="s">
        <v>577</v>
      </c>
      <c r="E343" s="210" t="s">
        <v>686</v>
      </c>
      <c r="F343" s="213" t="s">
        <v>413</v>
      </c>
      <c r="G343" s="212" t="n">
        <v>43280</v>
      </c>
      <c r="J343" s="202"/>
      <c r="K343" s="200" t="s">
        <v>256</v>
      </c>
    </row>
    <row r="344" s="200" customFormat="true" ht="12.75" hidden="false" customHeight="false" outlineLevel="0" collapsed="false">
      <c r="A344" s="210" t="s">
        <v>574</v>
      </c>
      <c r="B344" s="210" t="s">
        <v>34</v>
      </c>
      <c r="C344" s="210" t="s">
        <v>250</v>
      </c>
      <c r="D344" s="210" t="s">
        <v>577</v>
      </c>
      <c r="E344" s="210" t="s">
        <v>687</v>
      </c>
      <c r="F344" s="213" t="s">
        <v>413</v>
      </c>
      <c r="G344" s="212" t="n">
        <v>43280</v>
      </c>
      <c r="J344" s="202"/>
      <c r="K344" s="200" t="s">
        <v>256</v>
      </c>
    </row>
    <row r="345" s="200" customFormat="true" ht="12.75" hidden="false" customHeight="false" outlineLevel="0" collapsed="false">
      <c r="A345" s="210" t="s">
        <v>574</v>
      </c>
      <c r="B345" s="210" t="s">
        <v>34</v>
      </c>
      <c r="C345" s="210" t="s">
        <v>250</v>
      </c>
      <c r="D345" s="210" t="s">
        <v>577</v>
      </c>
      <c r="E345" s="210" t="s">
        <v>688</v>
      </c>
      <c r="F345" s="213" t="s">
        <v>413</v>
      </c>
      <c r="G345" s="212" t="n">
        <v>43280</v>
      </c>
      <c r="J345" s="202"/>
      <c r="K345" s="200" t="s">
        <v>256</v>
      </c>
    </row>
    <row r="346" s="200" customFormat="true" ht="12.75" hidden="false" customHeight="false" outlineLevel="0" collapsed="false">
      <c r="A346" s="210" t="s">
        <v>574</v>
      </c>
      <c r="B346" s="210" t="s">
        <v>34</v>
      </c>
      <c r="C346" s="210" t="s">
        <v>250</v>
      </c>
      <c r="D346" s="210" t="s">
        <v>577</v>
      </c>
      <c r="E346" s="210" t="s">
        <v>689</v>
      </c>
      <c r="F346" s="213" t="s">
        <v>413</v>
      </c>
      <c r="G346" s="212" t="n">
        <v>43280</v>
      </c>
      <c r="J346" s="202"/>
      <c r="K346" s="200" t="s">
        <v>256</v>
      </c>
    </row>
    <row r="347" s="200" customFormat="true" ht="12.75" hidden="false" customHeight="false" outlineLevel="0" collapsed="false">
      <c r="A347" s="210" t="s">
        <v>574</v>
      </c>
      <c r="B347" s="210" t="s">
        <v>34</v>
      </c>
      <c r="C347" s="210" t="s">
        <v>250</v>
      </c>
      <c r="D347" s="210" t="s">
        <v>577</v>
      </c>
      <c r="E347" s="210" t="s">
        <v>690</v>
      </c>
      <c r="F347" s="213" t="s">
        <v>413</v>
      </c>
      <c r="G347" s="212" t="n">
        <v>43280</v>
      </c>
      <c r="J347" s="202"/>
      <c r="K347" s="200" t="s">
        <v>256</v>
      </c>
    </row>
    <row r="348" s="200" customFormat="true" ht="12.75" hidden="false" customHeight="false" outlineLevel="0" collapsed="false">
      <c r="A348" s="210" t="s">
        <v>574</v>
      </c>
      <c r="B348" s="210" t="s">
        <v>34</v>
      </c>
      <c r="C348" s="210" t="s">
        <v>250</v>
      </c>
      <c r="D348" s="210" t="s">
        <v>577</v>
      </c>
      <c r="E348" s="210" t="s">
        <v>691</v>
      </c>
      <c r="F348" s="213" t="s">
        <v>413</v>
      </c>
      <c r="G348" s="212" t="n">
        <v>43280</v>
      </c>
      <c r="J348" s="202"/>
      <c r="K348" s="200" t="s">
        <v>256</v>
      </c>
    </row>
    <row r="349" s="200" customFormat="true" ht="12.75" hidden="false" customHeight="false" outlineLevel="0" collapsed="false">
      <c r="A349" s="210" t="s">
        <v>574</v>
      </c>
      <c r="B349" s="210" t="s">
        <v>34</v>
      </c>
      <c r="C349" s="210" t="s">
        <v>250</v>
      </c>
      <c r="D349" s="210" t="s">
        <v>577</v>
      </c>
      <c r="E349" s="210" t="s">
        <v>692</v>
      </c>
      <c r="F349" s="213" t="s">
        <v>413</v>
      </c>
      <c r="G349" s="212" t="n">
        <v>43280</v>
      </c>
      <c r="J349" s="202"/>
      <c r="K349" s="200" t="s">
        <v>256</v>
      </c>
    </row>
    <row r="350" s="200" customFormat="true" ht="12.75" hidden="false" customHeight="false" outlineLevel="0" collapsed="false">
      <c r="A350" s="210" t="s">
        <v>574</v>
      </c>
      <c r="B350" s="210" t="s">
        <v>34</v>
      </c>
      <c r="C350" s="210" t="s">
        <v>250</v>
      </c>
      <c r="D350" s="210" t="s">
        <v>577</v>
      </c>
      <c r="E350" s="210" t="s">
        <v>693</v>
      </c>
      <c r="F350" s="213" t="s">
        <v>413</v>
      </c>
      <c r="G350" s="212" t="n">
        <v>43280</v>
      </c>
      <c r="J350" s="202"/>
      <c r="K350" s="200" t="s">
        <v>256</v>
      </c>
    </row>
    <row r="351" s="200" customFormat="true" ht="12.75" hidden="false" customHeight="false" outlineLevel="0" collapsed="false">
      <c r="A351" s="210" t="s">
        <v>574</v>
      </c>
      <c r="B351" s="210" t="s">
        <v>34</v>
      </c>
      <c r="C351" s="210" t="s">
        <v>250</v>
      </c>
      <c r="D351" s="210" t="s">
        <v>577</v>
      </c>
      <c r="E351" s="210" t="s">
        <v>694</v>
      </c>
      <c r="F351" s="213" t="s">
        <v>413</v>
      </c>
      <c r="G351" s="212" t="n">
        <v>43280</v>
      </c>
      <c r="J351" s="202"/>
      <c r="K351" s="200" t="s">
        <v>256</v>
      </c>
    </row>
    <row r="352" s="200" customFormat="true" ht="12.75" hidden="false" customHeight="false" outlineLevel="0" collapsed="false">
      <c r="A352" s="210" t="s">
        <v>574</v>
      </c>
      <c r="B352" s="210" t="s">
        <v>34</v>
      </c>
      <c r="C352" s="210" t="s">
        <v>250</v>
      </c>
      <c r="D352" s="210" t="s">
        <v>577</v>
      </c>
      <c r="E352" s="210" t="s">
        <v>695</v>
      </c>
      <c r="F352" s="213" t="s">
        <v>413</v>
      </c>
      <c r="G352" s="212" t="n">
        <v>43280</v>
      </c>
      <c r="J352" s="202"/>
      <c r="K352" s="200" t="s">
        <v>256</v>
      </c>
    </row>
    <row r="353" s="200" customFormat="true" ht="12.75" hidden="false" customHeight="false" outlineLevel="0" collapsed="false">
      <c r="A353" s="210" t="s">
        <v>574</v>
      </c>
      <c r="B353" s="210" t="s">
        <v>34</v>
      </c>
      <c r="C353" s="210" t="s">
        <v>250</v>
      </c>
      <c r="D353" s="210" t="s">
        <v>577</v>
      </c>
      <c r="E353" s="210" t="s">
        <v>696</v>
      </c>
      <c r="F353" s="213" t="s">
        <v>413</v>
      </c>
      <c r="G353" s="212" t="n">
        <v>43280</v>
      </c>
      <c r="J353" s="202"/>
      <c r="K353" s="200" t="s">
        <v>256</v>
      </c>
    </row>
    <row r="354" s="200" customFormat="true" ht="12.75" hidden="false" customHeight="false" outlineLevel="0" collapsed="false">
      <c r="A354" s="210" t="s">
        <v>574</v>
      </c>
      <c r="B354" s="210" t="s">
        <v>34</v>
      </c>
      <c r="C354" s="210" t="s">
        <v>250</v>
      </c>
      <c r="D354" s="210" t="s">
        <v>577</v>
      </c>
      <c r="E354" s="210" t="s">
        <v>697</v>
      </c>
      <c r="F354" s="213" t="s">
        <v>413</v>
      </c>
      <c r="G354" s="212" t="n">
        <v>43280</v>
      </c>
      <c r="J354" s="202"/>
      <c r="K354" s="200" t="s">
        <v>256</v>
      </c>
    </row>
    <row r="355" s="200" customFormat="true" ht="12.75" hidden="false" customHeight="false" outlineLevel="0" collapsed="false">
      <c r="A355" s="210" t="s">
        <v>574</v>
      </c>
      <c r="B355" s="210" t="s">
        <v>34</v>
      </c>
      <c r="C355" s="210" t="s">
        <v>250</v>
      </c>
      <c r="D355" s="210" t="s">
        <v>577</v>
      </c>
      <c r="E355" s="210" t="s">
        <v>698</v>
      </c>
      <c r="F355" s="213" t="s">
        <v>413</v>
      </c>
      <c r="G355" s="212" t="n">
        <v>43280</v>
      </c>
      <c r="J355" s="202"/>
      <c r="K355" s="200" t="s">
        <v>256</v>
      </c>
    </row>
    <row r="356" s="200" customFormat="true" ht="12.75" hidden="false" customHeight="false" outlineLevel="0" collapsed="false">
      <c r="A356" s="210" t="s">
        <v>574</v>
      </c>
      <c r="B356" s="210" t="s">
        <v>34</v>
      </c>
      <c r="C356" s="210" t="s">
        <v>250</v>
      </c>
      <c r="D356" s="210" t="s">
        <v>577</v>
      </c>
      <c r="E356" s="210" t="s">
        <v>699</v>
      </c>
      <c r="F356" s="213" t="s">
        <v>413</v>
      </c>
      <c r="G356" s="212" t="n">
        <v>43280</v>
      </c>
      <c r="J356" s="202"/>
      <c r="K356" s="200" t="s">
        <v>256</v>
      </c>
    </row>
    <row r="357" s="200" customFormat="true" ht="12.75" hidden="false" customHeight="false" outlineLevel="0" collapsed="false">
      <c r="A357" s="210" t="s">
        <v>574</v>
      </c>
      <c r="B357" s="210" t="s">
        <v>34</v>
      </c>
      <c r="C357" s="210" t="s">
        <v>250</v>
      </c>
      <c r="D357" s="210" t="s">
        <v>577</v>
      </c>
      <c r="E357" s="210" t="s">
        <v>700</v>
      </c>
      <c r="F357" s="213" t="s">
        <v>413</v>
      </c>
      <c r="G357" s="212" t="n">
        <v>43280</v>
      </c>
      <c r="J357" s="202"/>
      <c r="K357" s="200" t="s">
        <v>256</v>
      </c>
    </row>
    <row r="358" s="200" customFormat="true" ht="12.75" hidden="false" customHeight="false" outlineLevel="0" collapsed="false">
      <c r="A358" s="210" t="s">
        <v>574</v>
      </c>
      <c r="B358" s="210" t="s">
        <v>34</v>
      </c>
      <c r="C358" s="210" t="s">
        <v>250</v>
      </c>
      <c r="D358" s="210" t="s">
        <v>577</v>
      </c>
      <c r="E358" s="210" t="s">
        <v>701</v>
      </c>
      <c r="F358" s="213" t="s">
        <v>413</v>
      </c>
      <c r="G358" s="212" t="n">
        <v>43280</v>
      </c>
      <c r="J358" s="202"/>
      <c r="K358" s="200" t="s">
        <v>256</v>
      </c>
    </row>
    <row r="359" s="200" customFormat="true" ht="12.75" hidden="false" customHeight="false" outlineLevel="0" collapsed="false">
      <c r="A359" s="210" t="s">
        <v>574</v>
      </c>
      <c r="B359" s="210" t="s">
        <v>34</v>
      </c>
      <c r="C359" s="210" t="s">
        <v>250</v>
      </c>
      <c r="D359" s="210" t="s">
        <v>577</v>
      </c>
      <c r="E359" s="210" t="s">
        <v>702</v>
      </c>
      <c r="F359" s="213" t="s">
        <v>413</v>
      </c>
      <c r="G359" s="212" t="n">
        <v>43280</v>
      </c>
      <c r="J359" s="202"/>
      <c r="K359" s="200" t="s">
        <v>256</v>
      </c>
    </row>
    <row r="360" s="200" customFormat="true" ht="12.75" hidden="false" customHeight="false" outlineLevel="0" collapsed="false">
      <c r="A360" s="210" t="s">
        <v>574</v>
      </c>
      <c r="B360" s="210" t="s">
        <v>34</v>
      </c>
      <c r="C360" s="210" t="s">
        <v>250</v>
      </c>
      <c r="D360" s="210" t="s">
        <v>577</v>
      </c>
      <c r="E360" s="210" t="s">
        <v>703</v>
      </c>
      <c r="F360" s="213" t="s">
        <v>413</v>
      </c>
      <c r="G360" s="212" t="n">
        <v>43280</v>
      </c>
      <c r="J360" s="202"/>
      <c r="K360" s="200" t="s">
        <v>256</v>
      </c>
    </row>
    <row r="361" s="200" customFormat="true" ht="12.75" hidden="false" customHeight="false" outlineLevel="0" collapsed="false">
      <c r="A361" s="210" t="s">
        <v>574</v>
      </c>
      <c r="B361" s="210" t="s">
        <v>34</v>
      </c>
      <c r="C361" s="210" t="s">
        <v>250</v>
      </c>
      <c r="D361" s="210" t="s">
        <v>577</v>
      </c>
      <c r="E361" s="210" t="s">
        <v>704</v>
      </c>
      <c r="F361" s="213" t="s">
        <v>413</v>
      </c>
      <c r="G361" s="212" t="n">
        <v>43280</v>
      </c>
      <c r="J361" s="202"/>
      <c r="K361" s="200" t="s">
        <v>256</v>
      </c>
    </row>
    <row r="362" s="200" customFormat="true" ht="12.75" hidden="false" customHeight="false" outlineLevel="0" collapsed="false">
      <c r="A362" s="210" t="s">
        <v>574</v>
      </c>
      <c r="B362" s="210" t="s">
        <v>34</v>
      </c>
      <c r="C362" s="210" t="s">
        <v>250</v>
      </c>
      <c r="D362" s="210" t="s">
        <v>577</v>
      </c>
      <c r="E362" s="210" t="s">
        <v>705</v>
      </c>
      <c r="F362" s="213" t="s">
        <v>413</v>
      </c>
      <c r="G362" s="212" t="n">
        <v>43280</v>
      </c>
      <c r="J362" s="202"/>
      <c r="K362" s="200" t="s">
        <v>256</v>
      </c>
    </row>
    <row r="363" s="200" customFormat="true" ht="12.75" hidden="false" customHeight="false" outlineLevel="0" collapsed="false">
      <c r="A363" s="210" t="s">
        <v>574</v>
      </c>
      <c r="B363" s="210" t="s">
        <v>34</v>
      </c>
      <c r="C363" s="210" t="s">
        <v>250</v>
      </c>
      <c r="D363" s="210" t="s">
        <v>577</v>
      </c>
      <c r="E363" s="210" t="s">
        <v>706</v>
      </c>
      <c r="F363" s="213" t="s">
        <v>413</v>
      </c>
      <c r="G363" s="212" t="n">
        <v>43280</v>
      </c>
      <c r="J363" s="202"/>
      <c r="K363" s="200" t="s">
        <v>256</v>
      </c>
    </row>
    <row r="364" s="200" customFormat="true" ht="12.75" hidden="false" customHeight="false" outlineLevel="0" collapsed="false">
      <c r="A364" s="210" t="s">
        <v>574</v>
      </c>
      <c r="B364" s="210" t="s">
        <v>34</v>
      </c>
      <c r="C364" s="210" t="s">
        <v>250</v>
      </c>
      <c r="D364" s="210" t="s">
        <v>577</v>
      </c>
      <c r="E364" s="210" t="s">
        <v>707</v>
      </c>
      <c r="F364" s="213" t="s">
        <v>413</v>
      </c>
      <c r="G364" s="212" t="n">
        <v>43280</v>
      </c>
      <c r="J364" s="202"/>
      <c r="K364" s="200" t="s">
        <v>256</v>
      </c>
    </row>
    <row r="365" s="200" customFormat="true" ht="12.75" hidden="false" customHeight="false" outlineLevel="0" collapsed="false">
      <c r="A365" s="210" t="s">
        <v>574</v>
      </c>
      <c r="B365" s="210" t="s">
        <v>34</v>
      </c>
      <c r="C365" s="210" t="s">
        <v>250</v>
      </c>
      <c r="D365" s="210" t="s">
        <v>577</v>
      </c>
      <c r="E365" s="210" t="s">
        <v>708</v>
      </c>
      <c r="F365" s="213" t="s">
        <v>413</v>
      </c>
      <c r="G365" s="212" t="n">
        <v>43280</v>
      </c>
      <c r="J365" s="202"/>
      <c r="K365" s="200" t="s">
        <v>256</v>
      </c>
    </row>
    <row r="366" s="200" customFormat="true" ht="12.75" hidden="false" customHeight="false" outlineLevel="0" collapsed="false">
      <c r="A366" s="210" t="s">
        <v>574</v>
      </c>
      <c r="B366" s="210" t="s">
        <v>34</v>
      </c>
      <c r="C366" s="210" t="s">
        <v>250</v>
      </c>
      <c r="D366" s="210" t="s">
        <v>577</v>
      </c>
      <c r="E366" s="210" t="s">
        <v>709</v>
      </c>
      <c r="F366" s="213" t="s">
        <v>413</v>
      </c>
      <c r="G366" s="212" t="n">
        <v>43280</v>
      </c>
      <c r="J366" s="202"/>
      <c r="K366" s="200" t="s">
        <v>256</v>
      </c>
    </row>
    <row r="367" s="200" customFormat="true" ht="12.75" hidden="false" customHeight="false" outlineLevel="0" collapsed="false">
      <c r="A367" s="210" t="s">
        <v>574</v>
      </c>
      <c r="B367" s="210" t="s">
        <v>34</v>
      </c>
      <c r="C367" s="210" t="s">
        <v>250</v>
      </c>
      <c r="D367" s="210" t="s">
        <v>577</v>
      </c>
      <c r="E367" s="210" t="s">
        <v>710</v>
      </c>
      <c r="F367" s="213" t="s">
        <v>413</v>
      </c>
      <c r="G367" s="212" t="n">
        <v>43280</v>
      </c>
      <c r="J367" s="202"/>
      <c r="K367" s="200" t="s">
        <v>256</v>
      </c>
    </row>
    <row r="368" s="200" customFormat="true" ht="12.75" hidden="false" customHeight="false" outlineLevel="0" collapsed="false">
      <c r="A368" s="210" t="s">
        <v>142</v>
      </c>
      <c r="B368" s="210" t="s">
        <v>41</v>
      </c>
      <c r="C368" s="210" t="s">
        <v>250</v>
      </c>
      <c r="D368" s="210" t="s">
        <v>711</v>
      </c>
      <c r="E368" s="210" t="s">
        <v>712</v>
      </c>
      <c r="F368" s="213" t="s">
        <v>45</v>
      </c>
      <c r="G368" s="212" t="n">
        <v>43482</v>
      </c>
      <c r="J368" s="202"/>
      <c r="K368" s="200" t="s">
        <v>256</v>
      </c>
    </row>
    <row r="369" s="200" customFormat="true" ht="12.75" hidden="false" customHeight="false" outlineLevel="0" collapsed="false">
      <c r="A369" s="210" t="s">
        <v>142</v>
      </c>
      <c r="B369" s="210" t="s">
        <v>41</v>
      </c>
      <c r="C369" s="210" t="s">
        <v>250</v>
      </c>
      <c r="D369" s="210" t="s">
        <v>713</v>
      </c>
      <c r="E369" s="210" t="s">
        <v>714</v>
      </c>
      <c r="F369" s="213" t="s">
        <v>45</v>
      </c>
      <c r="G369" s="212" t="n">
        <v>43482</v>
      </c>
      <c r="J369" s="202"/>
      <c r="K369" s="200" t="s">
        <v>256</v>
      </c>
    </row>
    <row r="370" s="200" customFormat="true" ht="12.75" hidden="false" customHeight="false" outlineLevel="0" collapsed="false">
      <c r="A370" s="210" t="s">
        <v>142</v>
      </c>
      <c r="B370" s="210" t="s">
        <v>41</v>
      </c>
      <c r="C370" s="210" t="s">
        <v>250</v>
      </c>
      <c r="D370" s="210" t="s">
        <v>715</v>
      </c>
      <c r="E370" s="210" t="s">
        <v>716</v>
      </c>
      <c r="F370" s="213" t="s">
        <v>45</v>
      </c>
      <c r="G370" s="212" t="n">
        <v>43482</v>
      </c>
      <c r="J370" s="202"/>
      <c r="K370" s="200" t="s">
        <v>256</v>
      </c>
    </row>
    <row r="371" s="200" customFormat="true" ht="12.75" hidden="false" customHeight="false" outlineLevel="0" collapsed="false">
      <c r="A371" s="210" t="s">
        <v>142</v>
      </c>
      <c r="B371" s="210" t="s">
        <v>41</v>
      </c>
      <c r="C371" s="210" t="s">
        <v>250</v>
      </c>
      <c r="D371" s="210" t="s">
        <v>717</v>
      </c>
      <c r="E371" s="210" t="s">
        <v>718</v>
      </c>
      <c r="F371" s="213" t="s">
        <v>45</v>
      </c>
      <c r="G371" s="212" t="n">
        <v>43482</v>
      </c>
      <c r="J371" s="202"/>
      <c r="K371" s="200" t="s">
        <v>256</v>
      </c>
    </row>
    <row r="372" s="200" customFormat="true" ht="12.75" hidden="false" customHeight="false" outlineLevel="0" collapsed="false">
      <c r="A372" s="210" t="s">
        <v>142</v>
      </c>
      <c r="B372" s="210" t="s">
        <v>41</v>
      </c>
      <c r="C372" s="210" t="s">
        <v>250</v>
      </c>
      <c r="D372" s="210" t="s">
        <v>719</v>
      </c>
      <c r="E372" s="210" t="s">
        <v>720</v>
      </c>
      <c r="F372" s="213" t="s">
        <v>45</v>
      </c>
      <c r="G372" s="212" t="n">
        <v>43482</v>
      </c>
      <c r="J372" s="202"/>
      <c r="K372" s="200" t="s">
        <v>256</v>
      </c>
    </row>
    <row r="373" s="200" customFormat="true" ht="12.75" hidden="false" customHeight="false" outlineLevel="0" collapsed="false">
      <c r="A373" s="210" t="s">
        <v>142</v>
      </c>
      <c r="B373" s="210" t="s">
        <v>41</v>
      </c>
      <c r="C373" s="210" t="s">
        <v>250</v>
      </c>
      <c r="D373" s="210" t="s">
        <v>721</v>
      </c>
      <c r="E373" s="210" t="s">
        <v>722</v>
      </c>
      <c r="F373" s="213" t="s">
        <v>45</v>
      </c>
      <c r="G373" s="212" t="n">
        <v>43482</v>
      </c>
      <c r="J373" s="202"/>
      <c r="K373" s="200" t="s">
        <v>256</v>
      </c>
    </row>
    <row r="374" s="200" customFormat="true" ht="12.75" hidden="false" customHeight="false" outlineLevel="0" collapsed="false">
      <c r="A374" s="210" t="s">
        <v>142</v>
      </c>
      <c r="B374" s="210" t="s">
        <v>41</v>
      </c>
      <c r="C374" s="210" t="s">
        <v>250</v>
      </c>
      <c r="D374" s="210" t="s">
        <v>723</v>
      </c>
      <c r="E374" s="210" t="s">
        <v>724</v>
      </c>
      <c r="F374" s="213" t="s">
        <v>45</v>
      </c>
      <c r="G374" s="212" t="n">
        <v>43482</v>
      </c>
      <c r="J374" s="202"/>
      <c r="K374" s="200" t="s">
        <v>256</v>
      </c>
    </row>
    <row r="375" s="200" customFormat="true" ht="12.75" hidden="false" customHeight="false" outlineLevel="0" collapsed="false">
      <c r="A375" s="210" t="s">
        <v>142</v>
      </c>
      <c r="B375" s="210" t="s">
        <v>41</v>
      </c>
      <c r="C375" s="210" t="s">
        <v>250</v>
      </c>
      <c r="D375" s="210" t="s">
        <v>725</v>
      </c>
      <c r="E375" s="210" t="s">
        <v>726</v>
      </c>
      <c r="F375" s="213" t="s">
        <v>45</v>
      </c>
      <c r="G375" s="212" t="n">
        <v>43482</v>
      </c>
      <c r="J375" s="202"/>
      <c r="K375" s="200" t="s">
        <v>256</v>
      </c>
    </row>
    <row r="376" s="200" customFormat="true" ht="12.75" hidden="false" customHeight="false" outlineLevel="0" collapsed="false">
      <c r="A376" s="210" t="s">
        <v>142</v>
      </c>
      <c r="B376" s="210" t="s">
        <v>41</v>
      </c>
      <c r="C376" s="210" t="s">
        <v>250</v>
      </c>
      <c r="D376" s="210" t="s">
        <v>727</v>
      </c>
      <c r="E376" s="210" t="s">
        <v>728</v>
      </c>
      <c r="F376" s="213" t="s">
        <v>45</v>
      </c>
      <c r="G376" s="212" t="n">
        <v>43482</v>
      </c>
      <c r="J376" s="202"/>
      <c r="K376" s="200" t="s">
        <v>256</v>
      </c>
    </row>
    <row r="377" s="200" customFormat="true" ht="12.75" hidden="false" customHeight="false" outlineLevel="0" collapsed="false">
      <c r="A377" s="210" t="s">
        <v>142</v>
      </c>
      <c r="B377" s="210" t="s">
        <v>41</v>
      </c>
      <c r="C377" s="210" t="s">
        <v>250</v>
      </c>
      <c r="D377" s="210" t="s">
        <v>729</v>
      </c>
      <c r="E377" s="210" t="s">
        <v>730</v>
      </c>
      <c r="F377" s="213" t="s">
        <v>45</v>
      </c>
      <c r="G377" s="212" t="n">
        <v>43482</v>
      </c>
      <c r="J377" s="202"/>
      <c r="K377" s="200" t="s">
        <v>256</v>
      </c>
    </row>
    <row r="378" s="200" customFormat="true" ht="12.75" hidden="false" customHeight="false" outlineLevel="0" collapsed="false">
      <c r="A378" s="210" t="s">
        <v>142</v>
      </c>
      <c r="B378" s="210" t="s">
        <v>41</v>
      </c>
      <c r="C378" s="210" t="s">
        <v>250</v>
      </c>
      <c r="D378" s="210" t="s">
        <v>731</v>
      </c>
      <c r="E378" s="210" t="s">
        <v>732</v>
      </c>
      <c r="F378" s="213" t="s">
        <v>45</v>
      </c>
      <c r="G378" s="212" t="n">
        <v>43482</v>
      </c>
      <c r="J378" s="202"/>
      <c r="K378" s="200" t="s">
        <v>256</v>
      </c>
    </row>
    <row r="379" s="200" customFormat="true" ht="12.75" hidden="false" customHeight="false" outlineLevel="0" collapsed="false">
      <c r="A379" s="210" t="s">
        <v>142</v>
      </c>
      <c r="B379" s="210" t="s">
        <v>41</v>
      </c>
      <c r="C379" s="210" t="s">
        <v>250</v>
      </c>
      <c r="D379" s="210" t="s">
        <v>733</v>
      </c>
      <c r="E379" s="210" t="s">
        <v>734</v>
      </c>
      <c r="F379" s="213" t="s">
        <v>45</v>
      </c>
      <c r="G379" s="212" t="n">
        <v>43482</v>
      </c>
      <c r="J379" s="202"/>
      <c r="K379" s="200" t="s">
        <v>256</v>
      </c>
    </row>
    <row r="380" s="200" customFormat="true" ht="12.75" hidden="false" customHeight="false" outlineLevel="0" collapsed="false">
      <c r="A380" s="210" t="s">
        <v>142</v>
      </c>
      <c r="B380" s="210" t="s">
        <v>41</v>
      </c>
      <c r="C380" s="210" t="s">
        <v>250</v>
      </c>
      <c r="D380" s="210" t="s">
        <v>735</v>
      </c>
      <c r="E380" s="210" t="s">
        <v>736</v>
      </c>
      <c r="F380" s="213" t="s">
        <v>45</v>
      </c>
      <c r="G380" s="212" t="n">
        <v>43482</v>
      </c>
      <c r="J380" s="202"/>
      <c r="K380" s="200" t="s">
        <v>256</v>
      </c>
    </row>
    <row r="381" s="200" customFormat="true" ht="12.75" hidden="false" customHeight="false" outlineLevel="0" collapsed="false">
      <c r="A381" s="210" t="s">
        <v>142</v>
      </c>
      <c r="B381" s="210" t="s">
        <v>41</v>
      </c>
      <c r="C381" s="210" t="s">
        <v>250</v>
      </c>
      <c r="D381" s="210" t="s">
        <v>737</v>
      </c>
      <c r="E381" s="210" t="s">
        <v>738</v>
      </c>
      <c r="F381" s="213" t="s">
        <v>45</v>
      </c>
      <c r="G381" s="212" t="n">
        <v>43482</v>
      </c>
      <c r="J381" s="202"/>
      <c r="K381" s="200" t="s">
        <v>256</v>
      </c>
    </row>
    <row r="382" s="200" customFormat="true" ht="12.75" hidden="false" customHeight="false" outlineLevel="0" collapsed="false">
      <c r="A382" s="210" t="s">
        <v>142</v>
      </c>
      <c r="B382" s="210" t="s">
        <v>41</v>
      </c>
      <c r="C382" s="210" t="s">
        <v>250</v>
      </c>
      <c r="D382" s="210" t="s">
        <v>739</v>
      </c>
      <c r="E382" s="210" t="s">
        <v>740</v>
      </c>
      <c r="F382" s="213" t="s">
        <v>45</v>
      </c>
      <c r="G382" s="212" t="n">
        <v>43482</v>
      </c>
      <c r="J382" s="202"/>
      <c r="K382" s="200" t="s">
        <v>256</v>
      </c>
    </row>
    <row r="383" s="200" customFormat="true" ht="12.75" hidden="false" customHeight="false" outlineLevel="0" collapsed="false">
      <c r="A383" s="210" t="s">
        <v>142</v>
      </c>
      <c r="B383" s="210" t="s">
        <v>41</v>
      </c>
      <c r="C383" s="210" t="s">
        <v>250</v>
      </c>
      <c r="D383" s="210" t="s">
        <v>741</v>
      </c>
      <c r="E383" s="210" t="s">
        <v>742</v>
      </c>
      <c r="F383" s="213" t="s">
        <v>45</v>
      </c>
      <c r="G383" s="212" t="n">
        <v>43482</v>
      </c>
      <c r="J383" s="202"/>
      <c r="K383" s="200" t="s">
        <v>256</v>
      </c>
    </row>
    <row r="384" s="200" customFormat="true" ht="12.75" hidden="false" customHeight="false" outlineLevel="0" collapsed="false">
      <c r="A384" s="210" t="s">
        <v>142</v>
      </c>
      <c r="B384" s="210" t="s">
        <v>41</v>
      </c>
      <c r="C384" s="210" t="s">
        <v>250</v>
      </c>
      <c r="D384" s="210" t="s">
        <v>743</v>
      </c>
      <c r="E384" s="210" t="s">
        <v>744</v>
      </c>
      <c r="F384" s="213" t="s">
        <v>45</v>
      </c>
      <c r="G384" s="212" t="n">
        <v>43482</v>
      </c>
      <c r="J384" s="202"/>
      <c r="K384" s="200" t="s">
        <v>256</v>
      </c>
    </row>
    <row r="385" s="200" customFormat="true" ht="12.75" hidden="false" customHeight="false" outlineLevel="0" collapsed="false">
      <c r="A385" s="210" t="s">
        <v>142</v>
      </c>
      <c r="B385" s="210" t="s">
        <v>41</v>
      </c>
      <c r="C385" s="210" t="s">
        <v>250</v>
      </c>
      <c r="D385" s="210" t="s">
        <v>745</v>
      </c>
      <c r="E385" s="210" t="s">
        <v>746</v>
      </c>
      <c r="F385" s="213" t="s">
        <v>45</v>
      </c>
      <c r="G385" s="212" t="n">
        <v>43482</v>
      </c>
      <c r="J385" s="202"/>
      <c r="K385" s="200" t="s">
        <v>256</v>
      </c>
    </row>
    <row r="386" s="200" customFormat="true" ht="12.75" hidden="false" customHeight="false" outlineLevel="0" collapsed="false">
      <c r="A386" s="210" t="s">
        <v>142</v>
      </c>
      <c r="B386" s="210" t="s">
        <v>41</v>
      </c>
      <c r="C386" s="210" t="s">
        <v>250</v>
      </c>
      <c r="D386" s="210" t="s">
        <v>747</v>
      </c>
      <c r="E386" s="210" t="s">
        <v>748</v>
      </c>
      <c r="F386" s="213" t="s">
        <v>45</v>
      </c>
      <c r="G386" s="212" t="n">
        <v>43482</v>
      </c>
      <c r="J386" s="202"/>
      <c r="K386" s="200" t="s">
        <v>256</v>
      </c>
    </row>
    <row r="387" s="200" customFormat="true" ht="12.75" hidden="false" customHeight="false" outlineLevel="0" collapsed="false">
      <c r="A387" s="210" t="s">
        <v>142</v>
      </c>
      <c r="B387" s="210" t="s">
        <v>41</v>
      </c>
      <c r="C387" s="210" t="s">
        <v>250</v>
      </c>
      <c r="D387" s="210" t="s">
        <v>749</v>
      </c>
      <c r="E387" s="210" t="s">
        <v>750</v>
      </c>
      <c r="F387" s="213" t="s">
        <v>45</v>
      </c>
      <c r="G387" s="212" t="n">
        <v>43482</v>
      </c>
      <c r="J387" s="202"/>
      <c r="K387" s="200" t="s">
        <v>256</v>
      </c>
    </row>
    <row r="388" s="200" customFormat="true" ht="12.75" hidden="false" customHeight="false" outlineLevel="0" collapsed="false">
      <c r="A388" s="210" t="s">
        <v>142</v>
      </c>
      <c r="B388" s="210" t="s">
        <v>41</v>
      </c>
      <c r="C388" s="210" t="s">
        <v>250</v>
      </c>
      <c r="D388" s="210" t="s">
        <v>751</v>
      </c>
      <c r="E388" s="210" t="s">
        <v>752</v>
      </c>
      <c r="F388" s="213" t="s">
        <v>45</v>
      </c>
      <c r="G388" s="212" t="n">
        <v>43482</v>
      </c>
      <c r="J388" s="202"/>
      <c r="K388" s="200" t="s">
        <v>256</v>
      </c>
    </row>
    <row r="389" s="200" customFormat="true" ht="12.75" hidden="false" customHeight="false" outlineLevel="0" collapsed="false">
      <c r="A389" s="210" t="s">
        <v>142</v>
      </c>
      <c r="B389" s="210" t="s">
        <v>41</v>
      </c>
      <c r="C389" s="210" t="s">
        <v>250</v>
      </c>
      <c r="D389" s="210" t="s">
        <v>753</v>
      </c>
      <c r="E389" s="210" t="s">
        <v>754</v>
      </c>
      <c r="F389" s="213" t="s">
        <v>45</v>
      </c>
      <c r="G389" s="212" t="n">
        <v>43482</v>
      </c>
      <c r="J389" s="202"/>
      <c r="K389" s="200" t="s">
        <v>256</v>
      </c>
    </row>
    <row r="390" s="200" customFormat="true" ht="12.75" hidden="false" customHeight="false" outlineLevel="0" collapsed="false">
      <c r="A390" s="210" t="s">
        <v>142</v>
      </c>
      <c r="B390" s="210" t="s">
        <v>41</v>
      </c>
      <c r="C390" s="210" t="s">
        <v>250</v>
      </c>
      <c r="D390" s="210" t="s">
        <v>755</v>
      </c>
      <c r="E390" s="210" t="s">
        <v>756</v>
      </c>
      <c r="F390" s="213" t="s">
        <v>45</v>
      </c>
      <c r="G390" s="212" t="n">
        <v>43482</v>
      </c>
      <c r="J390" s="202"/>
      <c r="K390" s="200" t="s">
        <v>256</v>
      </c>
    </row>
    <row r="391" s="200" customFormat="true" ht="12.75" hidden="false" customHeight="false" outlineLevel="0" collapsed="false">
      <c r="A391" s="210" t="s">
        <v>142</v>
      </c>
      <c r="B391" s="210" t="s">
        <v>41</v>
      </c>
      <c r="C391" s="210" t="s">
        <v>250</v>
      </c>
      <c r="D391" s="210" t="s">
        <v>757</v>
      </c>
      <c r="E391" s="210" t="s">
        <v>758</v>
      </c>
      <c r="F391" s="213" t="s">
        <v>45</v>
      </c>
      <c r="G391" s="212" t="n">
        <v>43482</v>
      </c>
      <c r="J391" s="202"/>
      <c r="K391" s="200" t="s">
        <v>256</v>
      </c>
    </row>
    <row r="392" customFormat="false" ht="12.75" hidden="false" customHeight="false" outlineLevel="0" collapsed="false">
      <c r="A392" s="210" t="s">
        <v>142</v>
      </c>
      <c r="B392" s="210" t="s">
        <v>41</v>
      </c>
      <c r="C392" s="210" t="s">
        <v>250</v>
      </c>
      <c r="D392" s="210" t="s">
        <v>759</v>
      </c>
      <c r="E392" s="210" t="s">
        <v>760</v>
      </c>
      <c r="F392" s="213" t="s">
        <v>45</v>
      </c>
      <c r="G392" s="212" t="n">
        <v>43482</v>
      </c>
      <c r="H392" s="201" t="n">
        <v>42.2950981171808</v>
      </c>
      <c r="I392" s="201" t="n">
        <v>36608.9172941347</v>
      </c>
      <c r="J392" s="202" t="n">
        <f aca="false">H392/I392*100</f>
        <v>0.115532228875715</v>
      </c>
    </row>
    <row r="393" customFormat="false" ht="12.75" hidden="false" customHeight="false" outlineLevel="0" collapsed="false">
      <c r="A393" s="210" t="s">
        <v>142</v>
      </c>
      <c r="B393" s="210" t="s">
        <v>41</v>
      </c>
      <c r="C393" s="210" t="s">
        <v>250</v>
      </c>
      <c r="D393" s="210" t="s">
        <v>761</v>
      </c>
      <c r="E393" s="210" t="s">
        <v>762</v>
      </c>
      <c r="F393" s="213" t="s">
        <v>45</v>
      </c>
      <c r="G393" s="212" t="n">
        <v>43482</v>
      </c>
      <c r="H393" s="201" t="n">
        <v>89.0673628405768</v>
      </c>
      <c r="I393" s="201" t="n">
        <v>36608.9172941347</v>
      </c>
      <c r="J393" s="202" t="n">
        <f aca="false">H393/I393*100</f>
        <v>0.243294173725391</v>
      </c>
    </row>
    <row r="394" customFormat="false" ht="12.75" hidden="false" customHeight="false" outlineLevel="0" collapsed="false">
      <c r="A394" s="210" t="s">
        <v>142</v>
      </c>
      <c r="B394" s="210" t="s">
        <v>41</v>
      </c>
      <c r="C394" s="210" t="s">
        <v>250</v>
      </c>
      <c r="D394" s="210" t="s">
        <v>763</v>
      </c>
      <c r="E394" s="210" t="s">
        <v>764</v>
      </c>
      <c r="F394" s="213" t="s">
        <v>45</v>
      </c>
      <c r="G394" s="212" t="n">
        <v>43482</v>
      </c>
      <c r="H394" s="201" t="n">
        <v>5549.08748836056</v>
      </c>
      <c r="I394" s="201" t="n">
        <v>36608.9172941347</v>
      </c>
      <c r="J394" s="202" t="n">
        <f aca="false">H394/I394*100</f>
        <v>15.1577481622206</v>
      </c>
    </row>
    <row r="395" customFormat="false" ht="12.75" hidden="false" customHeight="false" outlineLevel="0" collapsed="false">
      <c r="A395" s="210" t="s">
        <v>142</v>
      </c>
      <c r="B395" s="210" t="s">
        <v>41</v>
      </c>
      <c r="C395" s="210" t="s">
        <v>250</v>
      </c>
      <c r="D395" s="210" t="s">
        <v>765</v>
      </c>
      <c r="E395" s="210" t="s">
        <v>766</v>
      </c>
      <c r="F395" s="213" t="s">
        <v>45</v>
      </c>
      <c r="G395" s="212" t="n">
        <v>43482</v>
      </c>
      <c r="H395" s="201" t="n">
        <v>221.163949893782</v>
      </c>
      <c r="I395" s="201" t="n">
        <v>36608.9172941347</v>
      </c>
      <c r="J395" s="202" t="n">
        <f aca="false">H395/I395*100</f>
        <v>0.604125896750341</v>
      </c>
    </row>
    <row r="396" customFormat="false" ht="12.75" hidden="false" customHeight="false" outlineLevel="0" collapsed="false">
      <c r="A396" s="210" t="s">
        <v>142</v>
      </c>
      <c r="B396" s="210" t="s">
        <v>41</v>
      </c>
      <c r="C396" s="210" t="s">
        <v>250</v>
      </c>
      <c r="D396" s="210" t="s">
        <v>767</v>
      </c>
      <c r="E396" s="210" t="s">
        <v>768</v>
      </c>
      <c r="F396" s="213" t="s">
        <v>45</v>
      </c>
      <c r="G396" s="212" t="n">
        <v>43482</v>
      </c>
      <c r="H396" s="201" t="n">
        <v>627.152909956681</v>
      </c>
      <c r="I396" s="201" t="n">
        <v>36608.9172941347</v>
      </c>
      <c r="J396" s="202" t="n">
        <f aca="false">H396/I396*100</f>
        <v>1.71311515420632</v>
      </c>
    </row>
    <row r="397" customFormat="false" ht="12.75" hidden="false" customHeight="false" outlineLevel="0" collapsed="false">
      <c r="A397" s="210" t="s">
        <v>142</v>
      </c>
      <c r="B397" s="210" t="s">
        <v>41</v>
      </c>
      <c r="C397" s="210" t="s">
        <v>250</v>
      </c>
      <c r="D397" s="210" t="s">
        <v>769</v>
      </c>
      <c r="E397" s="210" t="s">
        <v>770</v>
      </c>
      <c r="F397" s="213" t="s">
        <v>45</v>
      </c>
      <c r="G397" s="212" t="n">
        <v>43482</v>
      </c>
      <c r="H397" s="201" t="n">
        <v>64.7045049204085</v>
      </c>
      <c r="I397" s="201" t="n">
        <v>36608.9172941347</v>
      </c>
      <c r="J397" s="202" t="n">
        <f aca="false">H397/I397*100</f>
        <v>0.17674520227009</v>
      </c>
    </row>
    <row r="398" customFormat="false" ht="12.75" hidden="false" customHeight="false" outlineLevel="0" collapsed="false">
      <c r="A398" s="210" t="s">
        <v>142</v>
      </c>
      <c r="B398" s="210" t="s">
        <v>41</v>
      </c>
      <c r="C398" s="210" t="s">
        <v>250</v>
      </c>
      <c r="D398" s="210" t="s">
        <v>771</v>
      </c>
      <c r="E398" s="210" t="s">
        <v>772</v>
      </c>
      <c r="F398" s="213" t="s">
        <v>45</v>
      </c>
      <c r="G398" s="212" t="n">
        <v>43482</v>
      </c>
      <c r="H398" s="201" t="n">
        <v>895.088585444375</v>
      </c>
      <c r="I398" s="201" t="n">
        <v>36608.9172941347</v>
      </c>
      <c r="J398" s="202" t="n">
        <f aca="false">H398/I398*100</f>
        <v>2.44500152313377</v>
      </c>
    </row>
    <row r="399" customFormat="false" ht="12.75" hidden="false" customHeight="false" outlineLevel="0" collapsed="false">
      <c r="A399" s="210" t="s">
        <v>142</v>
      </c>
      <c r="B399" s="210" t="s">
        <v>41</v>
      </c>
      <c r="C399" s="210" t="s">
        <v>250</v>
      </c>
      <c r="D399" s="210" t="s">
        <v>773</v>
      </c>
      <c r="E399" s="210" t="s">
        <v>774</v>
      </c>
      <c r="F399" s="213" t="s">
        <v>45</v>
      </c>
      <c r="G399" s="212" t="n">
        <v>43482</v>
      </c>
      <c r="H399" s="201" t="n">
        <v>29068.4573987</v>
      </c>
      <c r="I399" s="201" t="n">
        <v>36608.9172941347</v>
      </c>
      <c r="J399" s="202" t="n">
        <f aca="false">H399/I399*100</f>
        <v>79.4026689321326</v>
      </c>
    </row>
    <row r="400" customFormat="false" ht="12.75" hidden="false" customHeight="false" outlineLevel="0" collapsed="false">
      <c r="A400" s="210" t="s">
        <v>142</v>
      </c>
      <c r="B400" s="210" t="s">
        <v>41</v>
      </c>
      <c r="C400" s="210" t="s">
        <v>250</v>
      </c>
      <c r="D400" s="210" t="s">
        <v>775</v>
      </c>
      <c r="E400" s="210" t="s">
        <v>776</v>
      </c>
      <c r="F400" s="213" t="s">
        <v>45</v>
      </c>
      <c r="G400" s="212" t="n">
        <v>43482</v>
      </c>
      <c r="H400" s="201" t="n">
        <v>1212.69787966489</v>
      </c>
      <c r="I400" s="201" t="n">
        <v>36608.9172941347</v>
      </c>
      <c r="J400" s="202" t="n">
        <f aca="false">H400/I400*100</f>
        <v>3.312575102731</v>
      </c>
    </row>
    <row r="401" customFormat="false" ht="12.75" hidden="false" customHeight="false" outlineLevel="0" collapsed="false">
      <c r="A401" s="210" t="s">
        <v>151</v>
      </c>
      <c r="B401" s="210" t="s">
        <v>48</v>
      </c>
      <c r="C401" s="210" t="s">
        <v>240</v>
      </c>
      <c r="D401" s="210" t="s">
        <v>777</v>
      </c>
      <c r="E401" s="210" t="s">
        <v>778</v>
      </c>
      <c r="F401" s="213" t="s">
        <v>779</v>
      </c>
      <c r="G401" s="212" t="n">
        <v>41376</v>
      </c>
      <c r="H401" s="201" t="n">
        <v>2252.71028204839</v>
      </c>
      <c r="I401" s="201" t="n">
        <v>488522.63785</v>
      </c>
      <c r="J401" s="202" t="n">
        <f aca="false">H401/I401*100</f>
        <v>0.461127101901075</v>
      </c>
    </row>
    <row r="402" customFormat="false" ht="12.75" hidden="false" customHeight="false" outlineLevel="0" collapsed="false">
      <c r="A402" s="210" t="s">
        <v>153</v>
      </c>
      <c r="B402" s="210" t="s">
        <v>48</v>
      </c>
      <c r="C402" s="210" t="s">
        <v>243</v>
      </c>
      <c r="D402" s="210" t="s">
        <v>780</v>
      </c>
      <c r="E402" s="210" t="s">
        <v>781</v>
      </c>
      <c r="F402" s="213" t="s">
        <v>782</v>
      </c>
      <c r="G402" s="212" t="n">
        <v>41393</v>
      </c>
      <c r="H402" s="201" t="n">
        <v>173713.755996</v>
      </c>
      <c r="I402" s="201" t="n">
        <v>488522.63785</v>
      </c>
      <c r="J402" s="202" t="n">
        <f aca="false">H402/I402*100</f>
        <v>35.5589981992479</v>
      </c>
    </row>
    <row r="403" customFormat="false" ht="12.75" hidden="false" customHeight="false" outlineLevel="0" collapsed="false">
      <c r="A403" s="210" t="s">
        <v>153</v>
      </c>
      <c r="B403" s="210" t="s">
        <v>48</v>
      </c>
      <c r="C403" s="210" t="s">
        <v>243</v>
      </c>
      <c r="D403" s="210" t="s">
        <v>783</v>
      </c>
      <c r="E403" s="210" t="s">
        <v>784</v>
      </c>
      <c r="F403" s="213" t="s">
        <v>782</v>
      </c>
      <c r="G403" s="212" t="n">
        <v>41393</v>
      </c>
      <c r="H403" s="201" t="n">
        <v>71889.940739</v>
      </c>
      <c r="I403" s="201" t="n">
        <v>488522.63785</v>
      </c>
      <c r="J403" s="202" t="n">
        <f aca="false">H403/I403*100</f>
        <v>14.7157849338138</v>
      </c>
    </row>
    <row r="404" customFormat="false" ht="12.75" hidden="false" customHeight="false" outlineLevel="0" collapsed="false">
      <c r="A404" s="210" t="s">
        <v>153</v>
      </c>
      <c r="B404" s="210" t="s">
        <v>48</v>
      </c>
      <c r="C404" s="210" t="s">
        <v>243</v>
      </c>
      <c r="D404" s="210" t="s">
        <v>785</v>
      </c>
      <c r="E404" s="210" t="s">
        <v>786</v>
      </c>
      <c r="F404" s="213" t="s">
        <v>782</v>
      </c>
      <c r="G404" s="212" t="n">
        <v>41393</v>
      </c>
      <c r="H404" s="201" t="n">
        <v>130484.195779</v>
      </c>
      <c r="I404" s="201" t="n">
        <v>488522.63785</v>
      </c>
      <c r="J404" s="202" t="n">
        <f aca="false">H404/I404*100</f>
        <v>26.7099588983766</v>
      </c>
    </row>
    <row r="405" customFormat="false" ht="12.75" hidden="false" customHeight="false" outlineLevel="0" collapsed="false">
      <c r="A405" s="210" t="s">
        <v>153</v>
      </c>
      <c r="B405" s="210" t="s">
        <v>48</v>
      </c>
      <c r="C405" s="210" t="s">
        <v>243</v>
      </c>
      <c r="D405" s="210" t="s">
        <v>787</v>
      </c>
      <c r="E405" s="210" t="s">
        <v>788</v>
      </c>
      <c r="F405" s="213" t="s">
        <v>782</v>
      </c>
      <c r="G405" s="212" t="n">
        <v>41393</v>
      </c>
      <c r="H405" s="201" t="n">
        <v>67745.34309</v>
      </c>
      <c r="I405" s="201" t="n">
        <v>488522.63785</v>
      </c>
      <c r="J405" s="202" t="n">
        <f aca="false">H405/I405*100</f>
        <v>13.8673907494131</v>
      </c>
    </row>
    <row r="406" customFormat="false" ht="12.75" hidden="false" customHeight="false" outlineLevel="0" collapsed="false">
      <c r="A406" s="210" t="s">
        <v>153</v>
      </c>
      <c r="B406" s="210" t="s">
        <v>48</v>
      </c>
      <c r="C406" s="210" t="s">
        <v>243</v>
      </c>
      <c r="D406" s="210" t="s">
        <v>789</v>
      </c>
      <c r="E406" s="210" t="s">
        <v>790</v>
      </c>
      <c r="F406" s="213" t="s">
        <v>782</v>
      </c>
      <c r="G406" s="212" t="n">
        <v>41393</v>
      </c>
      <c r="H406" s="201" t="n">
        <v>34078.472172</v>
      </c>
      <c r="I406" s="201" t="n">
        <v>488522.63785</v>
      </c>
      <c r="J406" s="202" t="n">
        <f aca="false">H406/I406*100</f>
        <v>6.97582251704449</v>
      </c>
    </row>
    <row r="407" customFormat="false" ht="12.75" hidden="false" customHeight="false" outlineLevel="0" collapsed="false">
      <c r="A407" s="210" t="s">
        <v>153</v>
      </c>
      <c r="B407" s="210" t="s">
        <v>48</v>
      </c>
      <c r="C407" s="210" t="s">
        <v>240</v>
      </c>
      <c r="D407" s="210" t="s">
        <v>791</v>
      </c>
      <c r="E407" s="210" t="s">
        <v>792</v>
      </c>
      <c r="F407" s="213" t="s">
        <v>782</v>
      </c>
      <c r="G407" s="212" t="n">
        <v>41393</v>
      </c>
      <c r="H407" s="201" t="n">
        <v>304197.951776556</v>
      </c>
      <c r="I407" s="201" t="n">
        <v>488522.63785</v>
      </c>
      <c r="J407" s="202" t="n">
        <f aca="false">H407/I407*100</f>
        <v>62.268957097943</v>
      </c>
    </row>
    <row r="408" customFormat="false" ht="12.75" hidden="false" customHeight="false" outlineLevel="0" collapsed="false">
      <c r="A408" s="210" t="s">
        <v>152</v>
      </c>
      <c r="B408" s="210" t="s">
        <v>48</v>
      </c>
      <c r="C408" s="210" t="s">
        <v>240</v>
      </c>
      <c r="D408" s="210" t="s">
        <v>793</v>
      </c>
      <c r="E408" s="210" t="s">
        <v>794</v>
      </c>
      <c r="F408" s="213" t="s">
        <v>795</v>
      </c>
      <c r="G408" s="212" t="n">
        <v>41393</v>
      </c>
      <c r="H408" s="201" t="n">
        <v>182068.644672751</v>
      </c>
      <c r="I408" s="201" t="n">
        <v>488522.63785</v>
      </c>
      <c r="J408" s="202" t="n">
        <f aca="false">H408/I408*100</f>
        <v>37.2692339241513</v>
      </c>
    </row>
    <row r="409" customFormat="false" ht="12.75" hidden="false" customHeight="false" outlineLevel="0" collapsed="false">
      <c r="A409" s="210" t="s">
        <v>148</v>
      </c>
      <c r="B409" s="210" t="s">
        <v>53</v>
      </c>
      <c r="C409" s="210" t="s">
        <v>250</v>
      </c>
      <c r="D409" s="210" t="s">
        <v>796</v>
      </c>
      <c r="E409" s="210" t="s">
        <v>148</v>
      </c>
      <c r="F409" s="213" t="s">
        <v>797</v>
      </c>
      <c r="G409" s="212" t="n">
        <v>43564</v>
      </c>
      <c r="K409" s="200" t="s">
        <v>256</v>
      </c>
    </row>
    <row r="410" customFormat="false" ht="12.75" hidden="false" customHeight="false" outlineLevel="0" collapsed="false">
      <c r="A410" s="210" t="s">
        <v>148</v>
      </c>
      <c r="B410" s="210" t="s">
        <v>53</v>
      </c>
      <c r="C410" s="210" t="s">
        <v>250</v>
      </c>
      <c r="D410" s="210" t="s">
        <v>796</v>
      </c>
      <c r="E410" s="210" t="s">
        <v>798</v>
      </c>
      <c r="F410" s="213" t="s">
        <v>797</v>
      </c>
      <c r="G410" s="212" t="n">
        <v>43564</v>
      </c>
      <c r="K410" s="200" t="s">
        <v>256</v>
      </c>
    </row>
    <row r="411" customFormat="false" ht="12.75" hidden="false" customHeight="false" outlineLevel="0" collapsed="false">
      <c r="A411" s="210" t="s">
        <v>148</v>
      </c>
      <c r="B411" s="210" t="s">
        <v>53</v>
      </c>
      <c r="C411" s="210" t="s">
        <v>250</v>
      </c>
      <c r="D411" s="210" t="s">
        <v>796</v>
      </c>
      <c r="E411" s="210" t="s">
        <v>799</v>
      </c>
      <c r="F411" s="213" t="s">
        <v>797</v>
      </c>
      <c r="G411" s="212" t="n">
        <v>43564</v>
      </c>
      <c r="K411" s="200" t="s">
        <v>256</v>
      </c>
    </row>
    <row r="412" customFormat="false" ht="12.75" hidden="false" customHeight="false" outlineLevel="0" collapsed="false">
      <c r="A412" s="210" t="s">
        <v>148</v>
      </c>
      <c r="B412" s="210" t="s">
        <v>53</v>
      </c>
      <c r="C412" s="210" t="s">
        <v>250</v>
      </c>
      <c r="D412" s="210" t="s">
        <v>796</v>
      </c>
      <c r="E412" s="210" t="s">
        <v>800</v>
      </c>
      <c r="F412" s="213" t="s">
        <v>797</v>
      </c>
      <c r="G412" s="212" t="n">
        <v>43564</v>
      </c>
      <c r="K412" s="200" t="s">
        <v>256</v>
      </c>
    </row>
    <row r="413" customFormat="false" ht="12.75" hidden="false" customHeight="false" outlineLevel="0" collapsed="false">
      <c r="A413" s="210" t="s">
        <v>148</v>
      </c>
      <c r="B413" s="210" t="s">
        <v>53</v>
      </c>
      <c r="C413" s="210" t="s">
        <v>250</v>
      </c>
      <c r="D413" s="210" t="s">
        <v>796</v>
      </c>
      <c r="E413" s="210" t="s">
        <v>801</v>
      </c>
      <c r="F413" s="213" t="s">
        <v>797</v>
      </c>
      <c r="G413" s="212" t="n">
        <v>43564</v>
      </c>
      <c r="K413" s="200" t="s">
        <v>256</v>
      </c>
    </row>
    <row r="414" customFormat="false" ht="12.75" hidden="false" customHeight="false" outlineLevel="0" collapsed="false">
      <c r="A414" s="210" t="s">
        <v>148</v>
      </c>
      <c r="B414" s="210" t="s">
        <v>53</v>
      </c>
      <c r="C414" s="210" t="s">
        <v>250</v>
      </c>
      <c r="D414" s="210" t="s">
        <v>796</v>
      </c>
      <c r="E414" s="210" t="s">
        <v>802</v>
      </c>
      <c r="F414" s="213" t="s">
        <v>797</v>
      </c>
      <c r="G414" s="212" t="n">
        <v>43564</v>
      </c>
      <c r="K414" s="200" t="s">
        <v>256</v>
      </c>
    </row>
    <row r="415" customFormat="false" ht="12.75" hidden="false" customHeight="false" outlineLevel="0" collapsed="false">
      <c r="A415" s="210" t="s">
        <v>148</v>
      </c>
      <c r="B415" s="210" t="s">
        <v>53</v>
      </c>
      <c r="C415" s="210" t="s">
        <v>250</v>
      </c>
      <c r="D415" s="210" t="s">
        <v>796</v>
      </c>
      <c r="E415" s="210" t="s">
        <v>803</v>
      </c>
      <c r="F415" s="213" t="s">
        <v>797</v>
      </c>
      <c r="G415" s="212" t="n">
        <v>43564</v>
      </c>
      <c r="K415" s="200" t="s">
        <v>256</v>
      </c>
    </row>
    <row r="416" customFormat="false" ht="12.75" hidden="false" customHeight="false" outlineLevel="0" collapsed="false">
      <c r="A416" s="210" t="s">
        <v>148</v>
      </c>
      <c r="B416" s="210" t="s">
        <v>53</v>
      </c>
      <c r="C416" s="210" t="s">
        <v>250</v>
      </c>
      <c r="D416" s="210" t="s">
        <v>796</v>
      </c>
      <c r="E416" s="210" t="s">
        <v>804</v>
      </c>
      <c r="F416" s="213" t="s">
        <v>797</v>
      </c>
      <c r="G416" s="212" t="n">
        <v>43564</v>
      </c>
      <c r="K416" s="200" t="s">
        <v>256</v>
      </c>
    </row>
    <row r="417" customFormat="false" ht="12.75" hidden="false" customHeight="false" outlineLevel="0" collapsed="false">
      <c r="A417" s="210" t="s">
        <v>148</v>
      </c>
      <c r="B417" s="210" t="s">
        <v>53</v>
      </c>
      <c r="C417" s="210" t="s">
        <v>250</v>
      </c>
      <c r="D417" s="210" t="s">
        <v>796</v>
      </c>
      <c r="E417" s="210" t="s">
        <v>805</v>
      </c>
      <c r="F417" s="213" t="s">
        <v>797</v>
      </c>
      <c r="G417" s="212" t="n">
        <v>43564</v>
      </c>
      <c r="K417" s="200" t="s">
        <v>256</v>
      </c>
    </row>
    <row r="418" customFormat="false" ht="12.75" hidden="false" customHeight="false" outlineLevel="0" collapsed="false">
      <c r="A418" s="210" t="s">
        <v>148</v>
      </c>
      <c r="B418" s="210" t="s">
        <v>53</v>
      </c>
      <c r="C418" s="210" t="s">
        <v>250</v>
      </c>
      <c r="D418" s="210" t="s">
        <v>796</v>
      </c>
      <c r="E418" s="210" t="s">
        <v>806</v>
      </c>
      <c r="F418" s="213" t="s">
        <v>797</v>
      </c>
      <c r="G418" s="212" t="n">
        <v>43564</v>
      </c>
      <c r="H418" s="201" t="n">
        <v>312820.471356</v>
      </c>
      <c r="I418" s="201" t="n">
        <v>1068468.7935022</v>
      </c>
      <c r="J418" s="202" t="n">
        <f aca="false">H418/I418*100</f>
        <v>29.2774551075699</v>
      </c>
    </row>
    <row r="419" customFormat="false" ht="12.75" hidden="false" customHeight="false" outlineLevel="0" collapsed="false">
      <c r="A419" s="210" t="s">
        <v>148</v>
      </c>
      <c r="B419" s="210" t="s">
        <v>53</v>
      </c>
      <c r="C419" s="210" t="s">
        <v>250</v>
      </c>
      <c r="D419" s="210" t="s">
        <v>796</v>
      </c>
      <c r="E419" s="210" t="s">
        <v>807</v>
      </c>
      <c r="F419" s="213" t="s">
        <v>797</v>
      </c>
      <c r="G419" s="212" t="n">
        <v>43564</v>
      </c>
      <c r="H419" s="201" t="n">
        <v>680.594511295</v>
      </c>
      <c r="I419" s="201" t="n">
        <v>1068468.7935022</v>
      </c>
      <c r="J419" s="202" t="n">
        <f aca="false">H419/I419*100</f>
        <v>0.0636981178518246</v>
      </c>
    </row>
    <row r="420" customFormat="false" ht="12.75" hidden="false" customHeight="false" outlineLevel="0" collapsed="false">
      <c r="A420" s="210" t="s">
        <v>148</v>
      </c>
      <c r="B420" s="210" t="s">
        <v>53</v>
      </c>
      <c r="C420" s="210" t="s">
        <v>250</v>
      </c>
      <c r="D420" s="210" t="s">
        <v>796</v>
      </c>
      <c r="E420" s="210" t="s">
        <v>808</v>
      </c>
      <c r="F420" s="213" t="s">
        <v>797</v>
      </c>
      <c r="G420" s="212" t="n">
        <v>43564</v>
      </c>
      <c r="H420" s="201" t="n">
        <v>1650.09256402</v>
      </c>
      <c r="I420" s="201" t="n">
        <v>1068468.7935022</v>
      </c>
      <c r="J420" s="202" t="n">
        <f aca="false">H420/I420*100</f>
        <v>0.154435260445124</v>
      </c>
    </row>
    <row r="421" customFormat="false" ht="12.75" hidden="false" customHeight="false" outlineLevel="0" collapsed="false">
      <c r="A421" s="210" t="s">
        <v>148</v>
      </c>
      <c r="B421" s="210" t="s">
        <v>53</v>
      </c>
      <c r="C421" s="210" t="s">
        <v>250</v>
      </c>
      <c r="D421" s="210" t="s">
        <v>796</v>
      </c>
      <c r="E421" s="210" t="s">
        <v>809</v>
      </c>
      <c r="F421" s="213" t="s">
        <v>797</v>
      </c>
      <c r="G421" s="212" t="n">
        <v>43564</v>
      </c>
      <c r="H421" s="201" t="n">
        <v>2594.40167929</v>
      </c>
      <c r="I421" s="201" t="n">
        <v>1068468.7935022</v>
      </c>
      <c r="J421" s="202" t="n">
        <f aca="false">H421/I421*100</f>
        <v>0.242814923100013</v>
      </c>
    </row>
    <row r="422" customFormat="false" ht="12.75" hidden="false" customHeight="false" outlineLevel="0" collapsed="false">
      <c r="A422" s="210" t="s">
        <v>148</v>
      </c>
      <c r="B422" s="210" t="s">
        <v>53</v>
      </c>
      <c r="C422" s="210" t="s">
        <v>250</v>
      </c>
      <c r="D422" s="210" t="s">
        <v>796</v>
      </c>
      <c r="E422" s="210" t="s">
        <v>810</v>
      </c>
      <c r="F422" s="213" t="s">
        <v>797</v>
      </c>
      <c r="G422" s="212" t="n">
        <v>43564</v>
      </c>
      <c r="K422" s="200" t="s">
        <v>256</v>
      </c>
    </row>
    <row r="423" customFormat="false" ht="12.75" hidden="false" customHeight="false" outlineLevel="0" collapsed="false">
      <c r="A423" s="210" t="s">
        <v>148</v>
      </c>
      <c r="B423" s="210" t="s">
        <v>53</v>
      </c>
      <c r="C423" s="210" t="s">
        <v>250</v>
      </c>
      <c r="D423" s="210" t="s">
        <v>796</v>
      </c>
      <c r="E423" s="210" t="s">
        <v>811</v>
      </c>
      <c r="F423" s="213" t="s">
        <v>797</v>
      </c>
      <c r="G423" s="212" t="n">
        <v>43564</v>
      </c>
      <c r="H423" s="201" t="n">
        <v>8316.21893208</v>
      </c>
      <c r="I423" s="201" t="n">
        <v>1068468.7935022</v>
      </c>
      <c r="J423" s="202" t="n">
        <f aca="false">H423/I423*100</f>
        <v>0.778330540176219</v>
      </c>
    </row>
    <row r="424" customFormat="false" ht="12.75" hidden="false" customHeight="false" outlineLevel="0" collapsed="false">
      <c r="A424" s="210" t="s">
        <v>148</v>
      </c>
      <c r="B424" s="210" t="s">
        <v>53</v>
      </c>
      <c r="C424" s="210" t="s">
        <v>250</v>
      </c>
      <c r="D424" s="210" t="s">
        <v>796</v>
      </c>
      <c r="E424" s="210" t="s">
        <v>812</v>
      </c>
      <c r="F424" s="213" t="s">
        <v>797</v>
      </c>
      <c r="G424" s="212" t="n">
        <v>43564</v>
      </c>
      <c r="H424" s="201" t="n">
        <v>34641.7403173</v>
      </c>
      <c r="I424" s="201" t="n">
        <v>1068468.7935022</v>
      </c>
      <c r="J424" s="202" t="n">
        <f aca="false">H424/I424*100</f>
        <v>3.24218550209147</v>
      </c>
    </row>
    <row r="425" customFormat="false" ht="12.75" hidden="false" customHeight="false" outlineLevel="0" collapsed="false">
      <c r="A425" s="210" t="s">
        <v>148</v>
      </c>
      <c r="B425" s="210" t="s">
        <v>53</v>
      </c>
      <c r="C425" s="210" t="s">
        <v>250</v>
      </c>
      <c r="D425" s="210" t="s">
        <v>796</v>
      </c>
      <c r="E425" s="210" t="s">
        <v>813</v>
      </c>
      <c r="F425" s="213" t="s">
        <v>797</v>
      </c>
      <c r="G425" s="212" t="n">
        <v>43564</v>
      </c>
      <c r="H425" s="201" t="n">
        <v>14040.8163917</v>
      </c>
      <c r="I425" s="201" t="n">
        <v>1068468.7935022</v>
      </c>
      <c r="J425" s="202" t="n">
        <f aca="false">H425/I425*100</f>
        <v>1.31410636202835</v>
      </c>
    </row>
    <row r="426" customFormat="false" ht="12.75" hidden="false" customHeight="false" outlineLevel="0" collapsed="false">
      <c r="A426" s="210" t="s">
        <v>148</v>
      </c>
      <c r="B426" s="210" t="s">
        <v>53</v>
      </c>
      <c r="C426" s="210" t="s">
        <v>250</v>
      </c>
      <c r="D426" s="210" t="s">
        <v>796</v>
      </c>
      <c r="E426" s="210" t="s">
        <v>814</v>
      </c>
      <c r="F426" s="213" t="s">
        <v>797</v>
      </c>
      <c r="G426" s="212" t="n">
        <v>43564</v>
      </c>
      <c r="H426" s="201" t="n">
        <v>412.459668371</v>
      </c>
      <c r="I426" s="201" t="n">
        <v>1068468.7935022</v>
      </c>
      <c r="J426" s="202" t="n">
        <f aca="false">H426/I426*100</f>
        <v>0.0386028745883209</v>
      </c>
    </row>
    <row r="427" customFormat="false" ht="12.75" hidden="false" customHeight="false" outlineLevel="0" collapsed="false">
      <c r="A427" s="210" t="s">
        <v>148</v>
      </c>
      <c r="B427" s="210" t="s">
        <v>53</v>
      </c>
      <c r="C427" s="210" t="s">
        <v>250</v>
      </c>
      <c r="D427" s="210" t="s">
        <v>796</v>
      </c>
      <c r="E427" s="210" t="s">
        <v>815</v>
      </c>
      <c r="F427" s="213" t="s">
        <v>797</v>
      </c>
      <c r="G427" s="212" t="n">
        <v>43564</v>
      </c>
      <c r="H427" s="201" t="n">
        <v>267.790078305</v>
      </c>
      <c r="I427" s="201" t="n">
        <v>1068468.7935022</v>
      </c>
      <c r="J427" s="202" t="n">
        <f aca="false">H427/I427*100</f>
        <v>0.025062976095656</v>
      </c>
    </row>
    <row r="428" customFormat="false" ht="12.75" hidden="false" customHeight="false" outlineLevel="0" collapsed="false">
      <c r="A428" s="210" t="s">
        <v>148</v>
      </c>
      <c r="B428" s="210" t="s">
        <v>53</v>
      </c>
      <c r="C428" s="210" t="s">
        <v>250</v>
      </c>
      <c r="D428" s="210" t="s">
        <v>796</v>
      </c>
      <c r="E428" s="210" t="s">
        <v>816</v>
      </c>
      <c r="F428" s="213" t="s">
        <v>797</v>
      </c>
      <c r="G428" s="212" t="n">
        <v>43564</v>
      </c>
      <c r="H428" s="201" t="n">
        <v>9945.27214546</v>
      </c>
      <c r="I428" s="201" t="n">
        <v>1068468.7935022</v>
      </c>
      <c r="J428" s="202" t="n">
        <f aca="false">H428/I428*100</f>
        <v>0.930796688302111</v>
      </c>
    </row>
    <row r="429" customFormat="false" ht="12.75" hidden="false" customHeight="false" outlineLevel="0" collapsed="false">
      <c r="A429" s="210" t="s">
        <v>148</v>
      </c>
      <c r="B429" s="210" t="s">
        <v>53</v>
      </c>
      <c r="C429" s="210" t="s">
        <v>250</v>
      </c>
      <c r="D429" s="210" t="s">
        <v>796</v>
      </c>
      <c r="E429" s="210" t="s">
        <v>817</v>
      </c>
      <c r="F429" s="213" t="s">
        <v>797</v>
      </c>
      <c r="G429" s="212" t="n">
        <v>43564</v>
      </c>
      <c r="H429" s="201" t="n">
        <v>2506.84528718</v>
      </c>
      <c r="I429" s="201" t="n">
        <v>1068468.7935022</v>
      </c>
      <c r="J429" s="202" t="n">
        <f aca="false">H429/I429*100</f>
        <v>0.234620356010879</v>
      </c>
    </row>
    <row r="430" customFormat="false" ht="12.75" hidden="false" customHeight="false" outlineLevel="0" collapsed="false">
      <c r="A430" s="210" t="s">
        <v>148</v>
      </c>
      <c r="B430" s="210" t="s">
        <v>53</v>
      </c>
      <c r="C430" s="210" t="s">
        <v>250</v>
      </c>
      <c r="D430" s="210" t="s">
        <v>796</v>
      </c>
      <c r="E430" s="210" t="s">
        <v>818</v>
      </c>
      <c r="F430" s="213" t="s">
        <v>797</v>
      </c>
      <c r="G430" s="212" t="n">
        <v>43564</v>
      </c>
      <c r="H430" s="201" t="n">
        <v>908.490112442</v>
      </c>
      <c r="I430" s="201" t="n">
        <v>1068468.7935022</v>
      </c>
      <c r="J430" s="202" t="n">
        <f aca="false">H430/I430*100</f>
        <v>0.0850272949445883</v>
      </c>
    </row>
    <row r="431" customFormat="false" ht="12.75" hidden="false" customHeight="false" outlineLevel="0" collapsed="false">
      <c r="A431" s="210" t="s">
        <v>149</v>
      </c>
      <c r="B431" s="210" t="s">
        <v>53</v>
      </c>
      <c r="C431" s="210" t="s">
        <v>250</v>
      </c>
      <c r="D431" s="210" t="s">
        <v>796</v>
      </c>
      <c r="E431" s="210" t="s">
        <v>149</v>
      </c>
      <c r="F431" s="213" t="s">
        <v>797</v>
      </c>
      <c r="G431" s="212" t="n">
        <v>43564</v>
      </c>
      <c r="K431" s="200" t="s">
        <v>256</v>
      </c>
    </row>
    <row r="432" customFormat="false" ht="12.75" hidden="false" customHeight="false" outlineLevel="0" collapsed="false">
      <c r="A432" s="210" t="s">
        <v>149</v>
      </c>
      <c r="B432" s="210" t="s">
        <v>53</v>
      </c>
      <c r="C432" s="210" t="s">
        <v>250</v>
      </c>
      <c r="D432" s="210" t="s">
        <v>796</v>
      </c>
      <c r="E432" s="210" t="s">
        <v>819</v>
      </c>
      <c r="F432" s="213" t="s">
        <v>797</v>
      </c>
      <c r="G432" s="212" t="n">
        <v>43564</v>
      </c>
      <c r="K432" s="200" t="s">
        <v>256</v>
      </c>
    </row>
    <row r="433" customFormat="false" ht="12.75" hidden="false" customHeight="false" outlineLevel="0" collapsed="false">
      <c r="A433" s="210" t="s">
        <v>149</v>
      </c>
      <c r="B433" s="210" t="s">
        <v>53</v>
      </c>
      <c r="C433" s="210" t="s">
        <v>250</v>
      </c>
      <c r="D433" s="210" t="s">
        <v>796</v>
      </c>
      <c r="E433" s="210" t="s">
        <v>820</v>
      </c>
      <c r="F433" s="213" t="s">
        <v>797</v>
      </c>
      <c r="G433" s="212" t="n">
        <v>43564</v>
      </c>
      <c r="K433" s="200" t="s">
        <v>256</v>
      </c>
    </row>
    <row r="434" customFormat="false" ht="12.75" hidden="false" customHeight="false" outlineLevel="0" collapsed="false">
      <c r="A434" s="210" t="s">
        <v>149</v>
      </c>
      <c r="B434" s="210" t="s">
        <v>53</v>
      </c>
      <c r="C434" s="210" t="s">
        <v>250</v>
      </c>
      <c r="D434" s="210" t="s">
        <v>796</v>
      </c>
      <c r="E434" s="210" t="s">
        <v>821</v>
      </c>
      <c r="F434" s="213" t="s">
        <v>797</v>
      </c>
      <c r="G434" s="212" t="n">
        <v>43564</v>
      </c>
      <c r="K434" s="200" t="s">
        <v>256</v>
      </c>
    </row>
    <row r="435" customFormat="false" ht="12.75" hidden="false" customHeight="false" outlineLevel="0" collapsed="false">
      <c r="A435" s="210" t="s">
        <v>149</v>
      </c>
      <c r="B435" s="210" t="s">
        <v>53</v>
      </c>
      <c r="C435" s="210" t="s">
        <v>250</v>
      </c>
      <c r="D435" s="210" t="s">
        <v>796</v>
      </c>
      <c r="E435" s="210" t="s">
        <v>822</v>
      </c>
      <c r="F435" s="213" t="s">
        <v>797</v>
      </c>
      <c r="G435" s="212" t="n">
        <v>43564</v>
      </c>
      <c r="K435" s="200" t="s">
        <v>256</v>
      </c>
    </row>
    <row r="436" customFormat="false" ht="12.75" hidden="false" customHeight="false" outlineLevel="0" collapsed="false">
      <c r="A436" s="210" t="s">
        <v>149</v>
      </c>
      <c r="B436" s="210" t="s">
        <v>53</v>
      </c>
      <c r="C436" s="210" t="s">
        <v>250</v>
      </c>
      <c r="D436" s="210" t="s">
        <v>796</v>
      </c>
      <c r="E436" s="210" t="s">
        <v>823</v>
      </c>
      <c r="F436" s="213" t="s">
        <v>797</v>
      </c>
      <c r="G436" s="212" t="n">
        <v>43564</v>
      </c>
      <c r="K436" s="200" t="s">
        <v>256</v>
      </c>
    </row>
    <row r="437" customFormat="false" ht="12.75" hidden="false" customHeight="false" outlineLevel="0" collapsed="false">
      <c r="A437" s="210" t="s">
        <v>149</v>
      </c>
      <c r="B437" s="210" t="s">
        <v>53</v>
      </c>
      <c r="C437" s="210" t="s">
        <v>250</v>
      </c>
      <c r="D437" s="210" t="s">
        <v>796</v>
      </c>
      <c r="E437" s="210" t="s">
        <v>824</v>
      </c>
      <c r="F437" s="213" t="s">
        <v>797</v>
      </c>
      <c r="G437" s="212" t="n">
        <v>43564</v>
      </c>
      <c r="K437" s="200" t="s">
        <v>256</v>
      </c>
    </row>
    <row r="438" customFormat="false" ht="12.75" hidden="false" customHeight="false" outlineLevel="0" collapsed="false">
      <c r="A438" s="210" t="s">
        <v>149</v>
      </c>
      <c r="B438" s="210" t="s">
        <v>53</v>
      </c>
      <c r="C438" s="210" t="s">
        <v>250</v>
      </c>
      <c r="D438" s="210" t="s">
        <v>796</v>
      </c>
      <c r="E438" s="210" t="s">
        <v>825</v>
      </c>
      <c r="F438" s="213" t="s">
        <v>797</v>
      </c>
      <c r="G438" s="212" t="n">
        <v>43564</v>
      </c>
      <c r="K438" s="200" t="s">
        <v>256</v>
      </c>
    </row>
    <row r="439" customFormat="false" ht="12.75" hidden="false" customHeight="false" outlineLevel="0" collapsed="false">
      <c r="A439" s="210" t="s">
        <v>149</v>
      </c>
      <c r="B439" s="210" t="s">
        <v>53</v>
      </c>
      <c r="C439" s="210" t="s">
        <v>250</v>
      </c>
      <c r="D439" s="210" t="s">
        <v>796</v>
      </c>
      <c r="E439" s="210" t="s">
        <v>826</v>
      </c>
      <c r="F439" s="213" t="s">
        <v>797</v>
      </c>
      <c r="G439" s="212" t="n">
        <v>43564</v>
      </c>
      <c r="H439" s="201" t="n">
        <v>485047.856608</v>
      </c>
      <c r="I439" s="201" t="n">
        <v>1068468.7935022</v>
      </c>
      <c r="J439" s="202" t="n">
        <f aca="false">H439/I439*100</f>
        <v>45.3965393802586</v>
      </c>
    </row>
    <row r="440" customFormat="false" ht="12.75" hidden="false" customHeight="false" outlineLevel="0" collapsed="false">
      <c r="A440" s="210" t="s">
        <v>149</v>
      </c>
      <c r="B440" s="210" t="s">
        <v>53</v>
      </c>
      <c r="C440" s="210" t="s">
        <v>250</v>
      </c>
      <c r="D440" s="210" t="s">
        <v>796</v>
      </c>
      <c r="E440" s="210" t="s">
        <v>827</v>
      </c>
      <c r="F440" s="213" t="s">
        <v>797</v>
      </c>
      <c r="G440" s="212" t="n">
        <v>43564</v>
      </c>
      <c r="H440" s="201" t="n">
        <v>16604.6217748</v>
      </c>
      <c r="I440" s="201" t="n">
        <v>1068468.7935022</v>
      </c>
      <c r="J440" s="202" t="n">
        <f aca="false">H440/I440*100</f>
        <v>1.55405772033583</v>
      </c>
    </row>
    <row r="441" customFormat="false" ht="12.75" hidden="false" customHeight="false" outlineLevel="0" collapsed="false">
      <c r="A441" s="210" t="s">
        <v>149</v>
      </c>
      <c r="B441" s="210" t="s">
        <v>53</v>
      </c>
      <c r="C441" s="210" t="s">
        <v>250</v>
      </c>
      <c r="D441" s="210" t="s">
        <v>796</v>
      </c>
      <c r="E441" s="210" t="s">
        <v>828</v>
      </c>
      <c r="F441" s="213" t="s">
        <v>797</v>
      </c>
      <c r="G441" s="212" t="n">
        <v>43564</v>
      </c>
      <c r="H441" s="201" t="n">
        <v>128329.69902</v>
      </c>
      <c r="I441" s="201" t="n">
        <v>1068468.7935022</v>
      </c>
      <c r="J441" s="202" t="n">
        <f aca="false">H441/I441*100</f>
        <v>12.0106174181619</v>
      </c>
    </row>
    <row r="442" customFormat="false" ht="12.75" hidden="false" customHeight="false" outlineLevel="0" collapsed="false">
      <c r="A442" s="210" t="s">
        <v>149</v>
      </c>
      <c r="B442" s="210" t="s">
        <v>53</v>
      </c>
      <c r="C442" s="210" t="s">
        <v>250</v>
      </c>
      <c r="D442" s="210" t="s">
        <v>796</v>
      </c>
      <c r="E442" s="210" t="s">
        <v>829</v>
      </c>
      <c r="F442" s="213" t="s">
        <v>797</v>
      </c>
      <c r="G442" s="212" t="n">
        <v>43564</v>
      </c>
      <c r="H442" s="201" t="n">
        <v>340113.621692</v>
      </c>
      <c r="I442" s="201" t="n">
        <v>1068468.7935022</v>
      </c>
      <c r="J442" s="202" t="n">
        <f aca="false">H442/I442*100</f>
        <v>31.8318722793189</v>
      </c>
    </row>
    <row r="443" customFormat="false" ht="12.75" hidden="false" customHeight="false" outlineLevel="0" collapsed="false">
      <c r="A443" s="210" t="s">
        <v>143</v>
      </c>
      <c r="B443" s="210" t="s">
        <v>53</v>
      </c>
      <c r="C443" s="210" t="s">
        <v>250</v>
      </c>
      <c r="D443" s="210" t="s">
        <v>796</v>
      </c>
      <c r="E443" s="210" t="s">
        <v>143</v>
      </c>
      <c r="F443" s="213" t="s">
        <v>797</v>
      </c>
      <c r="G443" s="212" t="n">
        <v>43564</v>
      </c>
      <c r="K443" s="200" t="s">
        <v>256</v>
      </c>
    </row>
    <row r="444" customFormat="false" ht="12.75" hidden="false" customHeight="false" outlineLevel="0" collapsed="false">
      <c r="A444" s="210" t="s">
        <v>143</v>
      </c>
      <c r="B444" s="210" t="s">
        <v>53</v>
      </c>
      <c r="C444" s="210" t="s">
        <v>250</v>
      </c>
      <c r="D444" s="210" t="s">
        <v>796</v>
      </c>
      <c r="E444" s="210" t="s">
        <v>830</v>
      </c>
      <c r="F444" s="213" t="s">
        <v>797</v>
      </c>
      <c r="G444" s="212" t="n">
        <v>43564</v>
      </c>
      <c r="K444" s="200" t="s">
        <v>256</v>
      </c>
    </row>
    <row r="445" customFormat="false" ht="12.75" hidden="false" customHeight="false" outlineLevel="0" collapsed="false">
      <c r="A445" s="210" t="s">
        <v>144</v>
      </c>
      <c r="B445" s="210" t="s">
        <v>53</v>
      </c>
      <c r="C445" s="210" t="s">
        <v>250</v>
      </c>
      <c r="D445" s="210" t="s">
        <v>796</v>
      </c>
      <c r="E445" s="210" t="s">
        <v>144</v>
      </c>
      <c r="F445" s="213" t="s">
        <v>797</v>
      </c>
      <c r="G445" s="212" t="n">
        <v>43564</v>
      </c>
      <c r="K445" s="200" t="s">
        <v>256</v>
      </c>
    </row>
    <row r="446" customFormat="false" ht="12.75" hidden="false" customHeight="false" outlineLevel="0" collapsed="false">
      <c r="A446" s="210" t="s">
        <v>150</v>
      </c>
      <c r="B446" s="210" t="s">
        <v>53</v>
      </c>
      <c r="C446" s="210" t="s">
        <v>250</v>
      </c>
      <c r="D446" s="210" t="s">
        <v>796</v>
      </c>
      <c r="E446" s="210" t="s">
        <v>150</v>
      </c>
      <c r="F446" s="213" t="s">
        <v>797</v>
      </c>
      <c r="G446" s="212" t="n">
        <v>43564</v>
      </c>
      <c r="K446" s="200" t="s">
        <v>256</v>
      </c>
    </row>
    <row r="447" customFormat="false" ht="12.75" hidden="false" customHeight="false" outlineLevel="0" collapsed="false">
      <c r="A447" s="210" t="s">
        <v>150</v>
      </c>
      <c r="B447" s="210" t="s">
        <v>53</v>
      </c>
      <c r="C447" s="210" t="s">
        <v>250</v>
      </c>
      <c r="D447" s="210" t="s">
        <v>796</v>
      </c>
      <c r="E447" s="210" t="s">
        <v>831</v>
      </c>
      <c r="F447" s="213" t="s">
        <v>797</v>
      </c>
      <c r="G447" s="212" t="n">
        <v>43564</v>
      </c>
      <c r="K447" s="200" t="s">
        <v>256</v>
      </c>
    </row>
    <row r="448" customFormat="false" ht="12.75" hidden="false" customHeight="false" outlineLevel="0" collapsed="false">
      <c r="A448" s="210" t="s">
        <v>150</v>
      </c>
      <c r="B448" s="210" t="s">
        <v>53</v>
      </c>
      <c r="C448" s="210" t="s">
        <v>250</v>
      </c>
      <c r="D448" s="210" t="s">
        <v>796</v>
      </c>
      <c r="E448" s="210" t="s">
        <v>832</v>
      </c>
      <c r="F448" s="213" t="s">
        <v>797</v>
      </c>
      <c r="G448" s="212" t="n">
        <v>43564</v>
      </c>
      <c r="K448" s="200" t="s">
        <v>256</v>
      </c>
    </row>
    <row r="449" customFormat="false" ht="12.75" hidden="false" customHeight="false" outlineLevel="0" collapsed="false">
      <c r="A449" s="210" t="s">
        <v>150</v>
      </c>
      <c r="B449" s="210" t="s">
        <v>53</v>
      </c>
      <c r="C449" s="210" t="s">
        <v>250</v>
      </c>
      <c r="D449" s="210" t="s">
        <v>796</v>
      </c>
      <c r="E449" s="210" t="s">
        <v>833</v>
      </c>
      <c r="F449" s="213" t="s">
        <v>797</v>
      </c>
      <c r="G449" s="212" t="n">
        <v>43564</v>
      </c>
      <c r="K449" s="200" t="s">
        <v>256</v>
      </c>
    </row>
    <row r="450" customFormat="false" ht="12.75" hidden="false" customHeight="false" outlineLevel="0" collapsed="false">
      <c r="A450" s="210" t="s">
        <v>150</v>
      </c>
      <c r="B450" s="210" t="s">
        <v>53</v>
      </c>
      <c r="C450" s="210" t="s">
        <v>250</v>
      </c>
      <c r="D450" s="210" t="s">
        <v>796</v>
      </c>
      <c r="E450" s="210" t="s">
        <v>834</v>
      </c>
      <c r="F450" s="213" t="s">
        <v>797</v>
      </c>
      <c r="G450" s="212" t="n">
        <v>43564</v>
      </c>
      <c r="K450" s="200" t="s">
        <v>256</v>
      </c>
    </row>
    <row r="451" customFormat="false" ht="12.75" hidden="false" customHeight="false" outlineLevel="0" collapsed="false">
      <c r="A451" s="210" t="s">
        <v>150</v>
      </c>
      <c r="B451" s="210" t="s">
        <v>53</v>
      </c>
      <c r="C451" s="210" t="s">
        <v>250</v>
      </c>
      <c r="D451" s="210" t="s">
        <v>796</v>
      </c>
      <c r="E451" s="210" t="s">
        <v>835</v>
      </c>
      <c r="F451" s="213" t="s">
        <v>797</v>
      </c>
      <c r="G451" s="212" t="n">
        <v>43564</v>
      </c>
      <c r="K451" s="200" t="s">
        <v>256</v>
      </c>
    </row>
    <row r="452" customFormat="false" ht="12.75" hidden="false" customHeight="false" outlineLevel="0" collapsed="false">
      <c r="A452" s="210" t="s">
        <v>150</v>
      </c>
      <c r="B452" s="210" t="s">
        <v>53</v>
      </c>
      <c r="C452" s="210" t="s">
        <v>250</v>
      </c>
      <c r="D452" s="210" t="s">
        <v>796</v>
      </c>
      <c r="E452" s="210" t="s">
        <v>836</v>
      </c>
      <c r="F452" s="213" t="s">
        <v>797</v>
      </c>
      <c r="G452" s="212" t="n">
        <v>43564</v>
      </c>
      <c r="K452" s="200" t="s">
        <v>256</v>
      </c>
    </row>
    <row r="453" customFormat="false" ht="12.75" hidden="false" customHeight="false" outlineLevel="0" collapsed="false">
      <c r="A453" s="210" t="s">
        <v>150</v>
      </c>
      <c r="B453" s="210" t="s">
        <v>53</v>
      </c>
      <c r="C453" s="210" t="s">
        <v>250</v>
      </c>
      <c r="D453" s="210" t="s">
        <v>796</v>
      </c>
      <c r="E453" s="210" t="s">
        <v>837</v>
      </c>
      <c r="F453" s="213" t="s">
        <v>797</v>
      </c>
      <c r="G453" s="212" t="n">
        <v>43564</v>
      </c>
      <c r="K453" s="200" t="s">
        <v>256</v>
      </c>
    </row>
    <row r="454" customFormat="false" ht="12.75" hidden="false" customHeight="false" outlineLevel="0" collapsed="false">
      <c r="A454" s="210" t="s">
        <v>150</v>
      </c>
      <c r="B454" s="210" t="s">
        <v>53</v>
      </c>
      <c r="C454" s="210" t="s">
        <v>250</v>
      </c>
      <c r="D454" s="210" t="s">
        <v>796</v>
      </c>
      <c r="E454" s="210" t="s">
        <v>838</v>
      </c>
      <c r="F454" s="213" t="s">
        <v>797</v>
      </c>
      <c r="G454" s="212" t="n">
        <v>43564</v>
      </c>
      <c r="K454" s="200" t="s">
        <v>256</v>
      </c>
    </row>
    <row r="455" customFormat="false" ht="12.75" hidden="false" customHeight="false" outlineLevel="0" collapsed="false">
      <c r="A455" s="210" t="s">
        <v>150</v>
      </c>
      <c r="B455" s="210" t="s">
        <v>53</v>
      </c>
      <c r="C455" s="210" t="s">
        <v>250</v>
      </c>
      <c r="D455" s="210" t="s">
        <v>796</v>
      </c>
      <c r="E455" s="210" t="s">
        <v>839</v>
      </c>
      <c r="F455" s="213" t="s">
        <v>797</v>
      </c>
      <c r="G455" s="212" t="n">
        <v>43564</v>
      </c>
      <c r="K455" s="200" t="s">
        <v>256</v>
      </c>
    </row>
    <row r="456" customFormat="false" ht="12.75" hidden="false" customHeight="false" outlineLevel="0" collapsed="false">
      <c r="A456" s="210" t="s">
        <v>150</v>
      </c>
      <c r="B456" s="210" t="s">
        <v>53</v>
      </c>
      <c r="C456" s="210" t="s">
        <v>250</v>
      </c>
      <c r="D456" s="210" t="s">
        <v>796</v>
      </c>
      <c r="E456" s="210" t="s">
        <v>840</v>
      </c>
      <c r="F456" s="213" t="s">
        <v>797</v>
      </c>
      <c r="G456" s="212" t="n">
        <v>43564</v>
      </c>
      <c r="H456" s="201" t="n">
        <v>25003.6717241</v>
      </c>
      <c r="I456" s="201" t="n">
        <v>1068468.7935022</v>
      </c>
      <c r="J456" s="202" t="n">
        <f aca="false">H456/I456*100</f>
        <v>2.34014057089525</v>
      </c>
    </row>
    <row r="457" customFormat="false" ht="12.75" hidden="false" customHeight="false" outlineLevel="0" collapsed="false">
      <c r="A457" s="210" t="s">
        <v>150</v>
      </c>
      <c r="B457" s="210" t="s">
        <v>53</v>
      </c>
      <c r="C457" s="210" t="s">
        <v>250</v>
      </c>
      <c r="D457" s="210" t="s">
        <v>796</v>
      </c>
      <c r="E457" s="210" t="s">
        <v>841</v>
      </c>
      <c r="F457" s="213" t="s">
        <v>797</v>
      </c>
      <c r="G457" s="212" t="n">
        <v>43564</v>
      </c>
      <c r="H457" s="201" t="n">
        <v>894.466808418</v>
      </c>
      <c r="I457" s="201" t="n">
        <v>1068468.7935022</v>
      </c>
      <c r="J457" s="202" t="n">
        <f aca="false">H457/I457*100</f>
        <v>0.0837148275979254</v>
      </c>
    </row>
    <row r="458" customFormat="false" ht="12.75" hidden="false" customHeight="false" outlineLevel="0" collapsed="false">
      <c r="A458" s="210" t="s">
        <v>150</v>
      </c>
      <c r="B458" s="210" t="s">
        <v>53</v>
      </c>
      <c r="C458" s="210" t="s">
        <v>250</v>
      </c>
      <c r="D458" s="210" t="s">
        <v>796</v>
      </c>
      <c r="E458" s="210" t="s">
        <v>842</v>
      </c>
      <c r="F458" s="213" t="s">
        <v>797</v>
      </c>
      <c r="G458" s="212" t="n">
        <v>43564</v>
      </c>
      <c r="H458" s="201" t="n">
        <v>3299.47584865</v>
      </c>
      <c r="I458" s="201" t="n">
        <v>1068468.7935022</v>
      </c>
      <c r="J458" s="202" t="n">
        <f aca="false">H458/I458*100</f>
        <v>0.308804138100755</v>
      </c>
    </row>
    <row r="459" customFormat="false" ht="12.75" hidden="false" customHeight="false" outlineLevel="0" collapsed="false">
      <c r="A459" s="210" t="s">
        <v>150</v>
      </c>
      <c r="B459" s="210" t="s">
        <v>53</v>
      </c>
      <c r="C459" s="210" t="s">
        <v>250</v>
      </c>
      <c r="D459" s="210" t="s">
        <v>796</v>
      </c>
      <c r="E459" s="210" t="s">
        <v>843</v>
      </c>
      <c r="F459" s="213" t="s">
        <v>797</v>
      </c>
      <c r="G459" s="212" t="n">
        <v>43564</v>
      </c>
      <c r="H459" s="201" t="n">
        <v>3662.16725127</v>
      </c>
      <c r="I459" s="201" t="n">
        <v>1068468.7935022</v>
      </c>
      <c r="J459" s="202" t="n">
        <f aca="false">H459/I459*100</f>
        <v>0.342749107277737</v>
      </c>
    </row>
    <row r="460" customFormat="false" ht="12.75" hidden="false" customHeight="false" outlineLevel="0" collapsed="false">
      <c r="A460" s="210" t="s">
        <v>150</v>
      </c>
      <c r="B460" s="210" t="s">
        <v>53</v>
      </c>
      <c r="C460" s="210" t="s">
        <v>250</v>
      </c>
      <c r="D460" s="210" t="s">
        <v>796</v>
      </c>
      <c r="E460" s="210" t="s">
        <v>844</v>
      </c>
      <c r="F460" s="213" t="s">
        <v>797</v>
      </c>
      <c r="G460" s="212" t="n">
        <v>43564</v>
      </c>
      <c r="H460" s="201" t="n">
        <v>15136.0093354</v>
      </c>
      <c r="I460" s="201" t="n">
        <v>1068468.7935022</v>
      </c>
      <c r="J460" s="202" t="n">
        <f aca="false">H460/I460*100</f>
        <v>1.4166075254091</v>
      </c>
    </row>
    <row r="461" customFormat="false" ht="12.75" hidden="false" customHeight="false" outlineLevel="0" collapsed="false">
      <c r="A461" s="210" t="s">
        <v>150</v>
      </c>
      <c r="B461" s="210" t="s">
        <v>53</v>
      </c>
      <c r="C461" s="210" t="s">
        <v>250</v>
      </c>
      <c r="D461" s="210" t="s">
        <v>796</v>
      </c>
      <c r="E461" s="210" t="s">
        <v>845</v>
      </c>
      <c r="F461" s="213" t="s">
        <v>797</v>
      </c>
      <c r="G461" s="212" t="n">
        <v>43564</v>
      </c>
      <c r="H461" s="201" t="n">
        <v>1032.50876921</v>
      </c>
      <c r="I461" s="201" t="n">
        <v>1068468.7935022</v>
      </c>
      <c r="J461" s="202" t="n">
        <f aca="false">H461/I461*100</f>
        <v>0.096634433826155</v>
      </c>
    </row>
    <row r="462" customFormat="false" ht="12.75" hidden="false" customHeight="false" outlineLevel="0" collapsed="false">
      <c r="A462" s="210" t="s">
        <v>150</v>
      </c>
      <c r="B462" s="210" t="s">
        <v>53</v>
      </c>
      <c r="C462" s="210" t="s">
        <v>250</v>
      </c>
      <c r="D462" s="210" t="s">
        <v>796</v>
      </c>
      <c r="E462" s="210" t="s">
        <v>846</v>
      </c>
      <c r="F462" s="213" t="s">
        <v>797</v>
      </c>
      <c r="G462" s="212" t="n">
        <v>43564</v>
      </c>
      <c r="H462" s="201" t="n">
        <v>979.042619281</v>
      </c>
      <c r="I462" s="201" t="n">
        <v>1068468.7935022</v>
      </c>
      <c r="J462" s="202" t="n">
        <f aca="false">H462/I462*100</f>
        <v>0.0916304364933223</v>
      </c>
    </row>
    <row r="463" customFormat="false" ht="12.75" hidden="false" customHeight="false" outlineLevel="0" collapsed="false">
      <c r="A463" s="210" t="s">
        <v>150</v>
      </c>
      <c r="B463" s="210" t="s">
        <v>53</v>
      </c>
      <c r="C463" s="210" t="s">
        <v>250</v>
      </c>
      <c r="D463" s="210" t="s">
        <v>796</v>
      </c>
      <c r="E463" s="210" t="s">
        <v>847</v>
      </c>
      <c r="F463" s="213" t="s">
        <v>797</v>
      </c>
      <c r="G463" s="212" t="n">
        <v>43564</v>
      </c>
      <c r="H463" s="201" t="n">
        <v>231551.179284</v>
      </c>
      <c r="I463" s="201" t="n">
        <v>1068468.7935022</v>
      </c>
      <c r="J463" s="202" t="n">
        <f aca="false">H463/I463*100</f>
        <v>21.6713095124685</v>
      </c>
    </row>
    <row r="464" customFormat="false" ht="12.75" hidden="false" customHeight="false" outlineLevel="0" collapsed="false">
      <c r="A464" s="210" t="s">
        <v>150</v>
      </c>
      <c r="B464" s="210" t="s">
        <v>53</v>
      </c>
      <c r="C464" s="210" t="s">
        <v>250</v>
      </c>
      <c r="D464" s="210" t="s">
        <v>796</v>
      </c>
      <c r="E464" s="210" t="s">
        <v>848</v>
      </c>
      <c r="F464" s="213" t="s">
        <v>797</v>
      </c>
      <c r="G464" s="212" t="n">
        <v>43564</v>
      </c>
      <c r="H464" s="201" t="n">
        <v>5748.26778577</v>
      </c>
      <c r="I464" s="201" t="n">
        <v>1068468.7935022</v>
      </c>
      <c r="J464" s="202" t="n">
        <f aca="false">H464/I464*100</f>
        <v>0.537991172107935</v>
      </c>
    </row>
    <row r="465" customFormat="false" ht="12.75" hidden="false" customHeight="false" outlineLevel="0" collapsed="false">
      <c r="A465" s="210" t="s">
        <v>150</v>
      </c>
      <c r="B465" s="210" t="s">
        <v>53</v>
      </c>
      <c r="C465" s="210" t="s">
        <v>250</v>
      </c>
      <c r="D465" s="210" t="s">
        <v>796</v>
      </c>
      <c r="E465" s="210" t="s">
        <v>849</v>
      </c>
      <c r="F465" s="213" t="s">
        <v>797</v>
      </c>
      <c r="G465" s="212" t="n">
        <v>43564</v>
      </c>
      <c r="H465" s="201" t="n">
        <v>1960.19408422</v>
      </c>
      <c r="I465" s="201" t="n">
        <v>1068468.7935022</v>
      </c>
      <c r="J465" s="202" t="n">
        <f aca="false">H465/I465*100</f>
        <v>0.183458243810278</v>
      </c>
    </row>
    <row r="466" customFormat="false" ht="12.75" hidden="false" customHeight="false" outlineLevel="0" collapsed="false">
      <c r="A466" s="210" t="s">
        <v>150</v>
      </c>
      <c r="B466" s="210" t="s">
        <v>53</v>
      </c>
      <c r="C466" s="210" t="s">
        <v>250</v>
      </c>
      <c r="D466" s="210" t="s">
        <v>796</v>
      </c>
      <c r="E466" s="210" t="s">
        <v>850</v>
      </c>
      <c r="F466" s="213" t="s">
        <v>797</v>
      </c>
      <c r="G466" s="212" t="n">
        <v>43564</v>
      </c>
      <c r="H466" s="201" t="n">
        <v>516.775734445</v>
      </c>
      <c r="I466" s="201" t="n">
        <v>1068468.7935022</v>
      </c>
      <c r="J466" s="202" t="n">
        <f aca="false">H466/I466*100</f>
        <v>0.0483660110232256</v>
      </c>
    </row>
    <row r="467" customFormat="false" ht="12.75" hidden="false" customHeight="false" outlineLevel="0" collapsed="false">
      <c r="A467" s="210" t="s">
        <v>150</v>
      </c>
      <c r="B467" s="210" t="s">
        <v>53</v>
      </c>
      <c r="C467" s="210" t="s">
        <v>250</v>
      </c>
      <c r="D467" s="210" t="s">
        <v>796</v>
      </c>
      <c r="E467" s="210" t="s">
        <v>851</v>
      </c>
      <c r="F467" s="213" t="s">
        <v>797</v>
      </c>
      <c r="G467" s="212" t="n">
        <v>43564</v>
      </c>
      <c r="H467" s="201" t="n">
        <v>134.892471</v>
      </c>
      <c r="I467" s="201" t="n">
        <v>1068468.7935022</v>
      </c>
      <c r="J467" s="202" t="n">
        <f aca="false">H467/I467*100</f>
        <v>0.0126248395667086</v>
      </c>
    </row>
    <row r="468" customFormat="false" ht="12.75" hidden="false" customHeight="false" outlineLevel="0" collapsed="false">
      <c r="A468" s="210" t="s">
        <v>150</v>
      </c>
      <c r="B468" s="210" t="s">
        <v>53</v>
      </c>
      <c r="C468" s="210" t="s">
        <v>250</v>
      </c>
      <c r="D468" s="210" t="s">
        <v>796</v>
      </c>
      <c r="E468" s="210" t="s">
        <v>852</v>
      </c>
      <c r="F468" s="213" t="s">
        <v>797</v>
      </c>
      <c r="G468" s="212" t="n">
        <v>43564</v>
      </c>
      <c r="H468" s="201" t="n">
        <v>65034.1219334</v>
      </c>
      <c r="I468" s="201" t="n">
        <v>1068468.7935022</v>
      </c>
      <c r="J468" s="202" t="n">
        <f aca="false">H468/I468*100</f>
        <v>6.08666554689284</v>
      </c>
    </row>
    <row r="469" customFormat="false" ht="12.75" hidden="false" customHeight="false" outlineLevel="0" collapsed="false">
      <c r="A469" s="210" t="s">
        <v>150</v>
      </c>
      <c r="B469" s="210" t="s">
        <v>53</v>
      </c>
      <c r="C469" s="210" t="s">
        <v>250</v>
      </c>
      <c r="D469" s="210" t="s">
        <v>796</v>
      </c>
      <c r="E469" s="210" t="s">
        <v>853</v>
      </c>
      <c r="F469" s="213" t="s">
        <v>797</v>
      </c>
      <c r="G469" s="212" t="n">
        <v>43564</v>
      </c>
      <c r="H469" s="201" t="n">
        <v>158154.812416</v>
      </c>
      <c r="I469" s="201" t="n">
        <v>1068468.7935022</v>
      </c>
      <c r="J469" s="202" t="n">
        <f aca="false">H469/I469*100</f>
        <v>14.8020057654285</v>
      </c>
    </row>
    <row r="470" customFormat="false" ht="12.75" hidden="false" customHeight="false" outlineLevel="0" collapsed="false">
      <c r="A470" s="210" t="s">
        <v>142</v>
      </c>
      <c r="B470" s="210" t="s">
        <v>59</v>
      </c>
      <c r="C470" s="210" t="s">
        <v>250</v>
      </c>
      <c r="D470" s="210" t="s">
        <v>713</v>
      </c>
      <c r="E470" s="210" t="s">
        <v>854</v>
      </c>
      <c r="F470" s="213" t="s">
        <v>855</v>
      </c>
      <c r="G470" s="212" t="n">
        <v>43238</v>
      </c>
      <c r="H470" s="201" t="n">
        <v>80936.135278</v>
      </c>
      <c r="I470" s="201" t="n">
        <v>80936.135278</v>
      </c>
      <c r="J470" s="202" t="n">
        <f aca="false">H470/I470*100</f>
        <v>100</v>
      </c>
    </row>
    <row r="471" customFormat="false" ht="12.75" hidden="false" customHeight="false" outlineLevel="0" collapsed="false">
      <c r="A471" s="210" t="s">
        <v>142</v>
      </c>
      <c r="B471" s="210" t="s">
        <v>59</v>
      </c>
      <c r="C471" s="210" t="s">
        <v>250</v>
      </c>
      <c r="D471" s="210" t="s">
        <v>856</v>
      </c>
      <c r="E471" s="210" t="s">
        <v>857</v>
      </c>
      <c r="F471" s="213" t="s">
        <v>855</v>
      </c>
      <c r="G471" s="212" t="n">
        <v>43238</v>
      </c>
      <c r="H471" s="201" t="n">
        <v>1193.93996647241</v>
      </c>
      <c r="I471" s="201" t="n">
        <v>80936.135278</v>
      </c>
      <c r="J471" s="202" t="n">
        <f aca="false">H471/I471*100</f>
        <v>1.47516305587295</v>
      </c>
    </row>
    <row r="472" customFormat="false" ht="12.75" hidden="false" customHeight="false" outlineLevel="0" collapsed="false">
      <c r="A472" s="210" t="s">
        <v>142</v>
      </c>
      <c r="B472" s="210" t="s">
        <v>59</v>
      </c>
      <c r="C472" s="210" t="s">
        <v>250</v>
      </c>
      <c r="D472" s="210" t="s">
        <v>858</v>
      </c>
      <c r="E472" s="210" t="s">
        <v>859</v>
      </c>
      <c r="F472" s="213" t="s">
        <v>855</v>
      </c>
      <c r="G472" s="212" t="n">
        <v>43238</v>
      </c>
      <c r="H472" s="201" t="n">
        <v>1285.0030571103</v>
      </c>
      <c r="I472" s="201" t="n">
        <v>80936.135278</v>
      </c>
      <c r="J472" s="202" t="n">
        <f aca="false">H472/I472*100</f>
        <v>1.58767533524619</v>
      </c>
    </row>
    <row r="473" customFormat="false" ht="12.75" hidden="false" customHeight="false" outlineLevel="0" collapsed="false">
      <c r="A473" s="210" t="s">
        <v>142</v>
      </c>
      <c r="B473" s="210" t="s">
        <v>59</v>
      </c>
      <c r="C473" s="210" t="s">
        <v>250</v>
      </c>
      <c r="D473" s="210" t="s">
        <v>860</v>
      </c>
      <c r="E473" s="210" t="s">
        <v>861</v>
      </c>
      <c r="F473" s="213" t="s">
        <v>855</v>
      </c>
      <c r="G473" s="212" t="n">
        <v>43238</v>
      </c>
      <c r="H473" s="201" t="n">
        <v>5548.25609514349</v>
      </c>
      <c r="I473" s="201" t="n">
        <v>80936.135278</v>
      </c>
      <c r="J473" s="202" t="n">
        <f aca="false">H473/I473*100</f>
        <v>6.85510381251378</v>
      </c>
    </row>
    <row r="474" customFormat="false" ht="12.75" hidden="false" customHeight="false" outlineLevel="0" collapsed="false">
      <c r="A474" s="210" t="s">
        <v>142</v>
      </c>
      <c r="B474" s="210" t="s">
        <v>59</v>
      </c>
      <c r="C474" s="210" t="s">
        <v>250</v>
      </c>
      <c r="D474" s="210" t="s">
        <v>862</v>
      </c>
      <c r="E474" s="210" t="s">
        <v>863</v>
      </c>
      <c r="F474" s="213" t="s">
        <v>855</v>
      </c>
      <c r="G474" s="212" t="n">
        <v>43238</v>
      </c>
      <c r="H474" s="201" t="n">
        <v>15110.174094625</v>
      </c>
      <c r="I474" s="201" t="n">
        <v>80936.135278</v>
      </c>
      <c r="J474" s="202" t="n">
        <f aca="false">H474/I474*100</f>
        <v>18.6692557566833</v>
      </c>
    </row>
    <row r="475" customFormat="false" ht="12.75" hidden="false" customHeight="false" outlineLevel="0" collapsed="false">
      <c r="A475" s="210" t="s">
        <v>142</v>
      </c>
      <c r="B475" s="210" t="s">
        <v>59</v>
      </c>
      <c r="C475" s="210" t="s">
        <v>250</v>
      </c>
      <c r="D475" s="210" t="s">
        <v>864</v>
      </c>
      <c r="E475" s="210" t="s">
        <v>865</v>
      </c>
      <c r="F475" s="213" t="s">
        <v>855</v>
      </c>
      <c r="G475" s="212" t="n">
        <v>43238</v>
      </c>
      <c r="H475" s="201" t="n">
        <v>14341.4189991309</v>
      </c>
      <c r="I475" s="201" t="n">
        <v>80936.135278</v>
      </c>
      <c r="J475" s="202" t="n">
        <f aca="false">H475/I475*100</f>
        <v>17.7194264958055</v>
      </c>
    </row>
    <row r="476" customFormat="false" ht="12.75" hidden="false" customHeight="false" outlineLevel="0" collapsed="false">
      <c r="A476" s="210" t="s">
        <v>142</v>
      </c>
      <c r="B476" s="210" t="s">
        <v>59</v>
      </c>
      <c r="C476" s="210" t="s">
        <v>250</v>
      </c>
      <c r="D476" s="210" t="s">
        <v>866</v>
      </c>
      <c r="E476" s="210" t="s">
        <v>867</v>
      </c>
      <c r="F476" s="213" t="s">
        <v>855</v>
      </c>
      <c r="G476" s="212" t="n">
        <v>43238</v>
      </c>
      <c r="H476" s="201" t="n">
        <v>241.836077685962</v>
      </c>
      <c r="I476" s="201" t="n">
        <v>80936.135278</v>
      </c>
      <c r="J476" s="202" t="n">
        <f aca="false">H476/I476*100</f>
        <v>0.298798647668686</v>
      </c>
    </row>
    <row r="477" customFormat="false" ht="12.75" hidden="false" customHeight="false" outlineLevel="0" collapsed="false">
      <c r="A477" s="210" t="s">
        <v>142</v>
      </c>
      <c r="B477" s="210" t="s">
        <v>59</v>
      </c>
      <c r="C477" s="210" t="s">
        <v>250</v>
      </c>
      <c r="D477" s="210" t="s">
        <v>868</v>
      </c>
      <c r="E477" s="210" t="s">
        <v>869</v>
      </c>
      <c r="F477" s="213" t="s">
        <v>855</v>
      </c>
      <c r="G477" s="212" t="n">
        <v>43238</v>
      </c>
      <c r="H477" s="201" t="n">
        <v>490.671189659508</v>
      </c>
      <c r="I477" s="201" t="n">
        <v>80936.135278</v>
      </c>
      <c r="J477" s="202" t="n">
        <f aca="false">H477/I477*100</f>
        <v>0.606244896638748</v>
      </c>
    </row>
    <row r="478" customFormat="false" ht="12.75" hidden="false" customHeight="false" outlineLevel="0" collapsed="false">
      <c r="A478" s="210" t="s">
        <v>142</v>
      </c>
      <c r="B478" s="210" t="s">
        <v>59</v>
      </c>
      <c r="C478" s="210" t="s">
        <v>250</v>
      </c>
      <c r="D478" s="210" t="s">
        <v>870</v>
      </c>
      <c r="E478" s="210" t="s">
        <v>871</v>
      </c>
      <c r="F478" s="213" t="s">
        <v>855</v>
      </c>
      <c r="G478" s="212" t="n">
        <v>43238</v>
      </c>
      <c r="H478" s="201" t="n">
        <v>7041.92141850687</v>
      </c>
      <c r="I478" s="201" t="n">
        <v>80936.135278</v>
      </c>
      <c r="J478" s="202" t="n">
        <f aca="false">H478/I478*100</f>
        <v>8.70059015582994</v>
      </c>
    </row>
    <row r="479" customFormat="false" ht="12.75" hidden="false" customHeight="false" outlineLevel="0" collapsed="false">
      <c r="A479" s="210" t="s">
        <v>142</v>
      </c>
      <c r="B479" s="210" t="s">
        <v>59</v>
      </c>
      <c r="C479" s="210" t="s">
        <v>250</v>
      </c>
      <c r="D479" s="210" t="s">
        <v>872</v>
      </c>
      <c r="E479" s="210" t="s">
        <v>873</v>
      </c>
      <c r="F479" s="213" t="s">
        <v>855</v>
      </c>
      <c r="G479" s="212" t="n">
        <v>43238</v>
      </c>
      <c r="H479" s="201" t="n">
        <v>768.758621589103</v>
      </c>
      <c r="I479" s="201" t="n">
        <v>80936.135278</v>
      </c>
      <c r="J479" s="202" t="n">
        <f aca="false">H479/I479*100</f>
        <v>0.949833617516534</v>
      </c>
    </row>
    <row r="480" customFormat="false" ht="12.75" hidden="false" customHeight="false" outlineLevel="0" collapsed="false">
      <c r="A480" s="210" t="s">
        <v>142</v>
      </c>
      <c r="B480" s="210" t="s">
        <v>59</v>
      </c>
      <c r="C480" s="210" t="s">
        <v>250</v>
      </c>
      <c r="D480" s="210" t="s">
        <v>874</v>
      </c>
      <c r="E480" s="210" t="s">
        <v>875</v>
      </c>
      <c r="F480" s="213" t="s">
        <v>855</v>
      </c>
      <c r="G480" s="212" t="n">
        <v>43238</v>
      </c>
      <c r="H480" s="201" t="n">
        <v>15936.156959683</v>
      </c>
      <c r="I480" s="201" t="n">
        <v>80936.135278</v>
      </c>
      <c r="J480" s="202" t="n">
        <f aca="false">H480/I480*100</f>
        <v>19.6897923343453</v>
      </c>
    </row>
    <row r="481" customFormat="false" ht="12.75" hidden="false" customHeight="false" outlineLevel="0" collapsed="false">
      <c r="A481" s="210" t="s">
        <v>142</v>
      </c>
      <c r="B481" s="210" t="s">
        <v>59</v>
      </c>
      <c r="C481" s="210" t="s">
        <v>250</v>
      </c>
      <c r="D481" s="210" t="s">
        <v>876</v>
      </c>
      <c r="E481" s="210" t="s">
        <v>877</v>
      </c>
      <c r="F481" s="213" t="s">
        <v>855</v>
      </c>
      <c r="G481" s="212" t="n">
        <v>43238</v>
      </c>
      <c r="H481" s="201" t="n">
        <v>5548.02496915021</v>
      </c>
      <c r="I481" s="201" t="n">
        <v>80936.135278</v>
      </c>
      <c r="J481" s="202" t="n">
        <f aca="false">H481/I481*100</f>
        <v>6.85481824662595</v>
      </c>
    </row>
    <row r="482" customFormat="false" ht="12.75" hidden="false" customHeight="false" outlineLevel="0" collapsed="false">
      <c r="A482" s="210" t="s">
        <v>142</v>
      </c>
      <c r="B482" s="210" t="s">
        <v>59</v>
      </c>
      <c r="C482" s="210" t="s">
        <v>250</v>
      </c>
      <c r="D482" s="210" t="s">
        <v>878</v>
      </c>
      <c r="E482" s="210" t="s">
        <v>879</v>
      </c>
      <c r="F482" s="213" t="s">
        <v>855</v>
      </c>
      <c r="G482" s="212" t="n">
        <v>43238</v>
      </c>
      <c r="H482" s="201" t="n">
        <v>1290.85428016498</v>
      </c>
      <c r="I482" s="201" t="n">
        <v>80936.135278</v>
      </c>
      <c r="J482" s="202" t="n">
        <f aca="false">H482/I482*100</f>
        <v>1.59490476748259</v>
      </c>
    </row>
    <row r="483" customFormat="false" ht="12.75" hidden="false" customHeight="false" outlineLevel="0" collapsed="false">
      <c r="A483" s="210" t="s">
        <v>142</v>
      </c>
      <c r="B483" s="210" t="s">
        <v>59</v>
      </c>
      <c r="C483" s="210" t="s">
        <v>250</v>
      </c>
      <c r="D483" s="210" t="s">
        <v>880</v>
      </c>
      <c r="E483" s="210" t="s">
        <v>881</v>
      </c>
      <c r="F483" s="213" t="s">
        <v>855</v>
      </c>
      <c r="G483" s="212" t="n">
        <v>43238</v>
      </c>
      <c r="H483" s="201" t="n">
        <v>4257.19687430596</v>
      </c>
      <c r="I483" s="201" t="n">
        <v>80936.135278</v>
      </c>
      <c r="J483" s="202" t="n">
        <f aca="false">H483/I483*100</f>
        <v>5.2599458322087</v>
      </c>
    </row>
    <row r="484" customFormat="false" ht="12.75" hidden="false" customHeight="false" outlineLevel="0" collapsed="false">
      <c r="A484" s="210" t="s">
        <v>142</v>
      </c>
      <c r="B484" s="210" t="s">
        <v>59</v>
      </c>
      <c r="C484" s="210" t="s">
        <v>250</v>
      </c>
      <c r="D484" s="210" t="s">
        <v>882</v>
      </c>
      <c r="E484" s="210" t="s">
        <v>883</v>
      </c>
      <c r="F484" s="213" t="s">
        <v>855</v>
      </c>
      <c r="G484" s="212" t="n">
        <v>43238</v>
      </c>
      <c r="H484" s="201" t="n">
        <v>10388.1162003971</v>
      </c>
      <c r="I484" s="201" t="n">
        <v>80936.135278</v>
      </c>
      <c r="J484" s="202" t="n">
        <f aca="false">H484/I484*100</f>
        <v>12.8349545783425</v>
      </c>
    </row>
    <row r="485" customFormat="false" ht="12.75" hidden="false" customHeight="false" outlineLevel="0" collapsed="false">
      <c r="A485" s="210" t="s">
        <v>142</v>
      </c>
      <c r="B485" s="210" t="s">
        <v>59</v>
      </c>
      <c r="C485" s="210" t="s">
        <v>250</v>
      </c>
      <c r="D485" s="210" t="s">
        <v>884</v>
      </c>
      <c r="E485" s="210" t="s">
        <v>885</v>
      </c>
      <c r="F485" s="213" t="s">
        <v>855</v>
      </c>
      <c r="G485" s="212" t="n">
        <v>43238</v>
      </c>
      <c r="H485" s="201" t="n">
        <v>27445.372553009</v>
      </c>
      <c r="I485" s="201" t="n">
        <v>80936.135278</v>
      </c>
      <c r="J485" s="202" t="n">
        <f aca="false">H485/I485*100</f>
        <v>33.909912375652</v>
      </c>
    </row>
    <row r="486" customFormat="false" ht="12.75" hidden="false" customHeight="false" outlineLevel="0" collapsed="false">
      <c r="A486" s="210" t="s">
        <v>142</v>
      </c>
      <c r="B486" s="210" t="s">
        <v>59</v>
      </c>
      <c r="C486" s="210" t="s">
        <v>250</v>
      </c>
      <c r="D486" s="210" t="s">
        <v>886</v>
      </c>
      <c r="E486" s="210" t="s">
        <v>887</v>
      </c>
      <c r="F486" s="213" t="s">
        <v>855</v>
      </c>
      <c r="G486" s="212" t="n">
        <v>43238</v>
      </c>
      <c r="H486" s="201" t="n">
        <v>3518.72901799685</v>
      </c>
      <c r="I486" s="201" t="n">
        <v>80936.135278</v>
      </c>
      <c r="J486" s="202" t="n">
        <f aca="false">H486/I486*100</f>
        <v>4.34753772948349</v>
      </c>
    </row>
    <row r="487" customFormat="false" ht="12.75" hidden="false" customHeight="false" outlineLevel="0" collapsed="false">
      <c r="A487" s="210" t="s">
        <v>142</v>
      </c>
      <c r="B487" s="210" t="s">
        <v>59</v>
      </c>
      <c r="C487" s="210" t="s">
        <v>250</v>
      </c>
      <c r="D487" s="210" t="s">
        <v>888</v>
      </c>
      <c r="E487" s="210" t="s">
        <v>889</v>
      </c>
      <c r="F487" s="213" t="s">
        <v>855</v>
      </c>
      <c r="G487" s="212" t="n">
        <v>43238</v>
      </c>
      <c r="H487" s="201" t="n">
        <v>979.225593360562</v>
      </c>
      <c r="I487" s="201" t="n">
        <v>80936.135278</v>
      </c>
      <c r="J487" s="202" t="n">
        <f aca="false">H487/I487*100</f>
        <v>1.20987441517576</v>
      </c>
    </row>
    <row r="488" customFormat="false" ht="12.75" hidden="false" customHeight="false" outlineLevel="0" collapsed="false">
      <c r="A488" s="210" t="s">
        <v>142</v>
      </c>
      <c r="B488" s="210" t="s">
        <v>59</v>
      </c>
      <c r="C488" s="210" t="s">
        <v>250</v>
      </c>
      <c r="D488" s="210" t="s">
        <v>890</v>
      </c>
      <c r="E488" s="210" t="s">
        <v>891</v>
      </c>
      <c r="F488" s="213" t="s">
        <v>855</v>
      </c>
      <c r="G488" s="212" t="n">
        <v>43238</v>
      </c>
      <c r="H488" s="201" t="n">
        <v>2539.42047606241</v>
      </c>
      <c r="I488" s="201" t="n">
        <v>80936.135278</v>
      </c>
      <c r="J488" s="202" t="n">
        <f aca="false">H488/I488*100</f>
        <v>3.13756082785519</v>
      </c>
    </row>
    <row r="489" customFormat="false" ht="12.75" hidden="false" customHeight="false" outlineLevel="0" collapsed="false">
      <c r="A489" s="210" t="s">
        <v>142</v>
      </c>
      <c r="B489" s="210" t="s">
        <v>59</v>
      </c>
      <c r="C489" s="210" t="s">
        <v>250</v>
      </c>
      <c r="D489" s="210" t="s">
        <v>892</v>
      </c>
      <c r="E489" s="210" t="s">
        <v>893</v>
      </c>
      <c r="F489" s="213" t="s">
        <v>855</v>
      </c>
      <c r="G489" s="212" t="n">
        <v>43238</v>
      </c>
      <c r="H489" s="201" t="n">
        <v>23926.669997633</v>
      </c>
      <c r="I489" s="201" t="n">
        <v>80936.135278</v>
      </c>
      <c r="J489" s="202" t="n">
        <f aca="false">H489/I489*100</f>
        <v>29.5624073418498</v>
      </c>
    </row>
    <row r="490" customFormat="false" ht="12.75" hidden="false" customHeight="false" outlineLevel="0" collapsed="false">
      <c r="A490" s="210" t="s">
        <v>142</v>
      </c>
      <c r="B490" s="210" t="s">
        <v>59</v>
      </c>
      <c r="C490" s="210" t="s">
        <v>250</v>
      </c>
      <c r="D490" s="210" t="s">
        <v>721</v>
      </c>
      <c r="E490" s="210" t="s">
        <v>894</v>
      </c>
      <c r="F490" s="213" t="s">
        <v>855</v>
      </c>
      <c r="G490" s="212" t="n">
        <v>43238</v>
      </c>
      <c r="H490" s="201" t="n">
        <v>9766.76895914028</v>
      </c>
      <c r="I490" s="201" t="n">
        <v>80936.135278</v>
      </c>
      <c r="J490" s="202" t="n">
        <f aca="false">H490/I490*100</f>
        <v>12.0672539226062</v>
      </c>
    </row>
    <row r="491" customFormat="false" ht="12.75" hidden="false" customHeight="false" outlineLevel="0" collapsed="false">
      <c r="A491" s="210" t="s">
        <v>142</v>
      </c>
      <c r="B491" s="210" t="s">
        <v>59</v>
      </c>
      <c r="C491" s="210" t="s">
        <v>250</v>
      </c>
      <c r="D491" s="210" t="s">
        <v>895</v>
      </c>
      <c r="E491" s="210" t="s">
        <v>896</v>
      </c>
      <c r="F491" s="213" t="s">
        <v>855</v>
      </c>
      <c r="G491" s="212" t="n">
        <v>43238</v>
      </c>
      <c r="H491" s="201" t="n">
        <v>5739.24769354175</v>
      </c>
      <c r="I491" s="201" t="n">
        <v>80936.135278</v>
      </c>
      <c r="J491" s="202" t="n">
        <f aca="false">H491/I491*100</f>
        <v>7.09108196707014</v>
      </c>
    </row>
    <row r="492" customFormat="false" ht="12.75" hidden="false" customHeight="false" outlineLevel="0" collapsed="false">
      <c r="A492" s="210" t="s">
        <v>142</v>
      </c>
      <c r="B492" s="210" t="s">
        <v>59</v>
      </c>
      <c r="C492" s="210" t="s">
        <v>250</v>
      </c>
      <c r="D492" s="210" t="s">
        <v>897</v>
      </c>
      <c r="E492" s="210" t="s">
        <v>898</v>
      </c>
      <c r="F492" s="213" t="s">
        <v>855</v>
      </c>
      <c r="G492" s="212" t="n">
        <v>43238</v>
      </c>
      <c r="H492" s="201" t="n">
        <v>1218.53831086547</v>
      </c>
      <c r="I492" s="201" t="n">
        <v>80936.135278</v>
      </c>
      <c r="J492" s="202" t="n">
        <f aca="false">H492/I492*100</f>
        <v>1.5055553451867</v>
      </c>
    </row>
    <row r="493" customFormat="false" ht="12.75" hidden="false" customHeight="false" outlineLevel="0" collapsed="false">
      <c r="A493" s="210" t="s">
        <v>142</v>
      </c>
      <c r="B493" s="210" t="s">
        <v>59</v>
      </c>
      <c r="C493" s="210" t="s">
        <v>250</v>
      </c>
      <c r="D493" s="210" t="s">
        <v>899</v>
      </c>
      <c r="E493" s="210" t="s">
        <v>900</v>
      </c>
      <c r="F493" s="213" t="s">
        <v>855</v>
      </c>
      <c r="G493" s="212" t="n">
        <v>43238</v>
      </c>
      <c r="H493" s="201" t="n">
        <v>3059.80961667578</v>
      </c>
      <c r="I493" s="201" t="n">
        <v>80936.135278</v>
      </c>
      <c r="J493" s="202" t="n">
        <f aca="false">H493/I493*100</f>
        <v>3.78052350308787</v>
      </c>
    </row>
    <row r="494" customFormat="false" ht="12.75" hidden="false" customHeight="false" outlineLevel="0" collapsed="false">
      <c r="A494" s="210" t="s">
        <v>142</v>
      </c>
      <c r="B494" s="210" t="s">
        <v>59</v>
      </c>
      <c r="C494" s="210" t="s">
        <v>250</v>
      </c>
      <c r="D494" s="210" t="s">
        <v>901</v>
      </c>
      <c r="E494" s="210" t="s">
        <v>902</v>
      </c>
      <c r="F494" s="213" t="s">
        <v>855</v>
      </c>
      <c r="G494" s="212" t="n">
        <v>43238</v>
      </c>
      <c r="H494" s="201" t="n">
        <v>4027.52534338633</v>
      </c>
      <c r="I494" s="201" t="n">
        <v>80936.135278</v>
      </c>
      <c r="J494" s="202" t="n">
        <f aca="false">H494/I494*100</f>
        <v>4.97617699381439</v>
      </c>
    </row>
    <row r="495" customFormat="false" ht="12.75" hidden="false" customHeight="false" outlineLevel="0" collapsed="false">
      <c r="A495" s="210" t="s">
        <v>142</v>
      </c>
      <c r="B495" s="210" t="s">
        <v>59</v>
      </c>
      <c r="C495" s="210" t="s">
        <v>250</v>
      </c>
      <c r="D495" s="210" t="s">
        <v>733</v>
      </c>
      <c r="E495" s="210" t="s">
        <v>903</v>
      </c>
      <c r="F495" s="213" t="s">
        <v>855</v>
      </c>
      <c r="G495" s="212" t="n">
        <v>43238</v>
      </c>
      <c r="H495" s="201" t="n">
        <v>8476.76681321003</v>
      </c>
      <c r="I495" s="201" t="n">
        <v>80936.135278</v>
      </c>
      <c r="J495" s="202" t="n">
        <f aca="false">H495/I495*100</f>
        <v>10.4734020028186</v>
      </c>
    </row>
    <row r="496" customFormat="false" ht="12.75" hidden="false" customHeight="false" outlineLevel="0" collapsed="false">
      <c r="A496" s="210" t="s">
        <v>142</v>
      </c>
      <c r="B496" s="210" t="s">
        <v>59</v>
      </c>
      <c r="C496" s="210" t="s">
        <v>250</v>
      </c>
      <c r="D496" s="210" t="s">
        <v>904</v>
      </c>
      <c r="E496" s="210" t="s">
        <v>905</v>
      </c>
      <c r="F496" s="213" t="s">
        <v>855</v>
      </c>
      <c r="G496" s="212" t="n">
        <v>43238</v>
      </c>
      <c r="H496" s="201" t="n">
        <v>8476.76681213704</v>
      </c>
      <c r="I496" s="201" t="n">
        <v>80936.135278</v>
      </c>
      <c r="J496" s="202" t="n">
        <f aca="false">H496/I496*100</f>
        <v>10.4734020014929</v>
      </c>
    </row>
    <row r="497" customFormat="false" ht="12.75" hidden="false" customHeight="false" outlineLevel="0" collapsed="false">
      <c r="A497" s="210" t="s">
        <v>142</v>
      </c>
      <c r="B497" s="210" t="s">
        <v>59</v>
      </c>
      <c r="C497" s="210" t="s">
        <v>250</v>
      </c>
      <c r="D497" s="210" t="s">
        <v>906</v>
      </c>
      <c r="E497" s="210" t="s">
        <v>907</v>
      </c>
      <c r="F497" s="213" t="s">
        <v>855</v>
      </c>
      <c r="G497" s="212" t="n">
        <v>43238</v>
      </c>
      <c r="H497" s="201" t="n">
        <v>4891.38773433497</v>
      </c>
      <c r="I497" s="201" t="n">
        <v>80936.135278</v>
      </c>
      <c r="J497" s="202" t="n">
        <f aca="false">H497/I497*100</f>
        <v>6.04351531925017</v>
      </c>
    </row>
    <row r="498" customFormat="false" ht="12.75" hidden="false" customHeight="false" outlineLevel="0" collapsed="false">
      <c r="A498" s="210" t="s">
        <v>142</v>
      </c>
      <c r="B498" s="210" t="s">
        <v>59</v>
      </c>
      <c r="C498" s="210" t="s">
        <v>250</v>
      </c>
      <c r="D498" s="210" t="s">
        <v>908</v>
      </c>
      <c r="E498" s="210" t="s">
        <v>909</v>
      </c>
      <c r="F498" s="213" t="s">
        <v>855</v>
      </c>
      <c r="G498" s="212" t="n">
        <v>43238</v>
      </c>
      <c r="H498" s="201" t="n">
        <v>3404.89563973088</v>
      </c>
      <c r="I498" s="201" t="n">
        <v>80936.135278</v>
      </c>
      <c r="J498" s="202" t="n">
        <f aca="false">H498/I498*100</f>
        <v>4.20689180183329</v>
      </c>
    </row>
    <row r="499" customFormat="false" ht="12.75" hidden="false" customHeight="false" outlineLevel="0" collapsed="false">
      <c r="A499" s="210" t="s">
        <v>142</v>
      </c>
      <c r="B499" s="210" t="s">
        <v>59</v>
      </c>
      <c r="C499" s="210" t="s">
        <v>250</v>
      </c>
      <c r="D499" s="210" t="s">
        <v>910</v>
      </c>
      <c r="E499" s="210" t="s">
        <v>911</v>
      </c>
      <c r="F499" s="213" t="s">
        <v>855</v>
      </c>
      <c r="G499" s="212" t="n">
        <v>43238</v>
      </c>
      <c r="H499" s="201" t="n">
        <v>653.745137377915</v>
      </c>
      <c r="I499" s="201" t="n">
        <v>80936.135278</v>
      </c>
      <c r="J499" s="202" t="n">
        <f aca="false">H499/I499*100</f>
        <v>0.80772961932569</v>
      </c>
    </row>
    <row r="500" customFormat="false" ht="12.75" hidden="false" customHeight="false" outlineLevel="0" collapsed="false">
      <c r="A500" s="210" t="s">
        <v>142</v>
      </c>
      <c r="B500" s="210" t="s">
        <v>59</v>
      </c>
      <c r="C500" s="210" t="s">
        <v>250</v>
      </c>
      <c r="D500" s="210" t="s">
        <v>912</v>
      </c>
      <c r="E500" s="210" t="s">
        <v>913</v>
      </c>
      <c r="F500" s="213" t="s">
        <v>855</v>
      </c>
      <c r="G500" s="212" t="n">
        <v>43238</v>
      </c>
      <c r="H500" s="201" t="n">
        <v>2751.15433658623</v>
      </c>
      <c r="I500" s="201" t="n">
        <v>80936.135278</v>
      </c>
      <c r="J500" s="202" t="n">
        <f aca="false">H500/I500*100</f>
        <v>3.3991669198641</v>
      </c>
    </row>
    <row r="501" customFormat="false" ht="12.75" hidden="false" customHeight="false" outlineLevel="0" collapsed="false">
      <c r="A501" s="210" t="s">
        <v>142</v>
      </c>
      <c r="B501" s="210" t="s">
        <v>59</v>
      </c>
      <c r="C501" s="210" t="s">
        <v>250</v>
      </c>
      <c r="D501" s="210" t="s">
        <v>914</v>
      </c>
      <c r="E501" s="210" t="s">
        <v>915</v>
      </c>
      <c r="F501" s="213" t="s">
        <v>855</v>
      </c>
      <c r="G501" s="212" t="n">
        <v>43238</v>
      </c>
      <c r="H501" s="201" t="n">
        <v>1486.49030437251</v>
      </c>
      <c r="I501" s="201" t="n">
        <v>80936.135278</v>
      </c>
      <c r="J501" s="202" t="n">
        <f aca="false">H501/I501*100</f>
        <v>1.83662130551045</v>
      </c>
    </row>
    <row r="502" customFormat="false" ht="12.75" hidden="false" customHeight="false" outlineLevel="0" collapsed="false">
      <c r="A502" s="210" t="s">
        <v>148</v>
      </c>
      <c r="B502" s="210" t="s">
        <v>67</v>
      </c>
      <c r="C502" s="210" t="s">
        <v>240</v>
      </c>
      <c r="D502" s="210" t="s">
        <v>916</v>
      </c>
      <c r="E502" s="210" t="s">
        <v>917</v>
      </c>
      <c r="F502" s="213" t="s">
        <v>70</v>
      </c>
      <c r="G502" s="212" t="n">
        <v>43287</v>
      </c>
      <c r="H502" s="201" t="n">
        <v>188221.528483</v>
      </c>
      <c r="I502" s="201" t="n">
        <v>370810.478566646</v>
      </c>
      <c r="J502" s="202" t="n">
        <f aca="false">H502/I502*100</f>
        <v>50.7594955812908</v>
      </c>
    </row>
    <row r="503" customFormat="false" ht="12.75" hidden="false" customHeight="false" outlineLevel="0" collapsed="false">
      <c r="A503" s="210" t="s">
        <v>148</v>
      </c>
      <c r="B503" s="210" t="s">
        <v>67</v>
      </c>
      <c r="C503" s="210" t="s">
        <v>240</v>
      </c>
      <c r="D503" s="210" t="s">
        <v>918</v>
      </c>
      <c r="E503" s="210" t="s">
        <v>919</v>
      </c>
      <c r="F503" s="213" t="s">
        <v>70</v>
      </c>
      <c r="G503" s="212" t="n">
        <v>43287</v>
      </c>
      <c r="H503" s="201" t="n">
        <v>165961.537881</v>
      </c>
      <c r="I503" s="201" t="n">
        <v>370810.478566646</v>
      </c>
      <c r="J503" s="202" t="n">
        <f aca="false">H503/I503*100</f>
        <v>44.7564315125393</v>
      </c>
    </row>
    <row r="504" customFormat="false" ht="12.75" hidden="false" customHeight="false" outlineLevel="0" collapsed="false">
      <c r="A504" s="210" t="s">
        <v>148</v>
      </c>
      <c r="B504" s="210" t="s">
        <v>67</v>
      </c>
      <c r="C504" s="210" t="s">
        <v>240</v>
      </c>
      <c r="D504" s="210" t="s">
        <v>920</v>
      </c>
      <c r="E504" s="210" t="s">
        <v>921</v>
      </c>
      <c r="F504" s="213" t="s">
        <v>70</v>
      </c>
      <c r="G504" s="212" t="n">
        <v>43287</v>
      </c>
      <c r="H504" s="201" t="n">
        <v>7955.34195105</v>
      </c>
      <c r="I504" s="201" t="n">
        <v>370810.478566646</v>
      </c>
      <c r="J504" s="202" t="n">
        <f aca="false">H504/I504*100</f>
        <v>2.14539297319781</v>
      </c>
    </row>
    <row r="505" customFormat="false" ht="12.75" hidden="false" customHeight="false" outlineLevel="0" collapsed="false">
      <c r="A505" s="210" t="s">
        <v>148</v>
      </c>
      <c r="B505" s="210" t="s">
        <v>67</v>
      </c>
      <c r="C505" s="210" t="s">
        <v>240</v>
      </c>
      <c r="D505" s="210" t="s">
        <v>922</v>
      </c>
      <c r="E505" s="210" t="s">
        <v>923</v>
      </c>
      <c r="F505" s="213" t="s">
        <v>70</v>
      </c>
      <c r="G505" s="212" t="n">
        <v>43287</v>
      </c>
      <c r="H505" s="201" t="n">
        <v>100185.858412</v>
      </c>
      <c r="I505" s="201" t="n">
        <v>370810.478566646</v>
      </c>
      <c r="J505" s="202" t="n">
        <f aca="false">H505/I505*100</f>
        <v>27.0180764036833</v>
      </c>
    </row>
    <row r="506" customFormat="false" ht="12.75" hidden="false" customHeight="false" outlineLevel="0" collapsed="false">
      <c r="A506" s="210" t="s">
        <v>148</v>
      </c>
      <c r="B506" s="210" t="s">
        <v>67</v>
      </c>
      <c r="C506" s="210" t="s">
        <v>240</v>
      </c>
      <c r="D506" s="210" t="s">
        <v>924</v>
      </c>
      <c r="E506" s="210" t="s">
        <v>925</v>
      </c>
      <c r="F506" s="213" t="s">
        <v>70</v>
      </c>
      <c r="G506" s="212" t="n">
        <v>43287</v>
      </c>
      <c r="H506" s="201" t="n">
        <v>52847.5378841</v>
      </c>
      <c r="I506" s="201" t="n">
        <v>370810.478566646</v>
      </c>
      <c r="J506" s="202" t="n">
        <f aca="false">H506/I506*100</f>
        <v>14.251899808328</v>
      </c>
    </row>
    <row r="507" customFormat="false" ht="12.75" hidden="false" customHeight="false" outlineLevel="0" collapsed="false">
      <c r="A507" s="210" t="s">
        <v>148</v>
      </c>
      <c r="B507" s="210" t="s">
        <v>67</v>
      </c>
      <c r="C507" s="210" t="s">
        <v>240</v>
      </c>
      <c r="D507" s="210" t="s">
        <v>926</v>
      </c>
      <c r="E507" s="210" t="s">
        <v>927</v>
      </c>
      <c r="F507" s="213" t="s">
        <v>70</v>
      </c>
      <c r="G507" s="212" t="n">
        <v>43287</v>
      </c>
      <c r="H507" s="201" t="n">
        <v>6052.06475023</v>
      </c>
      <c r="I507" s="201" t="n">
        <v>370810.478566646</v>
      </c>
      <c r="J507" s="202" t="n">
        <f aca="false">H507/I507*100</f>
        <v>1.63211804952871</v>
      </c>
    </row>
    <row r="508" customFormat="false" ht="12.75" hidden="false" customHeight="false" outlineLevel="0" collapsed="false">
      <c r="A508" s="210" t="s">
        <v>148</v>
      </c>
      <c r="B508" s="210" t="s">
        <v>67</v>
      </c>
      <c r="C508" s="210" t="s">
        <v>240</v>
      </c>
      <c r="D508" s="210" t="s">
        <v>928</v>
      </c>
      <c r="E508" s="210" t="s">
        <v>929</v>
      </c>
      <c r="F508" s="213" t="s">
        <v>70</v>
      </c>
      <c r="G508" s="212" t="n">
        <v>43287</v>
      </c>
      <c r="K508" s="200" t="s">
        <v>256</v>
      </c>
    </row>
    <row r="509" customFormat="false" ht="12.75" hidden="false" customHeight="false" outlineLevel="0" collapsed="false">
      <c r="A509" s="210" t="s">
        <v>148</v>
      </c>
      <c r="B509" s="210" t="s">
        <v>67</v>
      </c>
      <c r="C509" s="210" t="s">
        <v>240</v>
      </c>
      <c r="D509" s="210" t="s">
        <v>930</v>
      </c>
      <c r="E509" s="210" t="s">
        <v>931</v>
      </c>
      <c r="F509" s="213" t="s">
        <v>70</v>
      </c>
      <c r="G509" s="212" t="n">
        <v>43287</v>
      </c>
      <c r="H509" s="201" t="n">
        <v>40866.8697062</v>
      </c>
      <c r="I509" s="201" t="n">
        <v>370810.478566646</v>
      </c>
      <c r="J509" s="202" t="n">
        <f aca="false">H509/I509*100</f>
        <v>11.0209587021838</v>
      </c>
    </row>
    <row r="510" customFormat="false" ht="12.75" hidden="false" customHeight="false" outlineLevel="0" collapsed="false">
      <c r="A510" s="210" t="s">
        <v>148</v>
      </c>
      <c r="B510" s="210" t="s">
        <v>67</v>
      </c>
      <c r="C510" s="210" t="s">
        <v>240</v>
      </c>
      <c r="D510" s="210" t="s">
        <v>932</v>
      </c>
      <c r="E510" s="210" t="s">
        <v>933</v>
      </c>
      <c r="F510" s="213" t="s">
        <v>70</v>
      </c>
      <c r="G510" s="212" t="n">
        <v>43287</v>
      </c>
      <c r="K510" s="200" t="s">
        <v>256</v>
      </c>
    </row>
    <row r="511" customFormat="false" ht="12.75" hidden="false" customHeight="false" outlineLevel="0" collapsed="false">
      <c r="A511" s="210" t="s">
        <v>148</v>
      </c>
      <c r="B511" s="210" t="s">
        <v>67</v>
      </c>
      <c r="C511" s="210" t="s">
        <v>240</v>
      </c>
      <c r="D511" s="210" t="s">
        <v>934</v>
      </c>
      <c r="E511" s="210" t="s">
        <v>935</v>
      </c>
      <c r="F511" s="213" t="s">
        <v>70</v>
      </c>
      <c r="G511" s="212" t="n">
        <v>43287</v>
      </c>
      <c r="H511" s="201" t="n">
        <v>88035.6700712</v>
      </c>
      <c r="I511" s="201" t="n">
        <v>370810.478566646</v>
      </c>
      <c r="J511" s="202" t="n">
        <f aca="false">H511/I511*100</f>
        <v>23.7414191776615</v>
      </c>
    </row>
    <row r="512" customFormat="false" ht="12.75" hidden="false" customHeight="false" outlineLevel="0" collapsed="false">
      <c r="A512" s="210" t="s">
        <v>148</v>
      </c>
      <c r="B512" s="210" t="s">
        <v>67</v>
      </c>
      <c r="C512" s="210" t="s">
        <v>240</v>
      </c>
      <c r="D512" s="210" t="s">
        <v>936</v>
      </c>
      <c r="E512" s="210" t="s">
        <v>937</v>
      </c>
      <c r="F512" s="213" t="s">
        <v>70</v>
      </c>
      <c r="G512" s="212" t="n">
        <v>43287</v>
      </c>
      <c r="H512" s="201" t="n">
        <v>51513.2689163</v>
      </c>
      <c r="I512" s="201" t="n">
        <v>370810.478566646</v>
      </c>
      <c r="J512" s="202" t="n">
        <f aca="false">H512/I512*100</f>
        <v>13.89207476429</v>
      </c>
    </row>
    <row r="513" customFormat="false" ht="12.75" hidden="false" customHeight="false" outlineLevel="0" collapsed="false">
      <c r="A513" s="210" t="s">
        <v>148</v>
      </c>
      <c r="B513" s="210" t="s">
        <v>67</v>
      </c>
      <c r="C513" s="210" t="s">
        <v>240</v>
      </c>
      <c r="D513" s="210" t="s">
        <v>938</v>
      </c>
      <c r="E513" s="210" t="s">
        <v>939</v>
      </c>
      <c r="F513" s="213" t="s">
        <v>70</v>
      </c>
      <c r="G513" s="212" t="n">
        <v>43287</v>
      </c>
      <c r="H513" s="201" t="n">
        <v>2086.12720142</v>
      </c>
      <c r="I513" s="201" t="n">
        <v>370810.478566646</v>
      </c>
      <c r="J513" s="202" t="n">
        <f aca="false">H513/I513*100</f>
        <v>0.562585828071484</v>
      </c>
    </row>
    <row r="514" customFormat="false" ht="12.75" hidden="false" customHeight="false" outlineLevel="0" collapsed="false">
      <c r="A514" s="210" t="s">
        <v>148</v>
      </c>
      <c r="B514" s="210" t="s">
        <v>67</v>
      </c>
      <c r="C514" s="210" t="s">
        <v>240</v>
      </c>
      <c r="D514" s="210" t="s">
        <v>940</v>
      </c>
      <c r="E514" s="210" t="s">
        <v>941</v>
      </c>
      <c r="F514" s="213" t="s">
        <v>70</v>
      </c>
      <c r="G514" s="212" t="n">
        <v>43287</v>
      </c>
      <c r="K514" s="200" t="s">
        <v>256</v>
      </c>
    </row>
    <row r="515" customFormat="false" ht="12.75" hidden="false" customHeight="false" outlineLevel="0" collapsed="false">
      <c r="A515" s="210" t="s">
        <v>148</v>
      </c>
      <c r="B515" s="210" t="s">
        <v>67</v>
      </c>
      <c r="C515" s="210" t="s">
        <v>240</v>
      </c>
      <c r="D515" s="210" t="s">
        <v>942</v>
      </c>
      <c r="E515" s="210" t="s">
        <v>943</v>
      </c>
      <c r="F515" s="213" t="s">
        <v>70</v>
      </c>
      <c r="G515" s="212" t="n">
        <v>43287</v>
      </c>
      <c r="H515" s="201" t="n">
        <v>34338.6288687</v>
      </c>
      <c r="I515" s="201" t="n">
        <v>370810.478566646</v>
      </c>
      <c r="J515" s="202" t="n">
        <f aca="false">H515/I515*100</f>
        <v>9.26042570356552</v>
      </c>
    </row>
    <row r="516" customFormat="false" ht="12.75" hidden="false" customHeight="false" outlineLevel="0" collapsed="false">
      <c r="A516" s="210" t="s">
        <v>148</v>
      </c>
      <c r="B516" s="210" t="s">
        <v>67</v>
      </c>
      <c r="C516" s="210" t="s">
        <v>240</v>
      </c>
      <c r="D516" s="210" t="s">
        <v>944</v>
      </c>
      <c r="E516" s="210" t="s">
        <v>945</v>
      </c>
      <c r="F516" s="213" t="s">
        <v>70</v>
      </c>
      <c r="G516" s="212" t="n">
        <v>43287</v>
      </c>
      <c r="K516" s="200" t="s">
        <v>256</v>
      </c>
    </row>
    <row r="517" customFormat="false" ht="12.75" hidden="false" customHeight="false" outlineLevel="0" collapsed="false">
      <c r="A517" s="210" t="s">
        <v>148</v>
      </c>
      <c r="B517" s="210" t="s">
        <v>67</v>
      </c>
      <c r="C517" s="210" t="s">
        <v>240</v>
      </c>
      <c r="D517" s="210" t="s">
        <v>946</v>
      </c>
      <c r="E517" s="210" t="s">
        <v>947</v>
      </c>
      <c r="F517" s="213" t="s">
        <v>70</v>
      </c>
      <c r="G517" s="212" t="n">
        <v>43287</v>
      </c>
      <c r="H517" s="201" t="n">
        <v>22081.5175694</v>
      </c>
      <c r="I517" s="201" t="n">
        <v>370810.478566646</v>
      </c>
      <c r="J517" s="202" t="n">
        <f aca="false">H517/I517*100</f>
        <v>5.95493354307442</v>
      </c>
    </row>
    <row r="518" customFormat="false" ht="12.75" hidden="false" customHeight="false" outlineLevel="0" collapsed="false">
      <c r="A518" s="210" t="s">
        <v>148</v>
      </c>
      <c r="B518" s="210" t="s">
        <v>67</v>
      </c>
      <c r="C518" s="210" t="s">
        <v>240</v>
      </c>
      <c r="D518" s="210" t="s">
        <v>948</v>
      </c>
      <c r="E518" s="210" t="s">
        <v>949</v>
      </c>
      <c r="F518" s="213" t="s">
        <v>70</v>
      </c>
      <c r="G518" s="212" t="n">
        <v>43287</v>
      </c>
      <c r="H518" s="201" t="n">
        <v>14137.7745075</v>
      </c>
      <c r="I518" s="201" t="n">
        <v>370810.478566646</v>
      </c>
      <c r="J518" s="202" t="n">
        <f aca="false">H518/I518*100</f>
        <v>3.8126685529894</v>
      </c>
    </row>
    <row r="519" customFormat="false" ht="12.75" hidden="false" customHeight="false" outlineLevel="0" collapsed="false">
      <c r="A519" s="210" t="s">
        <v>148</v>
      </c>
      <c r="B519" s="210" t="s">
        <v>67</v>
      </c>
      <c r="C519" s="210" t="s">
        <v>240</v>
      </c>
      <c r="D519" s="210" t="s">
        <v>950</v>
      </c>
      <c r="E519" s="210" t="s">
        <v>951</v>
      </c>
      <c r="F519" s="213" t="s">
        <v>70</v>
      </c>
      <c r="G519" s="212" t="n">
        <v>43287</v>
      </c>
      <c r="H519" s="201" t="n">
        <v>166140.010907</v>
      </c>
      <c r="I519" s="201" t="n">
        <v>370810.478566646</v>
      </c>
      <c r="J519" s="202" t="n">
        <f aca="false">H519/I519*100</f>
        <v>44.8045620364365</v>
      </c>
    </row>
    <row r="520" customFormat="false" ht="12.75" hidden="false" customHeight="false" outlineLevel="0" collapsed="false">
      <c r="A520" s="210" t="s">
        <v>147</v>
      </c>
      <c r="B520" s="210" t="s">
        <v>67</v>
      </c>
      <c r="C520" s="210" t="s">
        <v>240</v>
      </c>
      <c r="D520" s="210" t="s">
        <v>952</v>
      </c>
      <c r="E520" s="210" t="s">
        <v>953</v>
      </c>
      <c r="F520" s="213" t="s">
        <v>70</v>
      </c>
      <c r="G520" s="212" t="n">
        <v>43287</v>
      </c>
      <c r="H520" s="201" t="n">
        <v>43807.0873678</v>
      </c>
      <c r="I520" s="201" t="n">
        <v>370810.478566646</v>
      </c>
      <c r="J520" s="202" t="n">
        <f aca="false">H520/I520*100</f>
        <v>11.8138752543172</v>
      </c>
    </row>
    <row r="521" customFormat="false" ht="12.75" hidden="false" customHeight="false" outlineLevel="0" collapsed="false">
      <c r="A521" s="210" t="s">
        <v>147</v>
      </c>
      <c r="B521" s="210" t="s">
        <v>67</v>
      </c>
      <c r="C521" s="210" t="s">
        <v>240</v>
      </c>
      <c r="D521" s="210" t="s">
        <v>954</v>
      </c>
      <c r="E521" s="210" t="s">
        <v>955</v>
      </c>
      <c r="F521" s="213" t="s">
        <v>70</v>
      </c>
      <c r="G521" s="212" t="n">
        <v>43287</v>
      </c>
      <c r="H521" s="201" t="n">
        <v>2863.58325688</v>
      </c>
      <c r="I521" s="201" t="n">
        <v>370810.478566646</v>
      </c>
      <c r="J521" s="202" t="n">
        <f aca="false">H521/I521*100</f>
        <v>0.772249820972987</v>
      </c>
    </row>
    <row r="522" customFormat="false" ht="12.75" hidden="false" customHeight="false" outlineLevel="0" collapsed="false">
      <c r="A522" s="210" t="s">
        <v>147</v>
      </c>
      <c r="B522" s="210" t="s">
        <v>67</v>
      </c>
      <c r="C522" s="210" t="s">
        <v>240</v>
      </c>
      <c r="D522" s="210" t="s">
        <v>956</v>
      </c>
      <c r="E522" s="210" t="s">
        <v>957</v>
      </c>
      <c r="F522" s="213" t="s">
        <v>70</v>
      </c>
      <c r="G522" s="212" t="n">
        <v>43287</v>
      </c>
      <c r="H522" s="201" t="n">
        <v>31939.2279842</v>
      </c>
      <c r="I522" s="201" t="n">
        <v>370810.478566646</v>
      </c>
      <c r="J522" s="202" t="n">
        <f aca="false">H522/I522*100</f>
        <v>8.61335637214458</v>
      </c>
    </row>
    <row r="523" customFormat="false" ht="12.75" hidden="false" customHeight="false" outlineLevel="0" collapsed="false">
      <c r="A523" s="210" t="s">
        <v>147</v>
      </c>
      <c r="B523" s="210" t="s">
        <v>67</v>
      </c>
      <c r="C523" s="210" t="s">
        <v>240</v>
      </c>
      <c r="D523" s="210" t="s">
        <v>958</v>
      </c>
      <c r="E523" s="210" t="s">
        <v>959</v>
      </c>
      <c r="F523" s="213" t="s">
        <v>70</v>
      </c>
      <c r="G523" s="212" t="n">
        <v>43287</v>
      </c>
      <c r="H523" s="201" t="n">
        <v>5188.03559391</v>
      </c>
      <c r="I523" s="201" t="n">
        <v>370810.478566646</v>
      </c>
      <c r="J523" s="202" t="n">
        <f aca="false">H523/I523*100</f>
        <v>1.39910706244445</v>
      </c>
    </row>
    <row r="524" customFormat="false" ht="12.75" hidden="false" customHeight="false" outlineLevel="0" collapsed="false">
      <c r="A524" s="210" t="s">
        <v>147</v>
      </c>
      <c r="B524" s="210" t="s">
        <v>67</v>
      </c>
      <c r="C524" s="210" t="s">
        <v>240</v>
      </c>
      <c r="D524" s="210" t="s">
        <v>960</v>
      </c>
      <c r="E524" s="210" t="s">
        <v>961</v>
      </c>
      <c r="F524" s="213" t="s">
        <v>70</v>
      </c>
      <c r="G524" s="212" t="n">
        <v>43287</v>
      </c>
      <c r="H524" s="201" t="n">
        <v>5188.97768809</v>
      </c>
      <c r="I524" s="201" t="n">
        <v>370810.478566646</v>
      </c>
      <c r="J524" s="202" t="n">
        <f aca="false">H524/I524*100</f>
        <v>1.39936112597136</v>
      </c>
    </row>
    <row r="525" customFormat="false" ht="12.75" hidden="false" customHeight="false" outlineLevel="0" collapsed="false">
      <c r="A525" s="210" t="s">
        <v>147</v>
      </c>
      <c r="B525" s="210" t="s">
        <v>67</v>
      </c>
      <c r="C525" s="210" t="s">
        <v>240</v>
      </c>
      <c r="D525" s="210" t="s">
        <v>962</v>
      </c>
      <c r="E525" s="210" t="s">
        <v>963</v>
      </c>
      <c r="F525" s="213" t="s">
        <v>70</v>
      </c>
      <c r="G525" s="212" t="n">
        <v>43287</v>
      </c>
      <c r="H525" s="201" t="n">
        <v>35964.3469343</v>
      </c>
      <c r="I525" s="201" t="n">
        <v>370810.478566646</v>
      </c>
      <c r="J525" s="202" t="n">
        <f aca="false">H525/I525*100</f>
        <v>9.69884860679203</v>
      </c>
    </row>
    <row r="526" customFormat="false" ht="12.75" hidden="false" customHeight="false" outlineLevel="0" collapsed="false">
      <c r="A526" s="210" t="s">
        <v>147</v>
      </c>
      <c r="B526" s="210" t="s">
        <v>67</v>
      </c>
      <c r="C526" s="210" t="s">
        <v>240</v>
      </c>
      <c r="D526" s="210" t="s">
        <v>964</v>
      </c>
      <c r="E526" s="210" t="s">
        <v>965</v>
      </c>
      <c r="F526" s="213" t="s">
        <v>70</v>
      </c>
      <c r="G526" s="212" t="n">
        <v>43287</v>
      </c>
      <c r="H526" s="201" t="n">
        <v>11899.1680059</v>
      </c>
      <c r="I526" s="201" t="n">
        <v>370810.478566646</v>
      </c>
      <c r="J526" s="202" t="n">
        <f aca="false">H526/I526*100</f>
        <v>3.20896217709267</v>
      </c>
    </row>
    <row r="527" customFormat="false" ht="12.75" hidden="false" customHeight="false" outlineLevel="0" collapsed="false">
      <c r="A527" s="210" t="s">
        <v>147</v>
      </c>
      <c r="B527" s="210" t="s">
        <v>67</v>
      </c>
      <c r="C527" s="210" t="s">
        <v>240</v>
      </c>
      <c r="D527" s="210" t="s">
        <v>966</v>
      </c>
      <c r="E527" s="210" t="s">
        <v>967</v>
      </c>
      <c r="F527" s="213" t="s">
        <v>70</v>
      </c>
      <c r="G527" s="212" t="n">
        <v>43287</v>
      </c>
      <c r="H527" s="201" t="n">
        <v>6708.11391861</v>
      </c>
      <c r="I527" s="201" t="n">
        <v>370810.478566646</v>
      </c>
      <c r="J527" s="202" t="n">
        <f aca="false">H527/I527*100</f>
        <v>1.80904108873621</v>
      </c>
    </row>
    <row r="528" customFormat="false" ht="12.75" hidden="false" customHeight="false" outlineLevel="0" collapsed="false">
      <c r="A528" s="210" t="s">
        <v>147</v>
      </c>
      <c r="B528" s="210" t="s">
        <v>67</v>
      </c>
      <c r="C528" s="210" t="s">
        <v>240</v>
      </c>
      <c r="D528" s="210" t="s">
        <v>968</v>
      </c>
      <c r="E528" s="210" t="s">
        <v>969</v>
      </c>
      <c r="F528" s="213" t="s">
        <v>70</v>
      </c>
      <c r="G528" s="212" t="n">
        <v>43287</v>
      </c>
      <c r="H528" s="201" t="n">
        <v>31907.9205719</v>
      </c>
      <c r="I528" s="201" t="n">
        <v>370810.478566646</v>
      </c>
      <c r="J528" s="202" t="n">
        <f aca="false">H528/I528*100</f>
        <v>8.60491340353673</v>
      </c>
    </row>
    <row r="529" customFormat="false" ht="12.75" hidden="false" customHeight="false" outlineLevel="0" collapsed="false">
      <c r="A529" s="210" t="s">
        <v>147</v>
      </c>
      <c r="B529" s="210" t="s">
        <v>67</v>
      </c>
      <c r="C529" s="210" t="s">
        <v>240</v>
      </c>
      <c r="D529" s="210" t="s">
        <v>970</v>
      </c>
      <c r="E529" s="210" t="s">
        <v>971</v>
      </c>
      <c r="F529" s="213" t="s">
        <v>70</v>
      </c>
      <c r="G529" s="212" t="n">
        <v>43287</v>
      </c>
      <c r="K529" s="200" t="s">
        <v>256</v>
      </c>
    </row>
    <row r="530" customFormat="false" ht="12.75" hidden="false" customHeight="false" outlineLevel="0" collapsed="false">
      <c r="A530" s="210" t="s">
        <v>146</v>
      </c>
      <c r="B530" s="210" t="s">
        <v>67</v>
      </c>
      <c r="C530" s="210" t="s">
        <v>240</v>
      </c>
      <c r="D530" s="210" t="s">
        <v>972</v>
      </c>
      <c r="E530" s="210" t="s">
        <v>973</v>
      </c>
      <c r="F530" s="213" t="s">
        <v>70</v>
      </c>
      <c r="G530" s="212" t="n">
        <v>43287</v>
      </c>
      <c r="H530" s="201" t="n">
        <v>28281.4258297</v>
      </c>
      <c r="I530" s="201" t="n">
        <v>370810.478566646</v>
      </c>
      <c r="J530" s="202" t="n">
        <f aca="false">H530/I530*100</f>
        <v>7.62692196267506</v>
      </c>
    </row>
    <row r="531" customFormat="false" ht="12.75" hidden="false" customHeight="false" outlineLevel="0" collapsed="false">
      <c r="A531" s="210" t="s">
        <v>146</v>
      </c>
      <c r="B531" s="210" t="s">
        <v>67</v>
      </c>
      <c r="C531" s="210" t="s">
        <v>240</v>
      </c>
      <c r="D531" s="210" t="s">
        <v>974</v>
      </c>
      <c r="E531" s="210" t="s">
        <v>975</v>
      </c>
      <c r="F531" s="213" t="s">
        <v>70</v>
      </c>
      <c r="G531" s="212" t="n">
        <v>43287</v>
      </c>
      <c r="H531" s="201" t="n">
        <v>14078.1270505</v>
      </c>
      <c r="I531" s="201" t="n">
        <v>370810.478566646</v>
      </c>
      <c r="J531" s="202" t="n">
        <f aca="false">H531/I531*100</f>
        <v>3.79658285410878</v>
      </c>
    </row>
    <row r="532" customFormat="false" ht="12.75" hidden="false" customHeight="false" outlineLevel="0" collapsed="false">
      <c r="A532" s="210" t="s">
        <v>146</v>
      </c>
      <c r="B532" s="210" t="s">
        <v>67</v>
      </c>
      <c r="C532" s="210" t="s">
        <v>240</v>
      </c>
      <c r="D532" s="210" t="s">
        <v>976</v>
      </c>
      <c r="E532" s="210" t="s">
        <v>977</v>
      </c>
      <c r="F532" s="213" t="s">
        <v>70</v>
      </c>
      <c r="G532" s="212" t="n">
        <v>43287</v>
      </c>
      <c r="H532" s="201" t="n">
        <v>2291.70585742</v>
      </c>
      <c r="I532" s="201" t="n">
        <v>370810.478566646</v>
      </c>
      <c r="J532" s="202" t="n">
        <f aca="false">H532/I532*100</f>
        <v>0.618026185850654</v>
      </c>
    </row>
    <row r="533" customFormat="false" ht="12.75" hidden="false" customHeight="false" outlineLevel="0" collapsed="false">
      <c r="A533" s="210" t="s">
        <v>146</v>
      </c>
      <c r="B533" s="210" t="s">
        <v>67</v>
      </c>
      <c r="C533" s="210" t="s">
        <v>240</v>
      </c>
      <c r="D533" s="210" t="s">
        <v>978</v>
      </c>
      <c r="E533" s="210" t="s">
        <v>979</v>
      </c>
      <c r="F533" s="213" t="s">
        <v>70</v>
      </c>
      <c r="G533" s="212" t="n">
        <v>43287</v>
      </c>
      <c r="H533" s="201" t="n">
        <v>2290.74432518</v>
      </c>
      <c r="I533" s="201" t="n">
        <v>370810.478566646</v>
      </c>
      <c r="J533" s="202" t="n">
        <f aca="false">H533/I533*100</f>
        <v>0.617766880276627</v>
      </c>
    </row>
    <row r="534" customFormat="false" ht="12.75" hidden="false" customHeight="false" outlineLevel="0" collapsed="false">
      <c r="A534" s="210" t="s">
        <v>146</v>
      </c>
      <c r="B534" s="210" t="s">
        <v>67</v>
      </c>
      <c r="C534" s="210" t="s">
        <v>240</v>
      </c>
      <c r="D534" s="210" t="s">
        <v>980</v>
      </c>
      <c r="E534" s="210" t="s">
        <v>981</v>
      </c>
      <c r="F534" s="213" t="s">
        <v>70</v>
      </c>
      <c r="G534" s="212" t="n">
        <v>43287</v>
      </c>
      <c r="H534" s="201" t="n">
        <v>3838.12059574</v>
      </c>
      <c r="I534" s="201" t="n">
        <v>370810.478566646</v>
      </c>
      <c r="J534" s="202" t="n">
        <f aca="false">H534/I534*100</f>
        <v>1.03506260410334</v>
      </c>
    </row>
    <row r="535" customFormat="false" ht="12.75" hidden="false" customHeight="false" outlineLevel="0" collapsed="false">
      <c r="A535" s="210" t="s">
        <v>146</v>
      </c>
      <c r="B535" s="210" t="s">
        <v>67</v>
      </c>
      <c r="C535" s="210" t="s">
        <v>240</v>
      </c>
      <c r="D535" s="210" t="s">
        <v>982</v>
      </c>
      <c r="E535" s="210" t="s">
        <v>983</v>
      </c>
      <c r="F535" s="213" t="s">
        <v>70</v>
      </c>
      <c r="G535" s="212" t="n">
        <v>43287</v>
      </c>
      <c r="H535" s="201" t="n">
        <v>25989.6930643</v>
      </c>
      <c r="I535" s="201" t="n">
        <v>370810.478566646</v>
      </c>
      <c r="J535" s="202" t="n">
        <f aca="false">H535/I535*100</f>
        <v>7.00888852029268</v>
      </c>
    </row>
    <row r="536" customFormat="false" ht="12.75" hidden="false" customHeight="false" outlineLevel="0" collapsed="false">
      <c r="A536" s="210" t="s">
        <v>146</v>
      </c>
      <c r="B536" s="210" t="s">
        <v>67</v>
      </c>
      <c r="C536" s="210" t="s">
        <v>240</v>
      </c>
      <c r="D536" s="210" t="s">
        <v>984</v>
      </c>
      <c r="E536" s="210" t="s">
        <v>985</v>
      </c>
      <c r="F536" s="213" t="s">
        <v>70</v>
      </c>
      <c r="G536" s="212" t="n">
        <v>43287</v>
      </c>
      <c r="H536" s="201" t="n">
        <v>14197.3394411</v>
      </c>
      <c r="I536" s="201" t="n">
        <v>370810.478566646</v>
      </c>
      <c r="J536" s="202" t="n">
        <f aca="false">H536/I536*100</f>
        <v>3.8287319969973</v>
      </c>
    </row>
    <row r="537" customFormat="false" ht="12.75" hidden="false" customHeight="false" outlineLevel="0" collapsed="false">
      <c r="A537" s="210" t="s">
        <v>146</v>
      </c>
      <c r="B537" s="210" t="s">
        <v>67</v>
      </c>
      <c r="C537" s="210" t="s">
        <v>240</v>
      </c>
      <c r="D537" s="210" t="s">
        <v>986</v>
      </c>
      <c r="E537" s="210" t="s">
        <v>987</v>
      </c>
      <c r="F537" s="213" t="s">
        <v>70</v>
      </c>
      <c r="G537" s="212" t="n">
        <v>43287</v>
      </c>
      <c r="H537" s="201" t="n">
        <v>11910.9473437</v>
      </c>
      <c r="I537" s="201" t="n">
        <v>370810.478566646</v>
      </c>
      <c r="J537" s="202" t="n">
        <f aca="false">H537/I537*100</f>
        <v>3.21213882351473</v>
      </c>
    </row>
    <row r="538" customFormat="false" ht="12.75" hidden="false" customHeight="false" outlineLevel="0" collapsed="false">
      <c r="A538" s="210" t="s">
        <v>146</v>
      </c>
      <c r="B538" s="210" t="s">
        <v>67</v>
      </c>
      <c r="C538" s="210" t="s">
        <v>240</v>
      </c>
      <c r="D538" s="210" t="s">
        <v>988</v>
      </c>
      <c r="E538" s="210" t="s">
        <v>989</v>
      </c>
      <c r="F538" s="213" t="s">
        <v>70</v>
      </c>
      <c r="G538" s="212" t="n">
        <v>43287</v>
      </c>
      <c r="H538" s="201" t="n">
        <v>14084.0863885</v>
      </c>
      <c r="I538" s="201" t="n">
        <v>370810.478566646</v>
      </c>
      <c r="J538" s="202" t="n">
        <f aca="false">H538/I538*100</f>
        <v>3.79818996565078</v>
      </c>
    </row>
    <row r="539" customFormat="false" ht="12.75" hidden="false" customHeight="false" outlineLevel="0" collapsed="false">
      <c r="A539" s="210" t="s">
        <v>146</v>
      </c>
      <c r="B539" s="210" t="s">
        <v>67</v>
      </c>
      <c r="C539" s="210" t="s">
        <v>240</v>
      </c>
      <c r="D539" s="210" t="s">
        <v>990</v>
      </c>
      <c r="E539" s="210" t="s">
        <v>991</v>
      </c>
      <c r="F539" s="213" t="s">
        <v>70</v>
      </c>
      <c r="G539" s="212" t="n">
        <v>43287</v>
      </c>
      <c r="K539" s="200" t="s">
        <v>256</v>
      </c>
    </row>
    <row r="540" customFormat="false" ht="12.75" hidden="false" customHeight="false" outlineLevel="0" collapsed="false">
      <c r="A540" s="210" t="s">
        <v>150</v>
      </c>
      <c r="B540" s="210" t="s">
        <v>67</v>
      </c>
      <c r="C540" s="210" t="s">
        <v>240</v>
      </c>
      <c r="D540" s="210" t="s">
        <v>992</v>
      </c>
      <c r="E540" s="210" t="s">
        <v>993</v>
      </c>
      <c r="F540" s="213" t="s">
        <v>70</v>
      </c>
      <c r="G540" s="212" t="n">
        <v>43287</v>
      </c>
      <c r="H540" s="201" t="n">
        <v>110655.501554</v>
      </c>
      <c r="I540" s="201" t="n">
        <v>370810.478566646</v>
      </c>
      <c r="J540" s="202" t="n">
        <f aca="false">H540/I540*100</f>
        <v>29.8415249703122</v>
      </c>
    </row>
    <row r="541" customFormat="false" ht="12.75" hidden="false" customHeight="false" outlineLevel="0" collapsed="false">
      <c r="A541" s="210" t="s">
        <v>150</v>
      </c>
      <c r="B541" s="210" t="s">
        <v>67</v>
      </c>
      <c r="C541" s="210" t="s">
        <v>240</v>
      </c>
      <c r="D541" s="210" t="s">
        <v>994</v>
      </c>
      <c r="E541" s="210" t="s">
        <v>995</v>
      </c>
      <c r="F541" s="213" t="s">
        <v>70</v>
      </c>
      <c r="G541" s="212" t="n">
        <v>43287</v>
      </c>
      <c r="H541" s="201" t="n">
        <v>4556.93220872</v>
      </c>
      <c r="I541" s="201" t="n">
        <v>370810.478566646</v>
      </c>
      <c r="J541" s="202" t="n">
        <f aca="false">H541/I541*100</f>
        <v>1.22891139062053</v>
      </c>
    </row>
    <row r="542" customFormat="false" ht="12.75" hidden="false" customHeight="false" outlineLevel="0" collapsed="false">
      <c r="A542" s="210" t="s">
        <v>150</v>
      </c>
      <c r="B542" s="210" t="s">
        <v>67</v>
      </c>
      <c r="C542" s="210" t="s">
        <v>240</v>
      </c>
      <c r="D542" s="210" t="s">
        <v>996</v>
      </c>
      <c r="E542" s="210" t="s">
        <v>997</v>
      </c>
      <c r="F542" s="213" t="s">
        <v>70</v>
      </c>
      <c r="G542" s="212" t="n">
        <v>43287</v>
      </c>
      <c r="K542" s="200" t="s">
        <v>256</v>
      </c>
    </row>
    <row r="543" customFormat="false" ht="12.75" hidden="false" customHeight="false" outlineLevel="0" collapsed="false">
      <c r="A543" s="210" t="s">
        <v>150</v>
      </c>
      <c r="B543" s="210" t="s">
        <v>67</v>
      </c>
      <c r="C543" s="210" t="s">
        <v>240</v>
      </c>
      <c r="D543" s="210" t="s">
        <v>998</v>
      </c>
      <c r="E543" s="210" t="s">
        <v>999</v>
      </c>
      <c r="F543" s="213" t="s">
        <v>70</v>
      </c>
      <c r="G543" s="212" t="n">
        <v>43287</v>
      </c>
      <c r="K543" s="200" t="s">
        <v>256</v>
      </c>
    </row>
    <row r="544" customFormat="false" ht="12.75" hidden="false" customHeight="false" outlineLevel="0" collapsed="false">
      <c r="A544" s="210" t="s">
        <v>150</v>
      </c>
      <c r="B544" s="210" t="s">
        <v>67</v>
      </c>
      <c r="C544" s="210" t="s">
        <v>240</v>
      </c>
      <c r="D544" s="210" t="s">
        <v>1000</v>
      </c>
      <c r="E544" s="210" t="s">
        <v>1001</v>
      </c>
      <c r="F544" s="213" t="s">
        <v>70</v>
      </c>
      <c r="G544" s="212" t="n">
        <v>43287</v>
      </c>
      <c r="H544" s="201" t="n">
        <v>15384.3799218</v>
      </c>
      <c r="I544" s="201" t="n">
        <v>370810.478566646</v>
      </c>
      <c r="J544" s="202" t="n">
        <f aca="false">H544/I544*100</f>
        <v>4.14885253007621</v>
      </c>
    </row>
    <row r="545" customFormat="false" ht="12.75" hidden="false" customHeight="false" outlineLevel="0" collapsed="false">
      <c r="A545" s="210" t="s">
        <v>150</v>
      </c>
      <c r="B545" s="210" t="s">
        <v>67</v>
      </c>
      <c r="C545" s="210" t="s">
        <v>240</v>
      </c>
      <c r="D545" s="210" t="s">
        <v>1002</v>
      </c>
      <c r="E545" s="210" t="s">
        <v>1003</v>
      </c>
      <c r="F545" s="213" t="s">
        <v>70</v>
      </c>
      <c r="G545" s="212" t="n">
        <v>43287</v>
      </c>
      <c r="H545" s="201" t="n">
        <v>91912.1363864</v>
      </c>
      <c r="I545" s="201" t="n">
        <v>370810.478566646</v>
      </c>
      <c r="J545" s="202" t="n">
        <f aca="false">H545/I545*100</f>
        <v>24.7868228378235</v>
      </c>
    </row>
    <row r="546" customFormat="false" ht="12.75" hidden="false" customHeight="false" outlineLevel="0" collapsed="false">
      <c r="A546" s="210" t="s">
        <v>150</v>
      </c>
      <c r="B546" s="210" t="s">
        <v>67</v>
      </c>
      <c r="C546" s="210" t="s">
        <v>240</v>
      </c>
      <c r="D546" s="210" t="s">
        <v>1004</v>
      </c>
      <c r="E546" s="210" t="s">
        <v>1005</v>
      </c>
      <c r="F546" s="213" t="s">
        <v>70</v>
      </c>
      <c r="G546" s="212" t="n">
        <v>43287</v>
      </c>
      <c r="H546" s="201" t="n">
        <v>86549.1193803</v>
      </c>
      <c r="I546" s="201" t="n">
        <v>370810.478566646</v>
      </c>
      <c r="J546" s="202" t="n">
        <f aca="false">H546/I546*100</f>
        <v>23.3405268682947</v>
      </c>
    </row>
    <row r="547" customFormat="false" ht="12.75" hidden="false" customHeight="false" outlineLevel="0" collapsed="false">
      <c r="A547" s="210" t="s">
        <v>150</v>
      </c>
      <c r="B547" s="210" t="s">
        <v>67</v>
      </c>
      <c r="C547" s="210" t="s">
        <v>240</v>
      </c>
      <c r="D547" s="210" t="s">
        <v>1006</v>
      </c>
      <c r="E547" s="210" t="s">
        <v>1007</v>
      </c>
      <c r="F547" s="213" t="s">
        <v>70</v>
      </c>
      <c r="G547" s="212" t="n">
        <v>43287</v>
      </c>
      <c r="K547" s="200" t="s">
        <v>256</v>
      </c>
    </row>
    <row r="548" customFormat="false" ht="12.75" hidden="false" customHeight="false" outlineLevel="0" collapsed="false">
      <c r="A548" s="210" t="s">
        <v>150</v>
      </c>
      <c r="B548" s="210" t="s">
        <v>67</v>
      </c>
      <c r="C548" s="210" t="s">
        <v>240</v>
      </c>
      <c r="D548" s="210" t="s">
        <v>1008</v>
      </c>
      <c r="E548" s="210" t="s">
        <v>1009</v>
      </c>
      <c r="F548" s="213" t="s">
        <v>70</v>
      </c>
      <c r="G548" s="212" t="n">
        <v>43287</v>
      </c>
      <c r="H548" s="201" t="n">
        <v>4619.09853201</v>
      </c>
      <c r="I548" s="201" t="n">
        <v>370810.478566646</v>
      </c>
      <c r="J548" s="202" t="n">
        <f aca="false">H548/I548*100</f>
        <v>1.24567637620839</v>
      </c>
    </row>
    <row r="549" customFormat="false" ht="12.75" hidden="false" customHeight="false" outlineLevel="0" collapsed="false">
      <c r="A549" s="210" t="s">
        <v>150</v>
      </c>
      <c r="B549" s="210" t="s">
        <v>67</v>
      </c>
      <c r="C549" s="210" t="s">
        <v>240</v>
      </c>
      <c r="D549" s="210" t="s">
        <v>1010</v>
      </c>
      <c r="E549" s="210" t="s">
        <v>1011</v>
      </c>
      <c r="F549" s="213" t="s">
        <v>70</v>
      </c>
      <c r="G549" s="212" t="n">
        <v>43287</v>
      </c>
      <c r="H549" s="201" t="n">
        <v>4619.09860575</v>
      </c>
      <c r="I549" s="201" t="n">
        <v>370810.478566646</v>
      </c>
      <c r="J549" s="202" t="n">
        <f aca="false">H549/I549*100</f>
        <v>1.24567639609456</v>
      </c>
    </row>
    <row r="550" customFormat="false" ht="12.75" hidden="false" customHeight="false" outlineLevel="0" collapsed="false">
      <c r="A550" s="210" t="s">
        <v>150</v>
      </c>
      <c r="B550" s="210" t="s">
        <v>67</v>
      </c>
      <c r="C550" s="210" t="s">
        <v>240</v>
      </c>
      <c r="D550" s="210" t="s">
        <v>1012</v>
      </c>
      <c r="E550" s="210" t="s">
        <v>1013</v>
      </c>
      <c r="F550" s="213" t="s">
        <v>70</v>
      </c>
      <c r="G550" s="212" t="n">
        <v>43287</v>
      </c>
      <c r="K550" s="200" t="s">
        <v>256</v>
      </c>
    </row>
    <row r="551" customFormat="false" ht="12.75" hidden="false" customHeight="false" outlineLevel="0" collapsed="false">
      <c r="A551" s="210" t="s">
        <v>150</v>
      </c>
      <c r="B551" s="210" t="s">
        <v>67</v>
      </c>
      <c r="C551" s="210" t="s">
        <v>240</v>
      </c>
      <c r="D551" s="210" t="s">
        <v>1014</v>
      </c>
      <c r="E551" s="210" t="s">
        <v>1015</v>
      </c>
      <c r="F551" s="213" t="s">
        <v>70</v>
      </c>
      <c r="G551" s="212" t="n">
        <v>43287</v>
      </c>
      <c r="H551" s="201" t="n">
        <v>14114.6636159</v>
      </c>
      <c r="I551" s="201" t="n">
        <v>370810.478566646</v>
      </c>
      <c r="J551" s="202" t="n">
        <f aca="false">H551/I551*100</f>
        <v>3.80643601832928</v>
      </c>
    </row>
    <row r="552" customFormat="false" ht="12.75" hidden="false" customHeight="false" outlineLevel="0" collapsed="false">
      <c r="A552" s="210" t="s">
        <v>150</v>
      </c>
      <c r="B552" s="210" t="s">
        <v>67</v>
      </c>
      <c r="C552" s="210" t="s">
        <v>240</v>
      </c>
      <c r="D552" s="210" t="s">
        <v>1016</v>
      </c>
      <c r="E552" s="210" t="s">
        <v>1017</v>
      </c>
      <c r="F552" s="213" t="s">
        <v>70</v>
      </c>
      <c r="G552" s="212" t="n">
        <v>43287</v>
      </c>
      <c r="H552" s="201" t="n">
        <v>24352.1494913</v>
      </c>
      <c r="I552" s="201" t="n">
        <v>370810.478566646</v>
      </c>
      <c r="J552" s="202" t="n">
        <f aca="false">H552/I552*100</f>
        <v>6.56727651964754</v>
      </c>
    </row>
    <row r="553" customFormat="false" ht="12.75" hidden="false" customHeight="false" outlineLevel="0" collapsed="false">
      <c r="A553" s="210" t="s">
        <v>150</v>
      </c>
      <c r="B553" s="210" t="s">
        <v>67</v>
      </c>
      <c r="C553" s="210" t="s">
        <v>240</v>
      </c>
      <c r="D553" s="210" t="s">
        <v>1018</v>
      </c>
      <c r="E553" s="210" t="s">
        <v>1019</v>
      </c>
      <c r="F553" s="213" t="s">
        <v>70</v>
      </c>
      <c r="G553" s="212" t="n">
        <v>43287</v>
      </c>
      <c r="H553" s="201" t="n">
        <v>19736.0285153</v>
      </c>
      <c r="I553" s="201" t="n">
        <v>370810.478566646</v>
      </c>
      <c r="J553" s="202" t="n">
        <f aca="false">H553/I553*100</f>
        <v>5.32240312937997</v>
      </c>
    </row>
    <row r="554" customFormat="false" ht="12.75" hidden="false" customHeight="false" outlineLevel="0" collapsed="false">
      <c r="A554" s="210" t="s">
        <v>150</v>
      </c>
      <c r="B554" s="210" t="s">
        <v>67</v>
      </c>
      <c r="C554" s="210" t="s">
        <v>240</v>
      </c>
      <c r="D554" s="210" t="s">
        <v>1020</v>
      </c>
      <c r="E554" s="210" t="s">
        <v>1021</v>
      </c>
      <c r="F554" s="213" t="s">
        <v>70</v>
      </c>
      <c r="G554" s="212" t="n">
        <v>43287</v>
      </c>
      <c r="H554" s="201" t="n">
        <v>86303.3520629</v>
      </c>
      <c r="I554" s="201" t="n">
        <v>370810.478566646</v>
      </c>
      <c r="J554" s="202" t="n">
        <f aca="false">H554/I554*100</f>
        <v>23.2742484507186</v>
      </c>
    </row>
    <row r="555" customFormat="false" ht="12.75" hidden="false" customHeight="false" outlineLevel="0" collapsed="false">
      <c r="A555" s="210" t="s">
        <v>150</v>
      </c>
      <c r="B555" s="210" t="s">
        <v>67</v>
      </c>
      <c r="C555" s="210" t="s">
        <v>240</v>
      </c>
      <c r="D555" s="210" t="s">
        <v>1022</v>
      </c>
      <c r="E555" s="210" t="s">
        <v>1023</v>
      </c>
      <c r="F555" s="213" t="s">
        <v>70</v>
      </c>
      <c r="G555" s="212" t="n">
        <v>43287</v>
      </c>
      <c r="K555" s="200" t="s">
        <v>256</v>
      </c>
    </row>
    <row r="556" customFormat="false" ht="12.75" hidden="false" customHeight="false" outlineLevel="0" collapsed="false">
      <c r="A556" s="210" t="s">
        <v>151</v>
      </c>
      <c r="B556" s="210" t="s">
        <v>73</v>
      </c>
      <c r="C556" s="210" t="s">
        <v>250</v>
      </c>
      <c r="D556" s="210" t="s">
        <v>1024</v>
      </c>
      <c r="E556" s="210" t="s">
        <v>1024</v>
      </c>
      <c r="F556" s="213" t="s">
        <v>76</v>
      </c>
      <c r="G556" s="212" t="n">
        <v>43642</v>
      </c>
      <c r="H556" s="201" t="n">
        <v>55492.3</v>
      </c>
      <c r="I556" s="201" t="n">
        <v>55493.9189885126</v>
      </c>
      <c r="J556" s="202" t="n">
        <f aca="false">H556/I556*100</f>
        <v>99.9970825839261</v>
      </c>
    </row>
    <row r="557" customFormat="false" ht="12.75" hidden="false" customHeight="false" outlineLevel="0" collapsed="false">
      <c r="A557" s="210" t="s">
        <v>151</v>
      </c>
      <c r="B557" s="210" t="s">
        <v>73</v>
      </c>
      <c r="C557" s="210" t="s">
        <v>250</v>
      </c>
      <c r="D557" s="210" t="s">
        <v>1025</v>
      </c>
      <c r="E557" s="210" t="s">
        <v>1025</v>
      </c>
      <c r="F557" s="213" t="s">
        <v>76</v>
      </c>
      <c r="G557" s="212" t="n">
        <v>43642</v>
      </c>
      <c r="H557" s="201" t="n">
        <v>7301.93</v>
      </c>
      <c r="I557" s="201" t="n">
        <v>55493.9189885126</v>
      </c>
      <c r="J557" s="202" t="n">
        <f aca="false">H557/I557*100</f>
        <v>13.1580723313333</v>
      </c>
    </row>
    <row r="558" customFormat="false" ht="12.75" hidden="false" customHeight="false" outlineLevel="0" collapsed="false">
      <c r="A558" s="210" t="s">
        <v>151</v>
      </c>
      <c r="B558" s="210" t="s">
        <v>73</v>
      </c>
      <c r="C558" s="210" t="s">
        <v>250</v>
      </c>
      <c r="D558" s="210" t="s">
        <v>1026</v>
      </c>
      <c r="E558" s="210" t="s">
        <v>1026</v>
      </c>
      <c r="F558" s="213" t="s">
        <v>76</v>
      </c>
      <c r="G558" s="212" t="n">
        <v>43642</v>
      </c>
      <c r="K558" s="200" t="s">
        <v>256</v>
      </c>
    </row>
    <row r="559" customFormat="false" ht="12.75" hidden="false" customHeight="false" outlineLevel="0" collapsed="false">
      <c r="A559" s="210" t="s">
        <v>151</v>
      </c>
      <c r="B559" s="210" t="s">
        <v>73</v>
      </c>
      <c r="C559" s="210" t="s">
        <v>250</v>
      </c>
      <c r="D559" s="210" t="s">
        <v>1027</v>
      </c>
      <c r="E559" s="210" t="s">
        <v>1027</v>
      </c>
      <c r="F559" s="213" t="s">
        <v>76</v>
      </c>
      <c r="G559" s="212" t="n">
        <v>43642</v>
      </c>
      <c r="K559" s="200" t="s">
        <v>256</v>
      </c>
    </row>
    <row r="560" customFormat="false" ht="12.75" hidden="false" customHeight="false" outlineLevel="0" collapsed="false">
      <c r="A560" s="210" t="s">
        <v>151</v>
      </c>
      <c r="B560" s="210" t="s">
        <v>73</v>
      </c>
      <c r="C560" s="210" t="s">
        <v>250</v>
      </c>
      <c r="D560" s="210" t="s">
        <v>1028</v>
      </c>
      <c r="E560" s="210" t="s">
        <v>1028</v>
      </c>
      <c r="F560" s="213" t="s">
        <v>76</v>
      </c>
      <c r="G560" s="212" t="n">
        <v>43642</v>
      </c>
      <c r="K560" s="200" t="s">
        <v>256</v>
      </c>
    </row>
    <row r="561" customFormat="false" ht="12.75" hidden="false" customHeight="false" outlineLevel="0" collapsed="false">
      <c r="A561" s="210" t="s">
        <v>151</v>
      </c>
      <c r="B561" s="210" t="s">
        <v>73</v>
      </c>
      <c r="C561" s="210" t="s">
        <v>250</v>
      </c>
      <c r="D561" s="210" t="s">
        <v>1029</v>
      </c>
      <c r="E561" s="210" t="s">
        <v>1029</v>
      </c>
      <c r="F561" s="213" t="s">
        <v>76</v>
      </c>
      <c r="G561" s="212" t="n">
        <v>43642</v>
      </c>
      <c r="K561" s="200" t="s">
        <v>256</v>
      </c>
    </row>
    <row r="562" customFormat="false" ht="12.75" hidden="false" customHeight="false" outlineLevel="0" collapsed="false">
      <c r="A562" s="210" t="s">
        <v>151</v>
      </c>
      <c r="B562" s="210" t="s">
        <v>73</v>
      </c>
      <c r="C562" s="210" t="s">
        <v>250</v>
      </c>
      <c r="D562" s="210" t="s">
        <v>1030</v>
      </c>
      <c r="E562" s="210" t="s">
        <v>1030</v>
      </c>
      <c r="F562" s="213" t="s">
        <v>76</v>
      </c>
      <c r="G562" s="212" t="n">
        <v>43642</v>
      </c>
      <c r="K562" s="200" t="s">
        <v>256</v>
      </c>
    </row>
    <row r="563" customFormat="false" ht="12.75" hidden="false" customHeight="false" outlineLevel="0" collapsed="false">
      <c r="A563" s="210" t="s">
        <v>151</v>
      </c>
      <c r="B563" s="210" t="s">
        <v>73</v>
      </c>
      <c r="C563" s="210" t="s">
        <v>250</v>
      </c>
      <c r="D563" s="210" t="s">
        <v>1031</v>
      </c>
      <c r="E563" s="210" t="s">
        <v>1031</v>
      </c>
      <c r="F563" s="213" t="s">
        <v>76</v>
      </c>
      <c r="G563" s="212" t="n">
        <v>43642</v>
      </c>
      <c r="K563" s="200" t="s">
        <v>256</v>
      </c>
    </row>
    <row r="564" customFormat="false" ht="12.75" hidden="false" customHeight="false" outlineLevel="0" collapsed="false">
      <c r="A564" s="210" t="s">
        <v>151</v>
      </c>
      <c r="B564" s="210" t="s">
        <v>73</v>
      </c>
      <c r="C564" s="210" t="s">
        <v>250</v>
      </c>
      <c r="D564" s="210" t="s">
        <v>1032</v>
      </c>
      <c r="E564" s="210" t="s">
        <v>1032</v>
      </c>
      <c r="F564" s="213" t="s">
        <v>76</v>
      </c>
      <c r="G564" s="212" t="n">
        <v>43642</v>
      </c>
      <c r="K564" s="200" t="s">
        <v>256</v>
      </c>
    </row>
    <row r="565" customFormat="false" ht="12.75" hidden="false" customHeight="false" outlineLevel="0" collapsed="false">
      <c r="A565" s="210" t="s">
        <v>151</v>
      </c>
      <c r="B565" s="210" t="s">
        <v>73</v>
      </c>
      <c r="C565" s="210" t="s">
        <v>250</v>
      </c>
      <c r="D565" s="210" t="s">
        <v>1033</v>
      </c>
      <c r="E565" s="210" t="s">
        <v>1033</v>
      </c>
      <c r="F565" s="213" t="s">
        <v>76</v>
      </c>
      <c r="G565" s="212" t="n">
        <v>43642</v>
      </c>
      <c r="K565" s="200" t="s">
        <v>256</v>
      </c>
    </row>
    <row r="566" customFormat="false" ht="12.75" hidden="false" customHeight="false" outlineLevel="0" collapsed="false">
      <c r="A566" s="210" t="s">
        <v>151</v>
      </c>
      <c r="B566" s="210" t="s">
        <v>73</v>
      </c>
      <c r="C566" s="210" t="s">
        <v>250</v>
      </c>
      <c r="D566" s="210" t="s">
        <v>1034</v>
      </c>
      <c r="E566" s="210" t="s">
        <v>1034</v>
      </c>
      <c r="F566" s="213" t="s">
        <v>76</v>
      </c>
      <c r="G566" s="212" t="n">
        <v>43642</v>
      </c>
      <c r="K566" s="200" t="s">
        <v>256</v>
      </c>
    </row>
    <row r="567" customFormat="false" ht="12.75" hidden="false" customHeight="false" outlineLevel="0" collapsed="false">
      <c r="A567" s="210" t="s">
        <v>151</v>
      </c>
      <c r="B567" s="210" t="s">
        <v>73</v>
      </c>
      <c r="C567" s="210" t="s">
        <v>250</v>
      </c>
      <c r="D567" s="210" t="s">
        <v>1035</v>
      </c>
      <c r="E567" s="210" t="s">
        <v>1035</v>
      </c>
      <c r="F567" s="213" t="s">
        <v>76</v>
      </c>
      <c r="G567" s="212" t="n">
        <v>43642</v>
      </c>
      <c r="K567" s="200" t="s">
        <v>256</v>
      </c>
    </row>
    <row r="568" customFormat="false" ht="12.75" hidden="false" customHeight="false" outlineLevel="0" collapsed="false">
      <c r="A568" s="210" t="s">
        <v>151</v>
      </c>
      <c r="B568" s="210" t="s">
        <v>73</v>
      </c>
      <c r="C568" s="210" t="s">
        <v>250</v>
      </c>
      <c r="D568" s="210" t="s">
        <v>1036</v>
      </c>
      <c r="E568" s="210" t="s">
        <v>1036</v>
      </c>
      <c r="F568" s="213" t="s">
        <v>76</v>
      </c>
      <c r="G568" s="212" t="n">
        <v>43642</v>
      </c>
      <c r="K568" s="200" t="s">
        <v>256</v>
      </c>
    </row>
    <row r="569" customFormat="false" ht="12.75" hidden="false" customHeight="false" outlineLevel="0" collapsed="false">
      <c r="A569" s="210" t="s">
        <v>151</v>
      </c>
      <c r="B569" s="210" t="s">
        <v>73</v>
      </c>
      <c r="C569" s="210" t="s">
        <v>250</v>
      </c>
      <c r="D569" s="210" t="s">
        <v>1037</v>
      </c>
      <c r="E569" s="210" t="s">
        <v>1037</v>
      </c>
      <c r="F569" s="213" t="s">
        <v>76</v>
      </c>
      <c r="G569" s="212" t="n">
        <v>43642</v>
      </c>
      <c r="K569" s="200" t="s">
        <v>256</v>
      </c>
    </row>
    <row r="570" customFormat="false" ht="12.75" hidden="false" customHeight="false" outlineLevel="0" collapsed="false">
      <c r="A570" s="210" t="s">
        <v>151</v>
      </c>
      <c r="B570" s="210" t="s">
        <v>73</v>
      </c>
      <c r="C570" s="210" t="s">
        <v>250</v>
      </c>
      <c r="D570" s="210" t="s">
        <v>1038</v>
      </c>
      <c r="E570" s="210" t="s">
        <v>1038</v>
      </c>
      <c r="F570" s="213" t="s">
        <v>76</v>
      </c>
      <c r="G570" s="212" t="n">
        <v>43642</v>
      </c>
      <c r="K570" s="200" t="s">
        <v>256</v>
      </c>
    </row>
    <row r="571" customFormat="false" ht="12.75" hidden="false" customHeight="false" outlineLevel="0" collapsed="false">
      <c r="A571" s="210" t="s">
        <v>151</v>
      </c>
      <c r="B571" s="210" t="s">
        <v>73</v>
      </c>
      <c r="C571" s="210" t="s">
        <v>250</v>
      </c>
      <c r="D571" s="210" t="s">
        <v>1039</v>
      </c>
      <c r="E571" s="210" t="s">
        <v>1039</v>
      </c>
      <c r="F571" s="213" t="s">
        <v>76</v>
      </c>
      <c r="G571" s="212" t="n">
        <v>43642</v>
      </c>
      <c r="K571" s="200" t="s">
        <v>256</v>
      </c>
    </row>
    <row r="572" customFormat="false" ht="12.75" hidden="false" customHeight="false" outlineLevel="0" collapsed="false">
      <c r="A572" s="210" t="s">
        <v>151</v>
      </c>
      <c r="B572" s="210" t="s">
        <v>73</v>
      </c>
      <c r="C572" s="210" t="s">
        <v>250</v>
      </c>
      <c r="D572" s="210" t="s">
        <v>1040</v>
      </c>
      <c r="E572" s="210" t="s">
        <v>1040</v>
      </c>
      <c r="F572" s="213" t="s">
        <v>76</v>
      </c>
      <c r="G572" s="212" t="n">
        <v>43642</v>
      </c>
      <c r="K572" s="200" t="s">
        <v>256</v>
      </c>
    </row>
    <row r="573" customFormat="false" ht="12.75" hidden="false" customHeight="false" outlineLevel="0" collapsed="false">
      <c r="A573" s="210" t="s">
        <v>151</v>
      </c>
      <c r="B573" s="210" t="s">
        <v>73</v>
      </c>
      <c r="C573" s="210" t="s">
        <v>250</v>
      </c>
      <c r="D573" s="210" t="s">
        <v>1041</v>
      </c>
      <c r="E573" s="210" t="s">
        <v>1041</v>
      </c>
      <c r="F573" s="213" t="s">
        <v>76</v>
      </c>
      <c r="G573" s="212" t="n">
        <v>43642</v>
      </c>
      <c r="K573" s="200" t="s">
        <v>256</v>
      </c>
    </row>
    <row r="574" customFormat="false" ht="12.75" hidden="false" customHeight="false" outlineLevel="0" collapsed="false">
      <c r="A574" s="210" t="s">
        <v>151</v>
      </c>
      <c r="B574" s="210" t="s">
        <v>73</v>
      </c>
      <c r="C574" s="210" t="s">
        <v>250</v>
      </c>
      <c r="D574" s="210" t="s">
        <v>1042</v>
      </c>
      <c r="E574" s="210" t="s">
        <v>1042</v>
      </c>
      <c r="F574" s="213" t="s">
        <v>76</v>
      </c>
      <c r="G574" s="212" t="n">
        <v>43642</v>
      </c>
      <c r="K574" s="200" t="s">
        <v>256</v>
      </c>
    </row>
    <row r="575" customFormat="false" ht="12.75" hidden="false" customHeight="false" outlineLevel="0" collapsed="false">
      <c r="A575" s="210" t="s">
        <v>151</v>
      </c>
      <c r="B575" s="210" t="s">
        <v>73</v>
      </c>
      <c r="C575" s="210" t="s">
        <v>250</v>
      </c>
      <c r="D575" s="210" t="s">
        <v>1043</v>
      </c>
      <c r="E575" s="210" t="s">
        <v>1043</v>
      </c>
      <c r="F575" s="213" t="s">
        <v>76</v>
      </c>
      <c r="G575" s="212" t="n">
        <v>43642</v>
      </c>
      <c r="K575" s="200" t="s">
        <v>256</v>
      </c>
    </row>
    <row r="576" customFormat="false" ht="12.75" hidden="false" customHeight="false" outlineLevel="0" collapsed="false">
      <c r="A576" s="210" t="s">
        <v>151</v>
      </c>
      <c r="B576" s="210" t="s">
        <v>73</v>
      </c>
      <c r="C576" s="210" t="s">
        <v>250</v>
      </c>
      <c r="D576" s="210" t="s">
        <v>1044</v>
      </c>
      <c r="E576" s="210" t="s">
        <v>1044</v>
      </c>
      <c r="F576" s="213" t="s">
        <v>76</v>
      </c>
      <c r="G576" s="212" t="n">
        <v>43642</v>
      </c>
      <c r="K576" s="200" t="s">
        <v>256</v>
      </c>
    </row>
    <row r="577" customFormat="false" ht="12.75" hidden="false" customHeight="false" outlineLevel="0" collapsed="false">
      <c r="A577" s="210" t="s">
        <v>151</v>
      </c>
      <c r="B577" s="210" t="s">
        <v>73</v>
      </c>
      <c r="C577" s="210" t="s">
        <v>250</v>
      </c>
      <c r="D577" s="210" t="s">
        <v>1045</v>
      </c>
      <c r="E577" s="210" t="s">
        <v>1045</v>
      </c>
      <c r="F577" s="213" t="s">
        <v>76</v>
      </c>
      <c r="G577" s="212" t="n">
        <v>43642</v>
      </c>
      <c r="K577" s="200" t="s">
        <v>256</v>
      </c>
    </row>
    <row r="578" customFormat="false" ht="12.75" hidden="false" customHeight="false" outlineLevel="0" collapsed="false">
      <c r="A578" s="210" t="s">
        <v>151</v>
      </c>
      <c r="B578" s="210" t="s">
        <v>73</v>
      </c>
      <c r="C578" s="210" t="s">
        <v>250</v>
      </c>
      <c r="D578" s="210" t="s">
        <v>1046</v>
      </c>
      <c r="E578" s="210" t="s">
        <v>1046</v>
      </c>
      <c r="F578" s="213" t="s">
        <v>76</v>
      </c>
      <c r="G578" s="212" t="n">
        <v>43642</v>
      </c>
      <c r="K578" s="200" t="s">
        <v>256</v>
      </c>
    </row>
    <row r="579" customFormat="false" ht="12.75" hidden="false" customHeight="false" outlineLevel="0" collapsed="false">
      <c r="A579" s="210" t="s">
        <v>151</v>
      </c>
      <c r="B579" s="210" t="s">
        <v>73</v>
      </c>
      <c r="C579" s="210" t="s">
        <v>250</v>
      </c>
      <c r="D579" s="210" t="s">
        <v>1047</v>
      </c>
      <c r="E579" s="210" t="s">
        <v>1047</v>
      </c>
      <c r="F579" s="213" t="s">
        <v>76</v>
      </c>
      <c r="G579" s="212" t="n">
        <v>43642</v>
      </c>
      <c r="K579" s="200" t="s">
        <v>256</v>
      </c>
    </row>
    <row r="580" customFormat="false" ht="12.75" hidden="false" customHeight="false" outlineLevel="0" collapsed="false">
      <c r="A580" s="210" t="s">
        <v>151</v>
      </c>
      <c r="B580" s="210" t="s">
        <v>73</v>
      </c>
      <c r="C580" s="210" t="s">
        <v>250</v>
      </c>
      <c r="D580" s="210" t="s">
        <v>1048</v>
      </c>
      <c r="E580" s="210" t="s">
        <v>1048</v>
      </c>
      <c r="F580" s="213" t="s">
        <v>76</v>
      </c>
      <c r="G580" s="212" t="n">
        <v>43642</v>
      </c>
      <c r="K580" s="200" t="s">
        <v>256</v>
      </c>
    </row>
    <row r="581" customFormat="false" ht="12.75" hidden="false" customHeight="false" outlineLevel="0" collapsed="false">
      <c r="A581" s="210" t="s">
        <v>151</v>
      </c>
      <c r="B581" s="210" t="s">
        <v>73</v>
      </c>
      <c r="C581" s="210" t="s">
        <v>250</v>
      </c>
      <c r="D581" s="210" t="s">
        <v>1049</v>
      </c>
      <c r="E581" s="210" t="s">
        <v>1049</v>
      </c>
      <c r="F581" s="213" t="s">
        <v>76</v>
      </c>
      <c r="G581" s="212" t="n">
        <v>43642</v>
      </c>
      <c r="K581" s="200" t="s">
        <v>256</v>
      </c>
    </row>
    <row r="582" customFormat="false" ht="12.75" hidden="false" customHeight="false" outlineLevel="0" collapsed="false">
      <c r="A582" s="210" t="s">
        <v>151</v>
      </c>
      <c r="B582" s="210" t="s">
        <v>73</v>
      </c>
      <c r="C582" s="210" t="s">
        <v>250</v>
      </c>
      <c r="D582" s="210" t="s">
        <v>1050</v>
      </c>
      <c r="E582" s="210" t="s">
        <v>1050</v>
      </c>
      <c r="F582" s="213" t="s">
        <v>76</v>
      </c>
      <c r="G582" s="212" t="n">
        <v>43642</v>
      </c>
      <c r="H582" s="201" t="n">
        <v>6422.41</v>
      </c>
      <c r="I582" s="201" t="n">
        <v>55493.9189885126</v>
      </c>
      <c r="J582" s="202" t="n">
        <f aca="false">H582/I582*100</f>
        <v>11.5731779572631</v>
      </c>
    </row>
    <row r="583" customFormat="false" ht="12.75" hidden="false" customHeight="false" outlineLevel="0" collapsed="false">
      <c r="A583" s="210" t="s">
        <v>151</v>
      </c>
      <c r="B583" s="210" t="s">
        <v>73</v>
      </c>
      <c r="C583" s="210" t="s">
        <v>250</v>
      </c>
      <c r="D583" s="210" t="s">
        <v>1051</v>
      </c>
      <c r="E583" s="210" t="s">
        <v>1051</v>
      </c>
      <c r="F583" s="213" t="s">
        <v>76</v>
      </c>
      <c r="G583" s="212" t="n">
        <v>43642</v>
      </c>
      <c r="K583" s="200" t="s">
        <v>256</v>
      </c>
    </row>
    <row r="584" customFormat="false" ht="12.75" hidden="false" customHeight="false" outlineLevel="0" collapsed="false">
      <c r="A584" s="210" t="s">
        <v>151</v>
      </c>
      <c r="B584" s="210" t="s">
        <v>73</v>
      </c>
      <c r="C584" s="210" t="s">
        <v>250</v>
      </c>
      <c r="D584" s="210" t="s">
        <v>1052</v>
      </c>
      <c r="E584" s="210" t="s">
        <v>1052</v>
      </c>
      <c r="F584" s="213" t="s">
        <v>76</v>
      </c>
      <c r="G584" s="212" t="n">
        <v>43642</v>
      </c>
      <c r="K584" s="200" t="s">
        <v>256</v>
      </c>
    </row>
    <row r="585" customFormat="false" ht="12.75" hidden="false" customHeight="false" outlineLevel="0" collapsed="false">
      <c r="A585" s="210" t="s">
        <v>151</v>
      </c>
      <c r="B585" s="210" t="s">
        <v>73</v>
      </c>
      <c r="C585" s="210" t="s">
        <v>250</v>
      </c>
      <c r="D585" s="210" t="s">
        <v>1053</v>
      </c>
      <c r="E585" s="210" t="s">
        <v>1053</v>
      </c>
      <c r="F585" s="213" t="s">
        <v>76</v>
      </c>
      <c r="G585" s="212" t="n">
        <v>43642</v>
      </c>
      <c r="K585" s="200" t="s">
        <v>256</v>
      </c>
    </row>
    <row r="586" customFormat="false" ht="12.75" hidden="false" customHeight="false" outlineLevel="0" collapsed="false">
      <c r="A586" s="210" t="s">
        <v>151</v>
      </c>
      <c r="B586" s="210" t="s">
        <v>73</v>
      </c>
      <c r="C586" s="210" t="s">
        <v>250</v>
      </c>
      <c r="D586" s="210" t="s">
        <v>1054</v>
      </c>
      <c r="E586" s="210" t="s">
        <v>1054</v>
      </c>
      <c r="F586" s="213" t="s">
        <v>76</v>
      </c>
      <c r="G586" s="212" t="n">
        <v>43642</v>
      </c>
      <c r="K586" s="200" t="s">
        <v>256</v>
      </c>
    </row>
    <row r="587" customFormat="false" ht="12.75" hidden="false" customHeight="false" outlineLevel="0" collapsed="false">
      <c r="A587" s="210" t="s">
        <v>151</v>
      </c>
      <c r="B587" s="210" t="s">
        <v>73</v>
      </c>
      <c r="C587" s="210" t="s">
        <v>250</v>
      </c>
      <c r="D587" s="210" t="s">
        <v>1055</v>
      </c>
      <c r="E587" s="210" t="s">
        <v>1055</v>
      </c>
      <c r="F587" s="213" t="s">
        <v>76</v>
      </c>
      <c r="G587" s="212" t="n">
        <v>43642</v>
      </c>
      <c r="K587" s="200" t="s">
        <v>256</v>
      </c>
    </row>
    <row r="588" customFormat="false" ht="12.75" hidden="false" customHeight="false" outlineLevel="0" collapsed="false">
      <c r="A588" s="210" t="s">
        <v>151</v>
      </c>
      <c r="B588" s="210" t="s">
        <v>73</v>
      </c>
      <c r="C588" s="210" t="s">
        <v>250</v>
      </c>
      <c r="D588" s="210" t="s">
        <v>1056</v>
      </c>
      <c r="E588" s="210" t="s">
        <v>1056</v>
      </c>
      <c r="F588" s="213" t="s">
        <v>76</v>
      </c>
      <c r="G588" s="212" t="n">
        <v>43642</v>
      </c>
      <c r="K588" s="200" t="s">
        <v>256</v>
      </c>
    </row>
    <row r="589" customFormat="false" ht="12.75" hidden="false" customHeight="false" outlineLevel="0" collapsed="false">
      <c r="A589" s="210" t="s">
        <v>151</v>
      </c>
      <c r="B589" s="210" t="s">
        <v>73</v>
      </c>
      <c r="C589" s="210" t="s">
        <v>250</v>
      </c>
      <c r="D589" s="210" t="s">
        <v>1057</v>
      </c>
      <c r="E589" s="210" t="s">
        <v>1057</v>
      </c>
      <c r="F589" s="213" t="s">
        <v>76</v>
      </c>
      <c r="G589" s="212" t="n">
        <v>43642</v>
      </c>
      <c r="K589" s="200" t="s">
        <v>256</v>
      </c>
    </row>
    <row r="590" customFormat="false" ht="12.75" hidden="false" customHeight="false" outlineLevel="0" collapsed="false">
      <c r="A590" s="210" t="s">
        <v>151</v>
      </c>
      <c r="B590" s="210" t="s">
        <v>73</v>
      </c>
      <c r="C590" s="210" t="s">
        <v>250</v>
      </c>
      <c r="D590" s="210" t="s">
        <v>1058</v>
      </c>
      <c r="E590" s="210" t="s">
        <v>1058</v>
      </c>
      <c r="F590" s="213" t="s">
        <v>76</v>
      </c>
      <c r="G590" s="212" t="n">
        <v>43642</v>
      </c>
      <c r="K590" s="200" t="s">
        <v>256</v>
      </c>
    </row>
    <row r="591" customFormat="false" ht="12.75" hidden="false" customHeight="false" outlineLevel="0" collapsed="false">
      <c r="A591" s="210" t="s">
        <v>151</v>
      </c>
      <c r="B591" s="210" t="s">
        <v>73</v>
      </c>
      <c r="C591" s="210" t="s">
        <v>250</v>
      </c>
      <c r="D591" s="210" t="s">
        <v>1059</v>
      </c>
      <c r="E591" s="210" t="s">
        <v>1059</v>
      </c>
      <c r="F591" s="213" t="s">
        <v>76</v>
      </c>
      <c r="G591" s="212" t="n">
        <v>43642</v>
      </c>
      <c r="K591" s="200" t="s">
        <v>256</v>
      </c>
    </row>
    <row r="592" customFormat="false" ht="12.75" hidden="false" customHeight="false" outlineLevel="0" collapsed="false">
      <c r="A592" s="210" t="s">
        <v>151</v>
      </c>
      <c r="B592" s="210" t="s">
        <v>73</v>
      </c>
      <c r="C592" s="210" t="s">
        <v>250</v>
      </c>
      <c r="D592" s="210" t="s">
        <v>1060</v>
      </c>
      <c r="E592" s="210" t="s">
        <v>1060</v>
      </c>
      <c r="F592" s="213" t="s">
        <v>76</v>
      </c>
      <c r="G592" s="212" t="n">
        <v>43642</v>
      </c>
      <c r="K592" s="200" t="s">
        <v>256</v>
      </c>
    </row>
    <row r="593" customFormat="false" ht="12.75" hidden="false" customHeight="false" outlineLevel="0" collapsed="false">
      <c r="A593" s="210" t="s">
        <v>151</v>
      </c>
      <c r="B593" s="210" t="s">
        <v>73</v>
      </c>
      <c r="C593" s="210" t="s">
        <v>250</v>
      </c>
      <c r="D593" s="210" t="s">
        <v>1061</v>
      </c>
      <c r="E593" s="210" t="s">
        <v>1061</v>
      </c>
      <c r="F593" s="213" t="s">
        <v>76</v>
      </c>
      <c r="G593" s="212" t="n">
        <v>43642</v>
      </c>
      <c r="K593" s="200" t="s">
        <v>256</v>
      </c>
    </row>
    <row r="594" customFormat="false" ht="12.75" hidden="false" customHeight="false" outlineLevel="0" collapsed="false">
      <c r="A594" s="210" t="s">
        <v>151</v>
      </c>
      <c r="B594" s="210" t="s">
        <v>73</v>
      </c>
      <c r="C594" s="210" t="s">
        <v>250</v>
      </c>
      <c r="D594" s="210" t="s">
        <v>1062</v>
      </c>
      <c r="E594" s="210" t="s">
        <v>1062</v>
      </c>
      <c r="F594" s="213" t="s">
        <v>76</v>
      </c>
      <c r="G594" s="212" t="n">
        <v>43642</v>
      </c>
      <c r="K594" s="200" t="s">
        <v>256</v>
      </c>
    </row>
    <row r="595" customFormat="false" ht="12.75" hidden="false" customHeight="false" outlineLevel="0" collapsed="false">
      <c r="A595" s="210" t="s">
        <v>151</v>
      </c>
      <c r="B595" s="210" t="s">
        <v>73</v>
      </c>
      <c r="C595" s="210" t="s">
        <v>250</v>
      </c>
      <c r="D595" s="210" t="s">
        <v>1063</v>
      </c>
      <c r="E595" s="210" t="s">
        <v>1063</v>
      </c>
      <c r="F595" s="213" t="s">
        <v>76</v>
      </c>
      <c r="G595" s="212" t="n">
        <v>43642</v>
      </c>
      <c r="K595" s="200" t="s">
        <v>256</v>
      </c>
    </row>
    <row r="596" customFormat="false" ht="12.75" hidden="false" customHeight="false" outlineLevel="0" collapsed="false">
      <c r="A596" s="210" t="s">
        <v>151</v>
      </c>
      <c r="B596" s="210" t="s">
        <v>73</v>
      </c>
      <c r="C596" s="210" t="s">
        <v>250</v>
      </c>
      <c r="D596" s="210" t="s">
        <v>1064</v>
      </c>
      <c r="E596" s="210" t="s">
        <v>1064</v>
      </c>
      <c r="F596" s="213" t="s">
        <v>76</v>
      </c>
      <c r="G596" s="212" t="n">
        <v>43642</v>
      </c>
      <c r="K596" s="200" t="s">
        <v>256</v>
      </c>
    </row>
    <row r="597" customFormat="false" ht="12.75" hidden="false" customHeight="false" outlineLevel="0" collapsed="false">
      <c r="A597" s="210" t="s">
        <v>151</v>
      </c>
      <c r="B597" s="210" t="s">
        <v>73</v>
      </c>
      <c r="C597" s="210" t="s">
        <v>250</v>
      </c>
      <c r="D597" s="210" t="s">
        <v>1065</v>
      </c>
      <c r="E597" s="210" t="s">
        <v>1065</v>
      </c>
      <c r="F597" s="213" t="s">
        <v>76</v>
      </c>
      <c r="G597" s="212" t="n">
        <v>43642</v>
      </c>
      <c r="K597" s="200" t="s">
        <v>256</v>
      </c>
    </row>
    <row r="598" customFormat="false" ht="12.75" hidden="false" customHeight="false" outlineLevel="0" collapsed="false">
      <c r="A598" s="210" t="s">
        <v>151</v>
      </c>
      <c r="B598" s="210" t="s">
        <v>73</v>
      </c>
      <c r="C598" s="210" t="s">
        <v>250</v>
      </c>
      <c r="D598" s="210" t="s">
        <v>1066</v>
      </c>
      <c r="E598" s="210" t="s">
        <v>1066</v>
      </c>
      <c r="F598" s="213" t="s">
        <v>76</v>
      </c>
      <c r="G598" s="212" t="n">
        <v>43642</v>
      </c>
      <c r="K598" s="200" t="s">
        <v>256</v>
      </c>
    </row>
    <row r="599" customFormat="false" ht="12.75" hidden="false" customHeight="false" outlineLevel="0" collapsed="false">
      <c r="A599" s="210" t="s">
        <v>151</v>
      </c>
      <c r="B599" s="210" t="s">
        <v>73</v>
      </c>
      <c r="C599" s="210" t="s">
        <v>250</v>
      </c>
      <c r="D599" s="210" t="s">
        <v>1067</v>
      </c>
      <c r="E599" s="210" t="s">
        <v>1067</v>
      </c>
      <c r="F599" s="213" t="s">
        <v>76</v>
      </c>
      <c r="G599" s="212" t="n">
        <v>43642</v>
      </c>
      <c r="K599" s="200" t="s">
        <v>256</v>
      </c>
    </row>
    <row r="600" customFormat="false" ht="12.75" hidden="false" customHeight="false" outlineLevel="0" collapsed="false">
      <c r="A600" s="210" t="s">
        <v>151</v>
      </c>
      <c r="B600" s="210" t="s">
        <v>73</v>
      </c>
      <c r="C600" s="210" t="s">
        <v>250</v>
      </c>
      <c r="D600" s="210" t="s">
        <v>1068</v>
      </c>
      <c r="E600" s="210" t="s">
        <v>1068</v>
      </c>
      <c r="F600" s="213" t="s">
        <v>76</v>
      </c>
      <c r="G600" s="212" t="n">
        <v>43642</v>
      </c>
      <c r="K600" s="200" t="s">
        <v>256</v>
      </c>
    </row>
    <row r="601" customFormat="false" ht="12.75" hidden="false" customHeight="false" outlineLevel="0" collapsed="false">
      <c r="A601" s="210" t="s">
        <v>151</v>
      </c>
      <c r="B601" s="210" t="s">
        <v>73</v>
      </c>
      <c r="C601" s="210" t="s">
        <v>250</v>
      </c>
      <c r="D601" s="210" t="s">
        <v>1069</v>
      </c>
      <c r="E601" s="210" t="s">
        <v>1069</v>
      </c>
      <c r="F601" s="213" t="s">
        <v>76</v>
      </c>
      <c r="G601" s="212" t="n">
        <v>43642</v>
      </c>
      <c r="K601" s="200" t="s">
        <v>256</v>
      </c>
    </row>
    <row r="602" customFormat="false" ht="12.75" hidden="false" customHeight="false" outlineLevel="0" collapsed="false">
      <c r="A602" s="210" t="s">
        <v>151</v>
      </c>
      <c r="B602" s="210" t="s">
        <v>73</v>
      </c>
      <c r="C602" s="210" t="s">
        <v>250</v>
      </c>
      <c r="D602" s="210" t="s">
        <v>1070</v>
      </c>
      <c r="E602" s="210" t="s">
        <v>1070</v>
      </c>
      <c r="F602" s="213" t="s">
        <v>76</v>
      </c>
      <c r="G602" s="212" t="n">
        <v>43642</v>
      </c>
      <c r="K602" s="200" t="s">
        <v>256</v>
      </c>
    </row>
    <row r="603" customFormat="false" ht="12.75" hidden="false" customHeight="false" outlineLevel="0" collapsed="false">
      <c r="A603" s="210" t="s">
        <v>151</v>
      </c>
      <c r="B603" s="210" t="s">
        <v>73</v>
      </c>
      <c r="C603" s="210" t="s">
        <v>250</v>
      </c>
      <c r="D603" s="210" t="s">
        <v>1071</v>
      </c>
      <c r="E603" s="210" t="s">
        <v>1071</v>
      </c>
      <c r="F603" s="213" t="s">
        <v>76</v>
      </c>
      <c r="G603" s="212" t="n">
        <v>43642</v>
      </c>
      <c r="K603" s="200" t="s">
        <v>256</v>
      </c>
    </row>
    <row r="604" customFormat="false" ht="12.75" hidden="false" customHeight="false" outlineLevel="0" collapsed="false">
      <c r="A604" s="210" t="s">
        <v>151</v>
      </c>
      <c r="B604" s="210" t="s">
        <v>73</v>
      </c>
      <c r="C604" s="210" t="s">
        <v>250</v>
      </c>
      <c r="D604" s="210" t="s">
        <v>1072</v>
      </c>
      <c r="E604" s="210" t="s">
        <v>1072</v>
      </c>
      <c r="F604" s="213" t="s">
        <v>76</v>
      </c>
      <c r="G604" s="212" t="n">
        <v>43642</v>
      </c>
      <c r="K604" s="200" t="s">
        <v>256</v>
      </c>
    </row>
    <row r="605" customFormat="false" ht="12.75" hidden="false" customHeight="false" outlineLevel="0" collapsed="false">
      <c r="A605" s="210" t="s">
        <v>151</v>
      </c>
      <c r="B605" s="210" t="s">
        <v>73</v>
      </c>
      <c r="C605" s="210" t="s">
        <v>250</v>
      </c>
      <c r="D605" s="210" t="s">
        <v>1073</v>
      </c>
      <c r="E605" s="210" t="s">
        <v>1073</v>
      </c>
      <c r="F605" s="213" t="s">
        <v>76</v>
      </c>
      <c r="G605" s="212" t="n">
        <v>43642</v>
      </c>
      <c r="K605" s="200" t="s">
        <v>256</v>
      </c>
    </row>
    <row r="606" customFormat="false" ht="12.75" hidden="false" customHeight="false" outlineLevel="0" collapsed="false">
      <c r="A606" s="210" t="s">
        <v>151</v>
      </c>
      <c r="B606" s="210" t="s">
        <v>73</v>
      </c>
      <c r="C606" s="210" t="s">
        <v>250</v>
      </c>
      <c r="D606" s="210" t="s">
        <v>1074</v>
      </c>
      <c r="E606" s="210" t="s">
        <v>1074</v>
      </c>
      <c r="F606" s="213" t="s">
        <v>76</v>
      </c>
      <c r="G606" s="212" t="n">
        <v>43642</v>
      </c>
      <c r="K606" s="200" t="s">
        <v>256</v>
      </c>
    </row>
    <row r="607" customFormat="false" ht="12.75" hidden="false" customHeight="false" outlineLevel="0" collapsed="false">
      <c r="A607" s="210" t="s">
        <v>151</v>
      </c>
      <c r="B607" s="210" t="s">
        <v>73</v>
      </c>
      <c r="C607" s="210" t="s">
        <v>250</v>
      </c>
      <c r="D607" s="210" t="s">
        <v>1075</v>
      </c>
      <c r="E607" s="210" t="s">
        <v>1075</v>
      </c>
      <c r="F607" s="213" t="s">
        <v>76</v>
      </c>
      <c r="G607" s="212" t="n">
        <v>43642</v>
      </c>
      <c r="K607" s="200" t="s">
        <v>256</v>
      </c>
    </row>
    <row r="608" customFormat="false" ht="12.75" hidden="false" customHeight="false" outlineLevel="0" collapsed="false">
      <c r="A608" s="210" t="s">
        <v>151</v>
      </c>
      <c r="B608" s="210" t="s">
        <v>73</v>
      </c>
      <c r="C608" s="210" t="s">
        <v>250</v>
      </c>
      <c r="D608" s="210" t="s">
        <v>1076</v>
      </c>
      <c r="E608" s="210" t="s">
        <v>1076</v>
      </c>
      <c r="F608" s="213" t="s">
        <v>76</v>
      </c>
      <c r="G608" s="212" t="n">
        <v>43642</v>
      </c>
      <c r="K608" s="200" t="s">
        <v>256</v>
      </c>
    </row>
    <row r="609" customFormat="false" ht="12.75" hidden="false" customHeight="false" outlineLevel="0" collapsed="false">
      <c r="A609" s="210" t="s">
        <v>151</v>
      </c>
      <c r="B609" s="210" t="s">
        <v>73</v>
      </c>
      <c r="C609" s="210" t="s">
        <v>250</v>
      </c>
      <c r="D609" s="210" t="s">
        <v>1077</v>
      </c>
      <c r="E609" s="210" t="s">
        <v>1077</v>
      </c>
      <c r="F609" s="213" t="s">
        <v>76</v>
      </c>
      <c r="G609" s="212" t="n">
        <v>43642</v>
      </c>
      <c r="H609" s="201" t="n">
        <v>36196.8</v>
      </c>
      <c r="I609" s="201" t="n">
        <v>55493.9189885126</v>
      </c>
      <c r="J609" s="202" t="n">
        <f aca="false">H609/I609*100</f>
        <v>65.2266061935414</v>
      </c>
    </row>
    <row r="610" customFormat="false" ht="12.75" hidden="false" customHeight="false" outlineLevel="0" collapsed="false">
      <c r="A610" s="210" t="s">
        <v>151</v>
      </c>
      <c r="B610" s="210" t="s">
        <v>73</v>
      </c>
      <c r="C610" s="210" t="s">
        <v>250</v>
      </c>
      <c r="D610" s="210" t="s">
        <v>1078</v>
      </c>
      <c r="E610" s="210" t="s">
        <v>1078</v>
      </c>
      <c r="F610" s="213" t="s">
        <v>76</v>
      </c>
      <c r="G610" s="212" t="n">
        <v>43642</v>
      </c>
      <c r="H610" s="201" t="n">
        <v>5570.62</v>
      </c>
      <c r="I610" s="201" t="n">
        <v>55493.9189885126</v>
      </c>
      <c r="J610" s="202" t="n">
        <f aca="false">H610/I610*100</f>
        <v>10.0382530221971</v>
      </c>
    </row>
    <row r="611" customFormat="false" ht="12.75" hidden="false" customHeight="false" outlineLevel="0" collapsed="false">
      <c r="A611" s="210" t="s">
        <v>147</v>
      </c>
      <c r="B611" s="210" t="s">
        <v>79</v>
      </c>
      <c r="C611" s="210" t="s">
        <v>243</v>
      </c>
      <c r="D611" s="210" t="s">
        <v>1079</v>
      </c>
      <c r="E611" s="210" t="s">
        <v>1080</v>
      </c>
      <c r="F611" s="213" t="s">
        <v>82</v>
      </c>
      <c r="G611" s="212" t="n">
        <v>42458</v>
      </c>
      <c r="H611" s="201" t="n">
        <v>488762.884802263</v>
      </c>
      <c r="I611" s="201" t="n">
        <v>488762.88</v>
      </c>
      <c r="J611" s="202" t="n">
        <f aca="false">H611/I611*100</f>
        <v>100.000000982534</v>
      </c>
    </row>
    <row r="612" customFormat="false" ht="12.75" hidden="false" customHeight="false" outlineLevel="0" collapsed="false">
      <c r="A612" s="200" t="s">
        <v>151</v>
      </c>
      <c r="B612" s="200" t="s">
        <v>83</v>
      </c>
      <c r="C612" s="200" t="s">
        <v>237</v>
      </c>
      <c r="D612" s="200" t="s">
        <v>1081</v>
      </c>
      <c r="E612" s="200" t="s">
        <v>1082</v>
      </c>
      <c r="F612" s="213" t="s">
        <v>1083</v>
      </c>
      <c r="G612" s="212" t="n">
        <v>43487</v>
      </c>
      <c r="H612" s="201" t="n">
        <v>62141.24</v>
      </c>
      <c r="I612" s="201" t="n">
        <v>587152.41</v>
      </c>
      <c r="J612" s="202" t="n">
        <f aca="false">H612/I612*100</f>
        <v>10.583493985829</v>
      </c>
    </row>
    <row r="613" customFormat="false" ht="12.75" hidden="false" customHeight="false" outlineLevel="0" collapsed="false">
      <c r="A613" s="200" t="s">
        <v>151</v>
      </c>
      <c r="B613" s="200" t="s">
        <v>83</v>
      </c>
      <c r="C613" s="200" t="s">
        <v>250</v>
      </c>
      <c r="D613" s="200" t="s">
        <v>1084</v>
      </c>
      <c r="E613" s="200" t="s">
        <v>1085</v>
      </c>
      <c r="F613" s="213" t="s">
        <v>1083</v>
      </c>
      <c r="G613" s="212" t="n">
        <v>43487</v>
      </c>
      <c r="H613" s="201" t="n">
        <v>24484.15</v>
      </c>
      <c r="I613" s="201" t="n">
        <v>587152.41</v>
      </c>
      <c r="J613" s="202" t="n">
        <f aca="false">H613/I613*100</f>
        <v>4.16998203243345</v>
      </c>
    </row>
    <row r="614" customFormat="false" ht="12.75" hidden="false" customHeight="false" outlineLevel="0" collapsed="false">
      <c r="A614" s="200" t="s">
        <v>151</v>
      </c>
      <c r="B614" s="200" t="s">
        <v>83</v>
      </c>
      <c r="C614" s="200" t="s">
        <v>250</v>
      </c>
      <c r="D614" s="200" t="s">
        <v>1086</v>
      </c>
      <c r="E614" s="200" t="s">
        <v>1087</v>
      </c>
      <c r="F614" s="213" t="s">
        <v>1083</v>
      </c>
      <c r="G614" s="212" t="n">
        <v>43487</v>
      </c>
      <c r="H614" s="201" t="n">
        <v>13131.97</v>
      </c>
      <c r="I614" s="201" t="n">
        <v>587152.41</v>
      </c>
      <c r="J614" s="202" t="n">
        <f aca="false">H614/I614*100</f>
        <v>2.23655217560974</v>
      </c>
    </row>
    <row r="615" customFormat="false" ht="12.75" hidden="false" customHeight="false" outlineLevel="0" collapsed="false">
      <c r="A615" s="200" t="s">
        <v>151</v>
      </c>
      <c r="B615" s="200" t="s">
        <v>83</v>
      </c>
      <c r="C615" s="200" t="s">
        <v>250</v>
      </c>
      <c r="D615" s="200" t="s">
        <v>1088</v>
      </c>
      <c r="E615" s="200" t="s">
        <v>1089</v>
      </c>
      <c r="F615" s="213" t="s">
        <v>1083</v>
      </c>
      <c r="G615" s="212" t="n">
        <v>43487</v>
      </c>
      <c r="H615" s="201" t="n">
        <v>24525.1</v>
      </c>
      <c r="I615" s="201" t="n">
        <v>587152.41</v>
      </c>
      <c r="J615" s="202" t="n">
        <f aca="false">H615/I615*100</f>
        <v>4.17695637151519</v>
      </c>
    </row>
    <row r="616" customFormat="false" ht="12.75" hidden="false" customHeight="false" outlineLevel="0" collapsed="false">
      <c r="A616" s="200" t="s">
        <v>144</v>
      </c>
      <c r="B616" s="200" t="s">
        <v>83</v>
      </c>
      <c r="C616" s="200" t="s">
        <v>1090</v>
      </c>
      <c r="D616" s="200" t="s">
        <v>158</v>
      </c>
      <c r="E616" s="200" t="s">
        <v>1091</v>
      </c>
      <c r="F616" s="213" t="s">
        <v>1083</v>
      </c>
      <c r="G616" s="212" t="n">
        <v>43487</v>
      </c>
      <c r="H616" s="201" t="n">
        <v>587152.409673</v>
      </c>
      <c r="I616" s="201" t="n">
        <v>587152.409673</v>
      </c>
      <c r="J616" s="202" t="n">
        <f aca="false">H616/I616*100</f>
        <v>100</v>
      </c>
      <c r="K616" s="200" t="s">
        <v>256</v>
      </c>
    </row>
    <row r="617" customFormat="false" ht="12.75" hidden="false" customHeight="false" outlineLevel="0" collapsed="false">
      <c r="A617" s="200" t="s">
        <v>152</v>
      </c>
      <c r="B617" s="200" t="s">
        <v>83</v>
      </c>
      <c r="C617" s="200" t="s">
        <v>237</v>
      </c>
      <c r="D617" s="200" t="s">
        <v>1092</v>
      </c>
      <c r="E617" s="200" t="s">
        <v>1093</v>
      </c>
      <c r="F617" s="213" t="s">
        <v>1083</v>
      </c>
      <c r="G617" s="212" t="n">
        <v>43487</v>
      </c>
      <c r="H617" s="201" t="n">
        <v>214473.8</v>
      </c>
      <c r="I617" s="201" t="n">
        <v>587152.41</v>
      </c>
      <c r="J617" s="202" t="n">
        <f aca="false">H617/I617*100</f>
        <v>36.5277901184123</v>
      </c>
    </row>
    <row r="618" customFormat="false" ht="12.75" hidden="false" customHeight="false" outlineLevel="0" collapsed="false">
      <c r="A618" s="200" t="s">
        <v>150</v>
      </c>
      <c r="B618" s="200" t="s">
        <v>83</v>
      </c>
      <c r="C618" s="200" t="s">
        <v>237</v>
      </c>
      <c r="D618" s="200" t="s">
        <v>1094</v>
      </c>
      <c r="E618" s="200" t="s">
        <v>1095</v>
      </c>
      <c r="F618" s="213" t="s">
        <v>1083</v>
      </c>
      <c r="G618" s="212" t="n">
        <v>43487</v>
      </c>
      <c r="H618" s="201" t="n">
        <v>310537.37</v>
      </c>
      <c r="I618" s="201" t="n">
        <v>587152.41</v>
      </c>
      <c r="J618" s="202" t="n">
        <f aca="false">H618/I618*100</f>
        <v>52.8887158957586</v>
      </c>
    </row>
    <row r="619" customFormat="false" ht="12.75" hidden="false" customHeight="false" outlineLevel="0" collapsed="false">
      <c r="A619" s="200" t="s">
        <v>142</v>
      </c>
      <c r="B619" s="200" t="s">
        <v>88</v>
      </c>
      <c r="C619" s="200" t="s">
        <v>250</v>
      </c>
      <c r="D619" s="200" t="s">
        <v>1096</v>
      </c>
      <c r="E619" s="200" t="s">
        <v>1096</v>
      </c>
      <c r="F619" s="213" t="s">
        <v>91</v>
      </c>
      <c r="G619" s="212" t="n">
        <v>43923</v>
      </c>
      <c r="H619" s="201" t="n">
        <v>391.993988037109</v>
      </c>
      <c r="I619" s="201" t="n">
        <v>6432.5</v>
      </c>
      <c r="J619" s="202" t="n">
        <f aca="false">H619/I619*100</f>
        <v>6.09396017158351</v>
      </c>
    </row>
    <row r="620" customFormat="false" ht="12.75" hidden="false" customHeight="false" outlineLevel="0" collapsed="false">
      <c r="A620" s="200" t="s">
        <v>142</v>
      </c>
      <c r="B620" s="200" t="s">
        <v>88</v>
      </c>
      <c r="C620" s="200" t="s">
        <v>250</v>
      </c>
      <c r="D620" s="200" t="s">
        <v>1097</v>
      </c>
      <c r="E620" s="200" t="s">
        <v>1097</v>
      </c>
      <c r="F620" s="213" t="s">
        <v>91</v>
      </c>
      <c r="G620" s="212" t="n">
        <v>43923</v>
      </c>
      <c r="H620" s="201" t="n">
        <v>512.559020996094</v>
      </c>
      <c r="I620" s="201" t="n">
        <v>6432.5</v>
      </c>
      <c r="J620" s="202" t="n">
        <f aca="false">H620/I620*100</f>
        <v>7.96827082776672</v>
      </c>
    </row>
    <row r="621" customFormat="false" ht="12.75" hidden="false" customHeight="false" outlineLevel="0" collapsed="false">
      <c r="A621" s="200" t="s">
        <v>142</v>
      </c>
      <c r="B621" s="200" t="s">
        <v>88</v>
      </c>
      <c r="C621" s="200" t="s">
        <v>250</v>
      </c>
      <c r="D621" s="200" t="s">
        <v>1098</v>
      </c>
      <c r="E621" s="200" t="s">
        <v>1098</v>
      </c>
      <c r="F621" s="213" t="s">
        <v>91</v>
      </c>
      <c r="G621" s="212" t="n">
        <v>43923</v>
      </c>
      <c r="H621" s="201" t="n">
        <v>6016.9501953125</v>
      </c>
      <c r="I621" s="201" t="n">
        <v>6432.5</v>
      </c>
      <c r="J621" s="202" t="n">
        <f aca="false">H621/I621*100</f>
        <v>93.5398398027594</v>
      </c>
    </row>
    <row r="622" customFormat="false" ht="12.75" hidden="false" customHeight="false" outlineLevel="0" collapsed="false">
      <c r="A622" s="200" t="s">
        <v>142</v>
      </c>
      <c r="B622" s="200" t="s">
        <v>88</v>
      </c>
      <c r="C622" s="200" t="s">
        <v>250</v>
      </c>
      <c r="D622" s="200" t="s">
        <v>1099</v>
      </c>
      <c r="E622" s="200" t="s">
        <v>1099</v>
      </c>
      <c r="F622" s="213" t="s">
        <v>91</v>
      </c>
      <c r="G622" s="212" t="n">
        <v>43923</v>
      </c>
      <c r="H622" s="201" t="n">
        <v>3.90542006492615</v>
      </c>
      <c r="I622" s="201" t="n">
        <v>6432.5</v>
      </c>
      <c r="J622" s="202" t="n">
        <f aca="false">H622/I622*100</f>
        <v>0.0607138758636012</v>
      </c>
    </row>
    <row r="623" customFormat="false" ht="12.75" hidden="false" customHeight="false" outlineLevel="0" collapsed="false">
      <c r="A623" s="200" t="s">
        <v>142</v>
      </c>
      <c r="B623" s="200" t="s">
        <v>88</v>
      </c>
      <c r="C623" s="200" t="s">
        <v>250</v>
      </c>
      <c r="D623" s="200" t="s">
        <v>1100</v>
      </c>
      <c r="E623" s="200" t="s">
        <v>1100</v>
      </c>
      <c r="F623" s="213" t="s">
        <v>91</v>
      </c>
      <c r="G623" s="212" t="n">
        <v>43923</v>
      </c>
      <c r="H623" s="201" t="n">
        <v>6432.5</v>
      </c>
      <c r="I623" s="201" t="n">
        <v>6432.5</v>
      </c>
      <c r="J623" s="202" t="n">
        <f aca="false">H623/I623*100</f>
        <v>100</v>
      </c>
    </row>
    <row r="624" customFormat="false" ht="12.75" hidden="false" customHeight="false" outlineLevel="0" collapsed="false">
      <c r="A624" s="200" t="s">
        <v>142</v>
      </c>
      <c r="B624" s="200" t="s">
        <v>88</v>
      </c>
      <c r="C624" s="200" t="s">
        <v>250</v>
      </c>
      <c r="D624" s="200" t="s">
        <v>1101</v>
      </c>
      <c r="E624" s="200" t="s">
        <v>1101</v>
      </c>
      <c r="F624" s="213" t="s">
        <v>91</v>
      </c>
      <c r="G624" s="212" t="n">
        <v>43923</v>
      </c>
      <c r="K624" s="200" t="s">
        <v>256</v>
      </c>
    </row>
    <row r="625" customFormat="false" ht="12.75" hidden="false" customHeight="false" outlineLevel="0" collapsed="false">
      <c r="A625" s="210" t="s">
        <v>142</v>
      </c>
      <c r="B625" s="210" t="s">
        <v>94</v>
      </c>
      <c r="C625" s="210" t="s">
        <v>243</v>
      </c>
      <c r="D625" s="210" t="s">
        <v>1102</v>
      </c>
      <c r="E625" s="210" t="s">
        <v>1103</v>
      </c>
      <c r="F625" s="213" t="s">
        <v>1104</v>
      </c>
      <c r="G625" s="212" t="n">
        <v>43272</v>
      </c>
      <c r="H625" s="216" t="n">
        <v>205.572552</v>
      </c>
      <c r="I625" s="216" t="n">
        <v>28348.2120985308</v>
      </c>
      <c r="J625" s="202" t="n">
        <f aca="false">H625/I625*100</f>
        <v>0.725169373241194</v>
      </c>
      <c r="K625" s="214"/>
    </row>
    <row r="626" customFormat="false" ht="12.75" hidden="false" customHeight="false" outlineLevel="0" collapsed="false">
      <c r="A626" s="210" t="s">
        <v>142</v>
      </c>
      <c r="B626" s="210" t="s">
        <v>94</v>
      </c>
      <c r="C626" s="210" t="s">
        <v>243</v>
      </c>
      <c r="D626" s="210" t="s">
        <v>1105</v>
      </c>
      <c r="E626" s="210" t="s">
        <v>1106</v>
      </c>
      <c r="F626" s="213" t="s">
        <v>1104</v>
      </c>
      <c r="G626" s="212" t="n">
        <v>43272</v>
      </c>
      <c r="H626" s="216" t="n">
        <v>450.341018</v>
      </c>
      <c r="I626" s="216" t="n">
        <v>28348.2120985308</v>
      </c>
      <c r="J626" s="202" t="n">
        <f aca="false">H626/I626*100</f>
        <v>1.58860465850451</v>
      </c>
    </row>
    <row r="627" customFormat="false" ht="12.75" hidden="false" customHeight="false" outlineLevel="0" collapsed="false">
      <c r="A627" s="210" t="s">
        <v>142</v>
      </c>
      <c r="B627" s="210" t="s">
        <v>94</v>
      </c>
      <c r="C627" s="210" t="s">
        <v>243</v>
      </c>
      <c r="D627" s="210" t="s">
        <v>1107</v>
      </c>
      <c r="E627" s="210" t="s">
        <v>1108</v>
      </c>
      <c r="F627" s="213" t="s">
        <v>99</v>
      </c>
      <c r="G627" s="212" t="n">
        <v>41394</v>
      </c>
      <c r="H627" s="216"/>
      <c r="I627" s="216"/>
      <c r="K627" s="214" t="s">
        <v>256</v>
      </c>
    </row>
    <row r="628" customFormat="false" ht="12.75" hidden="false" customHeight="false" outlineLevel="0" collapsed="false">
      <c r="A628" s="210" t="s">
        <v>142</v>
      </c>
      <c r="B628" s="210" t="s">
        <v>94</v>
      </c>
      <c r="C628" s="210" t="s">
        <v>243</v>
      </c>
      <c r="D628" s="210" t="s">
        <v>1109</v>
      </c>
      <c r="E628" s="210" t="s">
        <v>1110</v>
      </c>
      <c r="F628" s="213" t="s">
        <v>99</v>
      </c>
      <c r="G628" s="212" t="n">
        <v>41394</v>
      </c>
      <c r="H628" s="216"/>
      <c r="I628" s="216"/>
      <c r="K628" s="214" t="s">
        <v>256</v>
      </c>
    </row>
    <row r="629" customFormat="false" ht="12.75" hidden="false" customHeight="false" outlineLevel="0" collapsed="false">
      <c r="A629" s="210" t="s">
        <v>142</v>
      </c>
      <c r="B629" s="210" t="s">
        <v>94</v>
      </c>
      <c r="C629" s="210" t="s">
        <v>243</v>
      </c>
      <c r="D629" s="210" t="s">
        <v>1111</v>
      </c>
      <c r="E629" s="210" t="s">
        <v>1112</v>
      </c>
      <c r="F629" s="213" t="s">
        <v>1104</v>
      </c>
      <c r="G629" s="212" t="n">
        <v>43272</v>
      </c>
      <c r="H629" s="216" t="n">
        <v>935.003602</v>
      </c>
      <c r="I629" s="216" t="n">
        <v>28348.2120985308</v>
      </c>
      <c r="J629" s="202" t="n">
        <f aca="false">H629/I629*100</f>
        <v>3.29828067727932</v>
      </c>
      <c r="K629" s="214"/>
    </row>
    <row r="630" customFormat="false" ht="12.75" hidden="false" customHeight="false" outlineLevel="0" collapsed="false">
      <c r="A630" s="210" t="s">
        <v>142</v>
      </c>
      <c r="B630" s="210" t="s">
        <v>94</v>
      </c>
      <c r="C630" s="210" t="s">
        <v>243</v>
      </c>
      <c r="D630" s="210" t="s">
        <v>1113</v>
      </c>
      <c r="E630" s="210" t="s">
        <v>1114</v>
      </c>
      <c r="F630" s="213" t="s">
        <v>1104</v>
      </c>
      <c r="G630" s="212" t="n">
        <v>43272</v>
      </c>
      <c r="H630" s="216" t="n">
        <v>28348.294029</v>
      </c>
      <c r="I630" s="216" t="n">
        <v>28348.2120985308</v>
      </c>
      <c r="J630" s="202" t="n">
        <f aca="false">H630/I630*100</f>
        <v>100.000289014591</v>
      </c>
      <c r="K630" s="214"/>
    </row>
    <row r="631" customFormat="false" ht="12.75" hidden="false" customHeight="false" outlineLevel="0" collapsed="false">
      <c r="A631" s="210" t="s">
        <v>142</v>
      </c>
      <c r="B631" s="210" t="s">
        <v>94</v>
      </c>
      <c r="C631" s="210" t="s">
        <v>243</v>
      </c>
      <c r="D631" s="210" t="s">
        <v>1115</v>
      </c>
      <c r="E631" s="210" t="s">
        <v>1116</v>
      </c>
      <c r="F631" s="213" t="s">
        <v>1104</v>
      </c>
      <c r="G631" s="212" t="n">
        <v>43272</v>
      </c>
      <c r="H631" s="216" t="n">
        <v>20642.595564</v>
      </c>
      <c r="I631" s="216" t="n">
        <v>28348.2120985308</v>
      </c>
      <c r="J631" s="202" t="n">
        <f aca="false">H631/I631*100</f>
        <v>72.8179805211414</v>
      </c>
      <c r="K631" s="214"/>
    </row>
    <row r="632" customFormat="false" ht="12.75" hidden="false" customHeight="false" outlineLevel="0" collapsed="false">
      <c r="A632" s="210" t="s">
        <v>142</v>
      </c>
      <c r="B632" s="210" t="s">
        <v>94</v>
      </c>
      <c r="C632" s="210" t="s">
        <v>243</v>
      </c>
      <c r="D632" s="210" t="s">
        <v>1117</v>
      </c>
      <c r="E632" s="210" t="s">
        <v>1118</v>
      </c>
      <c r="F632" s="213" t="s">
        <v>1104</v>
      </c>
      <c r="G632" s="212" t="n">
        <v>43272</v>
      </c>
      <c r="H632" s="216" t="n">
        <v>20074.439297</v>
      </c>
      <c r="I632" s="216" t="n">
        <v>28348.2120985308</v>
      </c>
      <c r="J632" s="202" t="n">
        <f aca="false">H632/I632*100</f>
        <v>70.8137755821306</v>
      </c>
      <c r="K632" s="214"/>
    </row>
    <row r="633" customFormat="false" ht="12.75" hidden="false" customHeight="false" outlineLevel="0" collapsed="false">
      <c r="A633" s="210" t="s">
        <v>142</v>
      </c>
      <c r="B633" s="210" t="s">
        <v>94</v>
      </c>
      <c r="C633" s="210" t="s">
        <v>243</v>
      </c>
      <c r="D633" s="210" t="s">
        <v>1119</v>
      </c>
      <c r="E633" s="210" t="s">
        <v>1120</v>
      </c>
      <c r="F633" s="213" t="s">
        <v>1104</v>
      </c>
      <c r="G633" s="212" t="n">
        <v>43272</v>
      </c>
      <c r="H633" s="216" t="n">
        <v>7705.698465</v>
      </c>
      <c r="I633" s="216" t="n">
        <v>28348.2120985308</v>
      </c>
      <c r="J633" s="202" t="n">
        <f aca="false">H633/I633*100</f>
        <v>27.1823084934494</v>
      </c>
      <c r="K633" s="214"/>
    </row>
    <row r="634" customFormat="false" ht="12.75" hidden="false" customHeight="false" outlineLevel="0" collapsed="false">
      <c r="A634" s="210" t="s">
        <v>142</v>
      </c>
      <c r="B634" s="210" t="s">
        <v>94</v>
      </c>
      <c r="C634" s="210" t="s">
        <v>243</v>
      </c>
      <c r="D634" s="210" t="s">
        <v>1121</v>
      </c>
      <c r="E634" s="210" t="s">
        <v>1122</v>
      </c>
      <c r="F634" s="213" t="s">
        <v>1104</v>
      </c>
      <c r="G634" s="212" t="n">
        <v>43272</v>
      </c>
      <c r="H634" s="216" t="n">
        <v>517.030778</v>
      </c>
      <c r="I634" s="216" t="n">
        <v>28348.2120985308</v>
      </c>
      <c r="J634" s="202" t="n">
        <f aca="false">H634/I634*100</f>
        <v>1.82385674342685</v>
      </c>
      <c r="K634" s="214"/>
    </row>
    <row r="635" customFormat="false" ht="12.75" hidden="false" customHeight="false" outlineLevel="0" collapsed="false">
      <c r="A635" s="210" t="s">
        <v>142</v>
      </c>
      <c r="B635" s="210" t="s">
        <v>94</v>
      </c>
      <c r="C635" s="210" t="s">
        <v>243</v>
      </c>
      <c r="D635" s="210" t="s">
        <v>1109</v>
      </c>
      <c r="E635" s="210" t="s">
        <v>1123</v>
      </c>
      <c r="F635" s="213" t="s">
        <v>1104</v>
      </c>
      <c r="G635" s="212" t="n">
        <v>43272</v>
      </c>
      <c r="H635" s="216" t="n">
        <v>176.148984</v>
      </c>
      <c r="I635" s="216" t="n">
        <v>28348.2120985308</v>
      </c>
      <c r="J635" s="202" t="n">
        <f aca="false">H635/I635*100</f>
        <v>0.621375991500816</v>
      </c>
      <c r="K635" s="214"/>
    </row>
    <row r="636" customFormat="false" ht="12.75" hidden="false" customHeight="false" outlineLevel="0" collapsed="false">
      <c r="A636" s="210" t="s">
        <v>142</v>
      </c>
      <c r="B636" s="210" t="s">
        <v>94</v>
      </c>
      <c r="C636" s="210" t="s">
        <v>243</v>
      </c>
      <c r="D636" s="210" t="s">
        <v>1124</v>
      </c>
      <c r="E636" s="210" t="s">
        <v>1125</v>
      </c>
      <c r="F636" s="213" t="s">
        <v>1104</v>
      </c>
      <c r="G636" s="212" t="n">
        <v>43272</v>
      </c>
      <c r="H636" s="216" t="n">
        <v>5989.862922</v>
      </c>
      <c r="I636" s="216" t="n">
        <v>28348.2120985308</v>
      </c>
      <c r="J636" s="202" t="n">
        <f aca="false">H636/I636*100</f>
        <v>21.1295968196542</v>
      </c>
    </row>
    <row r="637" customFormat="false" ht="12.75" hidden="false" customHeight="false" outlineLevel="0" collapsed="false">
      <c r="A637" s="210" t="s">
        <v>152</v>
      </c>
      <c r="B637" s="210" t="s">
        <v>100</v>
      </c>
      <c r="C637" s="210" t="s">
        <v>574</v>
      </c>
      <c r="D637" s="210" t="s">
        <v>1126</v>
      </c>
      <c r="E637" s="210" t="s">
        <v>1127</v>
      </c>
      <c r="F637" s="213" t="s">
        <v>1128</v>
      </c>
      <c r="G637" s="212" t="n">
        <v>43599</v>
      </c>
      <c r="H637" s="201" t="n">
        <f aca="false">50.114665+22.873546+86.117965+57.864759+13.275152+38.343597+16.851907+17.585051+97.363578</f>
        <v>400.39022</v>
      </c>
      <c r="I637" s="201" t="n">
        <v>75473.7564303784</v>
      </c>
      <c r="J637" s="202" t="n">
        <f aca="false">H637/I637*100</f>
        <v>0.530502573261137</v>
      </c>
    </row>
    <row r="638" customFormat="false" ht="12.75" hidden="false" customHeight="false" outlineLevel="0" collapsed="false">
      <c r="A638" s="210" t="s">
        <v>152</v>
      </c>
      <c r="B638" s="210" t="s">
        <v>100</v>
      </c>
      <c r="C638" s="210" t="s">
        <v>574</v>
      </c>
      <c r="D638" s="210" t="s">
        <v>182</v>
      </c>
      <c r="E638" s="210" t="s">
        <v>1129</v>
      </c>
      <c r="F638" s="213" t="s">
        <v>1128</v>
      </c>
      <c r="G638" s="212" t="n">
        <v>43599</v>
      </c>
      <c r="H638" s="201" t="n">
        <v>11479.400390625</v>
      </c>
      <c r="I638" s="201" t="n">
        <v>75473.7564303784</v>
      </c>
      <c r="J638" s="202" t="n">
        <f aca="false">H638/I638*100</f>
        <v>15.2097907054809</v>
      </c>
    </row>
    <row r="639" customFormat="false" ht="12.75" hidden="false" customHeight="false" outlineLevel="0" collapsed="false">
      <c r="A639" s="210" t="s">
        <v>152</v>
      </c>
      <c r="B639" s="210" t="s">
        <v>100</v>
      </c>
      <c r="C639" s="210" t="s">
        <v>574</v>
      </c>
      <c r="D639" s="210" t="s">
        <v>183</v>
      </c>
      <c r="E639" s="210" t="s">
        <v>1130</v>
      </c>
      <c r="F639" s="213" t="s">
        <v>1128</v>
      </c>
      <c r="G639" s="212" t="n">
        <v>43599</v>
      </c>
      <c r="H639" s="201" t="n">
        <f aca="false">75475.6015625</f>
        <v>75475.6015625</v>
      </c>
      <c r="I639" s="201" t="n">
        <v>75473.7564303784</v>
      </c>
      <c r="J639" s="202" t="n">
        <f aca="false">H639/I639*100</f>
        <v>100.002444733387</v>
      </c>
    </row>
    <row r="640" customFormat="false" ht="12.75" hidden="false" customHeight="false" outlineLevel="0" collapsed="false">
      <c r="A640" s="210" t="s">
        <v>152</v>
      </c>
      <c r="B640" s="210" t="s">
        <v>100</v>
      </c>
      <c r="C640" s="210" t="s">
        <v>574</v>
      </c>
      <c r="D640" s="210" t="s">
        <v>1131</v>
      </c>
      <c r="E640" s="210" t="s">
        <v>1132</v>
      </c>
      <c r="F640" s="213" t="s">
        <v>1128</v>
      </c>
      <c r="G640" s="212" t="n">
        <v>43599</v>
      </c>
      <c r="H640" s="201" t="n">
        <v>3829.2099609375</v>
      </c>
      <c r="I640" s="201" t="n">
        <v>75473.7564303784</v>
      </c>
      <c r="J640" s="202" t="n">
        <f aca="false">H640/I640*100</f>
        <v>5.07356482841794</v>
      </c>
    </row>
    <row r="641" customFormat="false" ht="12.75" hidden="false" customHeight="false" outlineLevel="0" collapsed="false">
      <c r="A641" s="210" t="s">
        <v>146</v>
      </c>
      <c r="B641" s="210" t="s">
        <v>106</v>
      </c>
      <c r="C641" s="210" t="s">
        <v>243</v>
      </c>
      <c r="D641" s="210" t="s">
        <v>1133</v>
      </c>
      <c r="E641" s="210" t="s">
        <v>1134</v>
      </c>
      <c r="F641" s="213" t="s">
        <v>1135</v>
      </c>
      <c r="G641" s="212" t="n">
        <v>43374</v>
      </c>
      <c r="H641" s="201" t="n">
        <v>3753.8102656599</v>
      </c>
      <c r="I641" s="201" t="n">
        <v>58846.923804</v>
      </c>
      <c r="J641" s="202" t="n">
        <f aca="false">H641/I641*100</f>
        <v>6.37894051720125</v>
      </c>
    </row>
    <row r="642" customFormat="false" ht="12.75" hidden="false" customHeight="false" outlineLevel="0" collapsed="false">
      <c r="A642" s="210" t="s">
        <v>146</v>
      </c>
      <c r="B642" s="210" t="s">
        <v>106</v>
      </c>
      <c r="C642" s="210" t="s">
        <v>243</v>
      </c>
      <c r="D642" s="210" t="s">
        <v>1136</v>
      </c>
      <c r="E642" s="210" t="s">
        <v>1137</v>
      </c>
      <c r="F642" s="213" t="s">
        <v>1135</v>
      </c>
      <c r="G642" s="212" t="n">
        <v>43374</v>
      </c>
      <c r="K642" s="200" t="s">
        <v>256</v>
      </c>
    </row>
    <row r="643" customFormat="false" ht="12.75" hidden="false" customHeight="false" outlineLevel="0" collapsed="false">
      <c r="A643" s="210" t="s">
        <v>146</v>
      </c>
      <c r="B643" s="210" t="s">
        <v>106</v>
      </c>
      <c r="C643" s="210" t="s">
        <v>243</v>
      </c>
      <c r="D643" s="210" t="s">
        <v>1138</v>
      </c>
      <c r="E643" s="210" t="s">
        <v>1139</v>
      </c>
      <c r="F643" s="213" t="s">
        <v>1135</v>
      </c>
      <c r="G643" s="212" t="n">
        <v>43374</v>
      </c>
      <c r="K643" s="200" t="s">
        <v>256</v>
      </c>
    </row>
    <row r="644" customFormat="false" ht="12.75" hidden="false" customHeight="false" outlineLevel="0" collapsed="false">
      <c r="A644" s="210" t="s">
        <v>146</v>
      </c>
      <c r="B644" s="210" t="s">
        <v>106</v>
      </c>
      <c r="C644" s="210" t="s">
        <v>243</v>
      </c>
      <c r="D644" s="210" t="s">
        <v>1140</v>
      </c>
      <c r="E644" s="210" t="s">
        <v>1141</v>
      </c>
      <c r="F644" s="213" t="s">
        <v>1135</v>
      </c>
      <c r="G644" s="212" t="n">
        <v>43374</v>
      </c>
      <c r="K644" s="200" t="s">
        <v>256</v>
      </c>
    </row>
    <row r="645" customFormat="false" ht="12.75" hidden="false" customHeight="false" outlineLevel="0" collapsed="false">
      <c r="A645" s="210" t="s">
        <v>146</v>
      </c>
      <c r="B645" s="210" t="s">
        <v>106</v>
      </c>
      <c r="C645" s="210" t="s">
        <v>243</v>
      </c>
      <c r="D645" s="210" t="s">
        <v>1142</v>
      </c>
      <c r="E645" s="210" t="s">
        <v>1143</v>
      </c>
      <c r="F645" s="213" t="s">
        <v>1135</v>
      </c>
      <c r="G645" s="212" t="n">
        <v>43374</v>
      </c>
      <c r="K645" s="200" t="s">
        <v>256</v>
      </c>
    </row>
    <row r="646" customFormat="false" ht="12.75" hidden="false" customHeight="false" outlineLevel="0" collapsed="false">
      <c r="A646" s="210" t="s">
        <v>146</v>
      </c>
      <c r="B646" s="210" t="s">
        <v>106</v>
      </c>
      <c r="C646" s="210" t="s">
        <v>243</v>
      </c>
      <c r="D646" s="210" t="s">
        <v>1144</v>
      </c>
      <c r="E646" s="210" t="s">
        <v>1145</v>
      </c>
      <c r="F646" s="213" t="s">
        <v>1135</v>
      </c>
      <c r="G646" s="212" t="n">
        <v>43374</v>
      </c>
      <c r="K646" s="200" t="s">
        <v>256</v>
      </c>
    </row>
    <row r="647" customFormat="false" ht="12.75" hidden="false" customHeight="false" outlineLevel="0" collapsed="false">
      <c r="A647" s="210" t="s">
        <v>146</v>
      </c>
      <c r="B647" s="210" t="s">
        <v>106</v>
      </c>
      <c r="C647" s="210" t="s">
        <v>243</v>
      </c>
      <c r="D647" s="210" t="s">
        <v>1146</v>
      </c>
      <c r="E647" s="210" t="s">
        <v>1147</v>
      </c>
      <c r="F647" s="213" t="s">
        <v>1135</v>
      </c>
      <c r="G647" s="212" t="n">
        <v>43374</v>
      </c>
      <c r="K647" s="200" t="s">
        <v>256</v>
      </c>
    </row>
    <row r="648" customFormat="false" ht="12.75" hidden="false" customHeight="false" outlineLevel="0" collapsed="false">
      <c r="A648" s="210" t="s">
        <v>146</v>
      </c>
      <c r="B648" s="210" t="s">
        <v>106</v>
      </c>
      <c r="C648" s="210" t="s">
        <v>243</v>
      </c>
      <c r="D648" s="210" t="s">
        <v>1148</v>
      </c>
      <c r="E648" s="210" t="s">
        <v>1149</v>
      </c>
      <c r="F648" s="213" t="s">
        <v>1135</v>
      </c>
      <c r="G648" s="212" t="n">
        <v>43374</v>
      </c>
      <c r="K648" s="200" t="s">
        <v>256</v>
      </c>
    </row>
    <row r="649" customFormat="false" ht="12.75" hidden="false" customHeight="false" outlineLevel="0" collapsed="false">
      <c r="A649" s="210" t="s">
        <v>146</v>
      </c>
      <c r="B649" s="210" t="s">
        <v>106</v>
      </c>
      <c r="C649" s="210" t="s">
        <v>243</v>
      </c>
      <c r="D649" s="210" t="s">
        <v>1150</v>
      </c>
      <c r="E649" s="210" t="s">
        <v>1151</v>
      </c>
      <c r="F649" s="213" t="s">
        <v>1135</v>
      </c>
      <c r="G649" s="212" t="n">
        <v>43374</v>
      </c>
      <c r="H649" s="201" t="n">
        <v>11613.5607013739</v>
      </c>
      <c r="I649" s="201" t="n">
        <v>58846.923804</v>
      </c>
      <c r="J649" s="202" t="n">
        <f aca="false">H649/I649*100</f>
        <v>19.7352044094181</v>
      </c>
    </row>
    <row r="650" customFormat="false" ht="12.75" hidden="false" customHeight="false" outlineLevel="0" collapsed="false">
      <c r="A650" s="210" t="s">
        <v>146</v>
      </c>
      <c r="B650" s="210" t="s">
        <v>106</v>
      </c>
      <c r="C650" s="210" t="s">
        <v>240</v>
      </c>
      <c r="D650" s="210" t="s">
        <v>1152</v>
      </c>
      <c r="E650" s="210" t="s">
        <v>1153</v>
      </c>
      <c r="F650" s="213" t="s">
        <v>1135</v>
      </c>
      <c r="G650" s="212" t="n">
        <v>43374</v>
      </c>
      <c r="H650" s="201" t="n">
        <v>58846.9237987787</v>
      </c>
      <c r="I650" s="201" t="n">
        <v>58846.923804</v>
      </c>
      <c r="J650" s="202" t="n">
        <f aca="false">H650/I650*100</f>
        <v>99.9999999911273</v>
      </c>
    </row>
    <row r="651" customFormat="false" ht="12.75" hidden="false" customHeight="false" outlineLevel="0" collapsed="false">
      <c r="A651" s="210" t="s">
        <v>146</v>
      </c>
      <c r="B651" s="210" t="s">
        <v>106</v>
      </c>
      <c r="C651" s="210" t="s">
        <v>243</v>
      </c>
      <c r="D651" s="210" t="s">
        <v>1154</v>
      </c>
      <c r="E651" s="210" t="s">
        <v>1155</v>
      </c>
      <c r="F651" s="213" t="s">
        <v>1135</v>
      </c>
      <c r="G651" s="212" t="n">
        <v>43374</v>
      </c>
      <c r="H651" s="201" t="n">
        <v>49994.8652002036</v>
      </c>
      <c r="I651" s="201" t="n">
        <v>58846.923804</v>
      </c>
      <c r="J651" s="202" t="n">
        <f aca="false">H651/I651*100</f>
        <v>84.957482852834</v>
      </c>
    </row>
    <row r="652" customFormat="false" ht="12.75" hidden="false" customHeight="false" outlineLevel="0" collapsed="false">
      <c r="A652" s="210" t="s">
        <v>146</v>
      </c>
      <c r="B652" s="210" t="s">
        <v>106</v>
      </c>
      <c r="C652" s="210" t="s">
        <v>243</v>
      </c>
      <c r="D652" s="210" t="s">
        <v>1156</v>
      </c>
      <c r="E652" s="210" t="s">
        <v>1157</v>
      </c>
      <c r="F652" s="213" t="s">
        <v>1135</v>
      </c>
      <c r="G652" s="212" t="n">
        <v>43374</v>
      </c>
      <c r="H652" s="201" t="n">
        <v>57855.002766</v>
      </c>
      <c r="I652" s="201" t="n">
        <v>58846.923804</v>
      </c>
      <c r="J652" s="202" t="n">
        <f aca="false">H652/I652*100</f>
        <v>98.3144046045571</v>
      </c>
      <c r="K652" s="200" t="s">
        <v>256</v>
      </c>
    </row>
    <row r="653" customFormat="false" ht="12.75" hidden="false" customHeight="false" outlineLevel="0" collapsed="false">
      <c r="A653" s="210" t="s">
        <v>146</v>
      </c>
      <c r="B653" s="210" t="s">
        <v>106</v>
      </c>
      <c r="C653" s="210" t="s">
        <v>243</v>
      </c>
      <c r="D653" s="210" t="s">
        <v>1158</v>
      </c>
      <c r="E653" s="210" t="s">
        <v>1159</v>
      </c>
      <c r="F653" s="213" t="s">
        <v>1135</v>
      </c>
      <c r="G653" s="212" t="n">
        <v>43374</v>
      </c>
      <c r="H653" s="201" t="n">
        <v>7859.750261</v>
      </c>
      <c r="I653" s="201" t="n">
        <v>58846.923804</v>
      </c>
      <c r="J653" s="202" t="n">
        <f aca="false">H653/I653*100</f>
        <v>13.3562635953211</v>
      </c>
    </row>
    <row r="654" customFormat="false" ht="12.75" hidden="false" customHeight="false" outlineLevel="0" collapsed="false">
      <c r="A654" s="210" t="s">
        <v>146</v>
      </c>
      <c r="B654" s="210" t="s">
        <v>106</v>
      </c>
      <c r="C654" s="210" t="s">
        <v>243</v>
      </c>
      <c r="D654" s="210" t="s">
        <v>1160</v>
      </c>
      <c r="E654" s="210" t="s">
        <v>1161</v>
      </c>
      <c r="F654" s="213" t="s">
        <v>1135</v>
      </c>
      <c r="G654" s="212" t="n">
        <v>43374</v>
      </c>
      <c r="K654" s="200" t="s">
        <v>256</v>
      </c>
    </row>
    <row r="655" customFormat="false" ht="12.75" hidden="false" customHeight="false" outlineLevel="0" collapsed="false">
      <c r="A655" s="210" t="s">
        <v>146</v>
      </c>
      <c r="B655" s="210" t="s">
        <v>106</v>
      </c>
      <c r="C655" s="210" t="s">
        <v>243</v>
      </c>
      <c r="D655" s="210" t="s">
        <v>1162</v>
      </c>
      <c r="E655" s="210" t="s">
        <v>1163</v>
      </c>
      <c r="F655" s="213" t="s">
        <v>1135</v>
      </c>
      <c r="G655" s="212" t="n">
        <v>43374</v>
      </c>
      <c r="K655" s="200" t="s">
        <v>256</v>
      </c>
    </row>
    <row r="656" customFormat="false" ht="12.75" hidden="false" customHeight="false" outlineLevel="0" collapsed="false">
      <c r="A656" s="210" t="s">
        <v>146</v>
      </c>
      <c r="B656" s="210" t="s">
        <v>106</v>
      </c>
      <c r="C656" s="210" t="s">
        <v>243</v>
      </c>
      <c r="D656" s="210" t="s">
        <v>1164</v>
      </c>
      <c r="E656" s="210" t="s">
        <v>1165</v>
      </c>
      <c r="F656" s="213" t="s">
        <v>1135</v>
      </c>
      <c r="G656" s="212" t="n">
        <v>43374</v>
      </c>
      <c r="K656" s="200" t="s">
        <v>256</v>
      </c>
    </row>
    <row r="657" customFormat="false" ht="12.75" hidden="false" customHeight="false" outlineLevel="0" collapsed="false">
      <c r="A657" s="210" t="s">
        <v>146</v>
      </c>
      <c r="B657" s="210" t="s">
        <v>106</v>
      </c>
      <c r="C657" s="210" t="s">
        <v>243</v>
      </c>
      <c r="D657" s="210" t="s">
        <v>1166</v>
      </c>
      <c r="E657" s="210" t="s">
        <v>1167</v>
      </c>
      <c r="F657" s="213" t="s">
        <v>1135</v>
      </c>
      <c r="G657" s="212" t="n">
        <v>43374</v>
      </c>
      <c r="K657" s="200" t="s">
        <v>256</v>
      </c>
    </row>
    <row r="658" customFormat="false" ht="12.75" hidden="false" customHeight="false" outlineLevel="0" collapsed="false">
      <c r="A658" s="210" t="s">
        <v>146</v>
      </c>
      <c r="B658" s="210" t="s">
        <v>106</v>
      </c>
      <c r="C658" s="210" t="s">
        <v>243</v>
      </c>
      <c r="D658" s="210" t="s">
        <v>1168</v>
      </c>
      <c r="E658" s="210" t="s">
        <v>1169</v>
      </c>
      <c r="F658" s="213" t="s">
        <v>1135</v>
      </c>
      <c r="G658" s="212" t="n">
        <v>43374</v>
      </c>
      <c r="K658" s="200" t="s">
        <v>256</v>
      </c>
    </row>
    <row r="659" customFormat="false" ht="12.75" hidden="false" customHeight="false" outlineLevel="0" collapsed="false">
      <c r="A659" s="210" t="s">
        <v>146</v>
      </c>
      <c r="B659" s="210" t="s">
        <v>106</v>
      </c>
      <c r="C659" s="210" t="s">
        <v>250</v>
      </c>
      <c r="D659" s="210" t="s">
        <v>1170</v>
      </c>
      <c r="E659" s="210" t="s">
        <v>1171</v>
      </c>
      <c r="F659" s="213" t="s">
        <v>1135</v>
      </c>
      <c r="G659" s="212" t="n">
        <v>43374</v>
      </c>
      <c r="H659" s="201" t="n">
        <v>754091.236443121</v>
      </c>
      <c r="I659" s="201" t="n">
        <v>58846.923804</v>
      </c>
      <c r="J659" s="202" t="n">
        <f aca="false">H659/I659*100</f>
        <v>1281.44546511004</v>
      </c>
      <c r="K659" s="200" t="s">
        <v>253</v>
      </c>
    </row>
    <row r="660" customFormat="false" ht="12.75" hidden="false" customHeight="false" outlineLevel="0" collapsed="false">
      <c r="A660" s="210" t="s">
        <v>146</v>
      </c>
      <c r="B660" s="210" t="s">
        <v>106</v>
      </c>
      <c r="C660" s="210" t="s">
        <v>250</v>
      </c>
      <c r="D660" s="210" t="s">
        <v>1172</v>
      </c>
      <c r="E660" s="210" t="s">
        <v>252</v>
      </c>
      <c r="F660" s="213" t="s">
        <v>1135</v>
      </c>
      <c r="G660" s="212" t="n">
        <v>43374</v>
      </c>
      <c r="H660" s="201" t="n">
        <v>211809.120884346</v>
      </c>
      <c r="I660" s="201" t="n">
        <v>58846.923804</v>
      </c>
      <c r="J660" s="202" t="n">
        <f aca="false">H660/I660*100</f>
        <v>359.932358724159</v>
      </c>
      <c r="K660" s="200" t="s">
        <v>253</v>
      </c>
    </row>
    <row r="661" customFormat="false" ht="12.75" hidden="false" customHeight="false" outlineLevel="0" collapsed="false">
      <c r="A661" s="210" t="s">
        <v>142</v>
      </c>
      <c r="B661" s="210" t="s">
        <v>111</v>
      </c>
      <c r="C661" s="210" t="s">
        <v>240</v>
      </c>
      <c r="D661" s="210" t="s">
        <v>1173</v>
      </c>
      <c r="E661" s="210" t="s">
        <v>1174</v>
      </c>
      <c r="F661" s="213" t="s">
        <v>1175</v>
      </c>
      <c r="G661" s="212" t="n">
        <v>43615</v>
      </c>
      <c r="H661" s="201" t="n">
        <v>24220.8556738731</v>
      </c>
      <c r="I661" s="201" t="n">
        <v>33384.603721</v>
      </c>
      <c r="J661" s="202" t="n">
        <f aca="false">H661/I661*100</f>
        <v>72.5509755224005</v>
      </c>
      <c r="K661" s="200" t="s">
        <v>1176</v>
      </c>
    </row>
    <row r="662" customFormat="false" ht="12.75" hidden="false" customHeight="false" outlineLevel="0" collapsed="false">
      <c r="A662" s="210" t="s">
        <v>142</v>
      </c>
      <c r="B662" s="210" t="s">
        <v>111</v>
      </c>
      <c r="C662" s="210" t="s">
        <v>240</v>
      </c>
      <c r="D662" s="210" t="s">
        <v>1177</v>
      </c>
      <c r="E662" s="210" t="s">
        <v>1178</v>
      </c>
      <c r="F662" s="213" t="s">
        <v>1175</v>
      </c>
      <c r="G662" s="212" t="n">
        <v>43615</v>
      </c>
      <c r="H662" s="201" t="n">
        <v>43881.0870568212</v>
      </c>
      <c r="I662" s="201" t="n">
        <v>33384.603721</v>
      </c>
      <c r="J662" s="202" t="n">
        <f aca="false">H662/I662*100</f>
        <v>131.441090101119</v>
      </c>
      <c r="K662" s="200" t="s">
        <v>1176</v>
      </c>
    </row>
    <row r="663" customFormat="false" ht="12.75" hidden="false" customHeight="false" outlineLevel="0" collapsed="false">
      <c r="A663" s="210" t="s">
        <v>142</v>
      </c>
      <c r="B663" s="210" t="s">
        <v>111</v>
      </c>
      <c r="C663" s="210" t="s">
        <v>240</v>
      </c>
      <c r="D663" s="210" t="s">
        <v>1179</v>
      </c>
      <c r="E663" s="210" t="s">
        <v>1180</v>
      </c>
      <c r="F663" s="213" t="s">
        <v>1175</v>
      </c>
      <c r="G663" s="212" t="n">
        <v>43615</v>
      </c>
      <c r="H663" s="201" t="n">
        <v>40567.7541617999</v>
      </c>
      <c r="I663" s="201" t="n">
        <v>33384.603721</v>
      </c>
      <c r="J663" s="202" t="n">
        <f aca="false">H663/I663*100</f>
        <v>121.516356763826</v>
      </c>
      <c r="K663" s="200" t="s">
        <v>1176</v>
      </c>
    </row>
    <row r="664" customFormat="false" ht="12.75" hidden="false" customHeight="false" outlineLevel="0" collapsed="false">
      <c r="A664" s="210" t="s">
        <v>142</v>
      </c>
      <c r="B664" s="210" t="s">
        <v>111</v>
      </c>
      <c r="C664" s="210" t="s">
        <v>240</v>
      </c>
      <c r="D664" s="210" t="s">
        <v>1181</v>
      </c>
      <c r="E664" s="210" t="s">
        <v>1182</v>
      </c>
      <c r="F664" s="213" t="s">
        <v>1175</v>
      </c>
      <c r="G664" s="212" t="n">
        <v>43615</v>
      </c>
      <c r="H664" s="201" t="n">
        <v>33384.603721</v>
      </c>
      <c r="I664" s="201" t="n">
        <v>33384.603721</v>
      </c>
      <c r="J664" s="202" t="n">
        <f aca="false">H664/I664*100</f>
        <v>100</v>
      </c>
    </row>
    <row r="665" customFormat="false" ht="12.75" hidden="false" customHeight="false" outlineLevel="0" collapsed="false">
      <c r="A665" s="210" t="s">
        <v>142</v>
      </c>
      <c r="B665" s="210" t="s">
        <v>111</v>
      </c>
      <c r="C665" s="210" t="s">
        <v>250</v>
      </c>
      <c r="D665" s="210" t="s">
        <v>1183</v>
      </c>
      <c r="E665" s="210" t="s">
        <v>1184</v>
      </c>
      <c r="F665" s="213" t="s">
        <v>1175</v>
      </c>
      <c r="G665" s="212" t="n">
        <v>43615</v>
      </c>
      <c r="H665" s="201" t="n">
        <v>17776.1147974955</v>
      </c>
      <c r="I665" s="201" t="n">
        <v>33384.603721</v>
      </c>
      <c r="J665" s="202" t="n">
        <f aca="false">H665/I665*100</f>
        <v>53.2464454155367</v>
      </c>
    </row>
    <row r="666" customFormat="false" ht="12.75" hidden="false" customHeight="false" outlineLevel="0" collapsed="false">
      <c r="A666" s="210" t="s">
        <v>142</v>
      </c>
      <c r="B666" s="210" t="s">
        <v>111</v>
      </c>
      <c r="C666" s="210" t="s">
        <v>250</v>
      </c>
      <c r="D666" s="210" t="s">
        <v>1185</v>
      </c>
      <c r="E666" s="210" t="s">
        <v>1186</v>
      </c>
      <c r="F666" s="213" t="s">
        <v>1175</v>
      </c>
      <c r="G666" s="212" t="n">
        <v>43615</v>
      </c>
      <c r="H666" s="201" t="n">
        <v>2107.14773338385</v>
      </c>
      <c r="I666" s="201" t="n">
        <v>33384.603721</v>
      </c>
      <c r="J666" s="202" t="n">
        <f aca="false">H666/I666*100</f>
        <v>6.31173504707017</v>
      </c>
    </row>
    <row r="667" customFormat="false" ht="12.75" hidden="false" customHeight="false" outlineLevel="0" collapsed="false">
      <c r="A667" s="210" t="s">
        <v>142</v>
      </c>
      <c r="B667" s="210" t="s">
        <v>111</v>
      </c>
      <c r="C667" s="210" t="s">
        <v>250</v>
      </c>
      <c r="D667" s="210" t="s">
        <v>1187</v>
      </c>
      <c r="E667" s="210" t="s">
        <v>1188</v>
      </c>
      <c r="F667" s="213" t="s">
        <v>1175</v>
      </c>
      <c r="G667" s="212" t="n">
        <v>43615</v>
      </c>
      <c r="H667" s="201" t="n">
        <v>10897.5621565389</v>
      </c>
      <c r="I667" s="201" t="n">
        <v>33384.603721</v>
      </c>
      <c r="J667" s="202" t="n">
        <f aca="false">H667/I667*100</f>
        <v>32.6424786935062</v>
      </c>
    </row>
    <row r="668" customFormat="false" ht="12.75" hidden="false" customHeight="false" outlineLevel="0" collapsed="false">
      <c r="A668" s="210" t="s">
        <v>142</v>
      </c>
      <c r="B668" s="210" t="s">
        <v>111</v>
      </c>
      <c r="C668" s="210" t="s">
        <v>250</v>
      </c>
      <c r="D668" s="210" t="s">
        <v>1189</v>
      </c>
      <c r="E668" s="210" t="s">
        <v>1190</v>
      </c>
      <c r="F668" s="213" t="s">
        <v>1175</v>
      </c>
      <c r="G668" s="212" t="n">
        <v>43615</v>
      </c>
      <c r="H668" s="201" t="n">
        <v>108.077651096131</v>
      </c>
      <c r="I668" s="201" t="n">
        <v>33384.603721</v>
      </c>
      <c r="J668" s="202" t="n">
        <f aca="false">H668/I668*100</f>
        <v>0.32373501270032</v>
      </c>
    </row>
    <row r="669" customFormat="false" ht="12.75" hidden="false" customHeight="false" outlineLevel="0" collapsed="false">
      <c r="A669" s="210" t="s">
        <v>142</v>
      </c>
      <c r="B669" s="210" t="s">
        <v>111</v>
      </c>
      <c r="C669" s="210" t="s">
        <v>250</v>
      </c>
      <c r="D669" s="210" t="s">
        <v>1191</v>
      </c>
      <c r="E669" s="210" t="s">
        <v>1192</v>
      </c>
      <c r="F669" s="213" t="s">
        <v>1175</v>
      </c>
      <c r="G669" s="212" t="n">
        <v>43615</v>
      </c>
      <c r="H669" s="201" t="n">
        <v>1604.63304755531</v>
      </c>
      <c r="I669" s="201" t="n">
        <v>33384.603721</v>
      </c>
      <c r="J669" s="202" t="n">
        <f aca="false">H669/I669*100</f>
        <v>4.80650619958069</v>
      </c>
    </row>
    <row r="670" customFormat="false" ht="12.75" hidden="false" customHeight="false" outlineLevel="0" collapsed="false">
      <c r="A670" s="210" t="s">
        <v>142</v>
      </c>
      <c r="B670" s="210" t="s">
        <v>111</v>
      </c>
      <c r="C670" s="210" t="s">
        <v>250</v>
      </c>
      <c r="D670" s="210" t="s">
        <v>1193</v>
      </c>
      <c r="E670" s="210" t="s">
        <v>1194</v>
      </c>
      <c r="F670" s="213" t="s">
        <v>1175</v>
      </c>
      <c r="G670" s="212" t="n">
        <v>43615</v>
      </c>
      <c r="H670" s="201" t="n">
        <v>891.055033099039</v>
      </c>
      <c r="I670" s="201" t="n">
        <v>33384.603721</v>
      </c>
      <c r="J670" s="202" t="n">
        <f aca="false">H670/I670*100</f>
        <v>2.66905978739696</v>
      </c>
    </row>
    <row r="671" customFormat="false" ht="12.75" hidden="false" customHeight="false" outlineLevel="0" collapsed="false">
      <c r="A671" s="210" t="s">
        <v>142</v>
      </c>
      <c r="B671" s="210" t="s">
        <v>111</v>
      </c>
      <c r="C671" s="210" t="s">
        <v>250</v>
      </c>
      <c r="D671" s="210" t="s">
        <v>1195</v>
      </c>
      <c r="E671" s="210" t="s">
        <v>1196</v>
      </c>
      <c r="F671" s="213" t="s">
        <v>1175</v>
      </c>
      <c r="G671" s="212" t="n">
        <v>43615</v>
      </c>
      <c r="H671" s="201" t="n">
        <v>43.5550454952977</v>
      </c>
      <c r="I671" s="201" t="n">
        <v>33384.603721</v>
      </c>
      <c r="J671" s="202" t="n">
        <f aca="false">H671/I671*100</f>
        <v>0.13046446757102</v>
      </c>
      <c r="K671" s="200" t="s">
        <v>256</v>
      </c>
    </row>
    <row r="672" customFormat="false" ht="12.75" hidden="false" customHeight="false" outlineLevel="0" collapsed="false">
      <c r="A672" s="210" t="s">
        <v>142</v>
      </c>
      <c r="B672" s="210" t="s">
        <v>111</v>
      </c>
      <c r="C672" s="210" t="s">
        <v>250</v>
      </c>
      <c r="D672" s="210" t="s">
        <v>1197</v>
      </c>
      <c r="E672" s="210" t="s">
        <v>1198</v>
      </c>
      <c r="F672" s="213" t="s">
        <v>1175</v>
      </c>
      <c r="G672" s="212" t="n">
        <v>43615</v>
      </c>
      <c r="H672" s="201" t="n">
        <v>406.99245801302</v>
      </c>
      <c r="I672" s="201" t="n">
        <v>33384.603721</v>
      </c>
      <c r="J672" s="202" t="n">
        <f aca="false">H672/I672*100</f>
        <v>1.21910225867683</v>
      </c>
      <c r="K672" s="200" t="s">
        <v>256</v>
      </c>
    </row>
    <row r="673" customFormat="false" ht="12.75" hidden="false" customHeight="false" outlineLevel="0" collapsed="false">
      <c r="A673" s="210" t="s">
        <v>142</v>
      </c>
      <c r="B673" s="210" t="s">
        <v>111</v>
      </c>
      <c r="C673" s="210" t="s">
        <v>250</v>
      </c>
      <c r="D673" s="210" t="s">
        <v>1199</v>
      </c>
      <c r="E673" s="210" t="s">
        <v>1200</v>
      </c>
      <c r="F673" s="213" t="s">
        <v>1175</v>
      </c>
      <c r="G673" s="212" t="n">
        <v>43615</v>
      </c>
      <c r="H673" s="201" t="n">
        <v>302.195734732862</v>
      </c>
      <c r="I673" s="201" t="n">
        <v>33384.603721</v>
      </c>
      <c r="J673" s="202" t="n">
        <f aca="false">H673/I673*100</f>
        <v>0.905194913374907</v>
      </c>
      <c r="K673" s="200" t="s">
        <v>256</v>
      </c>
    </row>
    <row r="674" customFormat="false" ht="12.75" hidden="false" customHeight="false" outlineLevel="0" collapsed="false">
      <c r="A674" s="210" t="s">
        <v>142</v>
      </c>
      <c r="B674" s="210" t="s">
        <v>111</v>
      </c>
      <c r="C674" s="210" t="s">
        <v>250</v>
      </c>
      <c r="D674" s="210" t="s">
        <v>1201</v>
      </c>
      <c r="E674" s="210" t="s">
        <v>1202</v>
      </c>
      <c r="F674" s="213" t="s">
        <v>1175</v>
      </c>
      <c r="G674" s="212" t="n">
        <v>43615</v>
      </c>
      <c r="H674" s="201" t="n">
        <v>111.307190834947</v>
      </c>
      <c r="I674" s="201" t="n">
        <v>33384.603721</v>
      </c>
      <c r="J674" s="202" t="n">
        <f aca="false">H674/I674*100</f>
        <v>0.333408752624885</v>
      </c>
      <c r="K674" s="200" t="s">
        <v>256</v>
      </c>
    </row>
    <row r="675" customFormat="false" ht="12.75" hidden="false" customHeight="false" outlineLevel="0" collapsed="false">
      <c r="A675" s="210" t="s">
        <v>142</v>
      </c>
      <c r="B675" s="210" t="s">
        <v>111</v>
      </c>
      <c r="C675" s="210" t="s">
        <v>250</v>
      </c>
      <c r="D675" s="210" t="s">
        <v>1203</v>
      </c>
      <c r="E675" s="210" t="s">
        <v>1204</v>
      </c>
      <c r="F675" s="213" t="s">
        <v>1175</v>
      </c>
      <c r="G675" s="212" t="n">
        <v>43615</v>
      </c>
      <c r="H675" s="201" t="n">
        <v>286.351542766179</v>
      </c>
      <c r="I675" s="201" t="n">
        <v>33384.603721</v>
      </c>
      <c r="J675" s="202" t="n">
        <f aca="false">H675/I675*100</f>
        <v>0.857735335603384</v>
      </c>
      <c r="K675" s="200" t="s">
        <v>256</v>
      </c>
    </row>
    <row r="676" customFormat="false" ht="12.75" hidden="false" customHeight="false" outlineLevel="0" collapsed="false">
      <c r="A676" s="210" t="s">
        <v>142</v>
      </c>
      <c r="B676" s="210" t="s">
        <v>111</v>
      </c>
      <c r="C676" s="210" t="s">
        <v>250</v>
      </c>
      <c r="D676" s="210" t="s">
        <v>1205</v>
      </c>
      <c r="E676" s="210" t="s">
        <v>1206</v>
      </c>
      <c r="F676" s="213" t="s">
        <v>1175</v>
      </c>
      <c r="G676" s="212" t="n">
        <v>43615</v>
      </c>
      <c r="H676" s="201" t="n">
        <v>711.223422176631</v>
      </c>
      <c r="I676" s="201" t="n">
        <v>33384.603721</v>
      </c>
      <c r="J676" s="202" t="n">
        <f aca="false">H676/I676*100</f>
        <v>2.13039348353639</v>
      </c>
      <c r="K676" s="200" t="s">
        <v>256</v>
      </c>
    </row>
    <row r="677" customFormat="false" ht="12.75" hidden="false" customHeight="false" outlineLevel="0" collapsed="false">
      <c r="A677" s="210" t="s">
        <v>142</v>
      </c>
      <c r="B677" s="210" t="s">
        <v>111</v>
      </c>
      <c r="C677" s="210" t="s">
        <v>250</v>
      </c>
      <c r="D677" s="210" t="s">
        <v>1207</v>
      </c>
      <c r="E677" s="210" t="s">
        <v>1208</v>
      </c>
      <c r="F677" s="213" t="s">
        <v>1175</v>
      </c>
      <c r="G677" s="212" t="n">
        <v>43615</v>
      </c>
      <c r="H677" s="201" t="n">
        <v>2.38636362906339</v>
      </c>
      <c r="I677" s="201" t="n">
        <v>33384.603721</v>
      </c>
      <c r="J677" s="202" t="n">
        <f aca="false">H677/I677*100</f>
        <v>0.00714809631711246</v>
      </c>
      <c r="K677" s="200" t="s">
        <v>256</v>
      </c>
    </row>
    <row r="678" customFormat="false" ht="12.75" hidden="false" customHeight="false" outlineLevel="0" collapsed="false">
      <c r="A678" s="210" t="s">
        <v>142</v>
      </c>
      <c r="B678" s="210" t="s">
        <v>111</v>
      </c>
      <c r="C678" s="210" t="s">
        <v>250</v>
      </c>
      <c r="D678" s="210" t="s">
        <v>1209</v>
      </c>
      <c r="E678" s="210" t="s">
        <v>1210</v>
      </c>
      <c r="F678" s="213" t="s">
        <v>1175</v>
      </c>
      <c r="G678" s="212" t="n">
        <v>43615</v>
      </c>
      <c r="H678" s="201" t="n">
        <v>64.3228774953175</v>
      </c>
      <c r="I678" s="201" t="n">
        <v>33384.603721</v>
      </c>
      <c r="J678" s="202" t="n">
        <f aca="false">H678/I678*100</f>
        <v>0.192672281009753</v>
      </c>
      <c r="K678" s="200" t="s">
        <v>256</v>
      </c>
    </row>
    <row r="679" customFormat="false" ht="12.75" hidden="false" customHeight="false" outlineLevel="0" collapsed="false">
      <c r="A679" s="210" t="s">
        <v>142</v>
      </c>
      <c r="B679" s="210" t="s">
        <v>111</v>
      </c>
      <c r="C679" s="210" t="s">
        <v>250</v>
      </c>
      <c r="D679" s="210" t="s">
        <v>1211</v>
      </c>
      <c r="E679" s="210" t="s">
        <v>1212</v>
      </c>
      <c r="F679" s="213" t="s">
        <v>1175</v>
      </c>
      <c r="G679" s="212" t="n">
        <v>43615</v>
      </c>
      <c r="H679" s="201" t="n">
        <v>8.92169270826552</v>
      </c>
      <c r="I679" s="201" t="n">
        <v>33384.603721</v>
      </c>
      <c r="J679" s="202" t="n">
        <f aca="false">H679/I679*100</f>
        <v>0.0267239736700948</v>
      </c>
      <c r="K679" s="200" t="s">
        <v>256</v>
      </c>
    </row>
    <row r="680" customFormat="false" ht="12.75" hidden="false" customHeight="false" outlineLevel="0" collapsed="false">
      <c r="A680" s="210" t="s">
        <v>142</v>
      </c>
      <c r="B680" s="210" t="s">
        <v>111</v>
      </c>
      <c r="C680" s="210" t="s">
        <v>250</v>
      </c>
      <c r="D680" s="210" t="s">
        <v>1213</v>
      </c>
      <c r="E680" s="210" t="s">
        <v>1214</v>
      </c>
      <c r="F680" s="213" t="s">
        <v>1175</v>
      </c>
      <c r="G680" s="212" t="n">
        <v>43615</v>
      </c>
      <c r="H680" s="201" t="n">
        <v>70.2570557124814</v>
      </c>
      <c r="I680" s="201" t="n">
        <v>33384.603721</v>
      </c>
      <c r="J680" s="202" t="n">
        <f aca="false">H680/I680*100</f>
        <v>0.210447475427984</v>
      </c>
      <c r="K680" s="200" t="s">
        <v>256</v>
      </c>
    </row>
    <row r="681" customFormat="false" ht="12.75" hidden="false" customHeight="false" outlineLevel="0" collapsed="false">
      <c r="A681" s="210" t="s">
        <v>142</v>
      </c>
      <c r="B681" s="210" t="s">
        <v>111</v>
      </c>
      <c r="C681" s="210" t="s">
        <v>250</v>
      </c>
      <c r="D681" s="210" t="s">
        <v>1215</v>
      </c>
      <c r="E681" s="210" t="s">
        <v>1216</v>
      </c>
      <c r="F681" s="213" t="s">
        <v>1175</v>
      </c>
      <c r="G681" s="212" t="n">
        <v>43615</v>
      </c>
      <c r="H681" s="201" t="n">
        <v>41.3967215069381</v>
      </c>
      <c r="I681" s="201" t="n">
        <v>33384.603721</v>
      </c>
      <c r="J681" s="202" t="n">
        <f aca="false">H681/I681*100</f>
        <v>0.123999439540743</v>
      </c>
      <c r="K681" s="200" t="s">
        <v>256</v>
      </c>
    </row>
    <row r="682" customFormat="false" ht="12.75" hidden="false" customHeight="false" outlineLevel="0" collapsed="false">
      <c r="A682" s="210" t="s">
        <v>142</v>
      </c>
      <c r="B682" s="210" t="s">
        <v>111</v>
      </c>
      <c r="C682" s="210" t="s">
        <v>250</v>
      </c>
      <c r="D682" s="210" t="s">
        <v>1217</v>
      </c>
      <c r="E682" s="210" t="s">
        <v>1218</v>
      </c>
      <c r="F682" s="213" t="s">
        <v>1175</v>
      </c>
      <c r="G682" s="212" t="n">
        <v>43615</v>
      </c>
      <c r="H682" s="201" t="n">
        <v>0.12193774424461</v>
      </c>
      <c r="I682" s="201" t="n">
        <v>33384.603721</v>
      </c>
      <c r="J682" s="202" t="n">
        <f aca="false">H682/I682*100</f>
        <v>0.000365251435253393</v>
      </c>
      <c r="K682" s="200" t="s">
        <v>256</v>
      </c>
    </row>
    <row r="683" customFormat="false" ht="12.75" hidden="false" customHeight="false" outlineLevel="0" collapsed="false">
      <c r="A683" s="210" t="s">
        <v>142</v>
      </c>
      <c r="B683" s="210" t="s">
        <v>111</v>
      </c>
      <c r="C683" s="210" t="s">
        <v>250</v>
      </c>
      <c r="D683" s="210" t="s">
        <v>1219</v>
      </c>
      <c r="E683" s="210" t="s">
        <v>1220</v>
      </c>
      <c r="F683" s="213" t="s">
        <v>1175</v>
      </c>
      <c r="G683" s="212" t="n">
        <v>43615</v>
      </c>
      <c r="H683" s="201" t="n">
        <v>153.718065356392</v>
      </c>
      <c r="I683" s="201" t="n">
        <v>33384.603721</v>
      </c>
      <c r="J683" s="202" t="n">
        <f aca="false">H683/I683*100</f>
        <v>0.460445978754267</v>
      </c>
      <c r="K683" s="200" t="s">
        <v>256</v>
      </c>
    </row>
    <row r="684" customFormat="false" ht="12.75" hidden="false" customHeight="false" outlineLevel="0" collapsed="false">
      <c r="A684" s="210" t="s">
        <v>142</v>
      </c>
      <c r="B684" s="210" t="s">
        <v>111</v>
      </c>
      <c r="C684" s="210" t="s">
        <v>250</v>
      </c>
      <c r="D684" s="210" t="s">
        <v>1221</v>
      </c>
      <c r="E684" s="210" t="s">
        <v>1222</v>
      </c>
      <c r="F684" s="213" t="s">
        <v>1175</v>
      </c>
      <c r="G684" s="212" t="n">
        <v>43615</v>
      </c>
      <c r="H684" s="201" t="n">
        <v>38.8173932603472</v>
      </c>
      <c r="I684" s="201" t="n">
        <v>33384.603721</v>
      </c>
      <c r="J684" s="202" t="n">
        <f aca="false">H684/I684*100</f>
        <v>0.116273338406979</v>
      </c>
      <c r="K684" s="200" t="s">
        <v>256</v>
      </c>
    </row>
    <row r="685" customFormat="false" ht="12.75" hidden="false" customHeight="false" outlineLevel="0" collapsed="false">
      <c r="A685" s="210" t="s">
        <v>142</v>
      </c>
      <c r="B685" s="210" t="s">
        <v>111</v>
      </c>
      <c r="C685" s="210" t="s">
        <v>250</v>
      </c>
      <c r="D685" s="210" t="s">
        <v>1223</v>
      </c>
      <c r="E685" s="210" t="s">
        <v>1224</v>
      </c>
      <c r="F685" s="213" t="s">
        <v>1175</v>
      </c>
      <c r="G685" s="212" t="n">
        <v>43615</v>
      </c>
      <c r="H685" s="201" t="n">
        <v>46.0761567188209</v>
      </c>
      <c r="I685" s="201" t="n">
        <v>33384.603721</v>
      </c>
      <c r="J685" s="202" t="n">
        <f aca="false">H685/I685*100</f>
        <v>0.13801618585587</v>
      </c>
      <c r="K685" s="200" t="s">
        <v>256</v>
      </c>
    </row>
    <row r="686" customFormat="false" ht="12.75" hidden="false" customHeight="false" outlineLevel="0" collapsed="false">
      <c r="A686" s="210" t="s">
        <v>142</v>
      </c>
      <c r="B686" s="210" t="s">
        <v>111</v>
      </c>
      <c r="C686" s="210" t="s">
        <v>250</v>
      </c>
      <c r="D686" s="210" t="s">
        <v>1225</v>
      </c>
      <c r="E686" s="210" t="s">
        <v>1226</v>
      </c>
      <c r="F686" s="213" t="s">
        <v>1175</v>
      </c>
      <c r="G686" s="212" t="n">
        <v>43615</v>
      </c>
      <c r="H686" s="201" t="n">
        <v>141.190986466745</v>
      </c>
      <c r="I686" s="201" t="n">
        <v>33384.603721</v>
      </c>
      <c r="J686" s="202" t="n">
        <f aca="false">H686/I686*100</f>
        <v>0.422922457449843</v>
      </c>
      <c r="K686" s="200" t="s">
        <v>256</v>
      </c>
    </row>
    <row r="687" customFormat="false" ht="12.75" hidden="false" customHeight="false" outlineLevel="0" collapsed="false">
      <c r="A687" s="210" t="s">
        <v>142</v>
      </c>
      <c r="B687" s="210" t="s">
        <v>111</v>
      </c>
      <c r="C687" s="210" t="s">
        <v>250</v>
      </c>
      <c r="D687" s="210" t="s">
        <v>1227</v>
      </c>
      <c r="E687" s="210" t="s">
        <v>1228</v>
      </c>
      <c r="F687" s="213" t="s">
        <v>1175</v>
      </c>
      <c r="G687" s="212" t="n">
        <v>43615</v>
      </c>
      <c r="H687" s="201" t="n">
        <v>17.4607444357419</v>
      </c>
      <c r="I687" s="201" t="n">
        <v>33384.603721</v>
      </c>
      <c r="J687" s="202" t="n">
        <f aca="false">H687/I687*100</f>
        <v>0.0523017873198792</v>
      </c>
      <c r="K687" s="200" t="s">
        <v>256</v>
      </c>
    </row>
    <row r="688" customFormat="false" ht="12.75" hidden="false" customHeight="false" outlineLevel="0" collapsed="false">
      <c r="A688" s="210" t="s">
        <v>142</v>
      </c>
      <c r="B688" s="210" t="s">
        <v>111</v>
      </c>
      <c r="C688" s="210" t="s">
        <v>250</v>
      </c>
      <c r="D688" s="210" t="s">
        <v>1229</v>
      </c>
      <c r="E688" s="210" t="s">
        <v>1230</v>
      </c>
      <c r="F688" s="213" t="s">
        <v>1175</v>
      </c>
      <c r="G688" s="212" t="n">
        <v>43615</v>
      </c>
      <c r="H688" s="201" t="n">
        <v>58.8122514723633</v>
      </c>
      <c r="I688" s="201" t="n">
        <v>33384.603721</v>
      </c>
      <c r="J688" s="202" t="n">
        <f aca="false">H688/I688*100</f>
        <v>0.17616579176397</v>
      </c>
      <c r="K688" s="200" t="s">
        <v>256</v>
      </c>
    </row>
    <row r="689" customFormat="false" ht="12.75" hidden="false" customHeight="false" outlineLevel="0" collapsed="false">
      <c r="A689" s="210" t="s">
        <v>142</v>
      </c>
      <c r="B689" s="210" t="s">
        <v>111</v>
      </c>
      <c r="C689" s="210" t="s">
        <v>250</v>
      </c>
      <c r="D689" s="210" t="s">
        <v>1231</v>
      </c>
      <c r="E689" s="210" t="s">
        <v>1232</v>
      </c>
      <c r="F689" s="213" t="s">
        <v>1175</v>
      </c>
      <c r="G689" s="212" t="n">
        <v>43615</v>
      </c>
      <c r="H689" s="201" t="n">
        <v>98.6739115264911</v>
      </c>
      <c r="I689" s="201" t="n">
        <v>33384.603721</v>
      </c>
      <c r="J689" s="202" t="n">
        <f aca="false">H689/I689*100</f>
        <v>0.295567119355747</v>
      </c>
      <c r="K689" s="200" t="s">
        <v>256</v>
      </c>
    </row>
    <row r="690" customFormat="false" ht="12.75" hidden="false" customHeight="false" outlineLevel="0" collapsed="false">
      <c r="A690" s="210" t="s">
        <v>142</v>
      </c>
      <c r="B690" s="210" t="s">
        <v>111</v>
      </c>
      <c r="C690" s="210" t="s">
        <v>250</v>
      </c>
      <c r="D690" s="210" t="s">
        <v>1233</v>
      </c>
      <c r="E690" s="210" t="s">
        <v>1234</v>
      </c>
      <c r="F690" s="213" t="s">
        <v>1175</v>
      </c>
      <c r="G690" s="212" t="n">
        <v>43615</v>
      </c>
      <c r="H690" s="201" t="n">
        <v>67719.3583538</v>
      </c>
      <c r="I690" s="201" t="n">
        <v>33384.603721</v>
      </c>
      <c r="J690" s="202" t="n">
        <f aca="false">H690/I690*100</f>
        <v>202.846075154106</v>
      </c>
      <c r="K690" s="200" t="s">
        <v>1235</v>
      </c>
    </row>
    <row r="691" customFormat="false" ht="12.75" hidden="false" customHeight="false" outlineLevel="0" collapsed="false">
      <c r="A691" s="210" t="s">
        <v>142</v>
      </c>
      <c r="B691" s="210" t="s">
        <v>111</v>
      </c>
      <c r="C691" s="210" t="s">
        <v>250</v>
      </c>
      <c r="D691" s="210" t="s">
        <v>1236</v>
      </c>
      <c r="E691" s="210" t="s">
        <v>1237</v>
      </c>
      <c r="F691" s="213" t="s">
        <v>1175</v>
      </c>
      <c r="G691" s="212" t="n">
        <v>43615</v>
      </c>
      <c r="H691" s="201" t="n">
        <v>134324.30595</v>
      </c>
      <c r="I691" s="201" t="n">
        <v>33384.603721</v>
      </c>
      <c r="J691" s="202" t="n">
        <f aca="false">H691/I691*100</f>
        <v>402.354052402622</v>
      </c>
      <c r="K691" s="200" t="s">
        <v>1235</v>
      </c>
    </row>
    <row r="692" customFormat="false" ht="12.75" hidden="false" customHeight="false" outlineLevel="0" collapsed="false">
      <c r="A692" s="200" t="s">
        <v>148</v>
      </c>
      <c r="B692" s="200" t="s">
        <v>117</v>
      </c>
      <c r="C692" s="200" t="s">
        <v>243</v>
      </c>
      <c r="D692" s="200" t="s">
        <v>1238</v>
      </c>
      <c r="E692" s="200" t="s">
        <v>1239</v>
      </c>
      <c r="F692" s="213" t="s">
        <v>1240</v>
      </c>
      <c r="G692" s="212" t="n">
        <v>43686</v>
      </c>
      <c r="K692" s="200" t="s">
        <v>457</v>
      </c>
    </row>
    <row r="693" customFormat="false" ht="12.75" hidden="false" customHeight="false" outlineLevel="0" collapsed="false">
      <c r="A693" s="200" t="s">
        <v>148</v>
      </c>
      <c r="B693" s="200" t="s">
        <v>117</v>
      </c>
      <c r="C693" s="200" t="s">
        <v>243</v>
      </c>
      <c r="D693" s="200" t="s">
        <v>1238</v>
      </c>
      <c r="E693" s="200" t="s">
        <v>1241</v>
      </c>
      <c r="F693" s="213" t="s">
        <v>1240</v>
      </c>
      <c r="G693" s="212" t="n">
        <v>43686</v>
      </c>
      <c r="K693" s="200" t="s">
        <v>457</v>
      </c>
    </row>
    <row r="694" customFormat="false" ht="12.75" hidden="false" customHeight="false" outlineLevel="0" collapsed="false">
      <c r="A694" s="200" t="s">
        <v>148</v>
      </c>
      <c r="B694" s="200" t="s">
        <v>117</v>
      </c>
      <c r="C694" s="200" t="s">
        <v>243</v>
      </c>
      <c r="D694" s="200" t="s">
        <v>1238</v>
      </c>
      <c r="E694" s="200" t="s">
        <v>1242</v>
      </c>
      <c r="F694" s="213" t="s">
        <v>1240</v>
      </c>
      <c r="G694" s="212" t="n">
        <v>43686</v>
      </c>
      <c r="K694" s="200" t="s">
        <v>457</v>
      </c>
    </row>
    <row r="695" customFormat="false" ht="12.75" hidden="false" customHeight="false" outlineLevel="0" collapsed="false">
      <c r="A695" s="200" t="s">
        <v>148</v>
      </c>
      <c r="B695" s="200" t="s">
        <v>117</v>
      </c>
      <c r="C695" s="200" t="s">
        <v>243</v>
      </c>
      <c r="D695" s="200" t="s">
        <v>1238</v>
      </c>
      <c r="E695" s="200" t="s">
        <v>1243</v>
      </c>
      <c r="F695" s="213" t="s">
        <v>1240</v>
      </c>
      <c r="G695" s="212" t="n">
        <v>43686</v>
      </c>
      <c r="K695" s="200" t="s">
        <v>457</v>
      </c>
    </row>
    <row r="696" customFormat="false" ht="12.75" hidden="false" customHeight="false" outlineLevel="0" collapsed="false">
      <c r="A696" s="200" t="s">
        <v>148</v>
      </c>
      <c r="B696" s="200" t="s">
        <v>117</v>
      </c>
      <c r="C696" s="200" t="s">
        <v>243</v>
      </c>
      <c r="D696" s="200" t="s">
        <v>1238</v>
      </c>
      <c r="E696" s="200" t="s">
        <v>1244</v>
      </c>
      <c r="F696" s="213" t="s">
        <v>1240</v>
      </c>
      <c r="G696" s="212" t="n">
        <v>43686</v>
      </c>
      <c r="K696" s="200" t="s">
        <v>457</v>
      </c>
    </row>
    <row r="697" customFormat="false" ht="12.75" hidden="false" customHeight="false" outlineLevel="0" collapsed="false">
      <c r="A697" s="200" t="s">
        <v>148</v>
      </c>
      <c r="B697" s="200" t="s">
        <v>117</v>
      </c>
      <c r="C697" s="200" t="s">
        <v>237</v>
      </c>
      <c r="D697" s="200" t="s">
        <v>195</v>
      </c>
      <c r="E697" s="200" t="s">
        <v>148</v>
      </c>
      <c r="F697" s="213" t="s">
        <v>1240</v>
      </c>
      <c r="G697" s="212" t="n">
        <v>43686</v>
      </c>
      <c r="K697" s="200" t="s">
        <v>239</v>
      </c>
    </row>
    <row r="698" customFormat="false" ht="12.75" hidden="false" customHeight="false" outlineLevel="0" collapsed="false">
      <c r="A698" s="200" t="s">
        <v>148</v>
      </c>
      <c r="B698" s="200" t="s">
        <v>117</v>
      </c>
      <c r="C698" s="200" t="s">
        <v>243</v>
      </c>
      <c r="D698" s="200" t="s">
        <v>1245</v>
      </c>
      <c r="E698" s="200" t="s">
        <v>1246</v>
      </c>
      <c r="F698" s="213" t="s">
        <v>1240</v>
      </c>
      <c r="G698" s="212" t="n">
        <v>43686</v>
      </c>
      <c r="H698" s="201" t="n">
        <v>105888</v>
      </c>
      <c r="I698" s="217" t="n">
        <v>1730675</v>
      </c>
      <c r="J698" s="202" t="n">
        <f aca="false">H698/I698*100</f>
        <v>6.11830644112846</v>
      </c>
    </row>
    <row r="699" customFormat="false" ht="12.75" hidden="false" customHeight="false" outlineLevel="0" collapsed="false">
      <c r="A699" s="200" t="s">
        <v>148</v>
      </c>
      <c r="B699" s="200" t="s">
        <v>117</v>
      </c>
      <c r="C699" s="200" t="s">
        <v>243</v>
      </c>
      <c r="D699" s="200" t="s">
        <v>1247</v>
      </c>
      <c r="E699" s="200" t="s">
        <v>1248</v>
      </c>
      <c r="F699" s="213" t="s">
        <v>1240</v>
      </c>
      <c r="G699" s="212" t="n">
        <v>43686</v>
      </c>
      <c r="H699" s="201" t="n">
        <v>10433</v>
      </c>
      <c r="I699" s="217" t="n">
        <v>1730675</v>
      </c>
      <c r="J699" s="202" t="n">
        <f aca="false">H699/I699*100</f>
        <v>0.602828376211594</v>
      </c>
    </row>
    <row r="700" customFormat="false" ht="12.75" hidden="false" customHeight="false" outlineLevel="0" collapsed="false">
      <c r="A700" s="200" t="s">
        <v>148</v>
      </c>
      <c r="B700" s="200" t="s">
        <v>117</v>
      </c>
      <c r="C700" s="200" t="s">
        <v>243</v>
      </c>
      <c r="D700" s="200" t="s">
        <v>1247</v>
      </c>
      <c r="E700" s="200" t="s">
        <v>1249</v>
      </c>
      <c r="F700" s="213" t="s">
        <v>1240</v>
      </c>
      <c r="G700" s="212" t="n">
        <v>43686</v>
      </c>
      <c r="H700" s="201" t="n">
        <v>58857</v>
      </c>
      <c r="I700" s="217" t="n">
        <v>1730675</v>
      </c>
      <c r="J700" s="202" t="n">
        <f aca="false">H700/I700*100</f>
        <v>3.40081182197697</v>
      </c>
    </row>
    <row r="701" customFormat="false" ht="12.75" hidden="false" customHeight="false" outlineLevel="0" collapsed="false">
      <c r="A701" s="200" t="s">
        <v>148</v>
      </c>
      <c r="B701" s="200" t="s">
        <v>117</v>
      </c>
      <c r="C701" s="200" t="s">
        <v>243</v>
      </c>
      <c r="D701" s="200" t="s">
        <v>1247</v>
      </c>
      <c r="E701" s="200" t="s">
        <v>1250</v>
      </c>
      <c r="F701" s="213" t="s">
        <v>1240</v>
      </c>
      <c r="G701" s="212" t="n">
        <v>43686</v>
      </c>
      <c r="H701" s="201" t="n">
        <v>36592</v>
      </c>
      <c r="I701" s="217" t="n">
        <v>1730675</v>
      </c>
      <c r="J701" s="202" t="n">
        <f aca="false">H701/I701*100</f>
        <v>2.11431955739812</v>
      </c>
    </row>
    <row r="702" customFormat="false" ht="12.75" hidden="false" customHeight="false" outlineLevel="0" collapsed="false">
      <c r="A702" s="200" t="s">
        <v>148</v>
      </c>
      <c r="B702" s="200" t="s">
        <v>117</v>
      </c>
      <c r="C702" s="200" t="s">
        <v>243</v>
      </c>
      <c r="D702" s="200" t="s">
        <v>1251</v>
      </c>
      <c r="E702" s="200" t="s">
        <v>1252</v>
      </c>
      <c r="F702" s="213" t="s">
        <v>1240</v>
      </c>
      <c r="G702" s="212" t="n">
        <v>43686</v>
      </c>
      <c r="H702" s="217" t="n">
        <v>7382</v>
      </c>
      <c r="I702" s="217" t="n">
        <v>1730675</v>
      </c>
      <c r="J702" s="202" t="n">
        <f aca="false">H702/I702*100</f>
        <v>0.42653877822237</v>
      </c>
    </row>
    <row r="703" customFormat="false" ht="12.75" hidden="false" customHeight="false" outlineLevel="0" collapsed="false">
      <c r="A703" s="200" t="s">
        <v>148</v>
      </c>
      <c r="B703" s="200" t="s">
        <v>117</v>
      </c>
      <c r="C703" s="200" t="s">
        <v>243</v>
      </c>
      <c r="D703" s="200" t="s">
        <v>1251</v>
      </c>
      <c r="E703" s="200" t="s">
        <v>1253</v>
      </c>
      <c r="F703" s="213" t="s">
        <v>1240</v>
      </c>
      <c r="G703" s="212" t="n">
        <v>43686</v>
      </c>
      <c r="H703" s="217" t="n">
        <v>92793</v>
      </c>
      <c r="I703" s="217" t="n">
        <v>1730675</v>
      </c>
      <c r="J703" s="202" t="n">
        <f aca="false">H703/I703*100</f>
        <v>5.36166524621896</v>
      </c>
    </row>
    <row r="704" customFormat="false" ht="12.75" hidden="false" customHeight="false" outlineLevel="0" collapsed="false">
      <c r="A704" s="200" t="s">
        <v>148</v>
      </c>
      <c r="B704" s="200" t="s">
        <v>117</v>
      </c>
      <c r="C704" s="200" t="s">
        <v>243</v>
      </c>
      <c r="D704" s="200" t="s">
        <v>1251</v>
      </c>
      <c r="E704" s="200" t="s">
        <v>1254</v>
      </c>
      <c r="F704" s="213" t="s">
        <v>1240</v>
      </c>
      <c r="G704" s="212" t="n">
        <v>43686</v>
      </c>
      <c r="H704" s="217" t="n">
        <v>5686</v>
      </c>
      <c r="I704" s="217" t="n">
        <v>1730675</v>
      </c>
      <c r="J704" s="202" t="n">
        <f aca="false">H704/I704*100</f>
        <v>0.328542331749173</v>
      </c>
    </row>
    <row r="705" customFormat="false" ht="12.75" hidden="false" customHeight="false" outlineLevel="0" collapsed="false">
      <c r="A705" s="200" t="s">
        <v>148</v>
      </c>
      <c r="B705" s="200" t="s">
        <v>117</v>
      </c>
      <c r="C705" s="200" t="s">
        <v>243</v>
      </c>
      <c r="D705" s="200" t="s">
        <v>1255</v>
      </c>
      <c r="E705" s="200" t="s">
        <v>1256</v>
      </c>
      <c r="F705" s="213" t="s">
        <v>1240</v>
      </c>
      <c r="G705" s="212" t="n">
        <v>43686</v>
      </c>
      <c r="H705" s="201" t="n">
        <v>9079.55975952253</v>
      </c>
      <c r="I705" s="217" t="n">
        <v>1730675</v>
      </c>
      <c r="J705" s="202" t="n">
        <f aca="false">H705/I705*100</f>
        <v>0.524625349041416</v>
      </c>
      <c r="K705" s="200" t="s">
        <v>256</v>
      </c>
    </row>
    <row r="706" customFormat="false" ht="12.75" hidden="false" customHeight="false" outlineLevel="0" collapsed="false">
      <c r="A706" s="200" t="s">
        <v>148</v>
      </c>
      <c r="B706" s="200" t="s">
        <v>117</v>
      </c>
      <c r="C706" s="200" t="s">
        <v>243</v>
      </c>
      <c r="D706" s="200" t="s">
        <v>1245</v>
      </c>
      <c r="E706" s="200" t="s">
        <v>1257</v>
      </c>
      <c r="F706" s="213" t="s">
        <v>1240</v>
      </c>
      <c r="G706" s="212" t="n">
        <v>43686</v>
      </c>
      <c r="H706" s="201" t="n">
        <v>188688</v>
      </c>
      <c r="I706" s="217" t="n">
        <v>1730675</v>
      </c>
      <c r="J706" s="202" t="n">
        <f aca="false">H706/I706*100</f>
        <v>10.9025669175322</v>
      </c>
    </row>
    <row r="707" customFormat="false" ht="12.75" hidden="false" customHeight="false" outlineLevel="0" collapsed="false">
      <c r="A707" s="200" t="s">
        <v>148</v>
      </c>
      <c r="B707" s="200" t="s">
        <v>117</v>
      </c>
      <c r="C707" s="200" t="s">
        <v>243</v>
      </c>
      <c r="D707" s="200" t="s">
        <v>1247</v>
      </c>
      <c r="E707" s="200" t="s">
        <v>1258</v>
      </c>
      <c r="F707" s="213" t="s">
        <v>1240</v>
      </c>
      <c r="G707" s="212" t="n">
        <v>43686</v>
      </c>
      <c r="H707" s="201" t="n">
        <v>24548</v>
      </c>
      <c r="I707" s="217" t="n">
        <v>1730675</v>
      </c>
      <c r="J707" s="202" t="n">
        <f aca="false">H707/I707*100</f>
        <v>1.41840611322172</v>
      </c>
    </row>
    <row r="708" customFormat="false" ht="12.75" hidden="false" customHeight="false" outlineLevel="0" collapsed="false">
      <c r="A708" s="200" t="s">
        <v>148</v>
      </c>
      <c r="B708" s="200" t="s">
        <v>117</v>
      </c>
      <c r="C708" s="200" t="s">
        <v>243</v>
      </c>
      <c r="D708" s="200" t="s">
        <v>1247</v>
      </c>
      <c r="E708" s="200" t="s">
        <v>1259</v>
      </c>
      <c r="F708" s="213" t="s">
        <v>1240</v>
      </c>
      <c r="G708" s="212" t="n">
        <v>43686</v>
      </c>
      <c r="H708" s="201" t="n">
        <v>18619</v>
      </c>
      <c r="I708" s="217" t="n">
        <v>1730675</v>
      </c>
      <c r="J708" s="202" t="n">
        <f aca="false">H708/I708*100</f>
        <v>1.07582301703093</v>
      </c>
    </row>
    <row r="709" customFormat="false" ht="12.75" hidden="false" customHeight="false" outlineLevel="0" collapsed="false">
      <c r="A709" s="200" t="s">
        <v>148</v>
      </c>
      <c r="B709" s="200" t="s">
        <v>117</v>
      </c>
      <c r="C709" s="200" t="s">
        <v>243</v>
      </c>
      <c r="D709" s="200" t="s">
        <v>1247</v>
      </c>
      <c r="E709" s="200" t="s">
        <v>1260</v>
      </c>
      <c r="F709" s="213" t="s">
        <v>1240</v>
      </c>
      <c r="G709" s="212" t="n">
        <v>43686</v>
      </c>
      <c r="H709" s="201" t="n">
        <v>20355</v>
      </c>
      <c r="I709" s="217" t="n">
        <v>1730675</v>
      </c>
      <c r="J709" s="202" t="n">
        <f aca="false">H709/I709*100</f>
        <v>1.17613070044925</v>
      </c>
    </row>
    <row r="710" customFormat="false" ht="12.75" hidden="false" customHeight="false" outlineLevel="0" collapsed="false">
      <c r="A710" s="200" t="s">
        <v>148</v>
      </c>
      <c r="B710" s="200" t="s">
        <v>117</v>
      </c>
      <c r="C710" s="200" t="s">
        <v>243</v>
      </c>
      <c r="D710" s="200" t="s">
        <v>1247</v>
      </c>
      <c r="E710" s="200" t="s">
        <v>1261</v>
      </c>
      <c r="F710" s="213" t="s">
        <v>1240</v>
      </c>
      <c r="G710" s="212" t="n">
        <v>43686</v>
      </c>
      <c r="H710" s="201" t="n">
        <v>87106</v>
      </c>
      <c r="I710" s="217" t="n">
        <v>1730675</v>
      </c>
      <c r="J710" s="202" t="n">
        <f aca="false">H710/I710*100</f>
        <v>5.03306513354616</v>
      </c>
    </row>
    <row r="711" customFormat="false" ht="12.75" hidden="false" customHeight="false" outlineLevel="0" collapsed="false">
      <c r="A711" s="200" t="s">
        <v>148</v>
      </c>
      <c r="B711" s="200" t="s">
        <v>117</v>
      </c>
      <c r="C711" s="200" t="s">
        <v>243</v>
      </c>
      <c r="D711" s="200" t="s">
        <v>1247</v>
      </c>
      <c r="E711" s="200" t="s">
        <v>1262</v>
      </c>
      <c r="F711" s="213" t="s">
        <v>1240</v>
      </c>
      <c r="G711" s="212" t="n">
        <v>43686</v>
      </c>
      <c r="H711" s="201" t="n">
        <v>38059</v>
      </c>
      <c r="I711" s="217" t="n">
        <v>1730675</v>
      </c>
      <c r="J711" s="202" t="n">
        <f aca="false">H711/I711*100</f>
        <v>2.1990841723605</v>
      </c>
    </row>
    <row r="712" customFormat="false" ht="12.75" hidden="false" customHeight="false" outlineLevel="0" collapsed="false">
      <c r="A712" s="200" t="s">
        <v>148</v>
      </c>
      <c r="B712" s="200" t="s">
        <v>117</v>
      </c>
      <c r="C712" s="200" t="s">
        <v>243</v>
      </c>
      <c r="D712" s="200" t="s">
        <v>1251</v>
      </c>
      <c r="E712" s="200" t="s">
        <v>1263</v>
      </c>
      <c r="F712" s="213" t="s">
        <v>1240</v>
      </c>
      <c r="G712" s="212" t="n">
        <v>43686</v>
      </c>
      <c r="H712" s="217" t="n">
        <v>4230</v>
      </c>
      <c r="I712" s="217" t="n">
        <v>1730675</v>
      </c>
      <c r="J712" s="202" t="n">
        <f aca="false">H712/I712*100</f>
        <v>0.244413306946711</v>
      </c>
    </row>
    <row r="713" customFormat="false" ht="12.75" hidden="false" customHeight="false" outlineLevel="0" collapsed="false">
      <c r="A713" s="200" t="s">
        <v>148</v>
      </c>
      <c r="B713" s="200" t="s">
        <v>117</v>
      </c>
      <c r="C713" s="200" t="s">
        <v>243</v>
      </c>
      <c r="D713" s="200" t="s">
        <v>1251</v>
      </c>
      <c r="E713" s="200" t="s">
        <v>1264</v>
      </c>
      <c r="F713" s="213" t="s">
        <v>1240</v>
      </c>
      <c r="G713" s="212" t="n">
        <v>43686</v>
      </c>
      <c r="H713" s="217" t="n">
        <v>180158</v>
      </c>
      <c r="I713" s="217" t="n">
        <v>1730675</v>
      </c>
      <c r="J713" s="202" t="n">
        <f aca="false">H713/I713*100</f>
        <v>10.4096956389848</v>
      </c>
    </row>
    <row r="714" customFormat="false" ht="12.75" hidden="false" customHeight="false" outlineLevel="0" collapsed="false">
      <c r="A714" s="200" t="s">
        <v>148</v>
      </c>
      <c r="B714" s="200" t="s">
        <v>117</v>
      </c>
      <c r="C714" s="200" t="s">
        <v>243</v>
      </c>
      <c r="D714" s="200" t="s">
        <v>1251</v>
      </c>
      <c r="E714" s="200" t="s">
        <v>1265</v>
      </c>
      <c r="F714" s="213" t="s">
        <v>1240</v>
      </c>
      <c r="G714" s="212" t="n">
        <v>43686</v>
      </c>
      <c r="H714" s="217" t="n">
        <v>4294</v>
      </c>
      <c r="I714" s="217" t="n">
        <v>1730675</v>
      </c>
      <c r="J714" s="202" t="n">
        <f aca="false">H714/I714*100</f>
        <v>0.248111286058908</v>
      </c>
    </row>
    <row r="715" customFormat="false" ht="12.75" hidden="false" customHeight="false" outlineLevel="0" collapsed="false">
      <c r="A715" s="200" t="s">
        <v>148</v>
      </c>
      <c r="B715" s="200" t="s">
        <v>117</v>
      </c>
      <c r="C715" s="200" t="s">
        <v>243</v>
      </c>
      <c r="D715" s="200" t="s">
        <v>1251</v>
      </c>
      <c r="E715" s="200" t="s">
        <v>1266</v>
      </c>
      <c r="F715" s="213" t="s">
        <v>1240</v>
      </c>
      <c r="G715" s="212" t="n">
        <v>43686</v>
      </c>
      <c r="H715" s="201" t="n">
        <v>10599.3010182113</v>
      </c>
      <c r="I715" s="217" t="n">
        <v>1730675</v>
      </c>
      <c r="J715" s="202" t="n">
        <f aca="false">H715/I715*100</f>
        <v>0.61243740264413</v>
      </c>
    </row>
    <row r="716" customFormat="false" ht="12.75" hidden="false" customHeight="false" outlineLevel="0" collapsed="false">
      <c r="A716" s="200" t="s">
        <v>148</v>
      </c>
      <c r="B716" s="200" t="s">
        <v>117</v>
      </c>
      <c r="C716" s="200" t="s">
        <v>243</v>
      </c>
      <c r="D716" s="200" t="s">
        <v>1251</v>
      </c>
      <c r="E716" s="200" t="s">
        <v>1267</v>
      </c>
      <c r="F716" s="213" t="s">
        <v>1240</v>
      </c>
      <c r="G716" s="212" t="n">
        <v>43686</v>
      </c>
      <c r="H716" s="201" t="n">
        <v>1161.5848645846</v>
      </c>
      <c r="I716" s="217" t="n">
        <v>1730675</v>
      </c>
      <c r="J716" s="202" t="n">
        <f aca="false">H716/I716*100</f>
        <v>0.0671174463480781</v>
      </c>
    </row>
    <row r="717" customFormat="false" ht="12.75" hidden="false" customHeight="false" outlineLevel="0" collapsed="false">
      <c r="A717" s="200" t="s">
        <v>148</v>
      </c>
      <c r="B717" s="200" t="s">
        <v>117</v>
      </c>
      <c r="C717" s="200" t="s">
        <v>243</v>
      </c>
      <c r="D717" s="200" t="s">
        <v>1251</v>
      </c>
      <c r="E717" s="200" t="s">
        <v>1268</v>
      </c>
      <c r="F717" s="213" t="s">
        <v>1240</v>
      </c>
      <c r="G717" s="212" t="n">
        <v>43686</v>
      </c>
      <c r="H717" s="201" t="n">
        <v>5007.63061005053</v>
      </c>
      <c r="I717" s="217" t="n">
        <v>1730675</v>
      </c>
      <c r="J717" s="202" t="n">
        <f aca="false">H717/I717*100</f>
        <v>0.289345521836886</v>
      </c>
    </row>
    <row r="718" customFormat="false" ht="12.75" hidden="false" customHeight="false" outlineLevel="0" collapsed="false">
      <c r="A718" s="200" t="s">
        <v>148</v>
      </c>
      <c r="B718" s="200" t="s">
        <v>117</v>
      </c>
      <c r="C718" s="200" t="s">
        <v>243</v>
      </c>
      <c r="D718" s="200" t="s">
        <v>1251</v>
      </c>
      <c r="E718" s="200" t="s">
        <v>1269</v>
      </c>
      <c r="F718" s="213" t="s">
        <v>1240</v>
      </c>
      <c r="G718" s="212" t="n">
        <v>43686</v>
      </c>
      <c r="H718" s="201" t="n">
        <v>4430.08554360224</v>
      </c>
      <c r="I718" s="217" t="n">
        <v>1730675</v>
      </c>
      <c r="J718" s="202" t="n">
        <f aca="false">H718/I718*100</f>
        <v>0.255974434460672</v>
      </c>
    </row>
    <row r="719" customFormat="false" ht="12.75" hidden="false" customHeight="false" outlineLevel="0" collapsed="false">
      <c r="A719" s="200" t="s">
        <v>148</v>
      </c>
      <c r="B719" s="200" t="s">
        <v>117</v>
      </c>
      <c r="C719" s="200" t="s">
        <v>243</v>
      </c>
      <c r="D719" s="200" t="s">
        <v>1245</v>
      </c>
      <c r="E719" s="200" t="s">
        <v>1270</v>
      </c>
      <c r="F719" s="213" t="s">
        <v>1240</v>
      </c>
      <c r="G719" s="212" t="n">
        <v>43686</v>
      </c>
      <c r="H719" s="201" t="n">
        <v>20655</v>
      </c>
      <c r="I719" s="217" t="n">
        <v>1730675</v>
      </c>
      <c r="J719" s="202" t="n">
        <f aca="false">H719/I719*100</f>
        <v>1.19346497753767</v>
      </c>
    </row>
    <row r="720" customFormat="false" ht="12.75" hidden="false" customHeight="false" outlineLevel="0" collapsed="false">
      <c r="A720" s="200" t="s">
        <v>148</v>
      </c>
      <c r="B720" s="200" t="s">
        <v>117</v>
      </c>
      <c r="C720" s="200" t="s">
        <v>243</v>
      </c>
      <c r="D720" s="200" t="s">
        <v>1247</v>
      </c>
      <c r="E720" s="200" t="s">
        <v>1271</v>
      </c>
      <c r="F720" s="213" t="s">
        <v>1240</v>
      </c>
      <c r="G720" s="212" t="n">
        <v>43686</v>
      </c>
      <c r="H720" s="201" t="n">
        <v>8670</v>
      </c>
      <c r="I720" s="217" t="n">
        <v>1730675</v>
      </c>
      <c r="J720" s="202" t="n">
        <f aca="false">H720/I720*100</f>
        <v>0.500960607855317</v>
      </c>
    </row>
    <row r="721" customFormat="false" ht="12.75" hidden="false" customHeight="false" outlineLevel="0" collapsed="false">
      <c r="A721" s="200" t="s">
        <v>148</v>
      </c>
      <c r="B721" s="200" t="s">
        <v>117</v>
      </c>
      <c r="C721" s="200" t="s">
        <v>243</v>
      </c>
      <c r="D721" s="200" t="s">
        <v>1247</v>
      </c>
      <c r="E721" s="200" t="s">
        <v>1272</v>
      </c>
      <c r="F721" s="213" t="s">
        <v>1240</v>
      </c>
      <c r="G721" s="212" t="n">
        <v>43686</v>
      </c>
      <c r="H721" s="201" t="n">
        <v>4905</v>
      </c>
      <c r="I721" s="217" t="n">
        <v>1730675</v>
      </c>
      <c r="J721" s="202" t="n">
        <f aca="false">H721/I721*100</f>
        <v>0.283415430395655</v>
      </c>
    </row>
    <row r="722" customFormat="false" ht="12.75" hidden="false" customHeight="false" outlineLevel="0" collapsed="false">
      <c r="A722" s="200" t="s">
        <v>148</v>
      </c>
      <c r="B722" s="200" t="s">
        <v>117</v>
      </c>
      <c r="C722" s="200" t="s">
        <v>243</v>
      </c>
      <c r="D722" s="200" t="s">
        <v>1247</v>
      </c>
      <c r="E722" s="200" t="s">
        <v>1273</v>
      </c>
      <c r="F722" s="213" t="s">
        <v>1240</v>
      </c>
      <c r="G722" s="212" t="n">
        <v>43686</v>
      </c>
      <c r="H722" s="201" t="n">
        <v>7083</v>
      </c>
      <c r="I722" s="217" t="n">
        <v>1730675</v>
      </c>
      <c r="J722" s="202" t="n">
        <f aca="false">H722/I722*100</f>
        <v>0.409262282057579</v>
      </c>
    </row>
    <row r="723" customFormat="false" ht="12.75" hidden="false" customHeight="false" outlineLevel="0" collapsed="false">
      <c r="A723" s="200" t="s">
        <v>148</v>
      </c>
      <c r="B723" s="200" t="s">
        <v>117</v>
      </c>
      <c r="C723" s="200" t="s">
        <v>243</v>
      </c>
      <c r="D723" s="200" t="s">
        <v>1251</v>
      </c>
      <c r="E723" s="200" t="s">
        <v>1274</v>
      </c>
      <c r="F723" s="213" t="s">
        <v>1240</v>
      </c>
      <c r="G723" s="212" t="n">
        <v>43686</v>
      </c>
      <c r="H723" s="218" t="n">
        <v>1936</v>
      </c>
      <c r="I723" s="217" t="n">
        <v>1730675</v>
      </c>
      <c r="J723" s="202" t="n">
        <f aca="false">H723/I723*100</f>
        <v>0.111863868143932</v>
      </c>
    </row>
    <row r="724" customFormat="false" ht="12.75" hidden="false" customHeight="false" outlineLevel="0" collapsed="false">
      <c r="A724" s="200" t="s">
        <v>148</v>
      </c>
      <c r="B724" s="200" t="s">
        <v>117</v>
      </c>
      <c r="C724" s="200" t="s">
        <v>243</v>
      </c>
      <c r="D724" s="200" t="s">
        <v>1251</v>
      </c>
      <c r="E724" s="200" t="s">
        <v>1275</v>
      </c>
      <c r="F724" s="213" t="s">
        <v>1240</v>
      </c>
      <c r="G724" s="212" t="n">
        <v>43686</v>
      </c>
      <c r="H724" s="217" t="n">
        <v>18102</v>
      </c>
      <c r="I724" s="217" t="n">
        <v>1730675</v>
      </c>
      <c r="J724" s="202" t="n">
        <f aca="false">H724/I724*100</f>
        <v>1.04595027951522</v>
      </c>
    </row>
    <row r="725" customFormat="false" ht="12.75" hidden="false" customHeight="false" outlineLevel="0" collapsed="false">
      <c r="A725" s="200" t="s">
        <v>148</v>
      </c>
      <c r="B725" s="200" t="s">
        <v>117</v>
      </c>
      <c r="C725" s="200" t="s">
        <v>243</v>
      </c>
      <c r="D725" s="200" t="s">
        <v>1251</v>
      </c>
      <c r="E725" s="200" t="s">
        <v>1276</v>
      </c>
      <c r="F725" s="213" t="s">
        <v>1240</v>
      </c>
      <c r="G725" s="212" t="n">
        <v>43686</v>
      </c>
      <c r="H725" s="218" t="n">
        <v>616</v>
      </c>
      <c r="I725" s="217" t="n">
        <v>1730675</v>
      </c>
      <c r="J725" s="202" t="n">
        <f aca="false">H725/I725*100</f>
        <v>0.0355930489548875</v>
      </c>
    </row>
    <row r="726" customFormat="false" ht="12.75" hidden="false" customHeight="false" outlineLevel="0" collapsed="false">
      <c r="A726" s="200" t="s">
        <v>148</v>
      </c>
      <c r="B726" s="200" t="s">
        <v>117</v>
      </c>
      <c r="C726" s="200" t="s">
        <v>243</v>
      </c>
      <c r="D726" s="200" t="s">
        <v>1255</v>
      </c>
      <c r="E726" s="200" t="s">
        <v>1277</v>
      </c>
      <c r="F726" s="213" t="s">
        <v>1240</v>
      </c>
      <c r="G726" s="212" t="n">
        <v>43686</v>
      </c>
      <c r="H726" s="201" t="n">
        <v>3466.85931999128</v>
      </c>
      <c r="I726" s="217" t="n">
        <v>1730675</v>
      </c>
      <c r="J726" s="202" t="n">
        <f aca="false">H726/I726*100</f>
        <v>0.200318333597659</v>
      </c>
    </row>
    <row r="727" customFormat="false" ht="12.75" hidden="false" customHeight="false" outlineLevel="0" collapsed="false">
      <c r="A727" s="200" t="s">
        <v>148</v>
      </c>
      <c r="B727" s="200" t="s">
        <v>117</v>
      </c>
      <c r="C727" s="200" t="s">
        <v>243</v>
      </c>
      <c r="D727" s="200" t="s">
        <v>1251</v>
      </c>
      <c r="E727" s="200" t="s">
        <v>1278</v>
      </c>
      <c r="F727" s="213" t="s">
        <v>1240</v>
      </c>
      <c r="G727" s="212" t="n">
        <v>43686</v>
      </c>
      <c r="H727" s="217" t="n">
        <v>13081</v>
      </c>
      <c r="I727" s="217" t="n">
        <v>1730675</v>
      </c>
      <c r="J727" s="202" t="n">
        <f aca="false">H727/I727*100</f>
        <v>0.755832261978708</v>
      </c>
    </row>
    <row r="728" customFormat="false" ht="12.75" hidden="false" customHeight="false" outlineLevel="0" collapsed="false">
      <c r="A728" s="200" t="s">
        <v>148</v>
      </c>
      <c r="B728" s="200" t="s">
        <v>117</v>
      </c>
      <c r="C728" s="200" t="s">
        <v>243</v>
      </c>
      <c r="D728" s="200" t="s">
        <v>1251</v>
      </c>
      <c r="E728" s="200" t="s">
        <v>1279</v>
      </c>
      <c r="F728" s="213" t="s">
        <v>1240</v>
      </c>
      <c r="G728" s="212" t="n">
        <v>43686</v>
      </c>
      <c r="H728" s="217" t="n">
        <v>8529</v>
      </c>
      <c r="I728" s="217" t="n">
        <v>1730675</v>
      </c>
      <c r="J728" s="202" t="n">
        <f aca="false">H728/I728*100</f>
        <v>0.49281349762376</v>
      </c>
    </row>
    <row r="729" customFormat="false" ht="12.75" hidden="false" customHeight="false" outlineLevel="0" collapsed="false">
      <c r="A729" s="200" t="s">
        <v>148</v>
      </c>
      <c r="B729" s="200" t="s">
        <v>117</v>
      </c>
      <c r="C729" s="200" t="s">
        <v>243</v>
      </c>
      <c r="D729" s="200" t="s">
        <v>1251</v>
      </c>
      <c r="E729" s="200" t="s">
        <v>1280</v>
      </c>
      <c r="F729" s="213" t="s">
        <v>1240</v>
      </c>
      <c r="G729" s="212" t="n">
        <v>43686</v>
      </c>
      <c r="H729" s="217" t="n">
        <v>2552</v>
      </c>
      <c r="I729" s="217" t="n">
        <v>1730675</v>
      </c>
      <c r="J729" s="202" t="n">
        <f aca="false">H729/I729*100</f>
        <v>0.14745691709882</v>
      </c>
    </row>
    <row r="730" customFormat="false" ht="12.75" hidden="false" customHeight="false" outlineLevel="0" collapsed="false">
      <c r="A730" s="200" t="s">
        <v>148</v>
      </c>
      <c r="B730" s="200" t="s">
        <v>117</v>
      </c>
      <c r="C730" s="200" t="s">
        <v>243</v>
      </c>
      <c r="D730" s="200" t="s">
        <v>1251</v>
      </c>
      <c r="E730" s="200" t="s">
        <v>1281</v>
      </c>
      <c r="F730" s="213" t="s">
        <v>1240</v>
      </c>
      <c r="G730" s="212" t="n">
        <v>43686</v>
      </c>
      <c r="H730" s="201" t="n">
        <v>5531</v>
      </c>
      <c r="I730" s="217" t="n">
        <v>1730675</v>
      </c>
      <c r="J730" s="202" t="n">
        <f aca="false">H730/I730*100</f>
        <v>0.319586288586823</v>
      </c>
    </row>
    <row r="731" customFormat="false" ht="12.75" hidden="false" customHeight="false" outlineLevel="0" collapsed="false">
      <c r="A731" s="200" t="s">
        <v>148</v>
      </c>
      <c r="B731" s="200" t="s">
        <v>117</v>
      </c>
      <c r="C731" s="200" t="s">
        <v>243</v>
      </c>
      <c r="D731" s="200" t="s">
        <v>1282</v>
      </c>
      <c r="E731" s="200" t="s">
        <v>1283</v>
      </c>
      <c r="F731" s="213" t="s">
        <v>1240</v>
      </c>
      <c r="G731" s="212" t="n">
        <v>43686</v>
      </c>
      <c r="H731" s="201" t="n">
        <v>97988</v>
      </c>
      <c r="I731" s="217" t="n">
        <v>1730675</v>
      </c>
      <c r="J731" s="202" t="n">
        <f aca="false">H731/I731*100</f>
        <v>5.66183714446675</v>
      </c>
    </row>
    <row r="732" customFormat="false" ht="12.75" hidden="false" customHeight="false" outlineLevel="0" collapsed="false">
      <c r="A732" s="200" t="s">
        <v>148</v>
      </c>
      <c r="B732" s="200" t="s">
        <v>117</v>
      </c>
      <c r="C732" s="200" t="s">
        <v>243</v>
      </c>
      <c r="D732" s="200" t="s">
        <v>1251</v>
      </c>
      <c r="E732" s="200" t="s">
        <v>1284</v>
      </c>
      <c r="F732" s="213" t="s">
        <v>1240</v>
      </c>
      <c r="G732" s="212" t="n">
        <v>43686</v>
      </c>
      <c r="H732" s="201" t="n">
        <v>2369</v>
      </c>
      <c r="I732" s="217" t="n">
        <v>1730675</v>
      </c>
      <c r="J732" s="202" t="n">
        <f aca="false">H732/I732*100</f>
        <v>0.136883008074884</v>
      </c>
    </row>
    <row r="733" customFormat="false" ht="12.75" hidden="false" customHeight="false" outlineLevel="0" collapsed="false">
      <c r="A733" s="200" t="s">
        <v>148</v>
      </c>
      <c r="B733" s="200" t="s">
        <v>117</v>
      </c>
      <c r="C733" s="200" t="s">
        <v>243</v>
      </c>
      <c r="D733" s="200" t="s">
        <v>1251</v>
      </c>
      <c r="E733" s="200" t="s">
        <v>1285</v>
      </c>
      <c r="F733" s="213" t="s">
        <v>1240</v>
      </c>
      <c r="G733" s="212" t="n">
        <v>43686</v>
      </c>
      <c r="H733" s="201" t="n">
        <v>1740.44521236011</v>
      </c>
      <c r="I733" s="217" t="n">
        <v>1730675</v>
      </c>
      <c r="J733" s="202" t="n">
        <f aca="false">H733/I733*100</f>
        <v>0.100564531894209</v>
      </c>
    </row>
    <row r="734" customFormat="false" ht="12.75" hidden="false" customHeight="false" outlineLevel="0" collapsed="false">
      <c r="A734" s="200" t="s">
        <v>148</v>
      </c>
      <c r="B734" s="200" t="s">
        <v>117</v>
      </c>
      <c r="C734" s="200" t="s">
        <v>243</v>
      </c>
      <c r="D734" s="200" t="s">
        <v>1282</v>
      </c>
      <c r="E734" s="200" t="s">
        <v>1286</v>
      </c>
      <c r="F734" s="213" t="s">
        <v>1240</v>
      </c>
      <c r="G734" s="212" t="n">
        <v>43686</v>
      </c>
      <c r="H734" s="201" t="n">
        <v>183552</v>
      </c>
      <c r="I734" s="217" t="n">
        <v>1730675</v>
      </c>
      <c r="J734" s="202" t="n">
        <f aca="false">H734/I734*100</f>
        <v>10.6058040937784</v>
      </c>
    </row>
    <row r="735" customFormat="false" ht="12.75" hidden="false" customHeight="false" outlineLevel="0" collapsed="false">
      <c r="A735" s="200" t="s">
        <v>148</v>
      </c>
      <c r="B735" s="200" t="s">
        <v>117</v>
      </c>
      <c r="C735" s="200" t="s">
        <v>243</v>
      </c>
      <c r="D735" s="200" t="s">
        <v>1251</v>
      </c>
      <c r="E735" s="200" t="s">
        <v>1287</v>
      </c>
      <c r="F735" s="213" t="s">
        <v>1240</v>
      </c>
      <c r="G735" s="212" t="n">
        <v>43686</v>
      </c>
      <c r="H735" s="201" t="n">
        <v>3396</v>
      </c>
      <c r="I735" s="217" t="n">
        <v>1730675</v>
      </c>
      <c r="J735" s="202" t="n">
        <f aca="false">H735/I735*100</f>
        <v>0.196224016640906</v>
      </c>
    </row>
    <row r="736" customFormat="false" ht="12.75" hidden="false" customHeight="false" outlineLevel="0" collapsed="false">
      <c r="A736" s="200" t="s">
        <v>148</v>
      </c>
      <c r="B736" s="200" t="s">
        <v>117</v>
      </c>
      <c r="C736" s="200" t="s">
        <v>243</v>
      </c>
      <c r="D736" s="200" t="s">
        <v>1251</v>
      </c>
      <c r="E736" s="200" t="s">
        <v>1288</v>
      </c>
      <c r="F736" s="213" t="s">
        <v>1240</v>
      </c>
      <c r="G736" s="212" t="n">
        <v>43686</v>
      </c>
      <c r="H736" s="201" t="n">
        <v>1172</v>
      </c>
      <c r="I736" s="217" t="n">
        <v>1730675</v>
      </c>
      <c r="J736" s="202" t="n">
        <f aca="false">H736/I736*100</f>
        <v>0.0677192424920912</v>
      </c>
    </row>
    <row r="737" customFormat="false" ht="12.75" hidden="false" customHeight="false" outlineLevel="0" collapsed="false">
      <c r="A737" s="200" t="s">
        <v>148</v>
      </c>
      <c r="B737" s="200" t="s">
        <v>117</v>
      </c>
      <c r="C737" s="200" t="s">
        <v>243</v>
      </c>
      <c r="D737" s="200" t="s">
        <v>1282</v>
      </c>
      <c r="E737" s="200" t="s">
        <v>1289</v>
      </c>
      <c r="F737" s="213" t="s">
        <v>1240</v>
      </c>
      <c r="G737" s="212" t="n">
        <v>43686</v>
      </c>
      <c r="H737" s="201" t="n">
        <v>18719</v>
      </c>
      <c r="I737" s="217" t="n">
        <v>1730675</v>
      </c>
      <c r="J737" s="202" t="n">
        <f aca="false">H737/I737*100</f>
        <v>1.08160110939373</v>
      </c>
    </row>
    <row r="738" customFormat="false" ht="12.75" hidden="false" customHeight="false" outlineLevel="0" collapsed="false">
      <c r="A738" s="200" t="s">
        <v>148</v>
      </c>
      <c r="B738" s="200" t="s">
        <v>117</v>
      </c>
      <c r="C738" s="200" t="s">
        <v>243</v>
      </c>
      <c r="D738" s="200" t="s">
        <v>1251</v>
      </c>
      <c r="E738" s="200" t="s">
        <v>1290</v>
      </c>
      <c r="F738" s="213" t="s">
        <v>1240</v>
      </c>
      <c r="G738" s="212" t="n">
        <v>43686</v>
      </c>
      <c r="H738" s="201" t="n">
        <v>764</v>
      </c>
      <c r="I738" s="217" t="n">
        <v>1730675</v>
      </c>
      <c r="J738" s="202" t="n">
        <f aca="false">H738/I738*100</f>
        <v>0.044144625651841</v>
      </c>
    </row>
    <row r="739" customFormat="false" ht="12.75" hidden="false" customHeight="false" outlineLevel="0" collapsed="false">
      <c r="A739" s="200" t="s">
        <v>148</v>
      </c>
      <c r="B739" s="200" t="s">
        <v>117</v>
      </c>
      <c r="C739" s="200" t="s">
        <v>243</v>
      </c>
      <c r="D739" s="200" t="s">
        <v>1251</v>
      </c>
      <c r="E739" s="200" t="s">
        <v>1291</v>
      </c>
      <c r="F739" s="213" t="s">
        <v>1240</v>
      </c>
      <c r="G739" s="212" t="n">
        <v>43686</v>
      </c>
      <c r="H739" s="217" t="n">
        <v>1726</v>
      </c>
      <c r="I739" s="217" t="n">
        <v>1730675</v>
      </c>
      <c r="J739" s="202" t="n">
        <f aca="false">H739/I739*100</f>
        <v>0.0997298741820388</v>
      </c>
    </row>
    <row r="740" customFormat="false" ht="12.75" hidden="false" customHeight="false" outlineLevel="0" collapsed="false">
      <c r="A740" s="200" t="s">
        <v>148</v>
      </c>
      <c r="B740" s="200" t="s">
        <v>117</v>
      </c>
      <c r="C740" s="200" t="s">
        <v>243</v>
      </c>
      <c r="D740" s="200" t="s">
        <v>1251</v>
      </c>
      <c r="E740" s="200" t="s">
        <v>1292</v>
      </c>
      <c r="F740" s="213" t="s">
        <v>1240</v>
      </c>
      <c r="G740" s="212" t="n">
        <v>43686</v>
      </c>
      <c r="H740" s="217" t="n">
        <v>2163</v>
      </c>
      <c r="I740" s="217" t="n">
        <v>1730675</v>
      </c>
      <c r="J740" s="202" t="n">
        <f aca="false">H740/I740*100</f>
        <v>0.124980137807503</v>
      </c>
    </row>
    <row r="741" customFormat="false" ht="12.75" hidden="false" customHeight="false" outlineLevel="0" collapsed="false">
      <c r="A741" s="200" t="s">
        <v>148</v>
      </c>
      <c r="B741" s="200" t="s">
        <v>117</v>
      </c>
      <c r="C741" s="200" t="s">
        <v>243</v>
      </c>
      <c r="D741" s="200" t="s">
        <v>1251</v>
      </c>
      <c r="E741" s="200" t="s">
        <v>1293</v>
      </c>
      <c r="F741" s="213" t="s">
        <v>1240</v>
      </c>
      <c r="G741" s="212" t="n">
        <v>43686</v>
      </c>
      <c r="H741" s="218" t="n">
        <v>729</v>
      </c>
      <c r="I741" s="217" t="n">
        <v>1730675</v>
      </c>
      <c r="J741" s="202" t="n">
        <f aca="false">H741/I741*100</f>
        <v>0.0421222933248588</v>
      </c>
    </row>
    <row r="742" customFormat="false" ht="12.75" hidden="false" customHeight="false" outlineLevel="0" collapsed="false">
      <c r="A742" s="200" t="s">
        <v>148</v>
      </c>
      <c r="B742" s="200" t="s">
        <v>117</v>
      </c>
      <c r="C742" s="200" t="s">
        <v>243</v>
      </c>
      <c r="D742" s="200" t="s">
        <v>1251</v>
      </c>
      <c r="E742" s="200" t="s">
        <v>1294</v>
      </c>
      <c r="F742" s="213" t="s">
        <v>1240</v>
      </c>
      <c r="G742" s="212" t="n">
        <v>43686</v>
      </c>
      <c r="H742" s="201" t="n">
        <v>6169.21547463511</v>
      </c>
      <c r="I742" s="217" t="n">
        <v>1730675</v>
      </c>
      <c r="J742" s="202" t="n">
        <f aca="false">H742/I742*100</f>
        <v>0.356462968184963</v>
      </c>
    </row>
    <row r="743" customFormat="false" ht="12.75" hidden="false" customHeight="false" outlineLevel="0" collapsed="false">
      <c r="A743" s="200" t="s">
        <v>148</v>
      </c>
      <c r="B743" s="200" t="s">
        <v>117</v>
      </c>
      <c r="C743" s="200" t="s">
        <v>243</v>
      </c>
      <c r="D743" s="200" t="s">
        <v>1251</v>
      </c>
      <c r="E743" s="200" t="s">
        <v>1295</v>
      </c>
      <c r="F743" s="213" t="s">
        <v>1240</v>
      </c>
      <c r="G743" s="212" t="n">
        <v>43686</v>
      </c>
      <c r="H743" s="201" t="n">
        <v>4430.08554360224</v>
      </c>
      <c r="I743" s="217" t="n">
        <v>1730675</v>
      </c>
      <c r="J743" s="202" t="n">
        <f aca="false">H743/I743*100</f>
        <v>0.255974434460672</v>
      </c>
    </row>
    <row r="744" customFormat="false" ht="12.75" hidden="false" customHeight="false" outlineLevel="0" collapsed="false">
      <c r="A744" s="200" t="s">
        <v>148</v>
      </c>
      <c r="B744" s="200" t="s">
        <v>117</v>
      </c>
      <c r="C744" s="200" t="s">
        <v>243</v>
      </c>
      <c r="D744" s="200" t="s">
        <v>1296</v>
      </c>
      <c r="E744" s="200" t="s">
        <v>1297</v>
      </c>
      <c r="F744" s="213" t="s">
        <v>1240</v>
      </c>
      <c r="G744" s="212" t="n">
        <v>43686</v>
      </c>
      <c r="H744" s="201" t="n">
        <v>96809</v>
      </c>
      <c r="I744" s="217" t="n">
        <v>1730675</v>
      </c>
      <c r="J744" s="202" t="n">
        <f aca="false">H744/I744*100</f>
        <v>5.59371343550927</v>
      </c>
    </row>
    <row r="745" customFormat="false" ht="12.75" hidden="false" customHeight="false" outlineLevel="0" collapsed="false">
      <c r="A745" s="200" t="s">
        <v>148</v>
      </c>
      <c r="B745" s="200" t="s">
        <v>117</v>
      </c>
      <c r="C745" s="200" t="s">
        <v>243</v>
      </c>
      <c r="D745" s="200" t="s">
        <v>1296</v>
      </c>
      <c r="E745" s="200" t="s">
        <v>1298</v>
      </c>
      <c r="F745" s="213" t="s">
        <v>1240</v>
      </c>
      <c r="G745" s="212" t="n">
        <v>43686</v>
      </c>
      <c r="H745" s="201" t="n">
        <v>178089</v>
      </c>
      <c r="I745" s="217" t="n">
        <v>1730675</v>
      </c>
      <c r="J745" s="202" t="n">
        <f aca="false">H745/I745*100</f>
        <v>10.2901469079983</v>
      </c>
    </row>
    <row r="746" customFormat="false" ht="12.75" hidden="false" customHeight="false" outlineLevel="0" collapsed="false">
      <c r="A746" s="200" t="s">
        <v>148</v>
      </c>
      <c r="B746" s="200" t="s">
        <v>117</v>
      </c>
      <c r="C746" s="200" t="s">
        <v>243</v>
      </c>
      <c r="D746" s="200" t="s">
        <v>1296</v>
      </c>
      <c r="E746" s="200" t="s">
        <v>1299</v>
      </c>
      <c r="F746" s="213" t="s">
        <v>1240</v>
      </c>
      <c r="G746" s="212" t="n">
        <v>43686</v>
      </c>
      <c r="H746" s="201" t="n">
        <v>17188</v>
      </c>
      <c r="I746" s="217" t="n">
        <v>1730675</v>
      </c>
      <c r="J746" s="202" t="n">
        <f aca="false">H746/I746*100</f>
        <v>0.993138515319167</v>
      </c>
    </row>
    <row r="747" customFormat="false" ht="12.75" hidden="false" customHeight="false" outlineLevel="0" collapsed="false">
      <c r="A747" s="200" t="s">
        <v>148</v>
      </c>
      <c r="B747" s="200" t="s">
        <v>117</v>
      </c>
      <c r="C747" s="200" t="s">
        <v>250</v>
      </c>
      <c r="D747" s="200" t="s">
        <v>1300</v>
      </c>
      <c r="E747" s="200" t="s">
        <v>1301</v>
      </c>
      <c r="F747" s="213" t="s">
        <v>1240</v>
      </c>
      <c r="G747" s="212" t="n">
        <v>43686</v>
      </c>
      <c r="H747" s="201" t="n">
        <v>315231</v>
      </c>
      <c r="I747" s="217" t="n">
        <v>1730675</v>
      </c>
      <c r="J747" s="202" t="n">
        <f aca="false">H747/I747*100</f>
        <v>18.2143383361983</v>
      </c>
      <c r="K747" s="200" t="s">
        <v>457</v>
      </c>
    </row>
    <row r="748" customFormat="false" ht="12.75" hidden="false" customHeight="false" outlineLevel="0" collapsed="false">
      <c r="A748" s="200" t="s">
        <v>149</v>
      </c>
      <c r="B748" s="200" t="s">
        <v>117</v>
      </c>
      <c r="C748" s="200" t="s">
        <v>243</v>
      </c>
      <c r="D748" s="200" t="s">
        <v>1238</v>
      </c>
      <c r="E748" s="200" t="s">
        <v>1302</v>
      </c>
      <c r="F748" s="213" t="s">
        <v>1240</v>
      </c>
      <c r="G748" s="212" t="n">
        <v>43686</v>
      </c>
      <c r="H748" s="219"/>
      <c r="I748" s="219"/>
      <c r="K748" s="200" t="s">
        <v>457</v>
      </c>
    </row>
    <row r="749" customFormat="false" ht="12.75" hidden="false" customHeight="false" outlineLevel="0" collapsed="false">
      <c r="A749" s="200" t="s">
        <v>149</v>
      </c>
      <c r="B749" s="200" t="s">
        <v>117</v>
      </c>
      <c r="C749" s="200" t="s">
        <v>243</v>
      </c>
      <c r="D749" s="200" t="s">
        <v>1238</v>
      </c>
      <c r="E749" s="200" t="s">
        <v>1303</v>
      </c>
      <c r="F749" s="213" t="s">
        <v>1240</v>
      </c>
      <c r="G749" s="212" t="n">
        <v>43686</v>
      </c>
      <c r="H749" s="219"/>
      <c r="I749" s="219"/>
      <c r="K749" s="200" t="s">
        <v>457</v>
      </c>
    </row>
    <row r="750" customFormat="false" ht="12.75" hidden="false" customHeight="false" outlineLevel="0" collapsed="false">
      <c r="A750" s="200" t="s">
        <v>149</v>
      </c>
      <c r="B750" s="200" t="s">
        <v>117</v>
      </c>
      <c r="C750" s="200" t="s">
        <v>243</v>
      </c>
      <c r="D750" s="200" t="s">
        <v>1238</v>
      </c>
      <c r="E750" s="200" t="s">
        <v>1304</v>
      </c>
      <c r="F750" s="213" t="s">
        <v>1240</v>
      </c>
      <c r="G750" s="212" t="n">
        <v>43686</v>
      </c>
      <c r="H750" s="219"/>
      <c r="I750" s="219"/>
      <c r="K750" s="200" t="s">
        <v>457</v>
      </c>
    </row>
    <row r="751" customFormat="false" ht="12.75" hidden="false" customHeight="false" outlineLevel="0" collapsed="false">
      <c r="A751" s="200" t="s">
        <v>149</v>
      </c>
      <c r="B751" s="200" t="s">
        <v>117</v>
      </c>
      <c r="C751" s="200" t="s">
        <v>243</v>
      </c>
      <c r="D751" s="200" t="s">
        <v>1238</v>
      </c>
      <c r="E751" s="200" t="s">
        <v>1305</v>
      </c>
      <c r="F751" s="213" t="s">
        <v>1240</v>
      </c>
      <c r="G751" s="212" t="n">
        <v>43686</v>
      </c>
      <c r="H751" s="219"/>
      <c r="I751" s="219"/>
      <c r="K751" s="200" t="s">
        <v>239</v>
      </c>
    </row>
    <row r="752" customFormat="false" ht="12.75" hidden="false" customHeight="false" outlineLevel="0" collapsed="false">
      <c r="A752" s="200" t="s">
        <v>149</v>
      </c>
      <c r="B752" s="200" t="s">
        <v>117</v>
      </c>
      <c r="C752" s="200" t="s">
        <v>237</v>
      </c>
      <c r="D752" s="200" t="s">
        <v>163</v>
      </c>
      <c r="E752" s="200" t="s">
        <v>149</v>
      </c>
      <c r="F752" s="213" t="s">
        <v>1240</v>
      </c>
      <c r="G752" s="212" t="n">
        <v>43686</v>
      </c>
      <c r="H752" s="219"/>
      <c r="I752" s="219"/>
      <c r="K752" s="200" t="s">
        <v>256</v>
      </c>
    </row>
    <row r="753" customFormat="false" ht="12.75" hidden="false" customHeight="false" outlineLevel="0" collapsed="false">
      <c r="A753" s="200" t="s">
        <v>149</v>
      </c>
      <c r="B753" s="200" t="s">
        <v>117</v>
      </c>
      <c r="C753" s="200" t="s">
        <v>243</v>
      </c>
      <c r="D753" s="200" t="s">
        <v>1306</v>
      </c>
      <c r="E753" s="200" t="s">
        <v>1307</v>
      </c>
      <c r="F753" s="213" t="s">
        <v>1240</v>
      </c>
      <c r="G753" s="212" t="n">
        <v>43686</v>
      </c>
      <c r="H753" s="217" t="n">
        <v>4384</v>
      </c>
      <c r="I753" s="217" t="n">
        <v>1730675</v>
      </c>
      <c r="J753" s="202" t="n">
        <f aca="false">H753/I753*100</f>
        <v>0.253311569185433</v>
      </c>
    </row>
    <row r="754" customFormat="false" ht="12.75" hidden="false" customHeight="false" outlineLevel="0" collapsed="false">
      <c r="A754" s="200" t="s">
        <v>149</v>
      </c>
      <c r="B754" s="200" t="s">
        <v>117</v>
      </c>
      <c r="C754" s="200" t="s">
        <v>243</v>
      </c>
      <c r="D754" s="200" t="s">
        <v>1308</v>
      </c>
      <c r="E754" s="200" t="s">
        <v>1309</v>
      </c>
      <c r="F754" s="213" t="s">
        <v>1240</v>
      </c>
      <c r="G754" s="212" t="n">
        <v>43686</v>
      </c>
      <c r="H754" s="201" t="n">
        <v>2806.55388455776</v>
      </c>
      <c r="I754" s="217" t="n">
        <v>1730675</v>
      </c>
      <c r="J754" s="202" t="n">
        <f aca="false">H754/I754*100</f>
        <v>0.162165275661679</v>
      </c>
    </row>
    <row r="755" customFormat="false" ht="12.75" hidden="false" customHeight="false" outlineLevel="0" collapsed="false">
      <c r="A755" s="200" t="s">
        <v>149</v>
      </c>
      <c r="B755" s="200" t="s">
        <v>117</v>
      </c>
      <c r="C755" s="200" t="s">
        <v>243</v>
      </c>
      <c r="D755" s="200" t="s">
        <v>1306</v>
      </c>
      <c r="E755" s="200" t="s">
        <v>1310</v>
      </c>
      <c r="F755" s="213" t="s">
        <v>1240</v>
      </c>
      <c r="G755" s="212" t="n">
        <v>43686</v>
      </c>
      <c r="H755" s="217" t="n">
        <v>43226</v>
      </c>
      <c r="I755" s="217" t="n">
        <v>1730675</v>
      </c>
      <c r="J755" s="202" t="n">
        <f aca="false">H755/I755*100</f>
        <v>2.4976382047467</v>
      </c>
    </row>
    <row r="756" customFormat="false" ht="12.75" hidden="false" customHeight="false" outlineLevel="0" collapsed="false">
      <c r="A756" s="200" t="s">
        <v>149</v>
      </c>
      <c r="B756" s="200" t="s">
        <v>117</v>
      </c>
      <c r="C756" s="200" t="s">
        <v>243</v>
      </c>
      <c r="D756" s="200" t="s">
        <v>1306</v>
      </c>
      <c r="E756" s="200" t="s">
        <v>1311</v>
      </c>
      <c r="F756" s="213" t="s">
        <v>1240</v>
      </c>
      <c r="G756" s="212" t="n">
        <v>43686</v>
      </c>
      <c r="H756" s="217" t="n">
        <v>123223</v>
      </c>
      <c r="I756" s="217" t="n">
        <v>1730675</v>
      </c>
      <c r="J756" s="202" t="n">
        <f aca="false">H756/I756*100</f>
        <v>7.11993875222095</v>
      </c>
    </row>
    <row r="757" customFormat="false" ht="12.75" hidden="false" customHeight="false" outlineLevel="0" collapsed="false">
      <c r="A757" s="200" t="s">
        <v>149</v>
      </c>
      <c r="B757" s="200" t="s">
        <v>117</v>
      </c>
      <c r="C757" s="200" t="s">
        <v>243</v>
      </c>
      <c r="D757" s="200" t="s">
        <v>1308</v>
      </c>
      <c r="E757" s="200" t="s">
        <v>1312</v>
      </c>
      <c r="F757" s="213" t="s">
        <v>1240</v>
      </c>
      <c r="G757" s="212" t="n">
        <v>43686</v>
      </c>
      <c r="H757" s="201" t="n">
        <v>19364.9476613919</v>
      </c>
      <c r="I757" s="217" t="n">
        <v>1730675</v>
      </c>
      <c r="J757" s="202" t="n">
        <f aca="false">H757/I757*100</f>
        <v>1.11892456188435</v>
      </c>
    </row>
    <row r="758" customFormat="false" ht="12.75" hidden="false" customHeight="false" outlineLevel="0" collapsed="false">
      <c r="A758" s="200" t="s">
        <v>149</v>
      </c>
      <c r="B758" s="200" t="s">
        <v>117</v>
      </c>
      <c r="C758" s="200" t="s">
        <v>243</v>
      </c>
      <c r="D758" s="200" t="s">
        <v>1306</v>
      </c>
      <c r="E758" s="200" t="s">
        <v>1313</v>
      </c>
      <c r="F758" s="213" t="s">
        <v>1240</v>
      </c>
      <c r="G758" s="212" t="n">
        <v>43686</v>
      </c>
      <c r="H758" s="217" t="n">
        <v>59456</v>
      </c>
      <c r="I758" s="217" t="n">
        <v>1730675</v>
      </c>
      <c r="J758" s="202" t="n">
        <f aca="false">H758/I758*100</f>
        <v>3.43542259523019</v>
      </c>
    </row>
    <row r="759" customFormat="false" ht="12.75" hidden="false" customHeight="false" outlineLevel="0" collapsed="false">
      <c r="A759" s="200" t="s">
        <v>149</v>
      </c>
      <c r="B759" s="200" t="s">
        <v>117</v>
      </c>
      <c r="C759" s="200" t="s">
        <v>243</v>
      </c>
      <c r="D759" s="200" t="s">
        <v>1308</v>
      </c>
      <c r="E759" s="200" t="s">
        <v>1314</v>
      </c>
      <c r="F759" s="213" t="s">
        <v>1240</v>
      </c>
      <c r="G759" s="212" t="n">
        <v>43686</v>
      </c>
      <c r="H759" s="201" t="n">
        <v>93572.4589936805</v>
      </c>
      <c r="I759" s="217" t="n">
        <v>1730675</v>
      </c>
      <c r="J759" s="202" t="n">
        <f aca="false">H759/I759*100</f>
        <v>5.40670310680402</v>
      </c>
    </row>
    <row r="760" customFormat="false" ht="12.75" hidden="false" customHeight="false" outlineLevel="0" collapsed="false">
      <c r="A760" s="200" t="s">
        <v>149</v>
      </c>
      <c r="B760" s="200" t="s">
        <v>117</v>
      </c>
      <c r="C760" s="200" t="s">
        <v>243</v>
      </c>
      <c r="D760" s="200" t="s">
        <v>1306</v>
      </c>
      <c r="E760" s="200" t="s">
        <v>1315</v>
      </c>
      <c r="F760" s="213" t="s">
        <v>1240</v>
      </c>
      <c r="G760" s="212" t="n">
        <v>43686</v>
      </c>
      <c r="H760" s="201" t="n">
        <v>22.1673058009699</v>
      </c>
      <c r="I760" s="217" t="n">
        <v>1730675</v>
      </c>
      <c r="J760" s="202" t="n">
        <f aca="false">H760/I760*100</f>
        <v>0.00128084740352579</v>
      </c>
    </row>
    <row r="761" customFormat="false" ht="12.75" hidden="false" customHeight="false" outlineLevel="0" collapsed="false">
      <c r="A761" s="200" t="s">
        <v>149</v>
      </c>
      <c r="B761" s="200" t="s">
        <v>117</v>
      </c>
      <c r="C761" s="200" t="s">
        <v>250</v>
      </c>
      <c r="D761" s="200" t="s">
        <v>1316</v>
      </c>
      <c r="E761" s="200" t="s">
        <v>1317</v>
      </c>
      <c r="F761" s="213" t="s">
        <v>1240</v>
      </c>
      <c r="G761" s="212" t="n">
        <v>43686</v>
      </c>
      <c r="H761" s="201" t="n">
        <v>961477.891264644</v>
      </c>
      <c r="I761" s="217" t="n">
        <v>1730675</v>
      </c>
      <c r="J761" s="202" t="n">
        <f aca="false">H761/I761*100</f>
        <v>55.5550806052346</v>
      </c>
    </row>
    <row r="762" customFormat="false" ht="12.75" hidden="false" customHeight="false" outlineLevel="0" collapsed="false">
      <c r="A762" s="200" t="s">
        <v>149</v>
      </c>
      <c r="B762" s="200" t="s">
        <v>117</v>
      </c>
      <c r="C762" s="200" t="s">
        <v>250</v>
      </c>
      <c r="D762" s="200" t="s">
        <v>1318</v>
      </c>
      <c r="E762" s="200" t="s">
        <v>1319</v>
      </c>
      <c r="F762" s="213" t="s">
        <v>1240</v>
      </c>
      <c r="G762" s="212" t="n">
        <v>43686</v>
      </c>
      <c r="H762" s="201" t="n">
        <v>453966</v>
      </c>
      <c r="I762" s="217" t="n">
        <v>1730675</v>
      </c>
      <c r="J762" s="202" t="n">
        <f aca="false">H762/I762*100</f>
        <v>26.2305747757378</v>
      </c>
    </row>
    <row r="763" customFormat="false" ht="12.75" hidden="false" customHeight="false" outlineLevel="0" collapsed="false">
      <c r="A763" s="200" t="s">
        <v>149</v>
      </c>
      <c r="B763" s="200" t="s">
        <v>117</v>
      </c>
      <c r="C763" s="200" t="s">
        <v>250</v>
      </c>
      <c r="D763" s="200" t="s">
        <v>1320</v>
      </c>
      <c r="E763" s="200" t="s">
        <v>1321</v>
      </c>
      <c r="F763" s="213" t="s">
        <v>1240</v>
      </c>
      <c r="G763" s="212" t="n">
        <v>43686</v>
      </c>
      <c r="H763" s="201" t="n">
        <v>2349541</v>
      </c>
      <c r="I763" s="217" t="n">
        <v>1730675</v>
      </c>
      <c r="J763" s="202" t="n">
        <f aca="false">H763/I763*100</f>
        <v>135.758649082006</v>
      </c>
    </row>
    <row r="764" customFormat="false" ht="12.75" hidden="false" customHeight="false" outlineLevel="0" collapsed="false">
      <c r="A764" s="200" t="s">
        <v>143</v>
      </c>
      <c r="B764" s="200" t="s">
        <v>117</v>
      </c>
      <c r="C764" s="200" t="s">
        <v>1090</v>
      </c>
      <c r="D764" s="200" t="s">
        <v>157</v>
      </c>
      <c r="E764" s="200" t="s">
        <v>143</v>
      </c>
      <c r="F764" s="213" t="s">
        <v>1240</v>
      </c>
      <c r="G764" s="212" t="n">
        <v>43686</v>
      </c>
      <c r="H764" s="219"/>
      <c r="I764" s="219"/>
      <c r="K764" s="200" t="s">
        <v>1322</v>
      </c>
    </row>
    <row r="765" customFormat="false" ht="12.75" hidden="false" customHeight="false" outlineLevel="0" collapsed="false">
      <c r="A765" s="210" t="s">
        <v>145</v>
      </c>
      <c r="B765" s="210" t="s">
        <v>122</v>
      </c>
      <c r="C765" s="210" t="s">
        <v>1323</v>
      </c>
      <c r="D765" s="210" t="s">
        <v>1324</v>
      </c>
      <c r="E765" s="210" t="s">
        <v>1325</v>
      </c>
      <c r="F765" s="213" t="s">
        <v>1326</v>
      </c>
      <c r="G765" s="212" t="n">
        <v>43493</v>
      </c>
      <c r="H765" s="201" t="n">
        <v>1038.801464</v>
      </c>
      <c r="I765" s="201" t="n">
        <v>29560.435023</v>
      </c>
      <c r="J765" s="202" t="n">
        <f aca="false">H765/I765*100</f>
        <v>3.51416162580741</v>
      </c>
      <c r="K765" s="220"/>
    </row>
    <row r="766" customFormat="false" ht="12.75" hidden="false" customHeight="false" outlineLevel="0" collapsed="false">
      <c r="A766" s="210" t="s">
        <v>145</v>
      </c>
      <c r="B766" s="210" t="s">
        <v>122</v>
      </c>
      <c r="C766" s="210" t="s">
        <v>1323</v>
      </c>
      <c r="D766" s="210" t="s">
        <v>1327</v>
      </c>
      <c r="E766" s="210" t="s">
        <v>1328</v>
      </c>
      <c r="F766" s="213" t="s">
        <v>1326</v>
      </c>
      <c r="G766" s="212" t="n">
        <v>43493</v>
      </c>
      <c r="H766" s="201" t="n">
        <v>20128.078165</v>
      </c>
      <c r="I766" s="201" t="n">
        <v>29560.435023</v>
      </c>
      <c r="J766" s="202" t="n">
        <f aca="false">H766/I766*100</f>
        <v>68.0912785936303</v>
      </c>
    </row>
    <row r="767" customFormat="false" ht="12.75" hidden="false" customHeight="false" outlineLevel="0" collapsed="false">
      <c r="A767" s="210" t="s">
        <v>145</v>
      </c>
      <c r="B767" s="210" t="s">
        <v>122</v>
      </c>
      <c r="C767" s="210" t="s">
        <v>1323</v>
      </c>
      <c r="D767" s="210" t="s">
        <v>1329</v>
      </c>
      <c r="E767" s="210" t="s">
        <v>1330</v>
      </c>
      <c r="F767" s="213" t="s">
        <v>1326</v>
      </c>
      <c r="G767" s="212" t="n">
        <v>43493</v>
      </c>
      <c r="H767" s="201" t="n">
        <v>7036.331869</v>
      </c>
      <c r="I767" s="201" t="n">
        <v>29560.435023</v>
      </c>
      <c r="J767" s="202" t="n">
        <f aca="false">H767/I767*100</f>
        <v>23.803208117625</v>
      </c>
    </row>
    <row r="768" customFormat="false" ht="12.75" hidden="false" customHeight="false" outlineLevel="0" collapsed="false">
      <c r="A768" s="210" t="s">
        <v>145</v>
      </c>
      <c r="B768" s="210" t="s">
        <v>122</v>
      </c>
      <c r="C768" s="210" t="s">
        <v>1323</v>
      </c>
      <c r="D768" s="210" t="s">
        <v>1331</v>
      </c>
      <c r="E768" s="210" t="s">
        <v>1332</v>
      </c>
      <c r="F768" s="213" t="s">
        <v>1326</v>
      </c>
      <c r="G768" s="212" t="n">
        <v>43493</v>
      </c>
      <c r="H768" s="201" t="n">
        <v>1357.223525</v>
      </c>
      <c r="I768" s="201" t="n">
        <v>29560.435023</v>
      </c>
      <c r="J768" s="202" t="n">
        <f aca="false">H768/I768*100</f>
        <v>4.59135166293727</v>
      </c>
    </row>
    <row r="769" customFormat="false" ht="12.75" hidden="false" customHeight="false" outlineLevel="0" collapsed="false">
      <c r="A769" s="210" t="s">
        <v>146</v>
      </c>
      <c r="B769" s="210" t="s">
        <v>129</v>
      </c>
      <c r="C769" s="210" t="s">
        <v>243</v>
      </c>
      <c r="D769" s="210"/>
      <c r="E769" s="210" t="s">
        <v>1333</v>
      </c>
      <c r="F769" s="213" t="s">
        <v>1334</v>
      </c>
      <c r="G769" s="212" t="n">
        <v>43461</v>
      </c>
      <c r="H769" s="201" t="n">
        <v>6976.27978515625</v>
      </c>
      <c r="I769" s="201" t="n">
        <v>155624.800441659</v>
      </c>
      <c r="J769" s="202" t="n">
        <f aca="false">H769/I769*100</f>
        <v>4.4827558110004</v>
      </c>
    </row>
    <row r="770" customFormat="false" ht="12.75" hidden="false" customHeight="false" outlineLevel="0" collapsed="false">
      <c r="A770" s="210" t="s">
        <v>146</v>
      </c>
      <c r="B770" s="210" t="s">
        <v>129</v>
      </c>
      <c r="C770" s="210" t="s">
        <v>243</v>
      </c>
      <c r="D770" s="210"/>
      <c r="E770" s="210" t="s">
        <v>1335</v>
      </c>
      <c r="F770" s="213" t="s">
        <v>1334</v>
      </c>
      <c r="G770" s="212" t="n">
        <v>43461</v>
      </c>
      <c r="H770" s="201" t="n">
        <v>454.088989257813</v>
      </c>
      <c r="I770" s="201" t="n">
        <v>155624.800441659</v>
      </c>
      <c r="J770" s="202" t="n">
        <f aca="false">H770/I770*100</f>
        <v>0.291784463638906</v>
      </c>
    </row>
    <row r="771" customFormat="false" ht="12.75" hidden="false" customHeight="false" outlineLevel="0" collapsed="false">
      <c r="A771" s="210" t="s">
        <v>146</v>
      </c>
      <c r="B771" s="210" t="s">
        <v>129</v>
      </c>
      <c r="C771" s="210" t="s">
        <v>243</v>
      </c>
      <c r="D771" s="210"/>
      <c r="E771" s="210" t="s">
        <v>1336</v>
      </c>
      <c r="F771" s="213" t="s">
        <v>1334</v>
      </c>
      <c r="G771" s="212" t="n">
        <v>43461</v>
      </c>
      <c r="H771" s="201" t="n">
        <v>6772.22998046875</v>
      </c>
      <c r="I771" s="201" t="n">
        <v>155624.800441659</v>
      </c>
      <c r="J771" s="202" t="n">
        <f aca="false">H771/I771*100</f>
        <v>4.35163930250792</v>
      </c>
    </row>
    <row r="772" customFormat="false" ht="12.75" hidden="false" customHeight="false" outlineLevel="0" collapsed="false">
      <c r="A772" s="210" t="s">
        <v>146</v>
      </c>
      <c r="B772" s="210" t="s">
        <v>129</v>
      </c>
      <c r="C772" s="210" t="s">
        <v>243</v>
      </c>
      <c r="D772" s="210"/>
      <c r="E772" s="210" t="s">
        <v>1337</v>
      </c>
      <c r="F772" s="213" t="s">
        <v>1334</v>
      </c>
      <c r="G772" s="212" t="n">
        <v>43461</v>
      </c>
      <c r="H772" s="201" t="n">
        <v>14202.599609375</v>
      </c>
      <c r="I772" s="201" t="n">
        <v>155624.800441659</v>
      </c>
      <c r="J772" s="202" t="n">
        <f aca="false">H772/I772*100</f>
        <v>9.12618012621922</v>
      </c>
    </row>
    <row r="773" customFormat="false" ht="12.75" hidden="false" customHeight="false" outlineLevel="0" collapsed="false">
      <c r="A773" s="210" t="s">
        <v>146</v>
      </c>
      <c r="B773" s="210" t="s">
        <v>129</v>
      </c>
      <c r="C773" s="210" t="s">
        <v>243</v>
      </c>
      <c r="D773" s="210"/>
      <c r="E773" s="210" t="s">
        <v>1338</v>
      </c>
      <c r="F773" s="213" t="s">
        <v>1334</v>
      </c>
      <c r="G773" s="212" t="n">
        <v>43461</v>
      </c>
      <c r="H773" s="201" t="n">
        <v>330.938995361328</v>
      </c>
      <c r="I773" s="201" t="n">
        <v>155624.800441659</v>
      </c>
      <c r="J773" s="202" t="n">
        <f aca="false">H773/I773*100</f>
        <v>0.212651835968388</v>
      </c>
    </row>
    <row r="774" customFormat="false" ht="12.75" hidden="false" customHeight="false" outlineLevel="0" collapsed="false">
      <c r="A774" s="210" t="s">
        <v>146</v>
      </c>
      <c r="B774" s="210" t="s">
        <v>129</v>
      </c>
      <c r="C774" s="210" t="s">
        <v>243</v>
      </c>
      <c r="D774" s="210"/>
      <c r="E774" s="210" t="s">
        <v>1339</v>
      </c>
      <c r="F774" s="213" t="s">
        <v>1334</v>
      </c>
      <c r="G774" s="212" t="n">
        <v>43461</v>
      </c>
      <c r="H774" s="201" t="n">
        <v>336.424987792969</v>
      </c>
      <c r="I774" s="201" t="n">
        <v>155624.800441659</v>
      </c>
      <c r="J774" s="202" t="n">
        <f aca="false">H774/I774*100</f>
        <v>0.216176976187731</v>
      </c>
    </row>
    <row r="775" customFormat="false" ht="12.75" hidden="false" customHeight="false" outlineLevel="0" collapsed="false">
      <c r="A775" s="210" t="s">
        <v>146</v>
      </c>
      <c r="B775" s="210" t="s">
        <v>129</v>
      </c>
      <c r="C775" s="210" t="s">
        <v>243</v>
      </c>
      <c r="D775" s="210"/>
      <c r="E775" s="210" t="s">
        <v>1340</v>
      </c>
      <c r="F775" s="213" t="s">
        <v>1334</v>
      </c>
      <c r="G775" s="212" t="n">
        <v>43461</v>
      </c>
      <c r="H775" s="201" t="n">
        <v>290.989990234375</v>
      </c>
      <c r="I775" s="201" t="n">
        <v>155624.800441659</v>
      </c>
      <c r="J775" s="202" t="n">
        <f aca="false">H775/I775*100</f>
        <v>0.186981759596512</v>
      </c>
    </row>
    <row r="776" customFormat="false" ht="12.75" hidden="false" customHeight="false" outlineLevel="0" collapsed="false">
      <c r="A776" s="210" t="s">
        <v>146</v>
      </c>
      <c r="B776" s="210" t="s">
        <v>129</v>
      </c>
      <c r="C776" s="210" t="s">
        <v>243</v>
      </c>
      <c r="D776" s="210"/>
      <c r="E776" s="210" t="s">
        <v>1341</v>
      </c>
      <c r="F776" s="213" t="s">
        <v>1334</v>
      </c>
      <c r="G776" s="212" t="n">
        <v>43461</v>
      </c>
      <c r="H776" s="201" t="n">
        <v>60.5129013061523</v>
      </c>
      <c r="I776" s="201" t="n">
        <v>155624.800441659</v>
      </c>
      <c r="J776" s="202" t="n">
        <f aca="false">H776/I776*100</f>
        <v>0.0388838418648045</v>
      </c>
    </row>
    <row r="777" customFormat="false" ht="12.75" hidden="false" customHeight="false" outlineLevel="0" collapsed="false">
      <c r="A777" s="210" t="s">
        <v>146</v>
      </c>
      <c r="B777" s="210" t="s">
        <v>129</v>
      </c>
      <c r="C777" s="210" t="s">
        <v>243</v>
      </c>
      <c r="D777" s="210"/>
      <c r="E777" s="210" t="s">
        <v>1342</v>
      </c>
      <c r="F777" s="213" t="s">
        <v>1334</v>
      </c>
      <c r="G777" s="212" t="n">
        <v>43461</v>
      </c>
      <c r="H777" s="201" t="n">
        <v>1249.91003417969</v>
      </c>
      <c r="I777" s="201" t="n">
        <v>155624.800441659</v>
      </c>
      <c r="J777" s="202" t="n">
        <f aca="false">H777/I777*100</f>
        <v>0.803156071932288</v>
      </c>
    </row>
    <row r="778" customFormat="false" ht="12.75" hidden="false" customHeight="false" outlineLevel="0" collapsed="false">
      <c r="A778" s="210" t="s">
        <v>146</v>
      </c>
      <c r="B778" s="210" t="s">
        <v>129</v>
      </c>
      <c r="C778" s="210" t="s">
        <v>243</v>
      </c>
      <c r="D778" s="210"/>
      <c r="E778" s="210" t="s">
        <v>1343</v>
      </c>
      <c r="F778" s="213" t="s">
        <v>1334</v>
      </c>
      <c r="G778" s="212" t="n">
        <v>43461</v>
      </c>
      <c r="H778" s="201" t="n">
        <v>884.349975585938</v>
      </c>
      <c r="I778" s="201" t="n">
        <v>155624.800441659</v>
      </c>
      <c r="J778" s="202" t="n">
        <f aca="false">H778/I778*100</f>
        <v>0.568257741103074</v>
      </c>
    </row>
    <row r="779" customFormat="false" ht="12.75" hidden="false" customHeight="false" outlineLevel="0" collapsed="false">
      <c r="A779" s="210" t="s">
        <v>146</v>
      </c>
      <c r="B779" s="210" t="s">
        <v>129</v>
      </c>
      <c r="C779" s="210" t="s">
        <v>243</v>
      </c>
      <c r="D779" s="210"/>
      <c r="E779" s="210" t="s">
        <v>1344</v>
      </c>
      <c r="F779" s="213" t="s">
        <v>1334</v>
      </c>
      <c r="G779" s="212" t="n">
        <v>43461</v>
      </c>
      <c r="H779" s="201" t="n">
        <v>1024.17004394531</v>
      </c>
      <c r="I779" s="201" t="n">
        <v>155624.800441659</v>
      </c>
      <c r="J779" s="202" t="n">
        <f aca="false">H779/I779*100</f>
        <v>0.658102076943227</v>
      </c>
    </row>
    <row r="780" customFormat="false" ht="12.75" hidden="false" customHeight="false" outlineLevel="0" collapsed="false">
      <c r="A780" s="210" t="s">
        <v>146</v>
      </c>
      <c r="B780" s="210" t="s">
        <v>129</v>
      </c>
      <c r="C780" s="210" t="s">
        <v>243</v>
      </c>
      <c r="D780" s="210"/>
      <c r="E780" s="210" t="s">
        <v>1345</v>
      </c>
      <c r="F780" s="213" t="s">
        <v>1334</v>
      </c>
      <c r="G780" s="212" t="n">
        <v>43461</v>
      </c>
      <c r="H780" s="201" t="n">
        <v>187.949996948242</v>
      </c>
      <c r="I780" s="201" t="n">
        <v>155624.800441659</v>
      </c>
      <c r="J780" s="202" t="n">
        <f aca="false">H780/I780*100</f>
        <v>0.120771237241651</v>
      </c>
    </row>
    <row r="781" customFormat="false" ht="12.75" hidden="false" customHeight="false" outlineLevel="0" collapsed="false">
      <c r="A781" s="210" t="s">
        <v>146</v>
      </c>
      <c r="B781" s="210" t="s">
        <v>129</v>
      </c>
      <c r="C781" s="210" t="s">
        <v>243</v>
      </c>
      <c r="D781" s="210"/>
      <c r="E781" s="210" t="s">
        <v>1346</v>
      </c>
      <c r="F781" s="213" t="s">
        <v>1334</v>
      </c>
      <c r="G781" s="212" t="n">
        <v>43461</v>
      </c>
      <c r="H781" s="201" t="n">
        <v>4670.830078125</v>
      </c>
      <c r="I781" s="201" t="n">
        <v>155624.800441659</v>
      </c>
      <c r="J781" s="202" t="n">
        <f aca="false">H781/I781*100</f>
        <v>3.00134044501218</v>
      </c>
    </row>
    <row r="782" customFormat="false" ht="12.75" hidden="false" customHeight="false" outlineLevel="0" collapsed="false">
      <c r="A782" s="210" t="s">
        <v>146</v>
      </c>
      <c r="B782" s="210" t="s">
        <v>129</v>
      </c>
      <c r="C782" s="210" t="s">
        <v>243</v>
      </c>
      <c r="D782" s="210"/>
      <c r="E782" s="210" t="s">
        <v>1347</v>
      </c>
      <c r="F782" s="213" t="s">
        <v>1334</v>
      </c>
      <c r="G782" s="212" t="n">
        <v>43461</v>
      </c>
      <c r="K782" s="200" t="s">
        <v>256</v>
      </c>
    </row>
    <row r="783" customFormat="false" ht="12.75" hidden="false" customHeight="false" outlineLevel="0" collapsed="false">
      <c r="A783" s="210" t="s">
        <v>146</v>
      </c>
      <c r="B783" s="210" t="s">
        <v>129</v>
      </c>
      <c r="C783" s="210" t="s">
        <v>243</v>
      </c>
      <c r="D783" s="210"/>
      <c r="E783" s="210" t="s">
        <v>1348</v>
      </c>
      <c r="F783" s="213" t="s">
        <v>1334</v>
      </c>
      <c r="G783" s="212" t="n">
        <v>43461</v>
      </c>
      <c r="K783" s="200" t="s">
        <v>256</v>
      </c>
    </row>
    <row r="784" customFormat="false" ht="12.75" hidden="false" customHeight="false" outlineLevel="0" collapsed="false">
      <c r="A784" s="210" t="s">
        <v>146</v>
      </c>
      <c r="B784" s="210" t="s">
        <v>129</v>
      </c>
      <c r="C784" s="210" t="s">
        <v>243</v>
      </c>
      <c r="D784" s="210"/>
      <c r="E784" s="210" t="s">
        <v>1349</v>
      </c>
      <c r="F784" s="213" t="s">
        <v>1334</v>
      </c>
      <c r="G784" s="212" t="n">
        <v>43461</v>
      </c>
      <c r="H784" s="201" t="n">
        <v>4900.39990234375</v>
      </c>
      <c r="I784" s="201" t="n">
        <v>155624.800441659</v>
      </c>
      <c r="J784" s="202" t="n">
        <f aca="false">H784/I784*100</f>
        <v>3.1488553806569</v>
      </c>
    </row>
    <row r="785" customFormat="false" ht="12.75" hidden="false" customHeight="false" outlineLevel="0" collapsed="false">
      <c r="A785" s="210" t="s">
        <v>146</v>
      </c>
      <c r="B785" s="210" t="s">
        <v>129</v>
      </c>
      <c r="C785" s="210" t="s">
        <v>237</v>
      </c>
      <c r="D785" s="210"/>
      <c r="E785" s="210" t="s">
        <v>1350</v>
      </c>
      <c r="F785" s="213" t="s">
        <v>1334</v>
      </c>
      <c r="G785" s="212" t="n">
        <v>43461</v>
      </c>
      <c r="H785" s="201" t="n">
        <v>14202.599609375</v>
      </c>
      <c r="I785" s="201" t="n">
        <v>155624.800441659</v>
      </c>
      <c r="J785" s="202" t="n">
        <f aca="false">H785/I785*100</f>
        <v>9.12618012621922</v>
      </c>
    </row>
    <row r="786" customFormat="false" ht="12.75" hidden="false" customHeight="false" outlineLevel="0" collapsed="false">
      <c r="A786" s="210" t="s">
        <v>142</v>
      </c>
      <c r="B786" s="210" t="s">
        <v>129</v>
      </c>
      <c r="C786" s="210" t="s">
        <v>243</v>
      </c>
      <c r="D786" s="210"/>
      <c r="E786" s="210" t="s">
        <v>1351</v>
      </c>
      <c r="F786" s="213" t="s">
        <v>1334</v>
      </c>
      <c r="G786" s="212" t="n">
        <v>43461</v>
      </c>
      <c r="H786" s="201" t="n">
        <v>1594.56005859375</v>
      </c>
      <c r="I786" s="201" t="n">
        <v>155624.800441659</v>
      </c>
      <c r="J786" s="202" t="n">
        <f aca="false">H786/I786*100</f>
        <v>1.02461821899108</v>
      </c>
    </row>
    <row r="787" customFormat="false" ht="12.75" hidden="false" customHeight="false" outlineLevel="0" collapsed="false">
      <c r="A787" s="210" t="s">
        <v>142</v>
      </c>
      <c r="B787" s="210" t="s">
        <v>129</v>
      </c>
      <c r="C787" s="210" t="s">
        <v>243</v>
      </c>
      <c r="D787" s="210"/>
      <c r="E787" s="210" t="s">
        <v>1352</v>
      </c>
      <c r="F787" s="213" t="s">
        <v>1334</v>
      </c>
      <c r="G787" s="212" t="n">
        <v>43461</v>
      </c>
      <c r="H787" s="201" t="n">
        <v>4196.60986328125</v>
      </c>
      <c r="I787" s="201" t="n">
        <v>155624.800441659</v>
      </c>
      <c r="J787" s="202" t="n">
        <f aca="false">H787/I787*100</f>
        <v>2.6966202375016</v>
      </c>
    </row>
    <row r="788" customFormat="false" ht="12.75" hidden="false" customHeight="false" outlineLevel="0" collapsed="false">
      <c r="A788" s="210" t="s">
        <v>142</v>
      </c>
      <c r="B788" s="210" t="s">
        <v>129</v>
      </c>
      <c r="C788" s="210" t="s">
        <v>243</v>
      </c>
      <c r="D788" s="210"/>
      <c r="E788" s="210" t="s">
        <v>1353</v>
      </c>
      <c r="F788" s="213" t="s">
        <v>1334</v>
      </c>
      <c r="G788" s="212" t="n">
        <v>43461</v>
      </c>
      <c r="H788" s="201" t="n">
        <v>13409</v>
      </c>
      <c r="I788" s="201" t="n">
        <v>155624.800441659</v>
      </c>
      <c r="J788" s="202" t="n">
        <f aca="false">H788/I788*100</f>
        <v>8.61623594822009</v>
      </c>
    </row>
    <row r="789" customFormat="false" ht="12.75" hidden="false" customHeight="false" outlineLevel="0" collapsed="false">
      <c r="A789" s="210" t="s">
        <v>142</v>
      </c>
      <c r="B789" s="210" t="s">
        <v>129</v>
      </c>
      <c r="C789" s="210" t="s">
        <v>243</v>
      </c>
      <c r="D789" s="210"/>
      <c r="E789" s="210" t="s">
        <v>1354</v>
      </c>
      <c r="F789" s="213" t="s">
        <v>1334</v>
      </c>
      <c r="G789" s="212" t="n">
        <v>43461</v>
      </c>
      <c r="H789" s="201" t="n">
        <v>31879.900390625</v>
      </c>
      <c r="I789" s="201" t="n">
        <v>155624.800441659</v>
      </c>
      <c r="J789" s="202" t="n">
        <f aca="false">H789/I789*100</f>
        <v>20.4851028243254</v>
      </c>
    </row>
    <row r="790" customFormat="false" ht="12.75" hidden="false" customHeight="false" outlineLevel="0" collapsed="false">
      <c r="A790" s="210" t="s">
        <v>142</v>
      </c>
      <c r="B790" s="210" t="s">
        <v>129</v>
      </c>
      <c r="C790" s="210" t="s">
        <v>243</v>
      </c>
      <c r="D790" s="210"/>
      <c r="E790" s="210" t="s">
        <v>1355</v>
      </c>
      <c r="F790" s="213" t="s">
        <v>1334</v>
      </c>
      <c r="G790" s="212" t="n">
        <v>43461</v>
      </c>
      <c r="H790" s="201" t="n">
        <v>16425.900390625</v>
      </c>
      <c r="I790" s="201" t="n">
        <v>155624.800441659</v>
      </c>
      <c r="J790" s="202" t="n">
        <f aca="false">H790/I790*100</f>
        <v>10.5548089661858</v>
      </c>
    </row>
    <row r="791" customFormat="false" ht="12.75" hidden="false" customHeight="false" outlineLevel="0" collapsed="false">
      <c r="A791" s="210" t="s">
        <v>142</v>
      </c>
      <c r="B791" s="210" t="s">
        <v>129</v>
      </c>
      <c r="C791" s="210" t="s">
        <v>243</v>
      </c>
      <c r="D791" s="210"/>
      <c r="E791" s="210" t="s">
        <v>1356</v>
      </c>
      <c r="F791" s="213" t="s">
        <v>1334</v>
      </c>
      <c r="G791" s="212" t="n">
        <v>43461</v>
      </c>
      <c r="H791" s="201" t="n">
        <v>12347.2998046875</v>
      </c>
      <c r="I791" s="201" t="n">
        <v>155624.800441659</v>
      </c>
      <c r="J791" s="202" t="n">
        <f aca="false">H791/I791*100</f>
        <v>7.93401808043846</v>
      </c>
    </row>
    <row r="792" customFormat="false" ht="12.75" hidden="false" customHeight="false" outlineLevel="0" collapsed="false">
      <c r="A792" s="210" t="s">
        <v>142</v>
      </c>
      <c r="B792" s="210" t="s">
        <v>129</v>
      </c>
      <c r="C792" s="210" t="s">
        <v>243</v>
      </c>
      <c r="D792" s="210"/>
      <c r="E792" s="210" t="s">
        <v>1357</v>
      </c>
      <c r="F792" s="213" t="s">
        <v>1334</v>
      </c>
      <c r="G792" s="212" t="n">
        <v>43461</v>
      </c>
      <c r="H792" s="201" t="n">
        <v>3217.14990234375</v>
      </c>
      <c r="I792" s="201" t="n">
        <v>155624.800441659</v>
      </c>
      <c r="J792" s="202" t="n">
        <f aca="false">H792/I792*100</f>
        <v>2.06724756800559</v>
      </c>
    </row>
    <row r="793" customFormat="false" ht="12.75" hidden="false" customHeight="false" outlineLevel="0" collapsed="false">
      <c r="A793" s="210" t="s">
        <v>142</v>
      </c>
      <c r="B793" s="210" t="s">
        <v>129</v>
      </c>
      <c r="C793" s="210" t="s">
        <v>243</v>
      </c>
      <c r="D793" s="210"/>
      <c r="E793" s="210" t="s">
        <v>1358</v>
      </c>
      <c r="F793" s="213" t="s">
        <v>1334</v>
      </c>
      <c r="G793" s="212" t="n">
        <v>43461</v>
      </c>
      <c r="H793" s="201" t="n">
        <v>23790.099609375</v>
      </c>
      <c r="I793" s="201" t="n">
        <v>155624.800441659</v>
      </c>
      <c r="J793" s="202" t="n">
        <f aca="false">H793/I793*100</f>
        <v>15.2868305963184</v>
      </c>
    </row>
    <row r="794" customFormat="false" ht="12.75" hidden="false" customHeight="false" outlineLevel="0" collapsed="false">
      <c r="A794" s="210" t="s">
        <v>142</v>
      </c>
      <c r="B794" s="210" t="s">
        <v>129</v>
      </c>
      <c r="C794" s="210" t="s">
        <v>243</v>
      </c>
      <c r="D794" s="210"/>
      <c r="E794" s="210" t="s">
        <v>1359</v>
      </c>
      <c r="F794" s="213" t="s">
        <v>1334</v>
      </c>
      <c r="G794" s="212" t="n">
        <v>43461</v>
      </c>
      <c r="H794" s="201" t="n">
        <v>34561.69921875</v>
      </c>
      <c r="I794" s="201" t="n">
        <v>155624.800441659</v>
      </c>
      <c r="J794" s="202" t="n">
        <f aca="false">H794/I794*100</f>
        <v>22.2083492609564</v>
      </c>
    </row>
    <row r="795" customFormat="false" ht="12.75" hidden="false" customHeight="false" outlineLevel="0" collapsed="false">
      <c r="A795" s="210" t="s">
        <v>142</v>
      </c>
      <c r="B795" s="210" t="s">
        <v>129</v>
      </c>
      <c r="C795" s="210" t="s">
        <v>243</v>
      </c>
      <c r="D795" s="210"/>
      <c r="E795" s="210" t="s">
        <v>1360</v>
      </c>
      <c r="F795" s="213" t="s">
        <v>1334</v>
      </c>
      <c r="G795" s="212" t="n">
        <v>43461</v>
      </c>
      <c r="H795" s="201" t="n">
        <v>53117.6015625</v>
      </c>
      <c r="I795" s="201" t="n">
        <v>155624.800441659</v>
      </c>
      <c r="J795" s="202" t="n">
        <f aca="false">H795/I795*100</f>
        <v>34.1318359360164</v>
      </c>
    </row>
    <row r="796" customFormat="false" ht="12.75" hidden="false" customHeight="false" outlineLevel="0" collapsed="false">
      <c r="A796" s="210" t="s">
        <v>142</v>
      </c>
      <c r="B796" s="210" t="s">
        <v>129</v>
      </c>
      <c r="C796" s="210" t="s">
        <v>243</v>
      </c>
      <c r="D796" s="210"/>
      <c r="E796" s="210" t="s">
        <v>1361</v>
      </c>
      <c r="F796" s="213" t="s">
        <v>1334</v>
      </c>
      <c r="G796" s="212" t="n">
        <v>43461</v>
      </c>
      <c r="H796" s="201" t="n">
        <v>88304.6015625</v>
      </c>
      <c r="I796" s="201" t="n">
        <v>155624.800441659</v>
      </c>
      <c r="J796" s="202" t="n">
        <f aca="false">H796/I796*100</f>
        <v>56.7419854109974</v>
      </c>
    </row>
    <row r="797" customFormat="false" ht="12.75" hidden="false" customHeight="false" outlineLevel="0" collapsed="false">
      <c r="A797" s="210" t="s">
        <v>142</v>
      </c>
      <c r="B797" s="210" t="s">
        <v>129</v>
      </c>
      <c r="C797" s="210" t="s">
        <v>243</v>
      </c>
      <c r="D797" s="210"/>
      <c r="E797" s="210" t="s">
        <v>1362</v>
      </c>
      <c r="F797" s="213" t="s">
        <v>1334</v>
      </c>
      <c r="G797" s="212" t="n">
        <v>43461</v>
      </c>
      <c r="H797" s="201" t="n">
        <v>1803.31005859375</v>
      </c>
      <c r="I797" s="201" t="n">
        <v>155624.800441659</v>
      </c>
      <c r="J797" s="202" t="n">
        <f aca="false">H797/I797*100</f>
        <v>1.15875493717968</v>
      </c>
    </row>
    <row r="798" customFormat="false" ht="12.75" hidden="false" customHeight="false" outlineLevel="0" collapsed="false">
      <c r="A798" s="210" t="s">
        <v>142</v>
      </c>
      <c r="B798" s="210" t="s">
        <v>129</v>
      </c>
      <c r="C798" s="210" t="s">
        <v>243</v>
      </c>
      <c r="D798" s="210"/>
      <c r="E798" s="210" t="s">
        <v>1363</v>
      </c>
      <c r="F798" s="213" t="s">
        <v>1334</v>
      </c>
      <c r="G798" s="212" t="n">
        <v>43461</v>
      </c>
      <c r="H798" s="201" t="n">
        <v>491.265014648438</v>
      </c>
      <c r="I798" s="201" t="n">
        <v>155624.800441659</v>
      </c>
      <c r="J798" s="202" t="n">
        <f aca="false">H798/I798*100</f>
        <v>0.315672703357203</v>
      </c>
    </row>
    <row r="799" customFormat="false" ht="12.75" hidden="false" customHeight="false" outlineLevel="0" collapsed="false">
      <c r="A799" s="210" t="s">
        <v>142</v>
      </c>
      <c r="B799" s="210" t="s">
        <v>129</v>
      </c>
      <c r="C799" s="210" t="s">
        <v>243</v>
      </c>
      <c r="D799" s="210"/>
      <c r="E799" s="210" t="s">
        <v>1364</v>
      </c>
      <c r="F799" s="213" t="s">
        <v>1334</v>
      </c>
      <c r="G799" s="212" t="n">
        <v>43461</v>
      </c>
      <c r="H799" s="201" t="n">
        <v>2341.86010742188</v>
      </c>
      <c r="I799" s="201" t="n">
        <v>155624.800441659</v>
      </c>
      <c r="J799" s="202" t="n">
        <f aca="false">H799/I799*100</f>
        <v>1.50481163720419</v>
      </c>
    </row>
    <row r="800" customFormat="false" ht="12.75" hidden="false" customHeight="false" outlineLevel="0" collapsed="false">
      <c r="A800" s="210" t="s">
        <v>142</v>
      </c>
      <c r="B800" s="210" t="s">
        <v>129</v>
      </c>
      <c r="C800" s="210" t="s">
        <v>243</v>
      </c>
      <c r="D800" s="210"/>
      <c r="E800" s="210" t="s">
        <v>1365</v>
      </c>
      <c r="F800" s="213" t="s">
        <v>1334</v>
      </c>
      <c r="G800" s="212" t="n">
        <v>43461</v>
      </c>
      <c r="H800" s="201" t="n">
        <v>1112.23999023438</v>
      </c>
      <c r="I800" s="201" t="n">
        <v>155624.800441659</v>
      </c>
      <c r="J800" s="202" t="n">
        <f aca="false">H800/I800*100</f>
        <v>0.71469327965586</v>
      </c>
    </row>
    <row r="801" customFormat="false" ht="12.75" hidden="false" customHeight="false" outlineLevel="0" collapsed="false">
      <c r="A801" s="210" t="s">
        <v>142</v>
      </c>
      <c r="B801" s="210" t="s">
        <v>129</v>
      </c>
      <c r="C801" s="210" t="s">
        <v>243</v>
      </c>
      <c r="D801" s="210"/>
      <c r="E801" s="210" t="s">
        <v>1366</v>
      </c>
      <c r="F801" s="213" t="s">
        <v>1334</v>
      </c>
      <c r="G801" s="212" t="n">
        <v>43461</v>
      </c>
      <c r="H801" s="201" t="n">
        <v>90.0318984985352</v>
      </c>
      <c r="I801" s="201" t="n">
        <v>155624.800441659</v>
      </c>
      <c r="J801" s="202" t="n">
        <f aca="false">H801/I801*100</f>
        <v>0.0578518965120129</v>
      </c>
    </row>
    <row r="802" customFormat="false" ht="12.75" hidden="false" customHeight="false" outlineLevel="0" collapsed="false">
      <c r="A802" s="210" t="s">
        <v>142</v>
      </c>
      <c r="B802" s="210" t="s">
        <v>129</v>
      </c>
      <c r="C802" s="210" t="s">
        <v>243</v>
      </c>
      <c r="D802" s="210"/>
      <c r="E802" s="210" t="s">
        <v>1367</v>
      </c>
      <c r="F802" s="213" t="s">
        <v>1334</v>
      </c>
      <c r="G802" s="212" t="n">
        <v>43461</v>
      </c>
      <c r="H802" s="201" t="n">
        <v>2284.09008789063</v>
      </c>
      <c r="I802" s="201" t="n">
        <v>155624.800441659</v>
      </c>
      <c r="J802" s="202" t="n">
        <f aca="false">H802/I802*100</f>
        <v>1.46769029191263</v>
      </c>
    </row>
    <row r="803" customFormat="false" ht="12.75" hidden="false" customHeight="false" outlineLevel="0" collapsed="false">
      <c r="A803" s="210" t="s">
        <v>142</v>
      </c>
      <c r="B803" s="210" t="s">
        <v>129</v>
      </c>
      <c r="C803" s="210" t="s">
        <v>243</v>
      </c>
      <c r="D803" s="210"/>
      <c r="E803" s="210" t="s">
        <v>1368</v>
      </c>
      <c r="F803" s="213" t="s">
        <v>1334</v>
      </c>
      <c r="G803" s="212" t="n">
        <v>43461</v>
      </c>
      <c r="H803" s="201" t="n">
        <v>2030.96997070313</v>
      </c>
      <c r="I803" s="201" t="n">
        <v>155624.800441659</v>
      </c>
      <c r="J803" s="202" t="n">
        <f aca="false">H803/I803*100</f>
        <v>1.30504261848966</v>
      </c>
    </row>
    <row r="804" customFormat="false" ht="12.75" hidden="false" customHeight="false" outlineLevel="0" collapsed="false">
      <c r="A804" s="210" t="s">
        <v>142</v>
      </c>
      <c r="B804" s="210" t="s">
        <v>129</v>
      </c>
      <c r="C804" s="210" t="s">
        <v>243</v>
      </c>
      <c r="D804" s="210"/>
      <c r="E804" s="210" t="s">
        <v>1369</v>
      </c>
      <c r="F804" s="213" t="s">
        <v>1334</v>
      </c>
      <c r="G804" s="212" t="n">
        <v>43461</v>
      </c>
      <c r="H804" s="201" t="n">
        <v>1420.63000488281</v>
      </c>
      <c r="I804" s="201" t="n">
        <v>155624.800441659</v>
      </c>
      <c r="J804" s="202" t="n">
        <f aca="false">H804/I804*100</f>
        <v>0.912855792168793</v>
      </c>
    </row>
    <row r="805" customFormat="false" ht="12.75" hidden="false" customHeight="false" outlineLevel="0" collapsed="false">
      <c r="A805" s="210" t="s">
        <v>142</v>
      </c>
      <c r="B805" s="210" t="s">
        <v>129</v>
      </c>
      <c r="C805" s="210" t="s">
        <v>243</v>
      </c>
      <c r="D805" s="210"/>
      <c r="E805" s="210" t="s">
        <v>1370</v>
      </c>
      <c r="F805" s="213" t="s">
        <v>1334</v>
      </c>
      <c r="G805" s="212" t="n">
        <v>43461</v>
      </c>
      <c r="H805" s="201" t="n">
        <v>2444.27001953125</v>
      </c>
      <c r="I805" s="201" t="n">
        <v>155624.800441659</v>
      </c>
      <c r="J805" s="202" t="n">
        <f aca="false">H805/I805*100</f>
        <v>1.570617287601</v>
      </c>
    </row>
    <row r="806" customFormat="false" ht="12.75" hidden="false" customHeight="false" outlineLevel="0" collapsed="false">
      <c r="A806" s="210" t="s">
        <v>142</v>
      </c>
      <c r="B806" s="210" t="s">
        <v>129</v>
      </c>
      <c r="C806" s="210" t="s">
        <v>243</v>
      </c>
      <c r="D806" s="210"/>
      <c r="E806" s="210" t="s">
        <v>1371</v>
      </c>
      <c r="F806" s="213" t="s">
        <v>1334</v>
      </c>
      <c r="G806" s="212" t="n">
        <v>43461</v>
      </c>
      <c r="H806" s="201" t="n">
        <v>1158.34997558594</v>
      </c>
      <c r="I806" s="201" t="n">
        <v>155624.800441659</v>
      </c>
      <c r="J806" s="202" t="n">
        <f aca="false">H806/I806*100</f>
        <v>0.74432222389913</v>
      </c>
    </row>
    <row r="807" customFormat="false" ht="12.75" hidden="false" customHeight="false" outlineLevel="0" collapsed="false">
      <c r="A807" s="210" t="s">
        <v>142</v>
      </c>
      <c r="B807" s="210" t="s">
        <v>129</v>
      </c>
      <c r="C807" s="210" t="s">
        <v>243</v>
      </c>
      <c r="D807" s="210"/>
      <c r="E807" s="210" t="s">
        <v>1372</v>
      </c>
      <c r="F807" s="213" t="s">
        <v>1334</v>
      </c>
      <c r="G807" s="212" t="n">
        <v>43461</v>
      </c>
      <c r="H807" s="201" t="n">
        <v>1831.83996582031</v>
      </c>
      <c r="I807" s="201" t="n">
        <v>155624.800441659</v>
      </c>
      <c r="J807" s="202" t="n">
        <f aca="false">H807/I807*100</f>
        <v>1.17708743119451</v>
      </c>
    </row>
    <row r="808" customFormat="false" ht="12.75" hidden="false" customHeight="false" outlineLevel="0" collapsed="false">
      <c r="A808" s="210" t="s">
        <v>142</v>
      </c>
      <c r="B808" s="210" t="s">
        <v>129</v>
      </c>
      <c r="C808" s="210" t="s">
        <v>243</v>
      </c>
      <c r="D808" s="210"/>
      <c r="E808" s="210" t="s">
        <v>1373</v>
      </c>
      <c r="F808" s="213" t="s">
        <v>1334</v>
      </c>
      <c r="G808" s="212" t="n">
        <v>43461</v>
      </c>
      <c r="H808" s="201" t="n">
        <v>327.779998779297</v>
      </c>
      <c r="I808" s="201" t="n">
        <v>155624.800441659</v>
      </c>
      <c r="J808" s="202" t="n">
        <f aca="false">H808/I808*100</f>
        <v>0.210621956043681</v>
      </c>
    </row>
    <row r="809" customFormat="false" ht="12.75" hidden="false" customHeight="false" outlineLevel="0" collapsed="false">
      <c r="A809" s="210" t="s">
        <v>142</v>
      </c>
      <c r="B809" s="210" t="s">
        <v>129</v>
      </c>
      <c r="C809" s="210" t="s">
        <v>243</v>
      </c>
      <c r="D809" s="210"/>
      <c r="E809" s="210" t="s">
        <v>1374</v>
      </c>
      <c r="F809" s="213" t="s">
        <v>1334</v>
      </c>
      <c r="G809" s="212" t="n">
        <v>43461</v>
      </c>
      <c r="H809" s="201" t="n">
        <v>1460.71997070313</v>
      </c>
      <c r="I809" s="201" t="n">
        <v>155624.800441659</v>
      </c>
      <c r="J809" s="202" t="n">
        <f aca="false">H809/I809*100</f>
        <v>0.938616445809181</v>
      </c>
    </row>
    <row r="810" customFormat="false" ht="12.75" hidden="false" customHeight="false" outlineLevel="0" collapsed="false">
      <c r="A810" s="210" t="s">
        <v>142</v>
      </c>
      <c r="B810" s="210" t="s">
        <v>129</v>
      </c>
      <c r="C810" s="210" t="s">
        <v>243</v>
      </c>
      <c r="D810" s="210"/>
      <c r="E810" s="210" t="s">
        <v>1375</v>
      </c>
      <c r="F810" s="213" t="s">
        <v>1334</v>
      </c>
      <c r="G810" s="212" t="n">
        <v>43461</v>
      </c>
      <c r="H810" s="201" t="n">
        <v>1858.5400390625</v>
      </c>
      <c r="I810" s="201" t="n">
        <v>155624.800441659</v>
      </c>
      <c r="J810" s="202" t="n">
        <f aca="false">H810/I810*100</f>
        <v>1.19424412676387</v>
      </c>
    </row>
    <row r="811" customFormat="false" ht="12.75" hidden="false" customHeight="false" outlineLevel="0" collapsed="false">
      <c r="A811" s="210" t="s">
        <v>142</v>
      </c>
      <c r="B811" s="210" t="s">
        <v>129</v>
      </c>
      <c r="C811" s="210" t="s">
        <v>243</v>
      </c>
      <c r="D811" s="210"/>
      <c r="E811" s="210" t="s">
        <v>1376</v>
      </c>
      <c r="F811" s="213" t="s">
        <v>1334</v>
      </c>
      <c r="G811" s="212" t="n">
        <v>43461</v>
      </c>
      <c r="H811" s="201" t="n">
        <v>3189.30004882813</v>
      </c>
      <c r="I811" s="201" t="n">
        <v>155624.800441659</v>
      </c>
      <c r="J811" s="202" t="n">
        <f aca="false">H811/I811*100</f>
        <v>2.04935205685532</v>
      </c>
    </row>
    <row r="812" customFormat="false" ht="12.75" hidden="false" customHeight="false" outlineLevel="0" collapsed="false">
      <c r="A812" s="210" t="s">
        <v>142</v>
      </c>
      <c r="B812" s="210" t="s">
        <v>129</v>
      </c>
      <c r="C812" s="210" t="s">
        <v>243</v>
      </c>
      <c r="D812" s="210"/>
      <c r="E812" s="210" t="s">
        <v>1377</v>
      </c>
      <c r="F812" s="213" t="s">
        <v>1334</v>
      </c>
      <c r="G812" s="212" t="n">
        <v>43461</v>
      </c>
      <c r="H812" s="201" t="n">
        <v>119.795997619629</v>
      </c>
      <c r="I812" s="201" t="n">
        <v>155624.800441659</v>
      </c>
      <c r="J812" s="202" t="n">
        <f aca="false">H812/I812*100</f>
        <v>0.076977446576414</v>
      </c>
    </row>
    <row r="813" customFormat="false" ht="12.75" hidden="false" customHeight="false" outlineLevel="0" collapsed="false">
      <c r="A813" s="210" t="s">
        <v>142</v>
      </c>
      <c r="B813" s="210" t="s">
        <v>129</v>
      </c>
      <c r="C813" s="210" t="s">
        <v>243</v>
      </c>
      <c r="D813" s="210"/>
      <c r="E813" s="210" t="s">
        <v>1378</v>
      </c>
      <c r="F813" s="213" t="s">
        <v>1334</v>
      </c>
      <c r="G813" s="212" t="n">
        <v>43461</v>
      </c>
      <c r="H813" s="201" t="n">
        <v>708.1259765625</v>
      </c>
      <c r="I813" s="201" t="n">
        <v>155624.800441659</v>
      </c>
      <c r="J813" s="202" t="n">
        <f aca="false">H813/I813*100</f>
        <v>0.455021291306307</v>
      </c>
    </row>
    <row r="814" customFormat="false" ht="12.75" hidden="false" customHeight="false" outlineLevel="0" collapsed="false">
      <c r="A814" s="210" t="s">
        <v>142</v>
      </c>
      <c r="B814" s="210" t="s">
        <v>129</v>
      </c>
      <c r="C814" s="210" t="s">
        <v>243</v>
      </c>
      <c r="D814" s="210"/>
      <c r="E814" s="210" t="s">
        <v>1379</v>
      </c>
      <c r="F814" s="213" t="s">
        <v>1334</v>
      </c>
      <c r="G814" s="212" t="n">
        <v>43461</v>
      </c>
      <c r="H814" s="201" t="n">
        <v>850.526000976563</v>
      </c>
      <c r="I814" s="201" t="n">
        <v>155624.800441659</v>
      </c>
      <c r="J814" s="202" t="n">
        <f aca="false">H814/I814*100</f>
        <v>0.546523432359619</v>
      </c>
    </row>
    <row r="815" customFormat="false" ht="12.75" hidden="false" customHeight="false" outlineLevel="0" collapsed="false">
      <c r="A815" s="210" t="s">
        <v>142</v>
      </c>
      <c r="B815" s="210" t="s">
        <v>129</v>
      </c>
      <c r="C815" s="210" t="s">
        <v>243</v>
      </c>
      <c r="D815" s="210"/>
      <c r="E815" s="210" t="s">
        <v>1380</v>
      </c>
      <c r="F815" s="213" t="s">
        <v>1334</v>
      </c>
      <c r="G815" s="212" t="n">
        <v>43461</v>
      </c>
      <c r="H815" s="201" t="n">
        <v>3026.85009765625</v>
      </c>
      <c r="I815" s="201" t="n">
        <v>155624.800441659</v>
      </c>
      <c r="J815" s="202" t="n">
        <f aca="false">H815/I815*100</f>
        <v>1.94496641220816</v>
      </c>
    </row>
    <row r="816" customFormat="false" ht="12.75" hidden="false" customHeight="false" outlineLevel="0" collapsed="false">
      <c r="A816" s="210" t="s">
        <v>142</v>
      </c>
      <c r="B816" s="210" t="s">
        <v>129</v>
      </c>
      <c r="C816" s="210" t="s">
        <v>243</v>
      </c>
      <c r="D816" s="210"/>
      <c r="E816" s="210" t="s">
        <v>1381</v>
      </c>
      <c r="F816" s="213" t="s">
        <v>1334</v>
      </c>
      <c r="G816" s="212" t="n">
        <v>43461</v>
      </c>
      <c r="H816" s="201" t="n">
        <v>1132.73999023438</v>
      </c>
      <c r="I816" s="201" t="n">
        <v>155624.800441659</v>
      </c>
      <c r="J816" s="202" t="n">
        <f aca="false">H816/I816*100</f>
        <v>0.727865987310309</v>
      </c>
    </row>
    <row r="817" customFormat="false" ht="12.75" hidden="false" customHeight="false" outlineLevel="0" collapsed="false">
      <c r="A817" s="210" t="s">
        <v>142</v>
      </c>
      <c r="B817" s="210" t="s">
        <v>129</v>
      </c>
      <c r="C817" s="210" t="s">
        <v>243</v>
      </c>
      <c r="D817" s="210"/>
      <c r="E817" s="210" t="s">
        <v>1382</v>
      </c>
      <c r="F817" s="213" t="s">
        <v>1334</v>
      </c>
      <c r="G817" s="212" t="n">
        <v>43461</v>
      </c>
      <c r="H817" s="201" t="n">
        <v>3842.2900390625</v>
      </c>
      <c r="I817" s="201" t="n">
        <v>155624.800441659</v>
      </c>
      <c r="J817" s="202" t="n">
        <f aca="false">H817/I817*100</f>
        <v>2.46894455649626</v>
      </c>
    </row>
    <row r="818" customFormat="false" ht="12.75" hidden="false" customHeight="false" outlineLevel="0" collapsed="false">
      <c r="A818" s="210" t="s">
        <v>142</v>
      </c>
      <c r="B818" s="210" t="s">
        <v>129</v>
      </c>
      <c r="C818" s="210" t="s">
        <v>243</v>
      </c>
      <c r="D818" s="210"/>
      <c r="E818" s="210" t="s">
        <v>1383</v>
      </c>
      <c r="F818" s="213" t="s">
        <v>1334</v>
      </c>
      <c r="G818" s="212" t="n">
        <v>43461</v>
      </c>
      <c r="H818" s="201" t="n">
        <v>12174.2001953125</v>
      </c>
      <c r="I818" s="201" t="n">
        <v>155624.800441659</v>
      </c>
      <c r="J818" s="202" t="n">
        <f aca="false">H818/I818*100</f>
        <v>7.82278927315084</v>
      </c>
    </row>
    <row r="819" customFormat="false" ht="12.75" hidden="false" customHeight="false" outlineLevel="0" collapsed="false">
      <c r="A819" s="210" t="s">
        <v>142</v>
      </c>
      <c r="B819" s="210" t="s">
        <v>129</v>
      </c>
      <c r="C819" s="210" t="s">
        <v>243</v>
      </c>
      <c r="D819" s="210"/>
      <c r="E819" s="210" t="s">
        <v>1384</v>
      </c>
      <c r="F819" s="213" t="s">
        <v>1334</v>
      </c>
      <c r="G819" s="212" t="n">
        <v>43461</v>
      </c>
      <c r="H819" s="201" t="n">
        <v>25486.599609375</v>
      </c>
      <c r="I819" s="201" t="n">
        <v>155624.800441659</v>
      </c>
      <c r="J819" s="202" t="n">
        <f aca="false">H819/I819*100</f>
        <v>16.3769524761122</v>
      </c>
    </row>
    <row r="820" customFormat="false" ht="12.75" hidden="false" customHeight="false" outlineLevel="0" collapsed="false">
      <c r="A820" s="210" t="s">
        <v>142</v>
      </c>
      <c r="B820" s="210" t="s">
        <v>129</v>
      </c>
      <c r="C820" s="210" t="s">
        <v>243</v>
      </c>
      <c r="D820" s="210"/>
      <c r="E820" s="210" t="s">
        <v>1385</v>
      </c>
      <c r="F820" s="213" t="s">
        <v>1334</v>
      </c>
      <c r="G820" s="212" t="n">
        <v>43461</v>
      </c>
      <c r="H820" s="201" t="n">
        <v>11378.099609375</v>
      </c>
      <c r="I820" s="201" t="n">
        <v>155624.800441659</v>
      </c>
      <c r="J820" s="202" t="n">
        <f aca="false">H820/I820*100</f>
        <v>7.31123803987813</v>
      </c>
    </row>
    <row r="821" customFormat="false" ht="12.75" hidden="false" customHeight="false" outlineLevel="0" collapsed="false">
      <c r="A821" s="210" t="s">
        <v>142</v>
      </c>
      <c r="B821" s="210" t="s">
        <v>129</v>
      </c>
      <c r="C821" s="210" t="s">
        <v>243</v>
      </c>
      <c r="D821" s="210"/>
      <c r="E821" s="210" t="s">
        <v>1386</v>
      </c>
      <c r="F821" s="213" t="s">
        <v>1334</v>
      </c>
      <c r="G821" s="212" t="n">
        <v>43461</v>
      </c>
      <c r="H821" s="201" t="n">
        <v>8764.669921875</v>
      </c>
      <c r="I821" s="201" t="n">
        <v>155624.800441659</v>
      </c>
      <c r="J821" s="202" t="n">
        <f aca="false">H821/I821*100</f>
        <v>5.63192363749293</v>
      </c>
    </row>
    <row r="822" customFormat="false" ht="12.75" hidden="false" customHeight="false" outlineLevel="0" collapsed="false">
      <c r="A822" s="210" t="s">
        <v>142</v>
      </c>
      <c r="B822" s="210" t="s">
        <v>129</v>
      </c>
      <c r="C822" s="210" t="s">
        <v>243</v>
      </c>
      <c r="D822" s="210"/>
      <c r="E822" s="210" t="s">
        <v>1387</v>
      </c>
      <c r="F822" s="213" t="s">
        <v>1334</v>
      </c>
      <c r="G822" s="212" t="n">
        <v>43461</v>
      </c>
      <c r="H822" s="201" t="n">
        <v>1428.65002441406</v>
      </c>
      <c r="I822" s="201" t="n">
        <v>155624.800441659</v>
      </c>
      <c r="J822" s="202" t="n">
        <f aca="false">H822/I822*100</f>
        <v>0.918009224981873</v>
      </c>
    </row>
    <row r="823" customFormat="false" ht="12.75" hidden="false" customHeight="false" outlineLevel="0" collapsed="false">
      <c r="A823" s="210" t="s">
        <v>142</v>
      </c>
      <c r="B823" s="210" t="s">
        <v>129</v>
      </c>
      <c r="C823" s="210" t="s">
        <v>243</v>
      </c>
      <c r="D823" s="210"/>
      <c r="E823" s="210" t="s">
        <v>1388</v>
      </c>
      <c r="F823" s="213" t="s">
        <v>1334</v>
      </c>
      <c r="G823" s="212" t="n">
        <v>43461</v>
      </c>
      <c r="H823" s="201" t="n">
        <v>22712.400390625</v>
      </c>
      <c r="I823" s="201" t="n">
        <v>155624.800441659</v>
      </c>
      <c r="J823" s="202" t="n">
        <f aca="false">H823/I823*100</f>
        <v>14.5943322183661</v>
      </c>
    </row>
    <row r="824" customFormat="false" ht="12.75" hidden="false" customHeight="false" outlineLevel="0" collapsed="false">
      <c r="A824" s="210" t="s">
        <v>142</v>
      </c>
      <c r="B824" s="210" t="s">
        <v>129</v>
      </c>
      <c r="C824" s="210" t="s">
        <v>243</v>
      </c>
      <c r="D824" s="210"/>
      <c r="E824" s="210" t="s">
        <v>1389</v>
      </c>
      <c r="F824" s="213" t="s">
        <v>1334</v>
      </c>
      <c r="G824" s="212" t="n">
        <v>43461</v>
      </c>
      <c r="H824" s="201" t="n">
        <v>25952</v>
      </c>
      <c r="I824" s="201" t="n">
        <v>155624.800441659</v>
      </c>
      <c r="J824" s="202" t="n">
        <f aca="false">H824/I824*100</f>
        <v>16.6760053194278</v>
      </c>
    </row>
    <row r="825" customFormat="false" ht="12.75" hidden="false" customHeight="false" outlineLevel="0" collapsed="false">
      <c r="A825" s="210" t="s">
        <v>142</v>
      </c>
      <c r="B825" s="210" t="s">
        <v>129</v>
      </c>
      <c r="C825" s="210" t="s">
        <v>1090</v>
      </c>
      <c r="D825" s="210"/>
      <c r="E825" s="210" t="s">
        <v>1390</v>
      </c>
      <c r="F825" s="213" t="s">
        <v>1334</v>
      </c>
      <c r="G825" s="212" t="n">
        <v>43461</v>
      </c>
      <c r="H825" s="201" t="n">
        <v>141422</v>
      </c>
      <c r="I825" s="201" t="n">
        <v>155624.800441659</v>
      </c>
      <c r="J825" s="202" t="n">
        <f aca="false">H825/I825*100</f>
        <v>90.8736908247581</v>
      </c>
    </row>
    <row r="826" customFormat="false" ht="12.75" hidden="false" customHeight="false" outlineLevel="0" collapsed="false">
      <c r="A826" s="210" t="s">
        <v>151</v>
      </c>
      <c r="B826" s="210" t="s">
        <v>134</v>
      </c>
      <c r="C826" s="210" t="s">
        <v>240</v>
      </c>
      <c r="D826" s="210" t="s">
        <v>1391</v>
      </c>
      <c r="E826" s="210" t="s">
        <v>1392</v>
      </c>
      <c r="F826" s="213" t="s">
        <v>1393</v>
      </c>
      <c r="G826" s="212" t="n">
        <v>43306</v>
      </c>
      <c r="H826" s="201" t="n">
        <v>214.096</v>
      </c>
      <c r="I826" s="201" t="n">
        <v>214.086424174911</v>
      </c>
      <c r="J826" s="202" t="n">
        <f aca="false">H826/I826*100</f>
        <v>100.004472878243</v>
      </c>
    </row>
    <row r="827" customFormat="false" ht="12.75" hidden="false" customHeight="false" outlineLevel="0" collapsed="false">
      <c r="A827" s="210" t="s">
        <v>151</v>
      </c>
      <c r="B827" s="210" t="s">
        <v>134</v>
      </c>
      <c r="C827" s="210" t="s">
        <v>250</v>
      </c>
      <c r="D827" s="210" t="s">
        <v>1394</v>
      </c>
      <c r="E827" s="210" t="s">
        <v>1395</v>
      </c>
      <c r="F827" s="213" t="s">
        <v>1393</v>
      </c>
      <c r="G827" s="212" t="n">
        <v>43306</v>
      </c>
      <c r="H827" s="201" t="n">
        <v>85.2599</v>
      </c>
      <c r="I827" s="201" t="n">
        <v>214.086424174911</v>
      </c>
      <c r="J827" s="202" t="n">
        <f aca="false">H827/I827*100</f>
        <v>39.8249913924209</v>
      </c>
    </row>
    <row r="828" customFormat="false" ht="12.75" hidden="false" customHeight="false" outlineLevel="0" collapsed="false">
      <c r="A828" s="210" t="s">
        <v>151</v>
      </c>
      <c r="B828" s="210" t="s">
        <v>134</v>
      </c>
      <c r="C828" s="210" t="s">
        <v>250</v>
      </c>
      <c r="D828" s="210" t="s">
        <v>1396</v>
      </c>
      <c r="E828" s="210" t="s">
        <v>1397</v>
      </c>
      <c r="F828" s="213" t="s">
        <v>1393</v>
      </c>
      <c r="G828" s="212" t="n">
        <v>43306</v>
      </c>
      <c r="H828" s="201" t="n">
        <v>128.836</v>
      </c>
      <c r="I828" s="201" t="n">
        <v>214.086424174911</v>
      </c>
      <c r="J828" s="202" t="n">
        <f aca="false">H828/I828*100</f>
        <v>60.1794347757145</v>
      </c>
    </row>
    <row r="829" customFormat="false" ht="12.75" hidden="false" customHeight="false" outlineLevel="0" collapsed="false">
      <c r="A829" s="210" t="s">
        <v>147</v>
      </c>
      <c r="B829" s="210" t="s">
        <v>139</v>
      </c>
      <c r="C829" s="210" t="s">
        <v>237</v>
      </c>
      <c r="D829" s="210" t="s">
        <v>1398</v>
      </c>
      <c r="E829" s="210" t="s">
        <v>1399</v>
      </c>
      <c r="F829" s="213" t="s">
        <v>1400</v>
      </c>
      <c r="G829" s="212" t="n">
        <v>41283</v>
      </c>
      <c r="H829" s="201" t="n">
        <v>606405.392324</v>
      </c>
      <c r="I829" s="201" t="n">
        <v>870235.635425535</v>
      </c>
      <c r="J829" s="202" t="n">
        <f aca="false">H829/I829*100</f>
        <v>69.682895946622</v>
      </c>
    </row>
    <row r="830" customFormat="false" ht="12.75" hidden="false" customHeight="false" outlineLevel="0" collapsed="false">
      <c r="A830" s="210" t="s">
        <v>147</v>
      </c>
      <c r="B830" s="210" t="s">
        <v>139</v>
      </c>
      <c r="C830" s="210" t="s">
        <v>243</v>
      </c>
      <c r="D830" s="210" t="s">
        <v>1401</v>
      </c>
      <c r="E830" s="210" t="s">
        <v>1402</v>
      </c>
      <c r="F830" s="213" t="s">
        <v>1400</v>
      </c>
      <c r="G830" s="212" t="n">
        <v>41283</v>
      </c>
      <c r="H830" s="201" t="n">
        <v>93180.025127</v>
      </c>
      <c r="I830" s="201" t="n">
        <v>870235.635425535</v>
      </c>
      <c r="J830" s="202" t="n">
        <f aca="false">H830/I830*100</f>
        <v>10.7074476536962</v>
      </c>
    </row>
    <row r="831" customFormat="false" ht="12.75" hidden="false" customHeight="false" outlineLevel="0" collapsed="false">
      <c r="A831" s="210" t="s">
        <v>147</v>
      </c>
      <c r="B831" s="210" t="s">
        <v>139</v>
      </c>
      <c r="C831" s="210" t="s">
        <v>243</v>
      </c>
      <c r="D831" s="210" t="s">
        <v>1403</v>
      </c>
      <c r="E831" s="210" t="s">
        <v>1404</v>
      </c>
      <c r="F831" s="213" t="s">
        <v>1400</v>
      </c>
      <c r="G831" s="212" t="n">
        <v>41283</v>
      </c>
      <c r="H831" s="201" t="n">
        <v>37743.827464</v>
      </c>
      <c r="I831" s="201" t="n">
        <v>870235.635425535</v>
      </c>
      <c r="J831" s="202" t="n">
        <f aca="false">H831/I831*100</f>
        <v>4.33719626357793</v>
      </c>
    </row>
    <row r="832" customFormat="false" ht="12.75" hidden="false" customHeight="false" outlineLevel="0" collapsed="false">
      <c r="A832" s="210" t="s">
        <v>147</v>
      </c>
      <c r="B832" s="210" t="s">
        <v>139</v>
      </c>
      <c r="C832" s="210" t="s">
        <v>243</v>
      </c>
      <c r="D832" s="210" t="s">
        <v>1405</v>
      </c>
      <c r="E832" s="210" t="s">
        <v>1406</v>
      </c>
      <c r="F832" s="213" t="s">
        <v>1400</v>
      </c>
      <c r="G832" s="212" t="n">
        <v>41283</v>
      </c>
      <c r="H832" s="201" t="n">
        <v>30735.539738</v>
      </c>
      <c r="I832" s="201" t="n">
        <v>870235.635425535</v>
      </c>
      <c r="J832" s="202" t="n">
        <f aca="false">H832/I832*100</f>
        <v>3.53186407069744</v>
      </c>
    </row>
    <row r="833" customFormat="false" ht="12.75" hidden="false" customHeight="false" outlineLevel="0" collapsed="false">
      <c r="A833" s="210" t="s">
        <v>147</v>
      </c>
      <c r="B833" s="210" t="s">
        <v>139</v>
      </c>
      <c r="C833" s="210" t="s">
        <v>243</v>
      </c>
      <c r="D833" s="210" t="s">
        <v>1407</v>
      </c>
      <c r="E833" s="210" t="s">
        <v>1408</v>
      </c>
      <c r="F833" s="213" t="s">
        <v>1400</v>
      </c>
      <c r="G833" s="212" t="n">
        <v>41283</v>
      </c>
      <c r="H833" s="201" t="n">
        <v>121060.877136</v>
      </c>
      <c r="I833" s="201" t="n">
        <v>870235.635425535</v>
      </c>
      <c r="J833" s="202" t="n">
        <f aca="false">H833/I833*100</f>
        <v>13.9112755451347</v>
      </c>
    </row>
    <row r="834" customFormat="false" ht="12.75" hidden="false" customHeight="false" outlineLevel="0" collapsed="false">
      <c r="A834" s="210" t="s">
        <v>147</v>
      </c>
      <c r="B834" s="210" t="s">
        <v>139</v>
      </c>
      <c r="C834" s="210" t="s">
        <v>243</v>
      </c>
      <c r="D834" s="210" t="s">
        <v>1409</v>
      </c>
      <c r="E834" s="210" t="s">
        <v>1410</v>
      </c>
      <c r="F834" s="213" t="s">
        <v>1400</v>
      </c>
      <c r="G834" s="212" t="n">
        <v>41283</v>
      </c>
      <c r="H834" s="201" t="n">
        <v>323685.401854</v>
      </c>
      <c r="I834" s="201" t="n">
        <v>870235.635425535</v>
      </c>
      <c r="J834" s="202" t="n">
        <f aca="false">H834/I834*100</f>
        <v>37.1951444732232</v>
      </c>
    </row>
    <row r="835" customFormat="false" ht="12.75" hidden="false" customHeight="false" outlineLevel="0" collapsed="false">
      <c r="A835" s="210" t="s">
        <v>147</v>
      </c>
      <c r="B835" s="210" t="s">
        <v>139</v>
      </c>
      <c r="C835" s="210" t="s">
        <v>1411</v>
      </c>
      <c r="D835" s="210" t="s">
        <v>1412</v>
      </c>
      <c r="E835" s="210" t="s">
        <v>1413</v>
      </c>
      <c r="F835" s="210" t="s">
        <v>408</v>
      </c>
      <c r="G835" s="212"/>
      <c r="H835" s="201" t="n">
        <v>148994.217444</v>
      </c>
      <c r="I835" s="201" t="n">
        <v>870235.635425535</v>
      </c>
      <c r="J835" s="202" t="n">
        <f aca="false">H835/I835*100</f>
        <v>17.1211349407846</v>
      </c>
      <c r="K835" s="214"/>
    </row>
    <row r="836" customFormat="false" ht="12.75" hidden="false" customHeight="false" outlineLevel="0" collapsed="false">
      <c r="A836" s="210" t="s">
        <v>147</v>
      </c>
      <c r="B836" s="210" t="s">
        <v>139</v>
      </c>
      <c r="C836" s="210" t="s">
        <v>1414</v>
      </c>
      <c r="D836" s="210" t="s">
        <v>1415</v>
      </c>
      <c r="F836" s="210" t="s">
        <v>408</v>
      </c>
      <c r="G836" s="212"/>
      <c r="H836" s="201" t="n">
        <v>61.267399</v>
      </c>
      <c r="I836" s="201" t="n">
        <v>870235.635425535</v>
      </c>
      <c r="J836" s="202" t="n">
        <f aca="false">H836/I836*100</f>
        <v>0.00704032293162081</v>
      </c>
      <c r="K836" s="214"/>
    </row>
    <row r="837" customFormat="false" ht="12.75" hidden="false" customHeight="false" outlineLevel="0" collapsed="false">
      <c r="A837" s="210" t="s">
        <v>147</v>
      </c>
      <c r="B837" s="210" t="s">
        <v>139</v>
      </c>
      <c r="C837" s="210" t="s">
        <v>1414</v>
      </c>
      <c r="D837" s="210" t="s">
        <v>1416</v>
      </c>
      <c r="E837" s="210"/>
      <c r="F837" s="210" t="s">
        <v>408</v>
      </c>
      <c r="G837" s="212"/>
      <c r="H837" s="201" t="n">
        <v>252.389822</v>
      </c>
      <c r="I837" s="201" t="n">
        <v>870235.635425535</v>
      </c>
      <c r="J837" s="202" t="n">
        <f aca="false">H837/I837*100</f>
        <v>0.0290024691848644</v>
      </c>
      <c r="K837" s="214"/>
    </row>
    <row r="838" customFormat="false" ht="12.75" hidden="false" customHeight="false" outlineLevel="0" collapsed="false">
      <c r="A838" s="210" t="s">
        <v>146</v>
      </c>
      <c r="B838" s="210" t="s">
        <v>139</v>
      </c>
      <c r="C838" s="210" t="s">
        <v>237</v>
      </c>
      <c r="D838" s="210" t="s">
        <v>1417</v>
      </c>
      <c r="E838" s="210" t="s">
        <v>1418</v>
      </c>
      <c r="F838" s="213" t="s">
        <v>1419</v>
      </c>
      <c r="G838" s="212" t="n">
        <v>41283</v>
      </c>
      <c r="H838" s="201" t="n">
        <v>263802.346732</v>
      </c>
      <c r="I838" s="201" t="n">
        <v>870235.635425535</v>
      </c>
      <c r="J838" s="202" t="n">
        <f aca="false">H838/I838*100</f>
        <v>30.3138984423459</v>
      </c>
    </row>
    <row r="839" customFormat="false" ht="12.75" hidden="false" customHeight="false" outlineLevel="0" collapsed="false">
      <c r="A839" s="210" t="s">
        <v>146</v>
      </c>
      <c r="B839" s="210" t="s">
        <v>139</v>
      </c>
      <c r="C839" s="210" t="s">
        <v>243</v>
      </c>
      <c r="D839" s="210" t="s">
        <v>1420</v>
      </c>
      <c r="E839" s="210" t="s">
        <v>1421</v>
      </c>
      <c r="F839" s="213" t="s">
        <v>1419</v>
      </c>
      <c r="G839" s="212" t="n">
        <v>41283</v>
      </c>
      <c r="H839" s="201" t="n">
        <v>181067.181592</v>
      </c>
      <c r="I839" s="201" t="n">
        <v>870235.635425535</v>
      </c>
      <c r="J839" s="202" t="n">
        <f aca="false">H839/I839*100</f>
        <v>20.8066843302114</v>
      </c>
    </row>
    <row r="840" customFormat="false" ht="12.75" hidden="false" customHeight="false" outlineLevel="0" collapsed="false">
      <c r="A840" s="210" t="s">
        <v>146</v>
      </c>
      <c r="B840" s="210" t="s">
        <v>139</v>
      </c>
      <c r="C840" s="210" t="s">
        <v>243</v>
      </c>
      <c r="D840" s="210" t="s">
        <v>1422</v>
      </c>
      <c r="E840" s="210" t="s">
        <v>1423</v>
      </c>
      <c r="F840" s="213" t="s">
        <v>1419</v>
      </c>
      <c r="G840" s="212" t="n">
        <v>41283</v>
      </c>
      <c r="H840" s="201" t="n">
        <v>60873.24615</v>
      </c>
      <c r="I840" s="201" t="n">
        <v>870235.635425535</v>
      </c>
      <c r="J840" s="202" t="n">
        <f aca="false">H840/I840*100</f>
        <v>6.99503027363775</v>
      </c>
    </row>
    <row r="841" customFormat="false" ht="12.75" hidden="false" customHeight="false" outlineLevel="0" collapsed="false">
      <c r="A841" s="210" t="s">
        <v>146</v>
      </c>
      <c r="B841" s="210" t="s">
        <v>139</v>
      </c>
      <c r="C841" s="210" t="s">
        <v>243</v>
      </c>
      <c r="D841" s="210" t="s">
        <v>1424</v>
      </c>
      <c r="E841" s="210" t="s">
        <v>1425</v>
      </c>
      <c r="F841" s="213" t="s">
        <v>1419</v>
      </c>
      <c r="G841" s="212" t="n">
        <v>41283</v>
      </c>
      <c r="H841" s="201" t="n">
        <v>21861.91899</v>
      </c>
      <c r="I841" s="201" t="n">
        <v>870235.635425535</v>
      </c>
      <c r="J841" s="202" t="n">
        <f aca="false">H841/I841*100</f>
        <v>2.51218383849677</v>
      </c>
      <c r="K841" s="214"/>
    </row>
    <row r="842" customFormat="false" ht="12.75" hidden="false" customHeight="false" outlineLevel="0" collapsed="false">
      <c r="A842" s="210" t="s">
        <v>143</v>
      </c>
      <c r="B842" s="210" t="s">
        <v>139</v>
      </c>
      <c r="C842" s="210" t="s">
        <v>1426</v>
      </c>
      <c r="D842" s="210" t="s">
        <v>1427</v>
      </c>
      <c r="E842" s="210" t="s">
        <v>1428</v>
      </c>
      <c r="F842" s="210" t="s">
        <v>408</v>
      </c>
      <c r="G842" s="212"/>
      <c r="H842" s="201" t="n">
        <v>870195.344796</v>
      </c>
      <c r="I842" s="201" t="n">
        <v>870235.635425535</v>
      </c>
      <c r="J842" s="202" t="n">
        <f aca="false">H842/I842*100</f>
        <v>99.9953701471309</v>
      </c>
      <c r="K842" s="214"/>
    </row>
    <row r="843" customFormat="false" ht="12.75" hidden="false" customHeight="false" outlineLevel="0" collapsed="false">
      <c r="A843" s="210" t="s">
        <v>143</v>
      </c>
      <c r="B843" s="210" t="s">
        <v>139</v>
      </c>
      <c r="C843" s="210" t="s">
        <v>1429</v>
      </c>
      <c r="D843" s="210" t="s">
        <v>1430</v>
      </c>
      <c r="E843" s="210" t="s">
        <v>1431</v>
      </c>
      <c r="F843" s="210" t="s">
        <v>408</v>
      </c>
      <c r="G843" s="212"/>
      <c r="H843" s="201" t="n">
        <v>721200.775549</v>
      </c>
      <c r="I843" s="201" t="n">
        <v>870235.635425535</v>
      </c>
      <c r="J843" s="202" t="n">
        <f aca="false">H843/I843*100</f>
        <v>82.8741947801691</v>
      </c>
      <c r="K843" s="214"/>
    </row>
    <row r="844" customFormat="false" ht="15" hidden="false" customHeight="false" outlineLevel="0" collapsed="false">
      <c r="A844" s="200" t="s">
        <v>1432</v>
      </c>
      <c r="B844" s="200" t="s">
        <v>139</v>
      </c>
      <c r="C844" s="200" t="s">
        <v>1433</v>
      </c>
      <c r="D844" s="200" t="s">
        <v>1434</v>
      </c>
      <c r="E844" s="200" t="s">
        <v>1435</v>
      </c>
      <c r="F844" s="210" t="s">
        <v>408</v>
      </c>
      <c r="H844" s="221" t="n">
        <v>27.8963695345386</v>
      </c>
      <c r="I844" s="201" t="n">
        <v>870235.635425535</v>
      </c>
      <c r="J844" s="202" t="n">
        <f aca="false">H844/I844*100</f>
        <v>0.00320561103210829</v>
      </c>
    </row>
    <row r="846" customFormat="false" ht="15" hidden="false" customHeight="true" outlineLevel="0" collapsed="false"/>
    <row r="847" customFormat="false" ht="15" hidden="false" customHeight="true" outlineLevel="0" collapsed="false"/>
    <row r="860" customFormat="false" ht="12.75" hidden="false" customHeight="false" outlineLevel="0" collapsed="false">
      <c r="K860" s="200" t="n">
        <f aca="false">870195.344796+86.064365824894</f>
        <v>870281.409161825</v>
      </c>
    </row>
  </sheetData>
  <mergeCells count="2">
    <mergeCell ref="A1:G1"/>
    <mergeCell ref="H1:J1"/>
  </mergeCells>
  <hyperlinks>
    <hyperlink ref="F3" r:id="rId1" display="http://cdr.eionet.europa.eu/be/eu/msfd_art17/2018reporting/spatialdata/envwzjscg/MSFD4Geo_20180626_162932.xml/manage_document"/>
    <hyperlink ref="F4" r:id="rId2" display="http://cdr.eionet.europa.eu/be/eu/msfd_art17/2018reporting/spatialdata/envwzjscg/MSFD4Geo_20180626_162932.xml/manage_document"/>
    <hyperlink ref="F5" r:id="rId3" display="http://cdr.eionet.europa.eu/be/eu/msfd_art17/2018reporting/spatialdata/envwzjscg/MSFD4Geo_20180626_162932.xml/manage_document"/>
    <hyperlink ref="F6" r:id="rId4" display="http://cdr.eionet.europa.eu/be/eu/msfd_art17/2018reporting/spatialdata/envwzjscg/MSFD4Geo_20180626_162932.xml/manage_document"/>
    <hyperlink ref="F7" r:id="rId5" display="http://cdr.eionet.europa.eu/be/eu/msfd_art17/2018reporting/spatialdata/envwzjscg/MSFD4Geo_20180626_162932.xml/manage_document"/>
    <hyperlink ref="F8" r:id="rId6" display="http://cdr.eionet.europa.eu/be/eu/msfd_art17/2018reporting/spatialdata/envwzjscg/MSFD4Geo_20180626_162932.xml/manage_document"/>
    <hyperlink ref="F9" r:id="rId7" display="http://cdr.eionet.europa.eu/bg/eu/msfd_pom/msfd4geo/envwmeewa/MSFD4Geo_20170309_143214.xml/manage_document"/>
    <hyperlink ref="F10" r:id="rId8" display="http://cdr.eionet.europa.eu/bg/eu/msfd_pom/msfd4geo/envwmeewa/MSFD4Geo_20170309_143214.xml/manage_document"/>
    <hyperlink ref="F11" r:id="rId9" display="http://cdr.eionet.europa.eu/bg/eu/msfd_pom/msfd4geo/envwmeewa/MSFD4Geo_20170309_143214.xml/manage_document"/>
    <hyperlink ref="F12" r:id="rId10" display="http://cdr.eionet.europa.eu/bg/eu/msfd_pom/msfd4geo/envwmeewa/MSFD4Geo_20170309_143214.xml/manage_document"/>
    <hyperlink ref="F13" r:id="rId11" display="http://cdr.eionet.europa.eu/bg/eu/msfd_pom/msfd4geo/envwmeewa/MSFD4Geo_20170309_143214.xml/manage_document"/>
    <hyperlink ref="F14" r:id="rId12" display="http://cdr.eionet.europa.eu/bg/eu/msfd_pom/msfd4geo/envwmeewa/MSFD4Geo_20170309_143214.xml/manage_document"/>
    <hyperlink ref="F15" r:id="rId13" display="http://cdr.eionet.europa.eu/bg/eu/msfd_pom/msfd4geo/envwmeewa/MSFD4Geo_20170309_143214.xml/manage_document"/>
    <hyperlink ref="F16" r:id="rId14" display="http://cdr.eionet.europa.eu/bg/eu/msfd_pom/msfd4geo/envwmeewa/MSFD4Geo_20170309_143214.xml/manage_document"/>
    <hyperlink ref="F17" r:id="rId15" display="http://cdr.eionet.europa.eu/bg/eu/msfd_pom/msfd4geo/envwmeewa/MSFD4Geo_20170309_143214.xml/manage_document"/>
    <hyperlink ref="F18" r:id="rId16" display="http://cdr.eionet.europa.eu/bg/eu/msfd_pom/msfd4geo/envwmeewa/MSFD4Geo_20170309_143214.xml/manage_document"/>
    <hyperlink ref="F19" r:id="rId17" display="http://cdr.eionet.europa.eu/bg/eu/msfd_pom/msfd4geo/envwmeewa/MSFD4Geo_20170309_143214.xml/manage_document"/>
    <hyperlink ref="F20" r:id="rId18" display="http://cdr.eionet.europa.eu/bg/eu/msfd_pom/msfd4geo/envwmeewa/MSFD4Geo_20170309_143214.xml/manage_document"/>
    <hyperlink ref="F21" r:id="rId19" display="http://cdr.eionet.europa.eu/bg/eu/msfd_pom/msfd4geo/envwmeewa/MSFD4Geo_20170309_143214.xml/manage_document"/>
    <hyperlink ref="F22" r:id="rId20" display="http://cdr.eionet.europa.eu/cy/eu/msfd8910/msfd4geo/envuzvwzq/MSFD4Geo_20140402_141816.xml/manage_document"/>
    <hyperlink ref="F23" r:id="rId21" display="http://cdr.eionet.europa.eu/de/eu/msfd_art17/2018reporting/spatialdata/envxwtp4q/ANSDE_MSFD4Geo_20190827.xml/manage_document"/>
    <hyperlink ref="F24" r:id="rId22" display="http://cdr.eionet.europa.eu/de/eu/msfd_art17/2018reporting/spatialdata/envxwtp4q/ANSDE_MSFD4Geo_20190827.xml/manage_document"/>
    <hyperlink ref="F25" r:id="rId23" display="http://cdr.eionet.europa.eu/de/eu/msfd_art17/2018reporting/spatialdata/envxwtp4q/ANSDE_MSFD4Geo_20190827.xml/manage_document"/>
    <hyperlink ref="F26" r:id="rId24" display="http://cdr.eionet.europa.eu/de/eu/msfd_art17/2018reporting/spatialdata/envxwtp4q/ANSDE_MSFD4Geo_20190827.xml/manage_document"/>
    <hyperlink ref="F27" r:id="rId25" display="http://cdr.eionet.europa.eu/de/eu/msfd_art17/2018reporting/spatialdata/envxwtp4q/ANSDE_MSFD4Geo_20190827.xml/manage_document"/>
    <hyperlink ref="F28" r:id="rId26" display="http://cdr.eionet.europa.eu/de/eu/msfd_art17/2018reporting/spatialdata/envxwtp4q/ANSDE_MSFD4Geo_20190827.xml/manage_document"/>
    <hyperlink ref="F29" r:id="rId27" display="http://cdr.eionet.europa.eu/de/eu/msfd_art17/2018reporting/spatialdata/envxwtp4q/ANSDE_MSFD4Geo_20190827.xml/manage_document"/>
    <hyperlink ref="F30" r:id="rId28" display="http://cdr.eionet.europa.eu/de/eu/msfd_art17/2018reporting/spatialdata/envxwtp4q/ANSDE_MSFD4Geo_20190827.xml/manage_document"/>
    <hyperlink ref="F31" r:id="rId29" display="http://cdr.eionet.europa.eu/de/eu/msfd_art17/2018reporting/spatialdata/envxwtp4q/ANSDE_MSFD4Geo_20190827.xml/manage_document"/>
    <hyperlink ref="F32" r:id="rId30" display="http://cdr.eionet.europa.eu/de/eu/msfd_art17/2018reporting/spatialdata/envxwtp4q/ANSDE_MSFD4Geo_20190827.xml/manage_document"/>
    <hyperlink ref="F33" r:id="rId31" display="http://cdr.eionet.europa.eu/de/eu/msfd_art17/2018reporting/spatialdata/envxwtp4q/ANSDE_MSFD4Geo_20190827.xml/manage_document"/>
    <hyperlink ref="F34" r:id="rId32" display="http://cdr.eionet.europa.eu/de/eu/msfd_art17/2018reporting/spatialdata/envxwtp4q/ANSDE_MSFD4Geo_20190827.xml/manage_document"/>
    <hyperlink ref="F35" r:id="rId33" display="http://cdr.eionet.europa.eu/de/eu/msfd_art17/2018reporting/spatialdata/envxwtp4q/ANSDE_MSFD4Geo_20190827.xml/manage_document"/>
    <hyperlink ref="F36" r:id="rId34" display="http://cdr.eionet.europa.eu/de/eu/msfd_art17/2018reporting/spatialdata/envxwtp4q/ANSDE_MSFD4Geo_20190827.xml/manage_document"/>
    <hyperlink ref="F37" r:id="rId35" display="http://cdr.eionet.europa.eu/de/eu/msfd_art17/2018reporting/spatialdata/envxwtp4q/ANSDE_MSFD4Geo_20190827.xml/manage_document"/>
    <hyperlink ref="F38" r:id="rId36" display="http://cdr.eionet.europa.eu/de/eu/msfd_art17/2018reporting/spatialdata/envxwtp4q/ANSDE_MSFD4Geo_20190827.xml/manage_document"/>
    <hyperlink ref="F39" r:id="rId37" display="http://cdr.eionet.europa.eu/de/eu/msfd_art17/2018reporting/spatialdata/envxwtp4q/ANSDE_MSFD4Geo_20190827.xml/manage_document"/>
    <hyperlink ref="F40" r:id="rId38" display="http://cdr.eionet.europa.eu/de/eu/msfd_art17/2018reporting/spatialdata/envxwtp4q/ANSDE_MSFD4Geo_20190827.xml/manage_document"/>
    <hyperlink ref="F41" r:id="rId39" display="http://cdr.eionet.europa.eu/de/eu/msfd_art17/2018reporting/spatialdata/envxwtp4q/ANSDE_MSFD4Geo_20190827.xml/manage_document"/>
    <hyperlink ref="F42" r:id="rId40" display="http://cdr.eionet.europa.eu/de/eu/msfd_art17/2018reporting/spatialdata/envxwtp4q/ANSDE_MSFD4Geo_20190827.xml/manage_document"/>
    <hyperlink ref="F43" r:id="rId41" display="http://cdr.eionet.europa.eu/de/eu/msfd_art17/2018reporting/spatialdata/envxwtp4q/ANSDE_MSFD4Geo_20190827.xml/manage_document"/>
    <hyperlink ref="F44" r:id="rId42" display="http://cdr.eionet.europa.eu/de/eu/msfd_art17/2018reporting/spatialdata/envxwtp4q/ANSDE_MSFD4Geo_20190827.xml/manage_document"/>
    <hyperlink ref="F45" r:id="rId43" display="http://cdr.eionet.europa.eu/de/eu/msfd_art17/2018reporting/spatialdata/envxwtp4q/ANSDE_MSFD4Geo_20190827.xml/manage_document"/>
    <hyperlink ref="F46" r:id="rId44" display="http://cdr.eionet.europa.eu/de/eu/msfd_art17/2018reporting/spatialdata/envxwtp4q/ANSDE_MSFD4Geo_20190827.xml/manage_document"/>
    <hyperlink ref="F47" r:id="rId45" display="http://cdr.eionet.europa.eu/de/eu/msfd_art17/2018reporting/spatialdata/envxwtp4q/ANSDE_MSFD4Geo_20190827.xml/manage_document"/>
    <hyperlink ref="F48" r:id="rId46" display="http://cdr.eionet.europa.eu/de/eu/msfd_art17/2018reporting/spatialdata/envxwtp4q/ANSDE_MSFD4Geo_20190827.xml/manage_document"/>
    <hyperlink ref="F49" r:id="rId47" display="http://cdr.eionet.europa.eu/de/eu/msfd_art17/2018reporting/spatialdata/envxwtp4q/ANSDE_MSFD4Geo_20190827.xml/manage_document"/>
    <hyperlink ref="F50" r:id="rId48" display="http://cdr.eionet.europa.eu/de/eu/msfd_art17/2018reporting/spatialdata/envxwtp4q/ANSDE_MSFD4Geo_20190827.xml/manage_document"/>
    <hyperlink ref="F51" r:id="rId49" display="http://cdr.eionet.europa.eu/de/eu/msfd_art17/2018reporting/spatialdata/envxwtp4q/ANSDE_MSFD4Geo_20190827.xml/manage_document"/>
    <hyperlink ref="F52" r:id="rId50" display="http://cdr.eionet.europa.eu/de/eu/msfd_art17/2018reporting/spatialdata/envxwtp4q/ANSDE_MSFD4Geo_20190827.xml/manage_document"/>
    <hyperlink ref="F53" r:id="rId51" display="http://cdr.eionet.europa.eu/de/eu/msfd_art17/2018reporting/spatialdata/envxwtp4q/ANSDE_MSFD4Geo_20190827.xml/manage_document"/>
    <hyperlink ref="F54" r:id="rId52" display="http://cdr.eionet.europa.eu/de/eu/msfd_art17/2018reporting/spatialdata/envxwtp4q/ANSDE_MSFD4Geo_20190827.xml/manage_document"/>
    <hyperlink ref="F55" r:id="rId53" display="http://cdr.eionet.europa.eu/de/eu/msfd_art17/2018reporting/spatialdata/envxwtp4q/ANSDE_MSFD4Geo_20190827.xml/manage_document"/>
    <hyperlink ref="F56" r:id="rId54" display="http://cdr.eionet.europa.eu/de/eu/msfd_art17/2018reporting/spatialdata/envxwtp4q/ANSDE_MSFD4Geo_20190827.xml/manage_document"/>
    <hyperlink ref="F57" r:id="rId55" display="http://cdr.eionet.europa.eu/de/eu/msfd_art17/2018reporting/spatialdata/envxwtp4q/ANSDE_MSFD4Geo_20190827.xml/manage_document"/>
    <hyperlink ref="F58" r:id="rId56" display="http://cdr.eionet.europa.eu/de/eu/msfd_art17/2018reporting/spatialdata/envxwtp4q/ANSDE_MSFD4Geo_20190827.xml/manage_document"/>
    <hyperlink ref="F59" r:id="rId57" display="http://cdr.eionet.europa.eu/de/eu/msfd_art17/2018reporting/spatialdata/envxwtp4q/ANSDE_MSFD4Geo_20190827.xml/manage_document"/>
    <hyperlink ref="F60" r:id="rId58" display="http://cdr.eionet.europa.eu/de/eu/msfd_art17/2018reporting/spatialdata/envxwtp4q/ANSDE_MSFD4Geo_20190827.xml/manage_document"/>
    <hyperlink ref="F61" r:id="rId59" display="http://cdr.eionet.europa.eu/de/eu/msfd_art17/2018reporting/spatialdata/envxwtp4q/ANSDE_MSFD4Geo_20190827.xml/manage_document"/>
    <hyperlink ref="F62" r:id="rId60" display="http://cdr.eionet.europa.eu/de/eu/msfd_art17/2018reporting/spatialdata/envxwtp4q/ANSDE_MSFD4Geo_20190827.xml/manage_document"/>
    <hyperlink ref="F63" r:id="rId61" display="http://cdr.eionet.europa.eu/de/eu/msfd_art17/2018reporting/spatialdata/envxwtp4q/ANSDE_MSFD4Geo_20190827.xml/manage_document"/>
    <hyperlink ref="F64" r:id="rId62" display="http://cdr.eionet.europa.eu/de/eu/msfd_art17/2018reporting/spatialdata/envxwtp4q/ANSDE_MSFD4Geo_20190827.xml/manage_document"/>
    <hyperlink ref="F65" r:id="rId63" display="http://cdr.eionet.europa.eu/de/eu/msfd_art17/2018reporting/spatialdata/envxwtp4q/ANSDE_MSFD4Geo_20190827.xml/manage_document"/>
    <hyperlink ref="F66" r:id="rId64" display="http://cdr.eionet.europa.eu/de/eu/msfd_art17/2018reporting/spatialdata/envxwtp4q/ANSDE_MSFD4Geo_20190827.xml/manage_document"/>
    <hyperlink ref="F67" r:id="rId65" display="http://cdr.eionet.europa.eu/de/eu/msfd_art17/2018reporting/spatialdata/envxwtp4q/ANSDE_MSFD4Geo_20190827.xml/manage_document"/>
    <hyperlink ref="F68" r:id="rId66" display="http://cdr.eionet.europa.eu/de/eu/msfd_art17/2018reporting/spatialdata/envxwtp4q/ANSDE_MSFD4Geo_20190827.xml/manage_document"/>
    <hyperlink ref="F69" r:id="rId67" display="http://cdr.eionet.europa.eu/de/eu/msfd_art17/2018reporting/spatialdata/envxwtp4q/ANSDE_MSFD4Geo_20190827.xml/manage_document"/>
    <hyperlink ref="F70" r:id="rId68" display="http://cdr.eionet.europa.eu/de/eu/msfd_art17/2018reporting/spatialdata/envxwtp4q/ANSDE_MSFD4Geo_20190827.xml/manage_document"/>
    <hyperlink ref="F71" r:id="rId69" display="http://cdr.eionet.europa.eu/de/eu/msfd_art17/2018reporting/spatialdata/envxwtp7g/BALDE_MSFD4Geo_20190827.xml/manage_document"/>
    <hyperlink ref="F72" r:id="rId70" display="http://cdr.eionet.europa.eu/de/eu/msfd_art17/2018reporting/spatialdata/envxwtp7g/BALDE_MSFD4Geo_20190827.xml/manage_document"/>
    <hyperlink ref="F73" r:id="rId71" display="http://cdr.eionet.europa.eu/de/eu/msfd_art17/2018reporting/spatialdata/envxwtp7g/BALDE_MSFD4Geo_20190827.xml/manage_document"/>
    <hyperlink ref="F74" r:id="rId72" display="http://cdr.eionet.europa.eu/de/eu/msfd_art17/2018reporting/spatialdata/envxwtp7g/BALDE_MSFD4Geo_20190827.xml/manage_document"/>
    <hyperlink ref="F75" r:id="rId73" display="http://cdr.eionet.europa.eu/de/eu/msfd_art17/2018reporting/spatialdata/envxwtp7g/BALDE_MSFD4Geo_20190827.xml/manage_document"/>
    <hyperlink ref="F76" r:id="rId74" display="http://cdr.eionet.europa.eu/de/eu/msfd_art17/2018reporting/spatialdata/envxwtp7g/BALDE_MSFD4Geo_20190827.xml/manage_document"/>
    <hyperlink ref="F77" r:id="rId75" display="http://cdr.eionet.europa.eu/de/eu/msfd_art17/2018reporting/spatialdata/envxwtp7g/BALDE_MSFD4Geo_20190827.xml/manage_document"/>
    <hyperlink ref="F78" r:id="rId76" display="http://cdr.eionet.europa.eu/de/eu/msfd_art17/2018reporting/spatialdata/envxwtp7g/BALDE_MSFD4Geo_20190827.xml/manage_document"/>
    <hyperlink ref="F79" r:id="rId77" display="http://cdr.eionet.europa.eu/de/eu/msfd_art17/2018reporting/spatialdata/envxwtp7g/BALDE_MSFD4Geo_20190827.xml/manage_document"/>
    <hyperlink ref="F80" r:id="rId78" display="http://cdr.eionet.europa.eu/de/eu/msfd_art17/2018reporting/spatialdata/envxwtp7g/BALDE_MSFD4Geo_20190827.xml/manage_document"/>
    <hyperlink ref="F81" r:id="rId79" display="http://cdr.eionet.europa.eu/de/eu/msfd_art17/2018reporting/spatialdata/envxwtp7g/BALDE_MSFD4Geo_20190827.xml/manage_document"/>
    <hyperlink ref="F82" r:id="rId80" display="http://cdr.eionet.europa.eu/de/eu/msfd_art17/2018reporting/spatialdata/envxwtp7g/BALDE_MSFD4Geo_20190827.xml/manage_document"/>
    <hyperlink ref="F83" r:id="rId81" display="http://cdr.eionet.europa.eu/de/eu/msfd_art17/2018reporting/spatialdata/envxwtp7g/BALDE_MSFD4Geo_20190827.xml/manage_document"/>
    <hyperlink ref="F84" r:id="rId82" display="http://cdr.eionet.europa.eu/de/eu/msfd_art17/2018reporting/spatialdata/envxwtp7g/BALDE_MSFD4Geo_20190827.xml/manage_document"/>
    <hyperlink ref="F85" r:id="rId83" display="http://cdr.eionet.europa.eu/de/eu/msfd_art17/2018reporting/spatialdata/envxwtp7g/BALDE_MSFD4Geo_20190827.xml/manage_document"/>
    <hyperlink ref="F86" r:id="rId84" display="http://cdr.eionet.europa.eu/de/eu/msfd_art17/2018reporting/spatialdata/envxwtp7g/BALDE_MSFD4Geo_20190827.xml/manage_document"/>
    <hyperlink ref="F87" r:id="rId85" display="http://cdr.eionet.europa.eu/de/eu/msfd_art17/2018reporting/spatialdata/envxwtp7g/BALDE_MSFD4Geo_20190827.xml/manage_document"/>
    <hyperlink ref="F88" r:id="rId86" display="http://cdr.eionet.europa.eu/de/eu/msfd_art17/2018reporting/spatialdata/envxwtp7g/BALDE_MSFD4Geo_20190827.xml/manage_document"/>
    <hyperlink ref="F89" r:id="rId87" display="http://cdr.eionet.europa.eu/de/eu/msfd_art17/2018reporting/spatialdata/envxwtp7g/BALDE_MSFD4Geo_20190827.xml/manage_document"/>
    <hyperlink ref="F90" r:id="rId88" display="http://cdr.eionet.europa.eu/de/eu/msfd_art17/2018reporting/spatialdata/envxwtp7g/BALDE_MSFD4Geo_20190827.xml/manage_document"/>
    <hyperlink ref="F91" r:id="rId89" display="http://cdr.eionet.europa.eu/de/eu/msfd_art17/2018reporting/spatialdata/envxwtp7g/BALDE_MSFD4Geo_20190827.xml/manage_document"/>
    <hyperlink ref="F92" r:id="rId90" display="http://cdr.eionet.europa.eu/de/eu/msfd_art17/2018reporting/spatialdata/envxwtp7g/BALDE_MSFD4Geo_20190827.xml/manage_document"/>
    <hyperlink ref="F93" r:id="rId91" display="http://cdr.eionet.europa.eu/de/eu/msfd_art17/2018reporting/spatialdata/envxwtp7g/BALDE_MSFD4Geo_20190827.xml/manage_document"/>
    <hyperlink ref="F94" r:id="rId92" display="http://cdr.eionet.europa.eu/de/eu/msfd_art17/2018reporting/spatialdata/envxwtp7g/BALDE_MSFD4Geo_20190827.xml/manage_document"/>
    <hyperlink ref="F95" r:id="rId93" display="http://cdr.eionet.europa.eu/de/eu/msfd_art17/2018reporting/spatialdata/envxwtp7g/BALDE_MSFD4Geo_20190827.xml/manage_document"/>
    <hyperlink ref="F96" r:id="rId94" display="http://cdr.eionet.europa.eu/de/eu/msfd_art17/2018reporting/spatialdata/envxwtp7g/BALDE_MSFD4Geo_20190827.xml/manage_document"/>
    <hyperlink ref="F97" r:id="rId95" display="http://cdr.eionet.europa.eu/de/eu/msfd_art17/2018reporting/spatialdata/envxwtp7g/BALDE_MSFD4Geo_20190827.xml/manage_document"/>
    <hyperlink ref="F98" r:id="rId96" display="http://cdr.eionet.europa.eu/de/eu/msfd_art17/2018reporting/spatialdata/envxwtp7g/BALDE_MSFD4Geo_20190827.xml/manage_document"/>
    <hyperlink ref="F99" r:id="rId97" display="http://cdr.eionet.europa.eu/de/eu/msfd_art17/2018reporting/spatialdata/envxwtp7g/BALDE_MSFD4Geo_20190827.xml/manage_document"/>
    <hyperlink ref="F100" r:id="rId98" display="http://cdr.eionet.europa.eu/de/eu/msfd_art17/2018reporting/spatialdata/envxwtp7g/BALDE_MSFD4Geo_20190827.xml/manage_document"/>
    <hyperlink ref="F101" r:id="rId99" display="http://cdr.eionet.europa.eu/de/eu/msfd_art17/2018reporting/spatialdata/envxwtp7g/BALDE_MSFD4Geo_20190827.xml/manage_document"/>
    <hyperlink ref="F102" r:id="rId100" display="http://cdr.eionet.europa.eu/de/eu/msfd_art17/2018reporting/spatialdata/envxwtp7g/BALDE_MSFD4Geo_20190827.xml/manage_document"/>
    <hyperlink ref="F103" r:id="rId101" display="http://cdr.eionet.europa.eu/de/eu/msfd_art17/2018reporting/spatialdata/envxwtp7g/BALDE_MSFD4Geo_20190827.xml/manage_document"/>
    <hyperlink ref="F104" r:id="rId102" display="http://cdr.eionet.europa.eu/de/eu/msfd_art17/2018reporting/spatialdata/envxwtp7g/BALDE_MSFD4Geo_20190827.xml/manage_document"/>
    <hyperlink ref="F105" r:id="rId103" display="http://cdr.eionet.europa.eu/de/eu/msfd_art17/2018reporting/spatialdata/envxwtp7g/BALDE_MSFD4Geo_20190827.xml/manage_document"/>
    <hyperlink ref="F106" r:id="rId104" display="http://cdr.eionet.europa.eu/de/eu/msfd_art17/2018reporting/spatialdata/envxwtp7g/BALDE_MSFD4Geo_20190827.xml/manage_document"/>
    <hyperlink ref="F107" r:id="rId105" display="http://cdr.eionet.europa.eu/de/eu/msfd_art17/2018reporting/spatialdata/envxwtp7g/BALDE_MSFD4Geo_20190827.xml/manage_document"/>
    <hyperlink ref="F108" r:id="rId106" display="http://cdr.eionet.europa.eu/de/eu/msfd_art17/2018reporting/spatialdata/envxwtp7g/BALDE_MSFD4Geo_20190827.xml/manage_document"/>
    <hyperlink ref="F109" r:id="rId107" display="http://cdr.eionet.europa.eu/de/eu/msfd_art17/2018reporting/spatialdata/envxwtp7g/BALDE_MSFD4Geo_20190827.xml/manage_document"/>
    <hyperlink ref="F110" r:id="rId108" display="http://cdr.eionet.europa.eu/de/eu/msfd_art17/2018reporting/spatialdata/envxwtp7g/BALDE_MSFD4Geo_20190827.xml/manage_document"/>
    <hyperlink ref="F111" r:id="rId109" display="http://cdr.eionet.europa.eu/de/eu/msfd_art17/2018reporting/spatialdata/envxwtp7g/BALDE_MSFD4Geo_20190827.xml/manage_document"/>
    <hyperlink ref="F112" r:id="rId110" display="http://cdr.eionet.europa.eu/de/eu/msfd_art17/2018reporting/spatialdata/envxwtp7g/BALDE_MSFD4Geo_20190827.xml/manage_document"/>
    <hyperlink ref="F113" r:id="rId111" display="http://cdr.eionet.europa.eu/de/eu/msfd_art17/2018reporting/spatialdata/envxwtp7g/BALDE_MSFD4Geo_20190827.xml/manage_document"/>
    <hyperlink ref="F114" r:id="rId112" display="http://cdr.eionet.europa.eu/de/eu/msfd_art17/2018reporting/spatialdata/envxwtp7g/BALDE_MSFD4Geo_20190827.xml/manage_document"/>
    <hyperlink ref="F115" r:id="rId113" display="http://cdr.eionet.europa.eu/de/eu/msfd_art17/2018reporting/spatialdata/envxwtp7g/BALDE_MSFD4Geo_20190827.xml/manage_document"/>
    <hyperlink ref="F116" r:id="rId114" display="http://cdr.eionet.europa.eu/de/eu/msfd_art17/2018reporting/spatialdata/envxwtp7g/BALDE_MSFD4Geo_20190827.xml/manage_document"/>
    <hyperlink ref="F117" r:id="rId115" display="http://cdr.eionet.europa.eu/de/eu/msfd_art17/2018reporting/spatialdata/envxwtp7g/BALDE_MSFD4Geo_20190827.xml/manage_document"/>
    <hyperlink ref="F118" r:id="rId116" display="http://cdr.eionet.europa.eu/de/eu/msfd_art17/2018reporting/spatialdata/envxwtp7g/BALDE_MSFD4Geo_20190827.xml/manage_document"/>
    <hyperlink ref="F119" r:id="rId117" display="http://cdr.eionet.europa.eu/de/eu/msfd_art17/2018reporting/spatialdata/envxwtp7g/BALDE_MSFD4Geo_20190827.xml/manage_document"/>
    <hyperlink ref="F120" r:id="rId118" display="http://cdr.eionet.europa.eu/de/eu/msfd_art17/2018reporting/spatialdata/envxwtp7g/BALDE_MSFD4Geo_20190827.xml/manage_document"/>
    <hyperlink ref="F121" r:id="rId119" display="http://cdr.eionet.europa.eu/de/eu/msfd_art17/2018reporting/spatialdata/envxwtp7g/BALDE_MSFD4Geo_20190827.xml/manage_document"/>
    <hyperlink ref="F122" r:id="rId120" display="http://cdr.eionet.europa.eu/de/eu/msfd_art17/2018reporting/spatialdata/envxwtp7g/BALDE_MSFD4Geo_20190827.xml/manage_document"/>
    <hyperlink ref="F123" r:id="rId121" display="http://cdr.eionet.europa.eu/de/eu/msfd_art17/2018reporting/spatialdata/envxwtp7g/BALDE_MSFD4Geo_20190827.xml/manage_document"/>
    <hyperlink ref="F124" r:id="rId122" display="http://cdr.eionet.europa.eu/de/eu/msfd_art17/2018reporting/spatialdata/envxwtp7g/BALDE_MSFD4Geo_20190827.xml/manage_document"/>
    <hyperlink ref="F125" r:id="rId123" display="http://cdr.eionet.europa.eu/de/eu/msfd_art17/2018reporting/spatialdata/envxwtp7g/BALDE_MSFD4Geo_20190827.xml/manage_document"/>
    <hyperlink ref="F126" r:id="rId124" display="http://cdr.eionet.europa.eu/de/eu/msfd_art17/2018reporting/spatialdata/envxwtp7g/BALDE_MSFD4Geo_20190827.xml/manage_document"/>
    <hyperlink ref="F127" r:id="rId125" display="http://cdr.eionet.europa.eu/de/eu/msfd_art17/2018reporting/spatialdata/envxwtp7g/BALDE_MSFD4Geo_20190827.xml/manage_document"/>
    <hyperlink ref="F128" r:id="rId126" display="http://cdr.eionet.europa.eu/de/eu/msfd_art17/2018reporting/spatialdata/envxwtp7g/BALDE_MSFD4Geo_20190827.xml/manage_document"/>
    <hyperlink ref="F129" r:id="rId127" display="http://cdr.eionet.europa.eu/de/eu/msfd_art17/2018reporting/spatialdata/envxwtp7g/BALDE_MSFD4Geo_20190827.xml/manage_document"/>
    <hyperlink ref="F130" r:id="rId128" display="http://cdr.eionet.europa.eu/de/eu/msfd_art17/2018reporting/spatialdata/envxwtp7g/BALDE_MSFD4Geo_20190827.xml/manage_document"/>
    <hyperlink ref="F131" r:id="rId129" display="http://cdr.eionet.europa.eu/de/eu/msfd_art17/2018reporting/spatialdata/envxwtp7g/BALDE_MSFD4Geo_20190827.xml/manage_document"/>
    <hyperlink ref="F132" r:id="rId130" display="http://cdr.eionet.europa.eu/de/eu/msfd_art17/2018reporting/spatialdata/envxwtp7g/BALDE_MSFD4Geo_20190827.xml/manage_document"/>
    <hyperlink ref="F133" r:id="rId131" display="http://cdr.eionet.europa.eu/de/eu/msfd_art17/2018reporting/spatialdata/envxwtp7g/BALDE_MSFD4Geo_20190827.xml/manage_document"/>
    <hyperlink ref="F134" r:id="rId132" display="http://cdr.eionet.europa.eu/de/eu/msfd_art17/2018reporting/spatialdata/envxwtp7g/BALDE_MSFD4Geo_20190827.xml/manage_document"/>
    <hyperlink ref="F135" r:id="rId133" display="http://cdr.eionet.europa.eu/de/eu/msfd_art17/2018reporting/spatialdata/envxwtp7g/BALDE_MSFD4Geo_20190827.xml/manage_document"/>
    <hyperlink ref="F136" r:id="rId134" display="http://cdr.eionet.europa.eu/de/eu/msfd_art17/2018reporting/spatialdata/envxwtp7g/BALDE_MSFD4Geo_20190827.xml/manage_document"/>
    <hyperlink ref="F137" r:id="rId135" display="http://cdr.eionet.europa.eu/de/eu/msfd_art17/2018reporting/spatialdata/envxwtp7g/BALDE_MSFD4Geo_20190827.xml/manage_document"/>
    <hyperlink ref="F138" r:id="rId136" display="http://cdr.eionet.europa.eu/de/eu/msfd_art17/2018reporting/spatialdata/envxwtp7g/BALDE_MSFD4Geo_20190827.xml/manage_document"/>
    <hyperlink ref="F139" r:id="rId137" display="http://cdr.eionet.europa.eu/de/eu/msfd_art17/2018reporting/spatialdata/envxwtp7g/BALDE_MSFD4Geo_20190827.xml/manage_document"/>
    <hyperlink ref="F140" r:id="rId138" display="http://cdr.eionet.europa.eu/de/eu/msfd_art17/2018reporting/spatialdata/envxwtp7g/BALDE_MSFD4Geo_20190827.xml/manage_document"/>
    <hyperlink ref="F141" r:id="rId139" display="http://cdr.eionet.europa.eu/de/eu/msfd_art17/2018reporting/spatialdata/envxwtp7g/BALDE_MSFD4Geo_20190827.xml/manage_document"/>
    <hyperlink ref="F142" r:id="rId140" display="http://cdr.eionet.europa.eu/de/eu/msfd_art17/2018reporting/spatialdata/envxwtp7g/BALDE_MSFD4Geo_20190827.xml/manage_document"/>
    <hyperlink ref="F143" r:id="rId141" display="http://cdr.eionet.europa.eu/de/eu/msfd_art17/2018reporting/spatialdata/envxwtp7g/BALDE_MSFD4Geo_20190827.xml/manage_document"/>
    <hyperlink ref="F147" r:id="rId142" display="http://cdr.eionet.europa.eu/dk/eu/msfd_art17/2018reporting/spatialdata/envwzypma/DK_MSFD_4geo.xml/manage_document"/>
    <hyperlink ref="F148" r:id="rId143" display="http://cdr.eionet.europa.eu/dk/eu/msfd_art17/2018reporting/spatialdata/envwzypma/DK_MSFD_4geo.xml/manage_document"/>
    <hyperlink ref="F149" r:id="rId144" display="http://cdr.eionet.europa.eu/dk/eu/msfd_art17/2018reporting/spatialdata/envwzypma/DK_MSFD_4geo.xml/manage_document"/>
    <hyperlink ref="F150" r:id="rId145" display="http://cdr.eionet.europa.eu/dk/eu/msfd_art17/2018reporting/spatialdata/envwzypma/DK_MSFD_4geo.xml/manage_document"/>
    <hyperlink ref="F151" r:id="rId146" display="http://cdr.eionet.europa.eu/dk/eu/msfd_art17/2018reporting/spatialdata/envwzypma/DK_MSFD_4geo.xml/manage_document"/>
    <hyperlink ref="F152" r:id="rId147" display="http://cdr.eionet.europa.eu/dk/eu/msfd_art17/2018reporting/spatialdata/envwzypma/DK_MSFD_4geo.xml/manage_document"/>
    <hyperlink ref="F153" r:id="rId148" display="http://cdr.eionet.europa.eu/dk/eu/msfd_art17/2018reporting/spatialdata/envwzypma/DK_MSFD_4geo.xml/manage_document"/>
    <hyperlink ref="F154" r:id="rId149" display="http://cdr.eionet.europa.eu/dk/eu/msfd_art17/2018reporting/spatialdata/envwzypma/DK_MSFD_4geo.xml/manage_document"/>
    <hyperlink ref="F155" r:id="rId150" display="http://cdr.eionet.europa.eu/dk/eu/msfd_art17/2018reporting/spatialdata/envwzypma/DK_MSFD_4geo.xml/manage_document"/>
    <hyperlink ref="F156" r:id="rId151" display="http://cdr.eionet.europa.eu/dk/eu/msfd_art17/2018reporting/spatialdata/envwzypma/DK_MSFD_4geo.xml/manage_document"/>
    <hyperlink ref="F157" r:id="rId152" display="http://cdr.eionet.europa.eu/dk/eu/msfd_art17/2018reporting/spatialdata/envwzypma/DK_MSFD_4geo.xml/manage_document"/>
    <hyperlink ref="F158" r:id="rId153" display="http://cdr.eionet.europa.eu/dk/eu/msfd_art17/2018reporting/spatialdata/envwzypma/DK_MSFD_4geo.xml/manage_document"/>
    <hyperlink ref="F159" r:id="rId154" display="http://cdr.eionet.europa.eu/dk/eu/msfd_art17/2018reporting/spatialdata/envwzypma/DK_MSFD_4geo.xml/manage_document"/>
    <hyperlink ref="F160" r:id="rId155" display="http://cdr.eionet.europa.eu/dk/eu/msfd_art17/2018reporting/spatialdata/envwzypma/DK_MSFD_4geo.xml/manage_document"/>
    <hyperlink ref="F161" r:id="rId156" display="http://cdr.eionet.europa.eu/dk/eu/msfd_art17/2018reporting/spatialdata/envwzypma/DK_MSFD_4geo.xml/manage_document"/>
    <hyperlink ref="F162" r:id="rId157" display="http://cdr.eionet.europa.eu/dk/eu/msfd_art17/2018reporting/spatialdata/envwzypma/DK_MSFD_4geo.xml/manage_document"/>
    <hyperlink ref="F163" r:id="rId158" display="http://cdr.eionet.europa.eu/dk/eu/msfd_art17/2018reporting/spatialdata/envwzypma/DK_MSFD_4geo.xml/manage_document"/>
    <hyperlink ref="F164" r:id="rId159" display="http://cdr.eionet.europa.eu/dk/eu/msfd_art17/2018reporting/spatialdata/envwzypma/DK_MSFD_4geo.xml/manage_document"/>
    <hyperlink ref="F165" r:id="rId160" display="http://cdr.eionet.europa.eu/dk/eu/msfd_art17/2018reporting/spatialdata/envwzypma/DK_MSFD_4geo.xml/manage_document"/>
    <hyperlink ref="F166" r:id="rId161" display="http://cdr.eionet.europa.eu/dk/eu/msfd_art17/2018reporting/spatialdata/envwzypma/DK_MSFD_4geo.xml/manage_document"/>
    <hyperlink ref="F167" r:id="rId162" display="http://cdr.eionet.europa.eu/dk/eu/msfd_art17/2018reporting/spatialdata/envwzypma/DK_MSFD_4geo.xml/manage_document"/>
    <hyperlink ref="F168" r:id="rId163" display="http://cdr.eionet.europa.eu/dk/eu/msfd_art17/2018reporting/spatialdata/envwzypma/DK_MSFD_4geo.xml/manage_document"/>
    <hyperlink ref="F175" r:id="rId164" display="http://cdr.eionet.europa.eu/dk/eu/msfd_art17/2018reporting/spatialdata/envwzypma/DK_MSFD_4geo.xml/manage_document"/>
    <hyperlink ref="F176" r:id="rId165" display="http://cdr.eionet.europa.eu/dk/eu/msfd_art17/2018reporting/spatialdata/envwzypma/DK_MSFD_4geo.xml/manage_document"/>
    <hyperlink ref="F177" r:id="rId166" display="http://cdr.eionet.europa.eu/dk/eu/msfd_art17/2018reporting/spatialdata/envwzypma/DK_MSFD_4geo.xml/manage_document"/>
    <hyperlink ref="F178" r:id="rId167" display="http://cdr.eionet.europa.eu/dk/eu/msfd_art17/2018reporting/spatialdata/envwzypma/DK_MSFD_4geo.xml/manage_document"/>
    <hyperlink ref="F179" r:id="rId168" display="http://cdr.eionet.europa.eu/dk/eu/msfd_art17/2018reporting/spatialdata/envwzypma/DK_MSFD_4geo.xml/manage_document"/>
    <hyperlink ref="F180" r:id="rId169" display="http://cdr.eionet.europa.eu/dk/eu/msfd_art17/2018reporting/spatialdata/envwzypma/DK_MSFD_4geo.xml/manage_document"/>
    <hyperlink ref="F181" r:id="rId170" display="http://cdr.eionet.europa.eu/dk/eu/msfd_art17/2018reporting/spatialdata/envwzypma/DK_MSFD_4geo.xml/manage_document"/>
    <hyperlink ref="F182" r:id="rId171" display="http://cdr.eionet.europa.eu/dk/eu/msfd_art17/2018reporting/spatialdata/envwzypma/DK_MSFD_4geo.xml/manage_document"/>
    <hyperlink ref="F183" r:id="rId172" display="http://cdr.eionet.europa.eu/dk/eu/msfd_art17/2018reporting/spatialdata/envwzypma/DK_MSFD_4geo.xml/manage_document"/>
    <hyperlink ref="F184" r:id="rId173" display="http://cdr.eionet.europa.eu/dk/eu/msfd_art17/2018reporting/spatialdata/envwzypma/DK_MSFD_4geo.xml/manage_document"/>
    <hyperlink ref="F185" r:id="rId174" display="http://cdr.eionet.europa.eu/dk/eu/msfd_art17/2018reporting/spatialdata/envwzypma/DK_MSFD_4geo.xml/manage_document"/>
    <hyperlink ref="F187" r:id="rId175" display="http://cdr.eionet.europa.eu/dk/eu/msfd_art17/2018reporting/spatialdata/envwzypma/DK_MSFD_4geo.xml/manage_document"/>
    <hyperlink ref="F188" r:id="rId176" display="http://cdr.eionet.europa.eu/dk/eu/msfd_art17/2018reporting/spatialdata/envwzypma/DK_MSFD_4geo.xml/manage_document"/>
    <hyperlink ref="F189" r:id="rId177" display="http://cdr.eionet.europa.eu/dk/eu/msfd_art17/2018reporting/spatialdata/envwzypma/DK_MSFD_4geo.xml/manage_document"/>
    <hyperlink ref="F190" r:id="rId178" display="http://cdr.eionet.europa.eu/dk/eu/msfd_art17/2018reporting/spatialdata/envwzypma/DK_MSFD_4geo.xml/manage_document"/>
    <hyperlink ref="F191" r:id="rId179" display="http://cdr.eionet.europa.eu/dk/eu/msfd_art17/2018reporting/spatialdata/envwzypma/DK_MSFD_4geo.xml/manage_document"/>
    <hyperlink ref="F192" r:id="rId180" display="http://cdr.eionet.europa.eu/dk/eu/msfd_art17/2018reporting/spatialdata/envwzypma/DK_MSFD_4geo.xml/manage_document"/>
    <hyperlink ref="F193" r:id="rId181" display="http://cdr.eionet.europa.eu/dk/eu/msfd_art17/2018reporting/spatialdata/envwzypma/DK_MSFD_4geo.xml/manage_document"/>
    <hyperlink ref="F194" r:id="rId182" display="http://cdr.eionet.europa.eu/dk/eu/msfd_art17/2018reporting/spatialdata/envwzypma/DK_MSFD_4geo.xml/manage_document"/>
    <hyperlink ref="F195" r:id="rId183" display="http://cdr.eionet.europa.eu/dk/eu/msfd_art17/2018reporting/spatialdata/envwzypma/DK_MSFD_4geo.xml/manage_document"/>
    <hyperlink ref="F196" r:id="rId184" display="http://cdr.eionet.europa.eu/dk/eu/msfd_art17/2018reporting/spatialdata/envwzypma/DK_MSFD_4geo.xml/manage_document"/>
    <hyperlink ref="F197" r:id="rId185" display="http://cdr.eionet.europa.eu/dk/eu/msfd_art17/2018reporting/spatialdata/envwzypma/DK_MSFD_4geo.xml/manage_document"/>
    <hyperlink ref="F198" r:id="rId186" display="http://cdr.eionet.europa.eu/dk/eu/msfd_art17/2018reporting/spatialdata/envwzypma/DK_MSFD_4geo.xml/manage_document"/>
    <hyperlink ref="F199" r:id="rId187" display="http://cdr.eionet.europa.eu/dk/eu/msfd_art17/2018reporting/spatialdata/envwzypma/DK_MSFD_4geo.xml/manage_document"/>
    <hyperlink ref="F200" r:id="rId188" display="http://cdr.eionet.europa.eu/dk/eu/msfd_art17/2018reporting/spatialdata/envwzypma/DK_MSFD_4geo.xml/manage_document"/>
    <hyperlink ref="F201" r:id="rId189" display="http://cdr.eionet.europa.eu/dk/eu/msfd_art17/2018reporting/spatialdata/envwzypma/DK_MSFD_4geo.xml/manage_document"/>
    <hyperlink ref="F202" r:id="rId190" display="http://cdr.eionet.europa.eu/dk/eu/msfd_art17/2018reporting/spatialdata/envwzypma/DK_MSFD_4geo.xml/manage_document"/>
    <hyperlink ref="F203" r:id="rId191" display="http://cdr.eionet.europa.eu/dk/eu/msfd_art17/2018reporting/spatialdata/envwzypma/DK_MSFD_4geo.xml/manage_document"/>
    <hyperlink ref="F204" r:id="rId192" display="http://cdr.eionet.europa.eu/dk/eu/msfd_art17/2018reporting/spatialdata/envwzypma/DK_MSFD_4geo.xml/manage_document"/>
    <hyperlink ref="F205" r:id="rId193" display="http://cdr.eionet.europa.eu/dk/eu/msfd_art17/2018reporting/spatialdata/envwzypma/DK_MSFD_4geo.xml/manage_document"/>
    <hyperlink ref="F206" r:id="rId194" display="http://cdr.eionet.europa.eu/dk/eu/msfd_art17/2018reporting/spatialdata/envwzypma/DK_MSFD_4geo.xml/manage_document"/>
    <hyperlink ref="F207" r:id="rId195" display="http://cdr.eionet.europa.eu/dk/eu/msfd_art17/2018reporting/spatialdata/envwzypma/DK_MSFD_4geo.xml/manage_document"/>
    <hyperlink ref="F208" r:id="rId196" display="http://cdr.eionet.europa.eu/dk/eu/msfd_art17/2018reporting/spatialdata/envwzypma/DK_MSFD_4geo.xml/manage_document"/>
    <hyperlink ref="F209" r:id="rId197" display="http://cdr.eionet.europa.eu/dk/eu/msfd_art17/2018reporting/spatialdata/envwzypma/DK_MSFD_4geo.xml/manage_document"/>
    <hyperlink ref="F210" r:id="rId198" display="http://cdr.eionet.europa.eu/dk/eu/msfd_art17/2018reporting/spatialdata/envwzypma/DK_MSFD_4geo.xml/manage_document"/>
    <hyperlink ref="F211" r:id="rId199" display="http://cdr.eionet.europa.eu/dk/eu/msfd_art17/2018reporting/spatialdata/envwzypma/DK_MSFD_4geo.xml/manage_document"/>
    <hyperlink ref="F212" r:id="rId200" display="http://cdr.eionet.europa.eu/dk/eu/msfd_art17/2018reporting/spatialdata/envwzypma/DK_MSFD_4geo.xml/manage_document"/>
    <hyperlink ref="F213" r:id="rId201" display="http://cdr.eionet.europa.eu/dk/eu/msfd_art17/2018reporting/spatialdata/envwzypma/DK_MSFD_4geo.xml/manage_document"/>
    <hyperlink ref="F214" r:id="rId202" display="http://cdr.eionet.europa.eu/dk/eu/msfd_art17/2018reporting/spatialdata/envwzypma/DK_MSFD_4geo.xml/manage_document"/>
    <hyperlink ref="F215" r:id="rId203" display="http://cdr.eionet.europa.eu/dk/eu/msfd_art17/2018reporting/spatialdata/envwzypma/DK_MSFD_4geo.xml/manage_document"/>
    <hyperlink ref="F216" r:id="rId204" display="http://cdr.eionet.europa.eu/dk/eu/msfd_art17/2018reporting/spatialdata/envwzypma/DK_MSFD_4geo.xml/manage_document"/>
    <hyperlink ref="F217" r:id="rId205" display="http://cdr.eionet.europa.eu/dk/eu/msfd_art17/2018reporting/spatialdata/envwzypma/DK_MSFD_4geo.xml/manage_document"/>
    <hyperlink ref="F218" r:id="rId206" display="http://cdr.eionet.europa.eu/dk/eu/msfd_art17/2018reporting/spatialdata/envwzypma/DK_MSFD_4geo.xml/manage_document"/>
    <hyperlink ref="F219" r:id="rId207" display="http://cdr.eionet.europa.eu/dk/eu/msfd_art17/2018reporting/spatialdata/envwzypma/DK_MSFD_4geo.xml/manage_document"/>
    <hyperlink ref="F220" r:id="rId208" display="http://cdr.eionet.europa.eu/dk/eu/msfd_art17/2018reporting/spatialdata/envwzypma/DK_MSFD_4geo.xml/manage_document"/>
    <hyperlink ref="F221" r:id="rId209" display="http://cdr.eionet.europa.eu/dk/eu/msfd_art17/2018reporting/spatialdata/envwzypma/DK_MSFD_4geo.xml/manage_document"/>
    <hyperlink ref="F222" r:id="rId210" display="http://cdr.eionet.europa.eu/dk/eu/msfd_art17/2018reporting/spatialdata/envwzypma/DK_MSFD_4geo.xml/manage_document"/>
    <hyperlink ref="F223" r:id="rId211" display="http://cdr.eionet.europa.eu/dk/eu/msfd_art17/2018reporting/spatialdata/envwzypma/DK_MSFD_4geo.xml/manage_document"/>
    <hyperlink ref="F224" r:id="rId212" display="http://cdr.eionet.europa.eu/dk/eu/msfd_art17/2018reporting/spatialdata/envwzypma/DK_MSFD_4geo.xml/manage_document"/>
    <hyperlink ref="F225" r:id="rId213" display="http://cdr.eionet.europa.eu/dk/eu/msfd_art17/2018reporting/spatialdata/envwzypma/DK_MSFD_4geo.xml/manage_document"/>
    <hyperlink ref="F226" r:id="rId214" display="http://cdr.eionet.europa.eu/dk/eu/msfd_art17/2018reporting/spatialdata/envwzypma/DK_MSFD_4geo.xml/manage_document"/>
    <hyperlink ref="F227" r:id="rId215" display="http://cdr.eionet.europa.eu/dk/eu/msfd_art17/2018reporting/spatialdata/envwzypma/DK_MSFD_4geo.xml/manage_document"/>
    <hyperlink ref="F228" r:id="rId216" display="http://cdr.eionet.europa.eu/dk/eu/msfd_art17/2018reporting/spatialdata/envwzypma/DK_MSFD_4geo.xml/manage_document"/>
    <hyperlink ref="F229" r:id="rId217" display="http://cdr.eionet.europa.eu/dk/eu/msfd_art17/2018reporting/spatialdata/envwzypma/DK_MSFD_4geo.xml/manage_document"/>
    <hyperlink ref="F234" r:id="rId218" display="http://cdr.eionet.europa.eu/dk/eu/msfd_art17/2018reporting/spatialdata/envwzypma/DK_MSFD_4geo.xml/manage_document"/>
    <hyperlink ref="F235" r:id="rId219" display="http://cdr.eionet.europa.eu/dk/eu/msfd_art17/2018reporting/spatialdata/envwzypma/DK_MSFD_4geo.xml/manage_document"/>
    <hyperlink ref="F236" r:id="rId220" display="http://cdr.eionet.europa.eu/dk/eu/msfd_art17/2018reporting/spatialdata/envwzypma/DK_MSFD_4geo.xml/manage_document"/>
    <hyperlink ref="F237" r:id="rId221" display="http://cdr.eionet.europa.eu/dk/eu/msfd_art17/2018reporting/spatialdata/envwzypma/DK_MSFD_4geo.xml/manage_document"/>
    <hyperlink ref="F238" r:id="rId222" display="http://cdr.eionet.europa.eu/dk/eu/msfd_art17/2018reporting/spatialdata/envwzypma/DK_MSFD_4geo.xml/manage_document"/>
    <hyperlink ref="F239" r:id="rId223" display="http://cdr.eionet.europa.eu/dk/eu/msfd_art17/2018reporting/spatialdata/envwzypma/DK_MSFD_4geo.xml/manage_document"/>
    <hyperlink ref="F240" r:id="rId224" display="http://cdr.eionet.europa.eu/dk/eu/msfd_art17/2018reporting/spatialdata/envwzypma/DK_MSFD_4geo.xml/manage_document"/>
    <hyperlink ref="F241" r:id="rId225" display="http://cdr.eionet.europa.eu/dk/eu/msfd_art17/2018reporting/spatialdata/envwzypma/DK_MSFD_4geo.xml/manage_document"/>
    <hyperlink ref="F242" r:id="rId226" display="http://cdr.eionet.europa.eu/dk/eu/msfd_art17/2018reporting/spatialdata/envwzypma/DK_MSFD_4geo.xml/manage_document"/>
    <hyperlink ref="F243" r:id="rId227" display="http://cdr.eionet.europa.eu/dk/eu/msfd_art17/2018reporting/spatialdata/envwzypma/DK_MSFD_4geo.xml/manage_document"/>
    <hyperlink ref="F244" r:id="rId228" display="http://cdr.eionet.europa.eu/dk/eu/msfd_art17/2018reporting/spatialdata/envwzypma/DK_MSFD_4geo.xml/manage_document"/>
    <hyperlink ref="F245" r:id="rId229" display="http://cdr.eionet.europa.eu/dk/eu/msfd_art17/2018reporting/spatialdata/envwzypma/DK_MSFD_4geo.xml/manage_document"/>
    <hyperlink ref="F246" r:id="rId230" display="http://cdr.eionet.europa.eu/dk/eu/msfd_art17/2018reporting/spatialdata/envwzypma/DK_MSFD_4geo.xml/manage_document"/>
    <hyperlink ref="F247" r:id="rId231" display="http://cdr.eionet.europa.eu/dk/eu/msfd_art17/2018reporting/spatialdata/envwzypma/DK_MSFD_4geo.xml/manage_document"/>
    <hyperlink ref="F248" r:id="rId232" display="http://cdr.eionet.europa.eu/dk/eu/msfd_art17/2018reporting/spatialdata/envwzypma/DK_MSFD_4geo.xml/manage_document"/>
    <hyperlink ref="F249" r:id="rId233" display="http://cdr.eionet.europa.eu/dk/eu/msfd_art17/2018reporting/spatialdata/envwzypma/DK_MSFD_4geo.xml/manage_document"/>
    <hyperlink ref="F250" r:id="rId234" display="http://cdr.eionet.europa.eu/dk/eu/msfd_art17/2018reporting/spatialdata/envwzypma/DK_MSFD_4geo.xml/manage_document"/>
    <hyperlink ref="F251" r:id="rId235" display="http://cdr.eionet.europa.eu/dk/eu/msfd_art17/2018reporting/spatialdata/envwzypma/DK_MSFD_4geo.xml/manage_document"/>
    <hyperlink ref="F252" r:id="rId236" display="http://cdr.eionet.europa.eu/dk/eu/msfd_art17/2018reporting/spatialdata/envwzypma/DK_MSFD_4geo.xml/manage_document"/>
    <hyperlink ref="F253" r:id="rId237" display="http://cdr.eionet.europa.eu/dk/eu/msfd_art17/2018reporting/spatialdata/envwzypma/DK_MSFD_4geo.xml/manage_document"/>
    <hyperlink ref="F254" r:id="rId238" display="http://cdr.eionet.europa.eu/dk/eu/msfd_art17/2018reporting/spatialdata/envwzypma/DK_MSFD_4geo.xml/manage_document"/>
    <hyperlink ref="F255" r:id="rId239" display="http://cdr.eionet.europa.eu/dk/eu/msfd_art17/2018reporting/spatialdata/envwzypma/DK_MSFD_4geo.xml/manage_document"/>
    <hyperlink ref="F256" r:id="rId240" display="http://cdr.eionet.europa.eu/dk/eu/msfd_art17/2018reporting/spatialdata/envwzypma/DK_MSFD_4geo.xml/manage_document"/>
    <hyperlink ref="F257" r:id="rId241" display="http://cdr.eionet.europa.eu/dk/eu/msfd_art17/2018reporting/spatialdata/envwzypma/DK_MSFD_4geo.xml/manage_document"/>
    <hyperlink ref="F258" r:id="rId242" display="http://cdr.eionet.europa.eu/dk/eu/msfd_art17/2018reporting/spatialdata/envwzypma/DK_MSFD_4geo.xml/manage_document"/>
    <hyperlink ref="F259" r:id="rId243" display="http://cdr.eionet.europa.eu/dk/eu/msfd_art17/2018reporting/spatialdata/envwzypma/DK_MSFD_4geo.xml/manage_document"/>
    <hyperlink ref="F260" r:id="rId244" display="http://cdr.eionet.europa.eu/dk/eu/msfd_art17/2018reporting/spatialdata/envwzypma/DK_MSFD_4geo.xml/manage_document"/>
    <hyperlink ref="F261" r:id="rId245" display="http://cdr.eionet.europa.eu/dk/eu/msfd_art17/2018reporting/spatialdata/envwzypma/DK_MSFD_4geo.xml/manage_document"/>
    <hyperlink ref="F262" r:id="rId246" display="http://cdr.eionet.europa.eu/dk/eu/msfd_art17/2018reporting/spatialdata/envwzypma/DK_MSFD_4geo.xml/manage_document"/>
    <hyperlink ref="F263" r:id="rId247" display="http://cdr.eionet.europa.eu/dk/eu/msfd_art17/2018reporting/spatialdata/envwzypma/DK_MSFD_4geo.xml/manage_document"/>
    <hyperlink ref="F264" r:id="rId248" display="http://cdr.eionet.europa.eu/dk/eu/msfd_art17/2018reporting/spatialdata/envwzypma/DK_MSFD_4geo.xml/manage_document"/>
    <hyperlink ref="F265" r:id="rId249" display="http://cdr.eionet.europa.eu/dk/eu/msfd_art17/2018reporting/spatialdata/envwzypma/DK_MSFD_4geo.xml/manage_document"/>
    <hyperlink ref="F266" r:id="rId250" display="http://cdr.eionet.europa.eu/dk/eu/msfd_art17/2018reporting/spatialdata/envwzypma/DK_MSFD_4geo.xml/manage_document"/>
    <hyperlink ref="F267" r:id="rId251" display="http://cdr.eionet.europa.eu/dk/eu/msfd_art17/2018reporting/spatialdata/envwzypma/DK_MSFD_4geo.xml/manage_document"/>
    <hyperlink ref="F268" r:id="rId252" display="http://cdr.eionet.europa.eu/dk/eu/msfd_art17/2018reporting/spatialdata/envwzypma/DK_MSFD_4geo.xml/manage_document"/>
    <hyperlink ref="F269" r:id="rId253" display="http://cdr.eionet.europa.eu/dk/eu/msfd_art17/2018reporting/spatialdata/envwzypma/DK_MSFD_4geo.xml/manage_document"/>
    <hyperlink ref="F270" r:id="rId254" display="http://cdr.eionet.europa.eu/dk/eu/msfd_art17/2018reporting/spatialdata/envwzypma/DK_MSFD_4geo.xml/manage_document"/>
    <hyperlink ref="F271" r:id="rId255" display="http://cdr.eionet.europa.eu/dk/eu/msfd_art17/2018reporting/spatialdata/envwzypma/DK_MSFD_4geo.xml/manage_document"/>
    <hyperlink ref="F272" r:id="rId256" display="http://cdr.eionet.europa.eu/dk/eu/msfd_art17/2018reporting/spatialdata/envwzypma/DK_MSFD_4geo.xml/manage_document"/>
    <hyperlink ref="F273" r:id="rId257" display="http://cdr.eionet.europa.eu/dk/eu/msfd_art17/2018reporting/spatialdata/envwzypma/DK_MSFD_4geo.xml/manage_document"/>
    <hyperlink ref="F274" r:id="rId258" display="http://cdr.eionet.europa.eu/dk/eu/msfd_art17/2018reporting/spatialdata/envwzypma/DK_MSFD_4geo.xml/manage_document"/>
    <hyperlink ref="F275" r:id="rId259" display="http://cdr.eionet.europa.eu/dk/eu/msfd_art17/2018reporting/spatialdata/envwzypma/DK_MSFD_4geo.xml/manage_document"/>
    <hyperlink ref="F276" r:id="rId260" display="http://cdr.eionet.europa.eu/dk/eu/msfd_art17/2018reporting/spatialdata/envwzypma/DK_MSFD_4geo.xml/manage_document"/>
    <hyperlink ref="F277" r:id="rId261" display="http://cdr.eionet.europa.eu/dk/eu/msfd_art17/2018reporting/spatialdata/envwzypma/DK_MSFD_4geo.xml/manage_document"/>
    <hyperlink ref="F278" r:id="rId262" display="http://cdr.eionet.europa.eu/dk/eu/msfd_art17/2018reporting/spatialdata/envwzypma/DK_MSFD_4geo.xml/manage_document"/>
    <hyperlink ref="F279" r:id="rId263" display="http://cdr.eionet.europa.eu/dk/eu/msfd_art17/2018reporting/spatialdata/envwzypma/DK_MSFD_4geo.xml/manage_document"/>
    <hyperlink ref="F280" r:id="rId264" display="http://cdr.eionet.europa.eu/dk/eu/msfd_art17/2018reporting/spatialdata/envwzypma/DK_MSFD_4geo.xml/manage_document"/>
    <hyperlink ref="F281" r:id="rId265" display="http://cdr.eionet.europa.eu/dk/eu/msfd_art17/2018reporting/spatialdata/envwzypma/DK_MSFD_4geo.xml/manage_document"/>
    <hyperlink ref="F282" r:id="rId266" display="http://cdr.eionet.europa.eu/dk/eu/msfd_art17/2018reporting/spatialdata/envwzypma/DK_MSFD_4geo.xml/manage_document"/>
    <hyperlink ref="F283" r:id="rId267" display="http://cdr.eionet.europa.eu/dk/eu/msfd_art17/2018reporting/spatialdata/envwzypma/DK_MSFD_4geo.xml/manage_document"/>
    <hyperlink ref="F284" r:id="rId268" display="http://cdr.eionet.europa.eu/dk/eu/msfd_art17/2018reporting/spatialdata/envwzypma/DK_MSFD_4geo.xml/manage_document"/>
    <hyperlink ref="F285" r:id="rId269" display="http://cdr.eionet.europa.eu/dk/eu/msfd_art17/2018reporting/spatialdata/envwzypma/DK_MSFD_4geo.xml/manage_document"/>
    <hyperlink ref="F286" r:id="rId270" display="http://cdr.eionet.europa.eu/dk/eu/msfd_art17/2018reporting/spatialdata/envwzypma/DK_MSFD_4geo.xml/manage_document"/>
    <hyperlink ref="F287" r:id="rId271" display="http://cdr.eionet.europa.eu/dk/eu/msfd_art17/2018reporting/spatialdata/envwzypma/DK_MSFD_4geo.xml/manage_document"/>
    <hyperlink ref="F288" r:id="rId272" display="http://cdr.eionet.europa.eu/dk/eu/msfd_art17/2018reporting/spatialdata/envwzypma/DK_MSFD_4geo.xml/manage_document"/>
    <hyperlink ref="F289" r:id="rId273" display="http://cdr.eionet.europa.eu/dk/eu/msfd_art17/2018reporting/spatialdata/envwzypma/DK_MSFD_4geo.xml/manage_document"/>
    <hyperlink ref="F290" r:id="rId274" display="http://cdr.eionet.europa.eu/dk/eu/msfd_art17/2018reporting/spatialdata/envwzypma/DK_MSFD_4geo.xml/manage_document"/>
    <hyperlink ref="F291" r:id="rId275" display="http://cdr.eionet.europa.eu/dk/eu/msfd_art17/2018reporting/spatialdata/envwzypma/DK_MSFD_4geo.xml/manage_document"/>
    <hyperlink ref="F292" r:id="rId276" display="http://cdr.eionet.europa.eu/dk/eu/msfd_art17/2018reporting/spatialdata/envwzypma/DK_MSFD_4geo.xml/manage_document"/>
    <hyperlink ref="F293" r:id="rId277" display="http://cdr.eionet.europa.eu/dk/eu/msfd_art17/2018reporting/spatialdata/envwzypma/DK_MSFD_4geo.xml/manage_document"/>
    <hyperlink ref="F294" r:id="rId278" display="http://cdr.eionet.europa.eu/dk/eu/msfd_art17/2018reporting/spatialdata/envwzypma/DK_MSFD_4geo.xml/manage_document"/>
    <hyperlink ref="F295" r:id="rId279" display="http://cdr.eionet.europa.eu/dk/eu/msfd_art17/2018reporting/spatialdata/envwzypma/DK_MSFD_4geo.xml/manage_document"/>
    <hyperlink ref="F296" r:id="rId280" display="http://cdr.eionet.europa.eu/dk/eu/msfd_art17/2018reporting/spatialdata/envwzypma/DK_MSFD_4geo.xml/manage_document"/>
    <hyperlink ref="F297" r:id="rId281" display="http://cdr.eionet.europa.eu/dk/eu/msfd_art17/2018reporting/spatialdata/envwzypma/DK_MSFD_4geo.xml/manage_document"/>
    <hyperlink ref="F298" r:id="rId282" display="http://cdr.eionet.europa.eu/dk/eu/msfd_art17/2018reporting/spatialdata/envwzypma/DK_MSFD_4geo.xml/manage_document"/>
    <hyperlink ref="F299" r:id="rId283" display="http://cdr.eionet.europa.eu/dk/eu/msfd_art17/2018reporting/spatialdata/envwzypma/DK_MSFD_4geo.xml/manage_document"/>
    <hyperlink ref="F300" r:id="rId284" display="http://cdr.eionet.europa.eu/dk/eu/msfd_art17/2018reporting/spatialdata/envwzypma/DK_MSFD_4geo.xml/manage_document"/>
    <hyperlink ref="F301" r:id="rId285" display="http://cdr.eionet.europa.eu/dk/eu/msfd_art17/2018reporting/spatialdata/envwzypma/DK_MSFD_4geo.xml/manage_document"/>
    <hyperlink ref="F302" r:id="rId286" display="http://cdr.eionet.europa.eu/dk/eu/msfd_art17/2018reporting/spatialdata/envwzypma/DK_MSFD_4geo.xml/manage_document"/>
    <hyperlink ref="F303" r:id="rId287" display="http://cdr.eionet.europa.eu/dk/eu/msfd_art17/2018reporting/spatialdata/envwzypma/DK_MSFD_4geo.xml/manage_document"/>
    <hyperlink ref="F304" r:id="rId288" display="http://cdr.eionet.europa.eu/dk/eu/msfd_art17/2018reporting/spatialdata/envwzypma/DK_MSFD_4geo.xml/manage_document"/>
    <hyperlink ref="F305" r:id="rId289" display="http://cdr.eionet.europa.eu/dk/eu/msfd_art17/2018reporting/spatialdata/envwzypma/DK_MSFD_4geo.xml/manage_document"/>
    <hyperlink ref="F306" r:id="rId290" display="http://cdr.eionet.europa.eu/dk/eu/msfd_art17/2018reporting/spatialdata/envwzypma/DK_MSFD_4geo.xml/manage_document"/>
    <hyperlink ref="F307" r:id="rId291" display="http://cdr.eionet.europa.eu/dk/eu/msfd_art17/2018reporting/spatialdata/envwzypma/DK_MSFD_4geo.xml/manage_document"/>
    <hyperlink ref="F308" r:id="rId292" display="http://cdr.eionet.europa.eu/dk/eu/msfd_art17/2018reporting/spatialdata/envwzypma/DK_MSFD_4geo.xml/manage_document"/>
    <hyperlink ref="F309" r:id="rId293" display="http://cdr.eionet.europa.eu/dk/eu/msfd_art17/2018reporting/spatialdata/envwzypma/DK_MSFD_4geo.xml/manage_document"/>
    <hyperlink ref="F310" r:id="rId294" display="http://cdr.eionet.europa.eu/dk/eu/msfd_art17/2018reporting/spatialdata/envwzypma/DK_MSFD_4geo.xml/manage_document"/>
    <hyperlink ref="F311" r:id="rId295" display="http://cdr.eionet.europa.eu/dk/eu/msfd_art17/2018reporting/spatialdata/envwzypma/DK_MSFD_4geo.xml/manage_document"/>
    <hyperlink ref="F312" r:id="rId296" display="http://cdr.eionet.europa.eu/dk/eu/msfd_art17/2018reporting/spatialdata/envwzypma/DK_MSFD_4geo.xml/manage_document"/>
    <hyperlink ref="F313" r:id="rId297" display="http://cdr.eionet.europa.eu/dk/eu/msfd_art17/2018reporting/spatialdata/envwzypma/DK_MSFD_4geo.xml/manage_document"/>
    <hyperlink ref="F314" r:id="rId298" display="http://cdr.eionet.europa.eu/dk/eu/msfd_art17/2018reporting/spatialdata/envwzypma/DK_MSFD_4geo.xml/manage_document"/>
    <hyperlink ref="F315" r:id="rId299" display="http://cdr.eionet.europa.eu/dk/eu/msfd_art17/2018reporting/spatialdata/envwzypma/DK_MSFD_4geo.xml/manage_document"/>
    <hyperlink ref="F316" r:id="rId300" display="http://cdr.eionet.europa.eu/dk/eu/msfd_art17/2018reporting/spatialdata/envwzypma/DK_MSFD_4geo.xml/manage_document"/>
    <hyperlink ref="F317" r:id="rId301" display="http://cdr.eionet.europa.eu/dk/eu/msfd_art17/2018reporting/spatialdata/envwzypma/DK_MSFD_4geo.xml/manage_document"/>
    <hyperlink ref="F318" r:id="rId302" display="http://cdr.eionet.europa.eu/dk/eu/msfd_art17/2018reporting/spatialdata/envwzypma/DK_MSFD_4geo.xml/manage_document"/>
    <hyperlink ref="F319" r:id="rId303" display="http://cdr.eionet.europa.eu/dk/eu/msfd_art17/2018reporting/spatialdata/envwzypma/DK_MSFD_4geo.xml/manage_document"/>
    <hyperlink ref="F320" r:id="rId304" display="http://cdr.eionet.europa.eu/dk/eu/msfd_art17/2018reporting/spatialdata/envwzypma/DK_MSFD_4geo.xml/manage_document"/>
    <hyperlink ref="F321" r:id="rId305" display="http://cdr.eionet.europa.eu/dk/eu/msfd_art17/2018reporting/spatialdata/envwzypma/DK_MSFD_4geo.xml/manage_document"/>
    <hyperlink ref="F322" r:id="rId306" display="http://cdr.eionet.europa.eu/dk/eu/msfd_art17/2018reporting/spatialdata/envwzypma/DK_MSFD_4geo.xml/manage_document"/>
    <hyperlink ref="F323" r:id="rId307" display="http://cdr.eionet.europa.eu/dk/eu/msfd_art17/2018reporting/spatialdata/envwzypma/DK_MSFD_4geo.xml/manage_document"/>
    <hyperlink ref="F324" r:id="rId308" display="http://cdr.eionet.europa.eu/dk/eu/msfd_art17/2018reporting/spatialdata/envwzypma/DK_MSFD_4geo.xml/manage_document"/>
    <hyperlink ref="F325" r:id="rId309" display="http://cdr.eionet.europa.eu/dk/eu/msfd_art17/2018reporting/spatialdata/envwzypma/DK_MSFD_4geo.xml/manage_document"/>
    <hyperlink ref="F326" r:id="rId310" display="http://cdr.eionet.europa.eu/dk/eu/msfd_art17/2018reporting/spatialdata/envwzypma/DK_MSFD_4geo.xml/manage_document"/>
    <hyperlink ref="F327" r:id="rId311" display="http://cdr.eionet.europa.eu/dk/eu/msfd_art17/2018reporting/spatialdata/envwzypma/DK_MSFD_4geo.xml/manage_document"/>
    <hyperlink ref="F328" r:id="rId312" display="http://cdr.eionet.europa.eu/dk/eu/msfd_art17/2018reporting/spatialdata/envwzypma/DK_MSFD_4geo.xml/manage_document"/>
    <hyperlink ref="F329" r:id="rId313" display="http://cdr.eionet.europa.eu/dk/eu/msfd_art17/2018reporting/spatialdata/envwzypma/DK_MSFD_4geo.xml/manage_document"/>
    <hyperlink ref="F330" r:id="rId314" display="http://cdr.eionet.europa.eu/dk/eu/msfd_art17/2018reporting/spatialdata/envwzypma/DK_MSFD_4geo.xml/manage_document"/>
    <hyperlink ref="F331" r:id="rId315" display="http://cdr.eionet.europa.eu/dk/eu/msfd_art17/2018reporting/spatialdata/envwzypma/DK_MSFD_4geo.xml/manage_document"/>
    <hyperlink ref="F332" r:id="rId316" display="http://cdr.eionet.europa.eu/dk/eu/msfd_art17/2018reporting/spatialdata/envwzypma/DK_MSFD_4geo.xml/manage_document"/>
    <hyperlink ref="F333" r:id="rId317" display="http://cdr.eionet.europa.eu/dk/eu/msfd_art17/2018reporting/spatialdata/envwzypma/DK_MSFD_4geo.xml/manage_document"/>
    <hyperlink ref="F334" r:id="rId318" display="http://cdr.eionet.europa.eu/dk/eu/msfd_art17/2018reporting/spatialdata/envwzypma/DK_MSFD_4geo.xml/manage_document"/>
    <hyperlink ref="F335" r:id="rId319" display="http://cdr.eionet.europa.eu/dk/eu/msfd_art17/2018reporting/spatialdata/envwzypma/DK_MSFD_4geo.xml/manage_document"/>
    <hyperlink ref="F336" r:id="rId320" display="http://cdr.eionet.europa.eu/dk/eu/msfd_art17/2018reporting/spatialdata/envwzypma/DK_MSFD_4geo.xml/manage_document"/>
    <hyperlink ref="F337" r:id="rId321" display="http://cdr.eionet.europa.eu/dk/eu/msfd_art17/2018reporting/spatialdata/envwzypma/DK_MSFD_4geo.xml/manage_document"/>
    <hyperlink ref="F338" r:id="rId322" display="http://cdr.eionet.europa.eu/dk/eu/msfd_art17/2018reporting/spatialdata/envwzypma/DK_MSFD_4geo.xml/manage_document"/>
    <hyperlink ref="F339" r:id="rId323" display="http://cdr.eionet.europa.eu/dk/eu/msfd_art17/2018reporting/spatialdata/envwzypma/DK_MSFD_4geo.xml/manage_document"/>
    <hyperlink ref="F340" r:id="rId324" display="http://cdr.eionet.europa.eu/dk/eu/msfd_art17/2018reporting/spatialdata/envwzypma/DK_MSFD_4geo.xml/manage_document"/>
    <hyperlink ref="F341" r:id="rId325" display="http://cdr.eionet.europa.eu/dk/eu/msfd_art17/2018reporting/spatialdata/envwzypma/DK_MSFD_4geo.xml/manage_document"/>
    <hyperlink ref="F342" r:id="rId326" display="http://cdr.eionet.europa.eu/dk/eu/msfd_art17/2018reporting/spatialdata/envwzypma/DK_MSFD_4geo.xml/manage_document"/>
    <hyperlink ref="F343" r:id="rId327" display="http://cdr.eionet.europa.eu/dk/eu/msfd_art17/2018reporting/spatialdata/envwzypma/DK_MSFD_4geo.xml/manage_document"/>
    <hyperlink ref="F344" r:id="rId328" display="http://cdr.eionet.europa.eu/dk/eu/msfd_art17/2018reporting/spatialdata/envwzypma/DK_MSFD_4geo.xml/manage_document"/>
    <hyperlink ref="F345" r:id="rId329" display="http://cdr.eionet.europa.eu/dk/eu/msfd_art17/2018reporting/spatialdata/envwzypma/DK_MSFD_4geo.xml/manage_document"/>
    <hyperlink ref="F346" r:id="rId330" display="http://cdr.eionet.europa.eu/dk/eu/msfd_art17/2018reporting/spatialdata/envwzypma/DK_MSFD_4geo.xml/manage_document"/>
    <hyperlink ref="F347" r:id="rId331" display="http://cdr.eionet.europa.eu/dk/eu/msfd_art17/2018reporting/spatialdata/envwzypma/DK_MSFD_4geo.xml/manage_document"/>
    <hyperlink ref="F348" r:id="rId332" display="http://cdr.eionet.europa.eu/dk/eu/msfd_art17/2018reporting/spatialdata/envwzypma/DK_MSFD_4geo.xml/manage_document"/>
    <hyperlink ref="F349" r:id="rId333" display="http://cdr.eionet.europa.eu/dk/eu/msfd_art17/2018reporting/spatialdata/envwzypma/DK_MSFD_4geo.xml/manage_document"/>
    <hyperlink ref="F350" r:id="rId334" display="http://cdr.eionet.europa.eu/dk/eu/msfd_art17/2018reporting/spatialdata/envwzypma/DK_MSFD_4geo.xml/manage_document"/>
    <hyperlink ref="F351" r:id="rId335" display="http://cdr.eionet.europa.eu/dk/eu/msfd_art17/2018reporting/spatialdata/envwzypma/DK_MSFD_4geo.xml/manage_document"/>
    <hyperlink ref="F352" r:id="rId336" display="http://cdr.eionet.europa.eu/dk/eu/msfd_art17/2018reporting/spatialdata/envwzypma/DK_MSFD_4geo.xml/manage_document"/>
    <hyperlink ref="F353" r:id="rId337" display="http://cdr.eionet.europa.eu/dk/eu/msfd_art17/2018reporting/spatialdata/envwzypma/DK_MSFD_4geo.xml/manage_document"/>
    <hyperlink ref="F354" r:id="rId338" display="http://cdr.eionet.europa.eu/dk/eu/msfd_art17/2018reporting/spatialdata/envwzypma/DK_MSFD_4geo.xml/manage_document"/>
    <hyperlink ref="F355" r:id="rId339" display="http://cdr.eionet.europa.eu/dk/eu/msfd_art17/2018reporting/spatialdata/envwzypma/DK_MSFD_4geo.xml/manage_document"/>
    <hyperlink ref="F356" r:id="rId340" display="http://cdr.eionet.europa.eu/dk/eu/msfd_art17/2018reporting/spatialdata/envwzypma/DK_MSFD_4geo.xml/manage_document"/>
    <hyperlink ref="F357" r:id="rId341" display="http://cdr.eionet.europa.eu/dk/eu/msfd_art17/2018reporting/spatialdata/envwzypma/DK_MSFD_4geo.xml/manage_document"/>
    <hyperlink ref="F358" r:id="rId342" display="http://cdr.eionet.europa.eu/dk/eu/msfd_art17/2018reporting/spatialdata/envwzypma/DK_MSFD_4geo.xml/manage_document"/>
    <hyperlink ref="F359" r:id="rId343" display="http://cdr.eionet.europa.eu/dk/eu/msfd_art17/2018reporting/spatialdata/envwzypma/DK_MSFD_4geo.xml/manage_document"/>
    <hyperlink ref="F360" r:id="rId344" display="http://cdr.eionet.europa.eu/dk/eu/msfd_art17/2018reporting/spatialdata/envwzypma/DK_MSFD_4geo.xml/manage_document"/>
    <hyperlink ref="F361" r:id="rId345" display="http://cdr.eionet.europa.eu/dk/eu/msfd_art17/2018reporting/spatialdata/envwzypma/DK_MSFD_4geo.xml/manage_document"/>
    <hyperlink ref="F362" r:id="rId346" display="http://cdr.eionet.europa.eu/dk/eu/msfd_art17/2018reporting/spatialdata/envwzypma/DK_MSFD_4geo.xml/manage_document"/>
    <hyperlink ref="F363" r:id="rId347" display="http://cdr.eionet.europa.eu/dk/eu/msfd_art17/2018reporting/spatialdata/envwzypma/DK_MSFD_4geo.xml/manage_document"/>
    <hyperlink ref="F364" r:id="rId348" display="http://cdr.eionet.europa.eu/dk/eu/msfd_art17/2018reporting/spatialdata/envwzypma/DK_MSFD_4geo.xml/manage_document"/>
    <hyperlink ref="F365" r:id="rId349" display="http://cdr.eionet.europa.eu/dk/eu/msfd_art17/2018reporting/spatialdata/envwzypma/DK_MSFD_4geo.xml/manage_document"/>
    <hyperlink ref="F366" r:id="rId350" display="http://cdr.eionet.europa.eu/dk/eu/msfd_art17/2018reporting/spatialdata/envwzypma/DK_MSFD_4geo.xml/manage_document"/>
    <hyperlink ref="F367" r:id="rId351" display="http://cdr.eionet.europa.eu/dk/eu/msfd_art17/2018reporting/spatialdata/envwzypma/DK_MSFD_4geo.xml/manage_document"/>
    <hyperlink ref="F368" r:id="rId352" display="http://cdr.eionet.europa.eu/ee/eu/msfd_art17/2018reporting/spatialdata/envwx_jka/4geo_EE.xml%20(v2_updated_with_cooperation_information)/manage_document"/>
    <hyperlink ref="F369" r:id="rId353" display="http://cdr.eionet.europa.eu/ee/eu/msfd_art17/2018reporting/spatialdata/envwx_jka/4geo_EE.xml%20(v2_updated_with_cooperation_information)/manage_document"/>
    <hyperlink ref="F370" r:id="rId354" display="http://cdr.eionet.europa.eu/ee/eu/msfd_art17/2018reporting/spatialdata/envwx_jka/4geo_EE.xml%20(v2_updated_with_cooperation_information)/manage_document"/>
    <hyperlink ref="F371" r:id="rId355" display="http://cdr.eionet.europa.eu/ee/eu/msfd_art17/2018reporting/spatialdata/envwx_jka/4geo_EE.xml%20(v2_updated_with_cooperation_information)/manage_document"/>
    <hyperlink ref="F372" r:id="rId356" display="http://cdr.eionet.europa.eu/ee/eu/msfd_art17/2018reporting/spatialdata/envwx_jka/4geo_EE.xml%20(v2_updated_with_cooperation_information)/manage_document"/>
    <hyperlink ref="F373" r:id="rId357" display="http://cdr.eionet.europa.eu/ee/eu/msfd_art17/2018reporting/spatialdata/envwx_jka/4geo_EE.xml%20(v2_updated_with_cooperation_information)/manage_document"/>
    <hyperlink ref="F374" r:id="rId358" display="http://cdr.eionet.europa.eu/ee/eu/msfd_art17/2018reporting/spatialdata/envwx_jka/4geo_EE.xml%20(v2_updated_with_cooperation_information)/manage_document"/>
    <hyperlink ref="F375" r:id="rId359" display="http://cdr.eionet.europa.eu/ee/eu/msfd_art17/2018reporting/spatialdata/envwx_jka/4geo_EE.xml%20(v2_updated_with_cooperation_information)/manage_document"/>
    <hyperlink ref="F376" r:id="rId360" display="http://cdr.eionet.europa.eu/ee/eu/msfd_art17/2018reporting/spatialdata/envwx_jka/4geo_EE.xml%20(v2_updated_with_cooperation_information)/manage_document"/>
    <hyperlink ref="F377" r:id="rId361" display="http://cdr.eionet.europa.eu/ee/eu/msfd_art17/2018reporting/spatialdata/envwx_jka/4geo_EE.xml%20(v2_updated_with_cooperation_information)/manage_document"/>
    <hyperlink ref="F378" r:id="rId362" display="http://cdr.eionet.europa.eu/ee/eu/msfd_art17/2018reporting/spatialdata/envwx_jka/4geo_EE.xml%20(v2_updated_with_cooperation_information)/manage_document"/>
    <hyperlink ref="F379" r:id="rId363" display="http://cdr.eionet.europa.eu/ee/eu/msfd_art17/2018reporting/spatialdata/envwx_jka/4geo_EE.xml%20(v2_updated_with_cooperation_information)/manage_document"/>
    <hyperlink ref="F380" r:id="rId364" display="http://cdr.eionet.europa.eu/ee/eu/msfd_art17/2018reporting/spatialdata/envwx_jka/4geo_EE.xml%20(v2_updated_with_cooperation_information)/manage_document"/>
    <hyperlink ref="F381" r:id="rId365" display="http://cdr.eionet.europa.eu/ee/eu/msfd_art17/2018reporting/spatialdata/envwx_jka/4geo_EE.xml%20(v2_updated_with_cooperation_information)/manage_document"/>
    <hyperlink ref="F382" r:id="rId366" display="http://cdr.eionet.europa.eu/ee/eu/msfd_art17/2018reporting/spatialdata/envwx_jka/4geo_EE.xml%20(v2_updated_with_cooperation_information)/manage_document"/>
    <hyperlink ref="F383" r:id="rId367" display="http://cdr.eionet.europa.eu/ee/eu/msfd_art17/2018reporting/spatialdata/envwx_jka/4geo_EE.xml%20(v2_updated_with_cooperation_information)/manage_document"/>
    <hyperlink ref="F384" r:id="rId368" display="http://cdr.eionet.europa.eu/ee/eu/msfd_art17/2018reporting/spatialdata/envwx_jka/4geo_EE.xml%20(v2_updated_with_cooperation_information)/manage_document"/>
    <hyperlink ref="F385" r:id="rId369" display="http://cdr.eionet.europa.eu/ee/eu/msfd_art17/2018reporting/spatialdata/envwx_jka/4geo_EE.xml%20(v2_updated_with_cooperation_information)/manage_document"/>
    <hyperlink ref="F386" r:id="rId370" display="http://cdr.eionet.europa.eu/ee/eu/msfd_art17/2018reporting/spatialdata/envwx_jka/4geo_EE.xml%20(v2_updated_with_cooperation_information)/manage_document"/>
    <hyperlink ref="F387" r:id="rId371" display="http://cdr.eionet.europa.eu/ee/eu/msfd_art17/2018reporting/spatialdata/envwx_jka/4geo_EE.xml%20(v2_updated_with_cooperation_information)/manage_document"/>
    <hyperlink ref="F388" r:id="rId372" display="http://cdr.eionet.europa.eu/ee/eu/msfd_art17/2018reporting/spatialdata/envwx_jka/4geo_EE.xml%20(v2_updated_with_cooperation_information)/manage_document"/>
    <hyperlink ref="F389" r:id="rId373" display="http://cdr.eionet.europa.eu/ee/eu/msfd_art17/2018reporting/spatialdata/envwx_jka/4geo_EE.xml%20(v2_updated_with_cooperation_information)/manage_document"/>
    <hyperlink ref="F390" r:id="rId374" display="http://cdr.eionet.europa.eu/ee/eu/msfd_art17/2018reporting/spatialdata/envwx_jka/4geo_EE.xml%20(v2_updated_with_cooperation_information)/manage_document"/>
    <hyperlink ref="F391" r:id="rId375" display="http://cdr.eionet.europa.eu/ee/eu/msfd_art17/2018reporting/spatialdata/envwx_jka/4geo_EE.xml%20(v2_updated_with_cooperation_information)/manage_document"/>
    <hyperlink ref="F392" r:id="rId376" display="http://cdr.eionet.europa.eu/ee/eu/msfd_art17/2018reporting/spatialdata/envwx_jka/4geo_EE.xml%20(v2_updated_with_cooperation_information)/manage_document"/>
    <hyperlink ref="F393" r:id="rId377" display="http://cdr.eionet.europa.eu/ee/eu/msfd_art17/2018reporting/spatialdata/envwx_jka/4geo_EE.xml%20(v2_updated_with_cooperation_information)/manage_document"/>
    <hyperlink ref="F394" r:id="rId378" display="http://cdr.eionet.europa.eu/ee/eu/msfd_art17/2018reporting/spatialdata/envwx_jka/4geo_EE.xml%20(v2_updated_with_cooperation_information)/manage_document"/>
    <hyperlink ref="F395" r:id="rId379" display="http://cdr.eionet.europa.eu/ee/eu/msfd_art17/2018reporting/spatialdata/envwx_jka/4geo_EE.xml%20(v2_updated_with_cooperation_information)/manage_document"/>
    <hyperlink ref="F396" r:id="rId380" display="http://cdr.eionet.europa.eu/ee/eu/msfd_art17/2018reporting/spatialdata/envwx_jka/4geo_EE.xml%20(v2_updated_with_cooperation_information)/manage_document"/>
    <hyperlink ref="F397" r:id="rId381" display="http://cdr.eionet.europa.eu/ee/eu/msfd_art17/2018reporting/spatialdata/envwx_jka/4geo_EE.xml%20(v2_updated_with_cooperation_information)/manage_document"/>
    <hyperlink ref="F398" r:id="rId382" display="http://cdr.eionet.europa.eu/ee/eu/msfd_art17/2018reporting/spatialdata/envwx_jka/4geo_EE.xml%20(v2_updated_with_cooperation_information)/manage_document"/>
    <hyperlink ref="F399" r:id="rId383" display="http://cdr.eionet.europa.eu/ee/eu/msfd_art17/2018reporting/spatialdata/envwx_jka/4geo_EE.xml%20(v2_updated_with_cooperation_information)/manage_document"/>
    <hyperlink ref="F400" r:id="rId384" display="http://cdr.eionet.europa.eu/ee/eu/msfd_art17/2018reporting/spatialdata/envwx_jka/4geo_EE.xml%20(v2_updated_with_cooperation_information)/manage_document"/>
    <hyperlink ref="F401" r:id="rId385" display="http://cdr.eionet.europa.eu/gr/eu/msfd8910/madgr/envuwfciq/MADGR_MSFD4Geo_20130415.xml/manage_document"/>
    <hyperlink ref="F402" r:id="rId386" display="http://cdr.eionet.europa.eu/gr/eu/msfd8910/malgr/envux49rq/MALGR_MSFD4Geo_20130430.xml/manage_document"/>
    <hyperlink ref="F403" r:id="rId387" display="http://cdr.eionet.europa.eu/gr/eu/msfd8910/malgr/envux49rq/MALGR_MSFD4Geo_20130430.xml/manage_document"/>
    <hyperlink ref="F404" r:id="rId388" display="http://cdr.eionet.europa.eu/gr/eu/msfd8910/malgr/envux49rq/MALGR_MSFD4Geo_20130430.xml/manage_document"/>
    <hyperlink ref="F405" r:id="rId389" display="http://cdr.eionet.europa.eu/gr/eu/msfd8910/malgr/envux49rq/MALGR_MSFD4Geo_20130430.xml/manage_document"/>
    <hyperlink ref="F406" r:id="rId390" display="http://cdr.eionet.europa.eu/gr/eu/msfd8910/malgr/envux49rq/MALGR_MSFD4Geo_20130430.xml/manage_document"/>
    <hyperlink ref="F407" r:id="rId391" display="http://cdr.eionet.europa.eu/gr/eu/msfd8910/malgr/envux49rq/MALGR_MSFD4Geo_20130430.xml/manage_document"/>
    <hyperlink ref="F408" r:id="rId392" display="http://cdr.eionet.europa.eu/gr/eu/msfd8910/micgr/envux5aqq/MICGR_MSFD4Geo_20130430.xml/manage_document"/>
    <hyperlink ref="F409" r:id="rId393" display="http://cdr.eionet.europa.eu/es/eu/msfd_art17/2018reporting/spatialdata/envwznsqw/ES_MSFD_4geo_20180713.xml/manage_document"/>
    <hyperlink ref="F410" r:id="rId394" display="http://cdr.eionet.europa.eu/es/eu/msfd_art17/2018reporting/spatialdata/envwznsqw/ES_MSFD_4geo_20180713.xml/manage_document"/>
    <hyperlink ref="F411" r:id="rId395" display="http://cdr.eionet.europa.eu/es/eu/msfd_art17/2018reporting/spatialdata/envwznsqw/ES_MSFD_4geo_20180713.xml/manage_document"/>
    <hyperlink ref="F412" r:id="rId396" display="http://cdr.eionet.europa.eu/es/eu/msfd_art17/2018reporting/spatialdata/envwznsqw/ES_MSFD_4geo_20180713.xml/manage_document"/>
    <hyperlink ref="F413" r:id="rId397" display="http://cdr.eionet.europa.eu/es/eu/msfd_art17/2018reporting/spatialdata/envwznsqw/ES_MSFD_4geo_20180713.xml/manage_document"/>
    <hyperlink ref="F414" r:id="rId398" display="http://cdr.eionet.europa.eu/es/eu/msfd_art17/2018reporting/spatialdata/envwznsqw/ES_MSFD_4geo_20180713.xml/manage_document"/>
    <hyperlink ref="F415" r:id="rId399" display="http://cdr.eionet.europa.eu/es/eu/msfd_art17/2018reporting/spatialdata/envwznsqw/ES_MSFD_4geo_20180713.xml/manage_document"/>
    <hyperlink ref="F416" r:id="rId400" display="http://cdr.eionet.europa.eu/es/eu/msfd_art17/2018reporting/spatialdata/envwznsqw/ES_MSFD_4geo_20180713.xml/manage_document"/>
    <hyperlink ref="F417" r:id="rId401" display="http://cdr.eionet.europa.eu/es/eu/msfd_art17/2018reporting/spatialdata/envwznsqw/ES_MSFD_4geo_20180713.xml/manage_document"/>
    <hyperlink ref="F418" r:id="rId402" display="http://cdr.eionet.europa.eu/es/eu/msfd_art17/2018reporting/spatialdata/envwznsqw/ES_MSFD_4geo_20180713.xml/manage_document"/>
    <hyperlink ref="F419" r:id="rId403" display="http://cdr.eionet.europa.eu/es/eu/msfd_art17/2018reporting/spatialdata/envwznsqw/ES_MSFD_4geo_20180713.xml/manage_document"/>
    <hyperlink ref="F420" r:id="rId404" display="http://cdr.eionet.europa.eu/es/eu/msfd_art17/2018reporting/spatialdata/envwznsqw/ES_MSFD_4geo_20180713.xml/manage_document"/>
    <hyperlink ref="F421" r:id="rId405" display="http://cdr.eionet.europa.eu/es/eu/msfd_art17/2018reporting/spatialdata/envwznsqw/ES_MSFD_4geo_20180713.xml/manage_document"/>
    <hyperlink ref="F422" r:id="rId406" display="http://cdr.eionet.europa.eu/es/eu/msfd_art17/2018reporting/spatialdata/envwznsqw/ES_MSFD_4geo_20180713.xml/manage_document"/>
    <hyperlink ref="F423" r:id="rId407" display="http://cdr.eionet.europa.eu/es/eu/msfd_art17/2018reporting/spatialdata/envwznsqw/ES_MSFD_4geo_20180713.xml/manage_document"/>
    <hyperlink ref="F424" r:id="rId408" display="http://cdr.eionet.europa.eu/es/eu/msfd_art17/2018reporting/spatialdata/envwznsqw/ES_MSFD_4geo_20180713.xml/manage_document"/>
    <hyperlink ref="F425" r:id="rId409" display="http://cdr.eionet.europa.eu/es/eu/msfd_art17/2018reporting/spatialdata/envwznsqw/ES_MSFD_4geo_20180713.xml/manage_document"/>
    <hyperlink ref="F426" r:id="rId410" display="http://cdr.eionet.europa.eu/es/eu/msfd_art17/2018reporting/spatialdata/envwznsqw/ES_MSFD_4geo_20180713.xml/manage_document"/>
    <hyperlink ref="F427" r:id="rId411" display="http://cdr.eionet.europa.eu/es/eu/msfd_art17/2018reporting/spatialdata/envwznsqw/ES_MSFD_4geo_20180713.xml/manage_document"/>
    <hyperlink ref="F428" r:id="rId412" display="http://cdr.eionet.europa.eu/es/eu/msfd_art17/2018reporting/spatialdata/envwznsqw/ES_MSFD_4geo_20180713.xml/manage_document"/>
    <hyperlink ref="F429" r:id="rId413" display="http://cdr.eionet.europa.eu/es/eu/msfd_art17/2018reporting/spatialdata/envwznsqw/ES_MSFD_4geo_20180713.xml/manage_document"/>
    <hyperlink ref="F430" r:id="rId414" display="http://cdr.eionet.europa.eu/es/eu/msfd_art17/2018reporting/spatialdata/envwznsqw/ES_MSFD_4geo_20180713.xml/manage_document"/>
    <hyperlink ref="F431" r:id="rId415" display="http://cdr.eionet.europa.eu/es/eu/msfd_art17/2018reporting/spatialdata/envwznsqw/ES_MSFD_4geo_20180713.xml/manage_document"/>
    <hyperlink ref="F432" r:id="rId416" display="http://cdr.eionet.europa.eu/es/eu/msfd_art17/2018reporting/spatialdata/envwznsqw/ES_MSFD_4geo_20180713.xml/manage_document"/>
    <hyperlink ref="F433" r:id="rId417" display="http://cdr.eionet.europa.eu/es/eu/msfd_art17/2018reporting/spatialdata/envwznsqw/ES_MSFD_4geo_20180713.xml/manage_document"/>
    <hyperlink ref="F434" r:id="rId418" display="http://cdr.eionet.europa.eu/es/eu/msfd_art17/2018reporting/spatialdata/envwznsqw/ES_MSFD_4geo_20180713.xml/manage_document"/>
    <hyperlink ref="F435" r:id="rId419" display="http://cdr.eionet.europa.eu/es/eu/msfd_art17/2018reporting/spatialdata/envwznsqw/ES_MSFD_4geo_20180713.xml/manage_document"/>
    <hyperlink ref="F436" r:id="rId420" display="http://cdr.eionet.europa.eu/es/eu/msfd_art17/2018reporting/spatialdata/envwznsqw/ES_MSFD_4geo_20180713.xml/manage_document"/>
    <hyperlink ref="F437" r:id="rId421" display="http://cdr.eionet.europa.eu/es/eu/msfd_art17/2018reporting/spatialdata/envwznsqw/ES_MSFD_4geo_20180713.xml/manage_document"/>
    <hyperlink ref="F438" r:id="rId422" display="http://cdr.eionet.europa.eu/es/eu/msfd_art17/2018reporting/spatialdata/envwznsqw/ES_MSFD_4geo_20180713.xml/manage_document"/>
    <hyperlink ref="F439" r:id="rId423" display="http://cdr.eionet.europa.eu/es/eu/msfd_art17/2018reporting/spatialdata/envwznsqw/ES_MSFD_4geo_20180713.xml/manage_document"/>
    <hyperlink ref="F440" r:id="rId424" display="http://cdr.eionet.europa.eu/es/eu/msfd_art17/2018reporting/spatialdata/envwznsqw/ES_MSFD_4geo_20180713.xml/manage_document"/>
    <hyperlink ref="F441" r:id="rId425" display="http://cdr.eionet.europa.eu/es/eu/msfd_art17/2018reporting/spatialdata/envwznsqw/ES_MSFD_4geo_20180713.xml/manage_document"/>
    <hyperlink ref="F442" r:id="rId426" display="http://cdr.eionet.europa.eu/es/eu/msfd_art17/2018reporting/spatialdata/envwznsqw/ES_MSFD_4geo_20180713.xml/manage_document"/>
    <hyperlink ref="F443" r:id="rId427" display="http://cdr.eionet.europa.eu/es/eu/msfd_art17/2018reporting/spatialdata/envwznsqw/ES_MSFD_4geo_20180713.xml/manage_document"/>
    <hyperlink ref="F444" r:id="rId428" display="http://cdr.eionet.europa.eu/es/eu/msfd_art17/2018reporting/spatialdata/envwznsqw/ES_MSFD_4geo_20180713.xml/manage_document"/>
    <hyperlink ref="F445" r:id="rId429" display="http://cdr.eionet.europa.eu/es/eu/msfd_art17/2018reporting/spatialdata/envwznsqw/ES_MSFD_4geo_20180713.xml/manage_document"/>
    <hyperlink ref="F446" r:id="rId430" display="http://cdr.eionet.europa.eu/es/eu/msfd_art17/2018reporting/spatialdata/envwznsqw/ES_MSFD_4geo_20180713.xml/manage_document"/>
    <hyperlink ref="F447" r:id="rId431" display="http://cdr.eionet.europa.eu/es/eu/msfd_art17/2018reporting/spatialdata/envwznsqw/ES_MSFD_4geo_20180713.xml/manage_document"/>
    <hyperlink ref="F448" r:id="rId432" display="http://cdr.eionet.europa.eu/es/eu/msfd_art17/2018reporting/spatialdata/envwznsqw/ES_MSFD_4geo_20180713.xml/manage_document"/>
    <hyperlink ref="F449" r:id="rId433" display="http://cdr.eionet.europa.eu/es/eu/msfd_art17/2018reporting/spatialdata/envwznsqw/ES_MSFD_4geo_20180713.xml/manage_document"/>
    <hyperlink ref="F450" r:id="rId434" display="http://cdr.eionet.europa.eu/es/eu/msfd_art17/2018reporting/spatialdata/envwznsqw/ES_MSFD_4geo_20180713.xml/manage_document"/>
    <hyperlink ref="F451" r:id="rId435" display="http://cdr.eionet.europa.eu/es/eu/msfd_art17/2018reporting/spatialdata/envwznsqw/ES_MSFD_4geo_20180713.xml/manage_document"/>
    <hyperlink ref="F452" r:id="rId436" display="http://cdr.eionet.europa.eu/es/eu/msfd_art17/2018reporting/spatialdata/envwznsqw/ES_MSFD_4geo_20180713.xml/manage_document"/>
    <hyperlink ref="F453" r:id="rId437" display="http://cdr.eionet.europa.eu/es/eu/msfd_art17/2018reporting/spatialdata/envwznsqw/ES_MSFD_4geo_20180713.xml/manage_document"/>
    <hyperlink ref="F454" r:id="rId438" display="http://cdr.eionet.europa.eu/es/eu/msfd_art17/2018reporting/spatialdata/envwznsqw/ES_MSFD_4geo_20180713.xml/manage_document"/>
    <hyperlink ref="F455" r:id="rId439" display="http://cdr.eionet.europa.eu/es/eu/msfd_art17/2018reporting/spatialdata/envwznsqw/ES_MSFD_4geo_20180713.xml/manage_document"/>
    <hyperlink ref="F456" r:id="rId440" display="http://cdr.eionet.europa.eu/es/eu/msfd_art17/2018reporting/spatialdata/envwznsqw/ES_MSFD_4geo_20180713.xml/manage_document"/>
    <hyperlink ref="F457" r:id="rId441" display="http://cdr.eionet.europa.eu/es/eu/msfd_art17/2018reporting/spatialdata/envwznsqw/ES_MSFD_4geo_20180713.xml/manage_document"/>
    <hyperlink ref="F458" r:id="rId442" display="http://cdr.eionet.europa.eu/es/eu/msfd_art17/2018reporting/spatialdata/envwznsqw/ES_MSFD_4geo_20180713.xml/manage_document"/>
    <hyperlink ref="F459" r:id="rId443" display="http://cdr.eionet.europa.eu/es/eu/msfd_art17/2018reporting/spatialdata/envwznsqw/ES_MSFD_4geo_20180713.xml/manage_document"/>
    <hyperlink ref="F460" r:id="rId444" display="http://cdr.eionet.europa.eu/es/eu/msfd_art17/2018reporting/spatialdata/envwznsqw/ES_MSFD_4geo_20180713.xml/manage_document"/>
    <hyperlink ref="F461" r:id="rId445" display="http://cdr.eionet.europa.eu/es/eu/msfd_art17/2018reporting/spatialdata/envwznsqw/ES_MSFD_4geo_20180713.xml/manage_document"/>
    <hyperlink ref="F462" r:id="rId446" display="http://cdr.eionet.europa.eu/es/eu/msfd_art17/2018reporting/spatialdata/envwznsqw/ES_MSFD_4geo_20180713.xml/manage_document"/>
    <hyperlink ref="F463" r:id="rId447" display="http://cdr.eionet.europa.eu/es/eu/msfd_art17/2018reporting/spatialdata/envwznsqw/ES_MSFD_4geo_20180713.xml/manage_document"/>
    <hyperlink ref="F464" r:id="rId448" display="http://cdr.eionet.europa.eu/es/eu/msfd_art17/2018reporting/spatialdata/envwznsqw/ES_MSFD_4geo_20180713.xml/manage_document"/>
    <hyperlink ref="F465" r:id="rId449" display="http://cdr.eionet.europa.eu/es/eu/msfd_art17/2018reporting/spatialdata/envwznsqw/ES_MSFD_4geo_20180713.xml/manage_document"/>
    <hyperlink ref="F466" r:id="rId450" display="http://cdr.eionet.europa.eu/es/eu/msfd_art17/2018reporting/spatialdata/envwznsqw/ES_MSFD_4geo_20180713.xml/manage_document"/>
    <hyperlink ref="F467" r:id="rId451" display="http://cdr.eionet.europa.eu/es/eu/msfd_art17/2018reporting/spatialdata/envwznsqw/ES_MSFD_4geo_20180713.xml/manage_document"/>
    <hyperlink ref="F468" r:id="rId452" display="http://cdr.eionet.europa.eu/es/eu/msfd_art17/2018reporting/spatialdata/envwznsqw/ES_MSFD_4geo_20180713.xml/manage_document"/>
    <hyperlink ref="F469" r:id="rId453" display="http://cdr.eionet.europa.eu/es/eu/msfd_art17/2018reporting/spatialdata/envwznsqw/ES_MSFD_4geo_20180713.xml/manage_document"/>
    <hyperlink ref="F470" r:id="rId454" display="http://cdr.eionet.europa.eu/fi/eu/msfd_art17/2018reporting/spatialdata/envwv7dkq/MSFD4Geo_FI.xml/manage_document"/>
    <hyperlink ref="F471" r:id="rId455" display="http://cdr.eionet.europa.eu/fi/eu/msfd_art17/2018reporting/spatialdata/envwv7dkq/MSFD4Geo_FI.xml/manage_document"/>
    <hyperlink ref="F472" r:id="rId456" display="http://cdr.eionet.europa.eu/fi/eu/msfd_art17/2018reporting/spatialdata/envwv7dkq/MSFD4Geo_FI.xml/manage_document"/>
    <hyperlink ref="F473" r:id="rId457" display="http://cdr.eionet.europa.eu/fi/eu/msfd_art17/2018reporting/spatialdata/envwv7dkq/MSFD4Geo_FI.xml/manage_document"/>
    <hyperlink ref="F474" r:id="rId458" display="http://cdr.eionet.europa.eu/fi/eu/msfd_art17/2018reporting/spatialdata/envwv7dkq/MSFD4Geo_FI.xml/manage_document"/>
    <hyperlink ref="F475" r:id="rId459" display="http://cdr.eionet.europa.eu/fi/eu/msfd_art17/2018reporting/spatialdata/envwv7dkq/MSFD4Geo_FI.xml/manage_document"/>
    <hyperlink ref="F476" r:id="rId460" display="http://cdr.eionet.europa.eu/fi/eu/msfd_art17/2018reporting/spatialdata/envwv7dkq/MSFD4Geo_FI.xml/manage_document"/>
    <hyperlink ref="F477" r:id="rId461" display="http://cdr.eionet.europa.eu/fi/eu/msfd_art17/2018reporting/spatialdata/envwv7dkq/MSFD4Geo_FI.xml/manage_document"/>
    <hyperlink ref="F478" r:id="rId462" display="http://cdr.eionet.europa.eu/fi/eu/msfd_art17/2018reporting/spatialdata/envwv7dkq/MSFD4Geo_FI.xml/manage_document"/>
    <hyperlink ref="F479" r:id="rId463" display="http://cdr.eionet.europa.eu/fi/eu/msfd_art17/2018reporting/spatialdata/envwv7dkq/MSFD4Geo_FI.xml/manage_document"/>
    <hyperlink ref="F480" r:id="rId464" display="http://cdr.eionet.europa.eu/fi/eu/msfd_art17/2018reporting/spatialdata/envwv7dkq/MSFD4Geo_FI.xml/manage_document"/>
    <hyperlink ref="F481" r:id="rId465" display="http://cdr.eionet.europa.eu/fi/eu/msfd_art17/2018reporting/spatialdata/envwv7dkq/MSFD4Geo_FI.xml/manage_document"/>
    <hyperlink ref="F482" r:id="rId466" display="http://cdr.eionet.europa.eu/fi/eu/msfd_art17/2018reporting/spatialdata/envwv7dkq/MSFD4Geo_FI.xml/manage_document"/>
    <hyperlink ref="F483" r:id="rId467" display="http://cdr.eionet.europa.eu/fi/eu/msfd_art17/2018reporting/spatialdata/envwv7dkq/MSFD4Geo_FI.xml/manage_document"/>
    <hyperlink ref="F484" r:id="rId468" display="http://cdr.eionet.europa.eu/fi/eu/msfd_art17/2018reporting/spatialdata/envwv7dkq/MSFD4Geo_FI.xml/manage_document"/>
    <hyperlink ref="F485" r:id="rId469" display="http://cdr.eionet.europa.eu/fi/eu/msfd_art17/2018reporting/spatialdata/envwv7dkq/MSFD4Geo_FI.xml/manage_document"/>
    <hyperlink ref="F486" r:id="rId470" display="http://cdr.eionet.europa.eu/fi/eu/msfd_art17/2018reporting/spatialdata/envwv7dkq/MSFD4Geo_FI.xml/manage_document"/>
    <hyperlink ref="F487" r:id="rId471" display="http://cdr.eionet.europa.eu/fi/eu/msfd_art17/2018reporting/spatialdata/envwv7dkq/MSFD4Geo_FI.xml/manage_document"/>
    <hyperlink ref="F488" r:id="rId472" display="http://cdr.eionet.europa.eu/fi/eu/msfd_art17/2018reporting/spatialdata/envwv7dkq/MSFD4Geo_FI.xml/manage_document"/>
    <hyperlink ref="F489" r:id="rId473" display="http://cdr.eionet.europa.eu/fi/eu/msfd_art17/2018reporting/spatialdata/envwv7dkq/MSFD4Geo_FI.xml/manage_document"/>
    <hyperlink ref="F490" r:id="rId474" display="http://cdr.eionet.europa.eu/fi/eu/msfd_art17/2018reporting/spatialdata/envwv7dkq/MSFD4Geo_FI.xml/manage_document"/>
    <hyperlink ref="F491" r:id="rId475" display="http://cdr.eionet.europa.eu/fi/eu/msfd_art17/2018reporting/spatialdata/envwv7dkq/MSFD4Geo_FI.xml/manage_document"/>
    <hyperlink ref="F492" r:id="rId476" display="http://cdr.eionet.europa.eu/fi/eu/msfd_art17/2018reporting/spatialdata/envwv7dkq/MSFD4Geo_FI.xml/manage_document"/>
    <hyperlink ref="F493" r:id="rId477" display="http://cdr.eionet.europa.eu/fi/eu/msfd_art17/2018reporting/spatialdata/envwv7dkq/MSFD4Geo_FI.xml/manage_document"/>
    <hyperlink ref="F494" r:id="rId478" display="http://cdr.eionet.europa.eu/fi/eu/msfd_art17/2018reporting/spatialdata/envwv7dkq/MSFD4Geo_FI.xml/manage_document"/>
    <hyperlink ref="F495" r:id="rId479" display="http://cdr.eionet.europa.eu/fi/eu/msfd_art17/2018reporting/spatialdata/envwv7dkq/MSFD4Geo_FI.xml/manage_document"/>
    <hyperlink ref="F496" r:id="rId480" display="http://cdr.eionet.europa.eu/fi/eu/msfd_art17/2018reporting/spatialdata/envwv7dkq/MSFD4Geo_FI.xml/manage_document"/>
    <hyperlink ref="F497" r:id="rId481" display="http://cdr.eionet.europa.eu/fi/eu/msfd_art17/2018reporting/spatialdata/envwv7dkq/MSFD4Geo_FI.xml/manage_document"/>
    <hyperlink ref="F498" r:id="rId482" display="http://cdr.eionet.europa.eu/fi/eu/msfd_art17/2018reporting/spatialdata/envwv7dkq/MSFD4Geo_FI.xml/manage_document"/>
    <hyperlink ref="F499" r:id="rId483" display="http://cdr.eionet.europa.eu/fi/eu/msfd_art17/2018reporting/spatialdata/envwv7dkq/MSFD4Geo_FI.xml/manage_document"/>
    <hyperlink ref="F500" r:id="rId484" display="http://cdr.eionet.europa.eu/fi/eu/msfd_art17/2018reporting/spatialdata/envwv7dkq/MSFD4Geo_FI.xml/manage_document"/>
    <hyperlink ref="F501" r:id="rId485" display="http://cdr.eionet.europa.eu/fi/eu/msfd_art17/2018reporting/spatialdata/envwv7dkq/MSFD4Geo_FI.xml/manage_document"/>
    <hyperlink ref="F502" r:id="rId486" display="http://cdr.eionet.europa.eu/fr/eu/msfd_art17/2018reporting/spatialdata/envwz5t2q"/>
    <hyperlink ref="F503" r:id="rId487" display="http://cdr.eionet.europa.eu/fr/eu/msfd_art17/2018reporting/spatialdata/envwz5t2q"/>
    <hyperlink ref="F504" r:id="rId488" display="http://cdr.eionet.europa.eu/fr/eu/msfd_art17/2018reporting/spatialdata/envwz5t2q"/>
    <hyperlink ref="F505" r:id="rId489" display="http://cdr.eionet.europa.eu/fr/eu/msfd_art17/2018reporting/spatialdata/envwz5t2q"/>
    <hyperlink ref="F506" r:id="rId490" display="http://cdr.eionet.europa.eu/fr/eu/msfd_art17/2018reporting/spatialdata/envwz5t2q"/>
    <hyperlink ref="F507" r:id="rId491" display="http://cdr.eionet.europa.eu/fr/eu/msfd_art17/2018reporting/spatialdata/envwz5t2q"/>
    <hyperlink ref="F508" r:id="rId492" display="http://cdr.eionet.europa.eu/fr/eu/msfd_art17/2018reporting/spatialdata/envwz5t2q"/>
    <hyperlink ref="F509" r:id="rId493" display="http://cdr.eionet.europa.eu/fr/eu/msfd_art17/2018reporting/spatialdata/envwz5t2q"/>
    <hyperlink ref="F510" r:id="rId494" display="http://cdr.eionet.europa.eu/fr/eu/msfd_art17/2018reporting/spatialdata/envwz5t2q"/>
    <hyperlink ref="F511" r:id="rId495" display="http://cdr.eionet.europa.eu/fr/eu/msfd_art17/2018reporting/spatialdata/envwz5t2q"/>
    <hyperlink ref="F512" r:id="rId496" display="http://cdr.eionet.europa.eu/fr/eu/msfd_art17/2018reporting/spatialdata/envwz5t2q"/>
    <hyperlink ref="F513" r:id="rId497" display="http://cdr.eionet.europa.eu/fr/eu/msfd_art17/2018reporting/spatialdata/envwz5t2q"/>
    <hyperlink ref="F514" r:id="rId498" display="http://cdr.eionet.europa.eu/fr/eu/msfd_art17/2018reporting/spatialdata/envwz5t2q"/>
    <hyperlink ref="F515" r:id="rId499" display="http://cdr.eionet.europa.eu/fr/eu/msfd_art17/2018reporting/spatialdata/envwz5t2q"/>
    <hyperlink ref="F516" r:id="rId500" display="http://cdr.eionet.europa.eu/fr/eu/msfd_art17/2018reporting/spatialdata/envwz5t2q"/>
    <hyperlink ref="F517" r:id="rId501" display="http://cdr.eionet.europa.eu/fr/eu/msfd_art17/2018reporting/spatialdata/envwz5t2q"/>
    <hyperlink ref="F518" r:id="rId502" display="http://cdr.eionet.europa.eu/fr/eu/msfd_art17/2018reporting/spatialdata/envwz5t2q"/>
    <hyperlink ref="F519" r:id="rId503" display="http://cdr.eionet.europa.eu/fr/eu/msfd_art17/2018reporting/spatialdata/envwz5t2q"/>
    <hyperlink ref="F520" r:id="rId504" display="http://cdr.eionet.europa.eu/fr/eu/msfd_art17/2018reporting/spatialdata/envwz5t2q"/>
    <hyperlink ref="F521" r:id="rId505" display="http://cdr.eionet.europa.eu/fr/eu/msfd_art17/2018reporting/spatialdata/envwz5t2q"/>
    <hyperlink ref="F522" r:id="rId506" display="http://cdr.eionet.europa.eu/fr/eu/msfd_art17/2018reporting/spatialdata/envwz5t2q"/>
    <hyperlink ref="F523" r:id="rId507" display="http://cdr.eionet.europa.eu/fr/eu/msfd_art17/2018reporting/spatialdata/envwz5t2q"/>
    <hyperlink ref="F524" r:id="rId508" display="http://cdr.eionet.europa.eu/fr/eu/msfd_art17/2018reporting/spatialdata/envwz5t2q"/>
    <hyperlink ref="F525" r:id="rId509" display="http://cdr.eionet.europa.eu/fr/eu/msfd_art17/2018reporting/spatialdata/envwz5t2q"/>
    <hyperlink ref="F526" r:id="rId510" display="http://cdr.eionet.europa.eu/fr/eu/msfd_art17/2018reporting/spatialdata/envwz5t2q"/>
    <hyperlink ref="F527" r:id="rId511" display="http://cdr.eionet.europa.eu/fr/eu/msfd_art17/2018reporting/spatialdata/envwz5t2q"/>
    <hyperlink ref="F528" r:id="rId512" display="http://cdr.eionet.europa.eu/fr/eu/msfd_art17/2018reporting/spatialdata/envwz5t2q"/>
    <hyperlink ref="F529" r:id="rId513" display="http://cdr.eionet.europa.eu/fr/eu/msfd_art17/2018reporting/spatialdata/envwz5t2q"/>
    <hyperlink ref="F530" r:id="rId514" display="http://cdr.eionet.europa.eu/fr/eu/msfd_art17/2018reporting/spatialdata/envwz5t2q"/>
    <hyperlink ref="F531" r:id="rId515" display="http://cdr.eionet.europa.eu/fr/eu/msfd_art17/2018reporting/spatialdata/envwz5t2q"/>
    <hyperlink ref="F532" r:id="rId516" display="http://cdr.eionet.europa.eu/fr/eu/msfd_art17/2018reporting/spatialdata/envwz5t2q"/>
    <hyperlink ref="F533" r:id="rId517" display="http://cdr.eionet.europa.eu/fr/eu/msfd_art17/2018reporting/spatialdata/envwz5t2q"/>
    <hyperlink ref="F534" r:id="rId518" display="http://cdr.eionet.europa.eu/fr/eu/msfd_art17/2018reporting/spatialdata/envwz5t2q"/>
    <hyperlink ref="F535" r:id="rId519" display="http://cdr.eionet.europa.eu/fr/eu/msfd_art17/2018reporting/spatialdata/envwz5t2q"/>
    <hyperlink ref="F536" r:id="rId520" display="http://cdr.eionet.europa.eu/fr/eu/msfd_art17/2018reporting/spatialdata/envwz5t2q"/>
    <hyperlink ref="F537" r:id="rId521" display="http://cdr.eionet.europa.eu/fr/eu/msfd_art17/2018reporting/spatialdata/envwz5t2q"/>
    <hyperlink ref="F538" r:id="rId522" display="http://cdr.eionet.europa.eu/fr/eu/msfd_art17/2018reporting/spatialdata/envwz5t2q"/>
    <hyperlink ref="F539" r:id="rId523" display="http://cdr.eionet.europa.eu/fr/eu/msfd_art17/2018reporting/spatialdata/envwz5t2q"/>
    <hyperlink ref="F540" r:id="rId524" display="http://cdr.eionet.europa.eu/fr/eu/msfd_art17/2018reporting/spatialdata/envwz5t2q"/>
    <hyperlink ref="F541" r:id="rId525" display="http://cdr.eionet.europa.eu/fr/eu/msfd_art17/2018reporting/spatialdata/envwz5t2q"/>
    <hyperlink ref="F542" r:id="rId526" display="http://cdr.eionet.europa.eu/fr/eu/msfd_art17/2018reporting/spatialdata/envwz5t2q"/>
    <hyperlink ref="F543" r:id="rId527" display="http://cdr.eionet.europa.eu/fr/eu/msfd_art17/2018reporting/spatialdata/envwz5t2q"/>
    <hyperlink ref="F544" r:id="rId528" display="http://cdr.eionet.europa.eu/fr/eu/msfd_art17/2018reporting/spatialdata/envwz5t2q"/>
    <hyperlink ref="F545" r:id="rId529" display="http://cdr.eionet.europa.eu/fr/eu/msfd_art17/2018reporting/spatialdata/envwz5t2q"/>
    <hyperlink ref="F546" r:id="rId530" display="http://cdr.eionet.europa.eu/fr/eu/msfd_art17/2018reporting/spatialdata/envwz5t2q"/>
    <hyperlink ref="F547" r:id="rId531" display="http://cdr.eionet.europa.eu/fr/eu/msfd_art17/2018reporting/spatialdata/envwz5t2q"/>
    <hyperlink ref="F548" r:id="rId532" display="http://cdr.eionet.europa.eu/fr/eu/msfd_art17/2018reporting/spatialdata/envwz5t2q"/>
    <hyperlink ref="F549" r:id="rId533" display="http://cdr.eionet.europa.eu/fr/eu/msfd_art17/2018reporting/spatialdata/envwz5t2q"/>
    <hyperlink ref="F550" r:id="rId534" display="http://cdr.eionet.europa.eu/fr/eu/msfd_art17/2018reporting/spatialdata/envwz5t2q"/>
    <hyperlink ref="F551" r:id="rId535" display="http://cdr.eionet.europa.eu/fr/eu/msfd_art17/2018reporting/spatialdata/envwz5t2q"/>
    <hyperlink ref="F552" r:id="rId536" display="http://cdr.eionet.europa.eu/fr/eu/msfd_art17/2018reporting/spatialdata/envwz5t2q"/>
    <hyperlink ref="F553" r:id="rId537" display="http://cdr.eionet.europa.eu/fr/eu/msfd_art17/2018reporting/spatialdata/envwz5t2q"/>
    <hyperlink ref="F554" r:id="rId538" display="http://cdr.eionet.europa.eu/fr/eu/msfd_art17/2018reporting/spatialdata/envwz5t2q"/>
    <hyperlink ref="F555" r:id="rId539" display="http://cdr.eionet.europa.eu/fr/eu/msfd_art17/2018reporting/spatialdata/envwz5t2q"/>
    <hyperlink ref="F556" r:id="rId540" display="http://cdr.eionet.europa.eu/hr/eu/msfd_art17/2018reporting/spatialdata/envxrnxgw"/>
    <hyperlink ref="F557" r:id="rId541" display="http://cdr.eionet.europa.eu/hr/eu/msfd_art17/2018reporting/spatialdata/envxrnxgw"/>
    <hyperlink ref="F558" r:id="rId542" display="http://cdr.eionet.europa.eu/hr/eu/msfd_art17/2018reporting/spatialdata/envxrnxgw"/>
    <hyperlink ref="F559" r:id="rId543" display="http://cdr.eionet.europa.eu/hr/eu/msfd_art17/2018reporting/spatialdata/envxrnxgw"/>
    <hyperlink ref="F560" r:id="rId544" display="http://cdr.eionet.europa.eu/hr/eu/msfd_art17/2018reporting/spatialdata/envxrnxgw"/>
    <hyperlink ref="F561" r:id="rId545" display="http://cdr.eionet.europa.eu/hr/eu/msfd_art17/2018reporting/spatialdata/envxrnxgw"/>
    <hyperlink ref="F562" r:id="rId546" display="http://cdr.eionet.europa.eu/hr/eu/msfd_art17/2018reporting/spatialdata/envxrnxgw"/>
    <hyperlink ref="F563" r:id="rId547" display="http://cdr.eionet.europa.eu/hr/eu/msfd_art17/2018reporting/spatialdata/envxrnxgw"/>
    <hyperlink ref="F564" r:id="rId548" display="http://cdr.eionet.europa.eu/hr/eu/msfd_art17/2018reporting/spatialdata/envxrnxgw"/>
    <hyperlink ref="F565" r:id="rId549" display="http://cdr.eionet.europa.eu/hr/eu/msfd_art17/2018reporting/spatialdata/envxrnxgw"/>
    <hyperlink ref="F566" r:id="rId550" display="http://cdr.eionet.europa.eu/hr/eu/msfd_art17/2018reporting/spatialdata/envxrnxgw"/>
    <hyperlink ref="F567" r:id="rId551" display="http://cdr.eionet.europa.eu/hr/eu/msfd_art17/2018reporting/spatialdata/envxrnxgw"/>
    <hyperlink ref="F568" r:id="rId552" display="http://cdr.eionet.europa.eu/hr/eu/msfd_art17/2018reporting/spatialdata/envxrnxgw"/>
    <hyperlink ref="F569" r:id="rId553" display="http://cdr.eionet.europa.eu/hr/eu/msfd_art17/2018reporting/spatialdata/envxrnxgw"/>
    <hyperlink ref="F570" r:id="rId554" display="http://cdr.eionet.europa.eu/hr/eu/msfd_art17/2018reporting/spatialdata/envxrnxgw"/>
    <hyperlink ref="F571" r:id="rId555" display="http://cdr.eionet.europa.eu/hr/eu/msfd_art17/2018reporting/spatialdata/envxrnxgw"/>
    <hyperlink ref="F572" r:id="rId556" display="http://cdr.eionet.europa.eu/hr/eu/msfd_art17/2018reporting/spatialdata/envxrnxgw"/>
    <hyperlink ref="F573" r:id="rId557" display="http://cdr.eionet.europa.eu/hr/eu/msfd_art17/2018reporting/spatialdata/envxrnxgw"/>
    <hyperlink ref="F574" r:id="rId558" display="http://cdr.eionet.europa.eu/hr/eu/msfd_art17/2018reporting/spatialdata/envxrnxgw"/>
    <hyperlink ref="F575" r:id="rId559" display="http://cdr.eionet.europa.eu/hr/eu/msfd_art17/2018reporting/spatialdata/envxrnxgw"/>
    <hyperlink ref="F576" r:id="rId560" display="http://cdr.eionet.europa.eu/hr/eu/msfd_art17/2018reporting/spatialdata/envxrnxgw"/>
    <hyperlink ref="F577" r:id="rId561" display="http://cdr.eionet.europa.eu/hr/eu/msfd_art17/2018reporting/spatialdata/envxrnxgw"/>
    <hyperlink ref="F578" r:id="rId562" display="http://cdr.eionet.europa.eu/hr/eu/msfd_art17/2018reporting/spatialdata/envxrnxgw"/>
    <hyperlink ref="F579" r:id="rId563" display="http://cdr.eionet.europa.eu/hr/eu/msfd_art17/2018reporting/spatialdata/envxrnxgw"/>
    <hyperlink ref="F580" r:id="rId564" display="http://cdr.eionet.europa.eu/hr/eu/msfd_art17/2018reporting/spatialdata/envxrnxgw"/>
    <hyperlink ref="F581" r:id="rId565" display="http://cdr.eionet.europa.eu/hr/eu/msfd_art17/2018reporting/spatialdata/envxrnxgw"/>
    <hyperlink ref="F582" r:id="rId566" display="http://cdr.eionet.europa.eu/hr/eu/msfd_art17/2018reporting/spatialdata/envxrnxgw"/>
    <hyperlink ref="F583" r:id="rId567" display="http://cdr.eionet.europa.eu/hr/eu/msfd_art17/2018reporting/spatialdata/envxrnxgw"/>
    <hyperlink ref="F584" r:id="rId568" display="http://cdr.eionet.europa.eu/hr/eu/msfd_art17/2018reporting/spatialdata/envxrnxgw"/>
    <hyperlink ref="F585" r:id="rId569" display="http://cdr.eionet.europa.eu/hr/eu/msfd_art17/2018reporting/spatialdata/envxrnxgw"/>
    <hyperlink ref="F586" r:id="rId570" display="http://cdr.eionet.europa.eu/hr/eu/msfd_art17/2018reporting/spatialdata/envxrnxgw"/>
    <hyperlink ref="F587" r:id="rId571" display="http://cdr.eionet.europa.eu/hr/eu/msfd_art17/2018reporting/spatialdata/envxrnxgw"/>
    <hyperlink ref="F588" r:id="rId572" display="http://cdr.eionet.europa.eu/hr/eu/msfd_art17/2018reporting/spatialdata/envxrnxgw"/>
    <hyperlink ref="F589" r:id="rId573" display="http://cdr.eionet.europa.eu/hr/eu/msfd_art17/2018reporting/spatialdata/envxrnxgw"/>
    <hyperlink ref="F590" r:id="rId574" display="http://cdr.eionet.europa.eu/hr/eu/msfd_art17/2018reporting/spatialdata/envxrnxgw"/>
    <hyperlink ref="F591" r:id="rId575" display="http://cdr.eionet.europa.eu/hr/eu/msfd_art17/2018reporting/spatialdata/envxrnxgw"/>
    <hyperlink ref="F592" r:id="rId576" display="http://cdr.eionet.europa.eu/hr/eu/msfd_art17/2018reporting/spatialdata/envxrnxgw"/>
    <hyperlink ref="F593" r:id="rId577" display="http://cdr.eionet.europa.eu/hr/eu/msfd_art17/2018reporting/spatialdata/envxrnxgw"/>
    <hyperlink ref="F594" r:id="rId578" display="http://cdr.eionet.europa.eu/hr/eu/msfd_art17/2018reporting/spatialdata/envxrnxgw"/>
    <hyperlink ref="F595" r:id="rId579" display="http://cdr.eionet.europa.eu/hr/eu/msfd_art17/2018reporting/spatialdata/envxrnxgw"/>
    <hyperlink ref="F596" r:id="rId580" display="http://cdr.eionet.europa.eu/hr/eu/msfd_art17/2018reporting/spatialdata/envxrnxgw"/>
    <hyperlink ref="F597" r:id="rId581" display="http://cdr.eionet.europa.eu/hr/eu/msfd_art17/2018reporting/spatialdata/envxrnxgw"/>
    <hyperlink ref="F598" r:id="rId582" display="http://cdr.eionet.europa.eu/hr/eu/msfd_art17/2018reporting/spatialdata/envxrnxgw"/>
    <hyperlink ref="F599" r:id="rId583" display="http://cdr.eionet.europa.eu/hr/eu/msfd_art17/2018reporting/spatialdata/envxrnxgw"/>
    <hyperlink ref="F600" r:id="rId584" display="http://cdr.eionet.europa.eu/hr/eu/msfd_art17/2018reporting/spatialdata/envxrnxgw"/>
    <hyperlink ref="F601" r:id="rId585" display="http://cdr.eionet.europa.eu/hr/eu/msfd_art17/2018reporting/spatialdata/envxrnxgw"/>
    <hyperlink ref="F602" r:id="rId586" display="http://cdr.eionet.europa.eu/hr/eu/msfd_art17/2018reporting/spatialdata/envxrnxgw"/>
    <hyperlink ref="F603" r:id="rId587" display="http://cdr.eionet.europa.eu/hr/eu/msfd_art17/2018reporting/spatialdata/envxrnxgw"/>
    <hyperlink ref="F604" r:id="rId588" display="http://cdr.eionet.europa.eu/hr/eu/msfd_art17/2018reporting/spatialdata/envxrnxgw"/>
    <hyperlink ref="F605" r:id="rId589" display="http://cdr.eionet.europa.eu/hr/eu/msfd_art17/2018reporting/spatialdata/envxrnxgw"/>
    <hyperlink ref="F606" r:id="rId590" display="http://cdr.eionet.europa.eu/hr/eu/msfd_art17/2018reporting/spatialdata/envxrnxgw"/>
    <hyperlink ref="F607" r:id="rId591" display="http://cdr.eionet.europa.eu/hr/eu/msfd_art17/2018reporting/spatialdata/envxrnxgw"/>
    <hyperlink ref="F608" r:id="rId592" display="http://cdr.eionet.europa.eu/hr/eu/msfd_art17/2018reporting/spatialdata/envxrnxgw"/>
    <hyperlink ref="F609" r:id="rId593" display="http://cdr.eionet.europa.eu/hr/eu/msfd_art17/2018reporting/spatialdata/envxrnxgw"/>
    <hyperlink ref="F610" r:id="rId594" display="http://cdr.eionet.europa.eu/hr/eu/msfd_art17/2018reporting/spatialdata/envxrnxgw"/>
    <hyperlink ref="F611" r:id="rId595" display="http://cdr.eionet.europa.eu/ie/eu/msfd8910/acsie/envvvqrzw/ACSIE_MSFD4Geo_20140324.xml/manage_document"/>
    <hyperlink ref="F612" r:id="rId596" display="http://cdr.eionet.europa.eu/it/eu/msfd_art17/2018reporting/spatialdata/envxd9fqa/IT_MSFD4Geo_20181220.xml/manage_document"/>
    <hyperlink ref="F613" r:id="rId597" display="http://cdr.eionet.europa.eu/it/eu/msfd_art17/2018reporting/spatialdata/envxd9fqa/IT_MSFD4Geo_20181220.xml/manage_document"/>
    <hyperlink ref="F614" r:id="rId598" display="http://cdr.eionet.europa.eu/it/eu/msfd_art17/2018reporting/spatialdata/envxd9fqa/IT_MSFD4Geo_20181220.xml/manage_document"/>
    <hyperlink ref="F615" r:id="rId599" display="http://cdr.eionet.europa.eu/it/eu/msfd_art17/2018reporting/spatialdata/envxd9fqa/IT_MSFD4Geo_20181220.xml/manage_document"/>
    <hyperlink ref="F616" r:id="rId600" display="http://cdr.eionet.europa.eu/it/eu/msfd_art17/2018reporting/spatialdata/envxd9fqa/IT_MSFD4Geo_20181220.xml/manage_document"/>
    <hyperlink ref="F617" r:id="rId601" display="http://cdr.eionet.europa.eu/it/eu/msfd_art17/2018reporting/spatialdata/envxd9fqa/IT_MSFD4Geo_20181220.xml/manage_document"/>
    <hyperlink ref="F618" r:id="rId602" display="http://cdr.eionet.europa.eu/it/eu/msfd_art17/2018reporting/spatialdata/envxd9fqa/IT_MSFD4Geo_20181220.xml/manage_document"/>
    <hyperlink ref="F619" r:id="rId603" display="http://cdr.eionet.europa.eu/lt/eu/msfd_art17/2018reporting/spatialdata/envxosfwq"/>
    <hyperlink ref="F620" r:id="rId604" display="http://cdr.eionet.europa.eu/lt/eu/msfd_art17/2018reporting/spatialdata/envxosfwq"/>
    <hyperlink ref="F621" r:id="rId605" display="http://cdr.eionet.europa.eu/lt/eu/msfd_art17/2018reporting/spatialdata/envxosfwq"/>
    <hyperlink ref="F622" r:id="rId606" display="http://cdr.eionet.europa.eu/lt/eu/msfd_art17/2018reporting/spatialdata/envxosfwq"/>
    <hyperlink ref="F623" r:id="rId607" display="http://cdr.eionet.europa.eu/lt/eu/msfd_art17/2018reporting/spatialdata/envxosfwq"/>
    <hyperlink ref="F624" r:id="rId608" display="http://cdr.eionet.europa.eu/lt/eu/msfd_art17/2018reporting/spatialdata/envxosfwq"/>
    <hyperlink ref="F625" r:id="rId609" display="https://cdr.eionet.europa.eu/lv/eu/msfd_art17/2018reporting/xmldata/envwyvnwq/BALLV_MSFD4Geo_20180618.xml/manage_document"/>
    <hyperlink ref="F626" r:id="rId610" display="https://cdr.eionet.europa.eu/lv/eu/msfd_art17/2018reporting/xmldata/envwyvnwq/BALLV_MSFD4Geo_20180618.xml/manage_document"/>
    <hyperlink ref="F627" r:id="rId611" display="http://cdr.eionet.europa.eu/lv/eu/msfd8910/ballv/envuxvsq/MSFD4Geo_20130430_215405.xml/manage_document"/>
    <hyperlink ref="F628" r:id="rId612" display="http://cdr.eionet.europa.eu/lv/eu/msfd8910/ballv/envuxvsq/MSFD4Geo_20130430_215405.xml/manage_document"/>
    <hyperlink ref="F629" r:id="rId613" display="https://cdr.eionet.europa.eu/lv/eu/msfd_art17/2018reporting/xmldata/envwyvnwq/BALLV_MSFD4Geo_20180618.xml/manage_document"/>
    <hyperlink ref="F630" r:id="rId614" display="https://cdr.eionet.europa.eu/lv/eu/msfd_art17/2018reporting/xmldata/envwyvnwq/BALLV_MSFD4Geo_20180618.xml/manage_document"/>
    <hyperlink ref="F631" r:id="rId615" display="https://cdr.eionet.europa.eu/lv/eu/msfd_art17/2018reporting/xmldata/envwyvnwq/BALLV_MSFD4Geo_20180618.xml/manage_document"/>
    <hyperlink ref="F632" r:id="rId616" display="https://cdr.eionet.europa.eu/lv/eu/msfd_art17/2018reporting/xmldata/envwyvnwq/BALLV_MSFD4Geo_20180618.xml/manage_document"/>
    <hyperlink ref="F633" r:id="rId617" display="https://cdr.eionet.europa.eu/lv/eu/msfd_art17/2018reporting/xmldata/envwyvnwq/BALLV_MSFD4Geo_20180618.xml/manage_document"/>
    <hyperlink ref="F634" r:id="rId618" display="https://cdr.eionet.europa.eu/lv/eu/msfd_art17/2018reporting/xmldata/envwyvnwq/BALLV_MSFD4Geo_20180618.xml/manage_document"/>
    <hyperlink ref="F635" r:id="rId619" display="https://cdr.eionet.europa.eu/lv/eu/msfd_art17/2018reporting/xmldata/envwyvnwq/BALLV_MSFD4Geo_20180618.xml/manage_document"/>
    <hyperlink ref="F636" r:id="rId620" display="https://cdr.eionet.europa.eu/lv/eu/msfd_art17/2018reporting/xmldata/envwyvnwq/BALLV_MSFD4Geo_20180618.xml/manage_document"/>
    <hyperlink ref="F637" r:id="rId621" display="http://cdr.eionet.europa.eu/mt/eu/msfd_art17/2018reporting/spatialdata/envxnlcyq/MSFD4Geo_20190513.xml/manage_document"/>
    <hyperlink ref="F638" r:id="rId622" display="http://cdr.eionet.europa.eu/mt/eu/msfd_art17/2018reporting/spatialdata/envxnlcyq/MSFD4Geo_20190513.xml/manage_document"/>
    <hyperlink ref="F639" r:id="rId623" display="http://cdr.eionet.europa.eu/mt/eu/msfd_art17/2018reporting/spatialdata/envxnlcyq/MSFD4Geo_20190513.xml/manage_document"/>
    <hyperlink ref="F640" r:id="rId624" display="http://cdr.eionet.europa.eu/mt/eu/msfd_art17/2018reporting/spatialdata/envxnlcyq/MSFD4Geo_20190513.xml/manage_document"/>
    <hyperlink ref="F641" r:id="rId625" display="http://cdr.eionet.europa.eu/nl/eu/msfd_art17/2018reporting/spatialdata/envw7h_0w/ANSNL_MSFD4Geo_20181001.xml/manage_document"/>
    <hyperlink ref="F642" r:id="rId626" display="http://cdr.eionet.europa.eu/nl/eu/msfd_art17/2018reporting/spatialdata/envw7h_0w/ANSNL_MSFD4Geo_20181001.xml/manage_document"/>
    <hyperlink ref="F643" r:id="rId627" display="http://cdr.eionet.europa.eu/nl/eu/msfd_art17/2018reporting/spatialdata/envw7h_0w/ANSNL_MSFD4Geo_20181001.xml/manage_document"/>
    <hyperlink ref="F644" r:id="rId628" display="http://cdr.eionet.europa.eu/nl/eu/msfd_art17/2018reporting/spatialdata/envw7h_0w/ANSNL_MSFD4Geo_20181001.xml/manage_document"/>
    <hyperlink ref="F645" r:id="rId629" display="http://cdr.eionet.europa.eu/nl/eu/msfd_art17/2018reporting/spatialdata/envw7h_0w/ANSNL_MSFD4Geo_20181001.xml/manage_document"/>
    <hyperlink ref="F646" r:id="rId630" display="http://cdr.eionet.europa.eu/nl/eu/msfd_art17/2018reporting/spatialdata/envw7h_0w/ANSNL_MSFD4Geo_20181001.xml/manage_document"/>
    <hyperlink ref="F647" r:id="rId631" display="http://cdr.eionet.europa.eu/nl/eu/msfd_art17/2018reporting/spatialdata/envw7h_0w/ANSNL_MSFD4Geo_20181001.xml/manage_document"/>
    <hyperlink ref="F648" r:id="rId632" display="http://cdr.eionet.europa.eu/nl/eu/msfd_art17/2018reporting/spatialdata/envw7h_0w/ANSNL_MSFD4Geo_20181001.xml/manage_document"/>
    <hyperlink ref="F649" r:id="rId633" display="http://cdr.eionet.europa.eu/nl/eu/msfd_art17/2018reporting/spatialdata/envw7h_0w/ANSNL_MSFD4Geo_20181001.xml/manage_document"/>
    <hyperlink ref="F650" r:id="rId634" display="http://cdr.eionet.europa.eu/nl/eu/msfd_art17/2018reporting/spatialdata/envw7h_0w/ANSNL_MSFD4Geo_20181001.xml/manage_document"/>
    <hyperlink ref="F651" r:id="rId635" display="http://cdr.eionet.europa.eu/nl/eu/msfd_art17/2018reporting/spatialdata/envw7h_0w/ANSNL_MSFD4Geo_20181001.xml/manage_document"/>
    <hyperlink ref="F652" r:id="rId636" display="http://cdr.eionet.europa.eu/nl/eu/msfd_art17/2018reporting/spatialdata/envw7h_0w/ANSNL_MSFD4Geo_20181001.xml/manage_document"/>
    <hyperlink ref="F653" r:id="rId637" display="http://cdr.eionet.europa.eu/nl/eu/msfd_art17/2018reporting/spatialdata/envw7h_0w/ANSNL_MSFD4Geo_20181001.xml/manage_document"/>
    <hyperlink ref="F654" r:id="rId638" display="http://cdr.eionet.europa.eu/nl/eu/msfd_art17/2018reporting/spatialdata/envw7h_0w/ANSNL_MSFD4Geo_20181001.xml/manage_document"/>
    <hyperlink ref="F655" r:id="rId639" display="http://cdr.eionet.europa.eu/nl/eu/msfd_art17/2018reporting/spatialdata/envw7h_0w/ANSNL_MSFD4Geo_20181001.xml/manage_document"/>
    <hyperlink ref="F656" r:id="rId640" display="http://cdr.eionet.europa.eu/nl/eu/msfd_art17/2018reporting/spatialdata/envw7h_0w/ANSNL_MSFD4Geo_20181001.xml/manage_document"/>
    <hyperlink ref="F657" r:id="rId641" display="http://cdr.eionet.europa.eu/nl/eu/msfd_art17/2018reporting/spatialdata/envw7h_0w/ANSNL_MSFD4Geo_20181001.xml/manage_document"/>
    <hyperlink ref="F658" r:id="rId642" display="http://cdr.eionet.europa.eu/nl/eu/msfd_art17/2018reporting/spatialdata/envw7h_0w/ANSNL_MSFD4Geo_20181001.xml/manage_document"/>
    <hyperlink ref="F659" r:id="rId643" display="http://cdr.eionet.europa.eu/nl/eu/msfd_art17/2018reporting/spatialdata/envw7h_0w/ANSNL_MSFD4Geo_20181001.xml/manage_document"/>
    <hyperlink ref="F660" r:id="rId644" display="http://cdr.eionet.europa.eu/nl/eu/msfd_art17/2018reporting/spatialdata/envw7h_0w/ANSNL_MSFD4Geo_20181001.xml/manage_document"/>
    <hyperlink ref="F661" r:id="rId645" display="http://cdr.eionet.europa.eu/pl/eu/msfd_art17/2018reporting/spatialdata/envxo633a/MSFD4Geo_20190530.xml/manage_document"/>
    <hyperlink ref="F662" r:id="rId646" display="http://cdr.eionet.europa.eu/pl/eu/msfd_art17/2018reporting/spatialdata/envxo633a/MSFD4Geo_20190530.xml/manage_document"/>
    <hyperlink ref="F663" r:id="rId647" display="http://cdr.eionet.europa.eu/pl/eu/msfd_art17/2018reporting/spatialdata/envxo633a/MSFD4Geo_20190530.xml/manage_document"/>
    <hyperlink ref="F664" r:id="rId648" display="http://cdr.eionet.europa.eu/pl/eu/msfd_art17/2018reporting/spatialdata/envxo633a/MSFD4Geo_20190530.xml/manage_document"/>
    <hyperlink ref="F665" r:id="rId649" display="http://cdr.eionet.europa.eu/pl/eu/msfd_art17/2018reporting/spatialdata/envxo633a/MSFD4Geo_20190530.xml/manage_document"/>
    <hyperlink ref="F666" r:id="rId650" display="http://cdr.eionet.europa.eu/pl/eu/msfd_art17/2018reporting/spatialdata/envxo633a/MSFD4Geo_20190530.xml/manage_document"/>
    <hyperlink ref="F667" r:id="rId651" display="http://cdr.eionet.europa.eu/pl/eu/msfd_art17/2018reporting/spatialdata/envxo633a/MSFD4Geo_20190530.xml/manage_document"/>
    <hyperlink ref="F668" r:id="rId652" display="http://cdr.eionet.europa.eu/pl/eu/msfd_art17/2018reporting/spatialdata/envxo633a/MSFD4Geo_20190530.xml/manage_document"/>
    <hyperlink ref="F669" r:id="rId653" display="http://cdr.eionet.europa.eu/pl/eu/msfd_art17/2018reporting/spatialdata/envxo633a/MSFD4Geo_20190530.xml/manage_document"/>
    <hyperlink ref="F670" r:id="rId654" display="http://cdr.eionet.europa.eu/pl/eu/msfd_art17/2018reporting/spatialdata/envxo633a/MSFD4Geo_20190530.xml/manage_document"/>
    <hyperlink ref="F671" r:id="rId655" display="http://cdr.eionet.europa.eu/pl/eu/msfd_art17/2018reporting/spatialdata/envxo633a/MSFD4Geo_20190530.xml/manage_document"/>
    <hyperlink ref="F672" r:id="rId656" display="http://cdr.eionet.europa.eu/pl/eu/msfd_art17/2018reporting/spatialdata/envxo633a/MSFD4Geo_20190530.xml/manage_document"/>
    <hyperlink ref="F673" r:id="rId657" display="http://cdr.eionet.europa.eu/pl/eu/msfd_art17/2018reporting/spatialdata/envxo633a/MSFD4Geo_20190530.xml/manage_document"/>
    <hyperlink ref="F674" r:id="rId658" display="http://cdr.eionet.europa.eu/pl/eu/msfd_art17/2018reporting/spatialdata/envxo633a/MSFD4Geo_20190530.xml/manage_document"/>
    <hyperlink ref="F675" r:id="rId659" display="http://cdr.eionet.europa.eu/pl/eu/msfd_art17/2018reporting/spatialdata/envxo633a/MSFD4Geo_20190530.xml/manage_document"/>
    <hyperlink ref="F676" r:id="rId660" display="http://cdr.eionet.europa.eu/pl/eu/msfd_art17/2018reporting/spatialdata/envxo633a/MSFD4Geo_20190530.xml/manage_document"/>
    <hyperlink ref="F677" r:id="rId661" display="http://cdr.eionet.europa.eu/pl/eu/msfd_art17/2018reporting/spatialdata/envxo633a/MSFD4Geo_20190530.xml/manage_document"/>
    <hyperlink ref="F678" r:id="rId662" display="http://cdr.eionet.europa.eu/pl/eu/msfd_art17/2018reporting/spatialdata/envxo633a/MSFD4Geo_20190530.xml/manage_document"/>
    <hyperlink ref="F679" r:id="rId663" display="http://cdr.eionet.europa.eu/pl/eu/msfd_art17/2018reporting/spatialdata/envxo633a/MSFD4Geo_20190530.xml/manage_document"/>
    <hyperlink ref="F680" r:id="rId664" display="http://cdr.eionet.europa.eu/pl/eu/msfd_art17/2018reporting/spatialdata/envxo633a/MSFD4Geo_20190530.xml/manage_document"/>
    <hyperlink ref="F681" r:id="rId665" display="http://cdr.eionet.europa.eu/pl/eu/msfd_art17/2018reporting/spatialdata/envxo633a/MSFD4Geo_20190530.xml/manage_document"/>
    <hyperlink ref="F682" r:id="rId666" display="http://cdr.eionet.europa.eu/pl/eu/msfd_art17/2018reporting/spatialdata/envxo633a/MSFD4Geo_20190530.xml/manage_document"/>
    <hyperlink ref="F683" r:id="rId667" display="http://cdr.eionet.europa.eu/pl/eu/msfd_art17/2018reporting/spatialdata/envxo633a/MSFD4Geo_20190530.xml/manage_document"/>
    <hyperlink ref="F684" r:id="rId668" display="http://cdr.eionet.europa.eu/pl/eu/msfd_art17/2018reporting/spatialdata/envxo633a/MSFD4Geo_20190530.xml/manage_document"/>
    <hyperlink ref="F685" r:id="rId669" display="http://cdr.eionet.europa.eu/pl/eu/msfd_art17/2018reporting/spatialdata/envxo633a/MSFD4Geo_20190530.xml/manage_document"/>
    <hyperlink ref="F686" r:id="rId670" display="http://cdr.eionet.europa.eu/pl/eu/msfd_art17/2018reporting/spatialdata/envxo633a/MSFD4Geo_20190530.xml/manage_document"/>
    <hyperlink ref="F687" r:id="rId671" display="http://cdr.eionet.europa.eu/pl/eu/msfd_art17/2018reporting/spatialdata/envxo633a/MSFD4Geo_20190530.xml/manage_document"/>
    <hyperlink ref="F688" r:id="rId672" display="http://cdr.eionet.europa.eu/pl/eu/msfd_art17/2018reporting/spatialdata/envxo633a/MSFD4Geo_20190530.xml/manage_document"/>
    <hyperlink ref="F689" r:id="rId673" display="http://cdr.eionet.europa.eu/pl/eu/msfd_art17/2018reporting/spatialdata/envxo633a/MSFD4Geo_20190530.xml/manage_document"/>
    <hyperlink ref="F690" r:id="rId674" display="http://cdr.eionet.europa.eu/pl/eu/msfd_art17/2018reporting/spatialdata/envxo633a/MSFD4Geo_20190530.xml/manage_document"/>
    <hyperlink ref="F691" r:id="rId675" display="http://cdr.eionet.europa.eu/pl/eu/msfd_art17/2018reporting/spatialdata/envxo633a/MSFD4Geo_20190530.xml/manage_document"/>
    <hyperlink ref="F692" r:id="rId676" display="http://cdr.eionet.europa.eu/pt/eu/msfd_art17/2018reporting/spatialdata/envxuw4ba/PT_MSFD_4GEO_version_2_2019.08.09.xml"/>
    <hyperlink ref="F693" r:id="rId677" display="http://cdr.eionet.europa.eu/pt/eu/msfd_art17/2018reporting/spatialdata/envxuw4ba/PT_MSFD_4GEO_version_2_2019.08.09.xml"/>
    <hyperlink ref="F694" r:id="rId678" display="http://cdr.eionet.europa.eu/pt/eu/msfd_art17/2018reporting/spatialdata/envxuw4ba/PT_MSFD_4GEO_version_2_2019.08.09.xml"/>
    <hyperlink ref="F695" r:id="rId679" display="http://cdr.eionet.europa.eu/pt/eu/msfd_art17/2018reporting/spatialdata/envxuw4ba/PT_MSFD_4GEO_version_2_2019.08.09.xml"/>
    <hyperlink ref="F696" r:id="rId680" display="http://cdr.eionet.europa.eu/pt/eu/msfd_art17/2018reporting/spatialdata/envxuw4ba/PT_MSFD_4GEO_version_2_2019.08.09.xml"/>
    <hyperlink ref="F697" r:id="rId681" display="http://cdr.eionet.europa.eu/pt/eu/msfd_art17/2018reporting/spatialdata/envxuw4ba/PT_MSFD_4GEO_version_2_2019.08.09.xml"/>
    <hyperlink ref="F698" r:id="rId682" display="http://cdr.eionet.europa.eu/pt/eu/msfd_art17/2018reporting/spatialdata/envxuw4ba/PT_MSFD_4GEO_version_2_2019.08.09.xml"/>
    <hyperlink ref="F699" r:id="rId683" display="http://cdr.eionet.europa.eu/pt/eu/msfd_art17/2018reporting/spatialdata/envxuw4ba/PT_MSFD_4GEO_version_2_2019.08.09.xml"/>
    <hyperlink ref="F700" r:id="rId684" display="http://cdr.eionet.europa.eu/pt/eu/msfd_art17/2018reporting/spatialdata/envxuw4ba/PT_MSFD_4GEO_version_2_2019.08.09.xml"/>
    <hyperlink ref="F701" r:id="rId685" display="http://cdr.eionet.europa.eu/pt/eu/msfd_art17/2018reporting/spatialdata/envxuw4ba/PT_MSFD_4GEO_version_2_2019.08.09.xml"/>
    <hyperlink ref="F702" r:id="rId686" display="http://cdr.eionet.europa.eu/pt/eu/msfd_art17/2018reporting/spatialdata/envxuw4ba/PT_MSFD_4GEO_version_2_2019.08.09.xml"/>
    <hyperlink ref="F703" r:id="rId687" display="http://cdr.eionet.europa.eu/pt/eu/msfd_art17/2018reporting/spatialdata/envxuw4ba/PT_MSFD_4GEO_version_2_2019.08.09.xml"/>
    <hyperlink ref="F704" r:id="rId688" display="http://cdr.eionet.europa.eu/pt/eu/msfd_art17/2018reporting/spatialdata/envxuw4ba/PT_MSFD_4GEO_version_2_2019.08.09.xml"/>
    <hyperlink ref="F705" r:id="rId689" display="http://cdr.eionet.europa.eu/pt/eu/msfd_art17/2018reporting/spatialdata/envxuw4ba/PT_MSFD_4GEO_version_2_2019.08.09.xml"/>
    <hyperlink ref="F706" r:id="rId690" display="http://cdr.eionet.europa.eu/pt/eu/msfd_art17/2018reporting/spatialdata/envxuw4ba/PT_MSFD_4GEO_version_2_2019.08.09.xml"/>
    <hyperlink ref="F707" r:id="rId691" display="http://cdr.eionet.europa.eu/pt/eu/msfd_art17/2018reporting/spatialdata/envxuw4ba/PT_MSFD_4GEO_version_2_2019.08.09.xml"/>
    <hyperlink ref="F708" r:id="rId692" display="http://cdr.eionet.europa.eu/pt/eu/msfd_art17/2018reporting/spatialdata/envxuw4ba/PT_MSFD_4GEO_version_2_2019.08.09.xml"/>
    <hyperlink ref="F709" r:id="rId693" display="http://cdr.eionet.europa.eu/pt/eu/msfd_art17/2018reporting/spatialdata/envxuw4ba/PT_MSFD_4GEO_version_2_2019.08.09.xml"/>
    <hyperlink ref="F710" r:id="rId694" display="http://cdr.eionet.europa.eu/pt/eu/msfd_art17/2018reporting/spatialdata/envxuw4ba/PT_MSFD_4GEO_version_2_2019.08.09.xml"/>
    <hyperlink ref="F711" r:id="rId695" display="http://cdr.eionet.europa.eu/pt/eu/msfd_art17/2018reporting/spatialdata/envxuw4ba/PT_MSFD_4GEO_version_2_2019.08.09.xml"/>
    <hyperlink ref="F712" r:id="rId696" display="http://cdr.eionet.europa.eu/pt/eu/msfd_art17/2018reporting/spatialdata/envxuw4ba/PT_MSFD_4GEO_version_2_2019.08.09.xml"/>
    <hyperlink ref="F713" r:id="rId697" display="http://cdr.eionet.europa.eu/pt/eu/msfd_art17/2018reporting/spatialdata/envxuw4ba/PT_MSFD_4GEO_version_2_2019.08.09.xml"/>
    <hyperlink ref="F714" r:id="rId698" display="http://cdr.eionet.europa.eu/pt/eu/msfd_art17/2018reporting/spatialdata/envxuw4ba/PT_MSFD_4GEO_version_2_2019.08.09.xml"/>
    <hyperlink ref="F715" r:id="rId699" display="http://cdr.eionet.europa.eu/pt/eu/msfd_art17/2018reporting/spatialdata/envxuw4ba/PT_MSFD_4GEO_version_2_2019.08.09.xml"/>
    <hyperlink ref="F716" r:id="rId700" display="http://cdr.eionet.europa.eu/pt/eu/msfd_art17/2018reporting/spatialdata/envxuw4ba/PT_MSFD_4GEO_version_2_2019.08.09.xml"/>
    <hyperlink ref="F717" r:id="rId701" display="http://cdr.eionet.europa.eu/pt/eu/msfd_art17/2018reporting/spatialdata/envxuw4ba/PT_MSFD_4GEO_version_2_2019.08.09.xml"/>
    <hyperlink ref="F718" r:id="rId702" display="http://cdr.eionet.europa.eu/pt/eu/msfd_art17/2018reporting/spatialdata/envxuw4ba/PT_MSFD_4GEO_version_2_2019.08.09.xml"/>
    <hyperlink ref="F719" r:id="rId703" display="http://cdr.eionet.europa.eu/pt/eu/msfd_art17/2018reporting/spatialdata/envxuw4ba/PT_MSFD_4GEO_version_2_2019.08.09.xml"/>
    <hyperlink ref="F720" r:id="rId704" display="http://cdr.eionet.europa.eu/pt/eu/msfd_art17/2018reporting/spatialdata/envxuw4ba/PT_MSFD_4GEO_version_2_2019.08.09.xml"/>
    <hyperlink ref="F721" r:id="rId705" display="http://cdr.eionet.europa.eu/pt/eu/msfd_art17/2018reporting/spatialdata/envxuw4ba/PT_MSFD_4GEO_version_2_2019.08.09.xml"/>
    <hyperlink ref="F722" r:id="rId706" display="http://cdr.eionet.europa.eu/pt/eu/msfd_art17/2018reporting/spatialdata/envxuw4ba/PT_MSFD_4GEO_version_2_2019.08.09.xml"/>
    <hyperlink ref="F723" r:id="rId707" display="http://cdr.eionet.europa.eu/pt/eu/msfd_art17/2018reporting/spatialdata/envxuw4ba/PT_MSFD_4GEO_version_2_2019.08.09.xml"/>
    <hyperlink ref="F724" r:id="rId708" display="http://cdr.eionet.europa.eu/pt/eu/msfd_art17/2018reporting/spatialdata/envxuw4ba/PT_MSFD_4GEO_version_2_2019.08.09.xml"/>
    <hyperlink ref="F725" r:id="rId709" display="http://cdr.eionet.europa.eu/pt/eu/msfd_art17/2018reporting/spatialdata/envxuw4ba/PT_MSFD_4GEO_version_2_2019.08.09.xml"/>
    <hyperlink ref="F726" r:id="rId710" display="http://cdr.eionet.europa.eu/pt/eu/msfd_art17/2018reporting/spatialdata/envxuw4ba/PT_MSFD_4GEO_version_2_2019.08.09.xml"/>
    <hyperlink ref="F727" r:id="rId711" display="http://cdr.eionet.europa.eu/pt/eu/msfd_art17/2018reporting/spatialdata/envxuw4ba/PT_MSFD_4GEO_version_2_2019.08.09.xml"/>
    <hyperlink ref="F728" r:id="rId712" display="http://cdr.eionet.europa.eu/pt/eu/msfd_art17/2018reporting/spatialdata/envxuw4ba/PT_MSFD_4GEO_version_2_2019.08.09.xml"/>
    <hyperlink ref="F729" r:id="rId713" display="http://cdr.eionet.europa.eu/pt/eu/msfd_art17/2018reporting/spatialdata/envxuw4ba/PT_MSFD_4GEO_version_2_2019.08.09.xml"/>
    <hyperlink ref="F730" r:id="rId714" display="http://cdr.eionet.europa.eu/pt/eu/msfd_art17/2018reporting/spatialdata/envxuw4ba/PT_MSFD_4GEO_version_2_2019.08.09.xml"/>
    <hyperlink ref="F731" r:id="rId715" display="http://cdr.eionet.europa.eu/pt/eu/msfd_art17/2018reporting/spatialdata/envxuw4ba/PT_MSFD_4GEO_version_2_2019.08.09.xml"/>
    <hyperlink ref="F732" r:id="rId716" display="http://cdr.eionet.europa.eu/pt/eu/msfd_art17/2018reporting/spatialdata/envxuw4ba/PT_MSFD_4GEO_version_2_2019.08.09.xml"/>
    <hyperlink ref="F733" r:id="rId717" display="http://cdr.eionet.europa.eu/pt/eu/msfd_art17/2018reporting/spatialdata/envxuw4ba/PT_MSFD_4GEO_version_2_2019.08.09.xml"/>
    <hyperlink ref="F734" r:id="rId718" display="http://cdr.eionet.europa.eu/pt/eu/msfd_art17/2018reporting/spatialdata/envxuw4ba/PT_MSFD_4GEO_version_2_2019.08.09.xml"/>
    <hyperlink ref="F735" r:id="rId719" display="http://cdr.eionet.europa.eu/pt/eu/msfd_art17/2018reporting/spatialdata/envxuw4ba/PT_MSFD_4GEO_version_2_2019.08.09.xml"/>
    <hyperlink ref="F736" r:id="rId720" display="http://cdr.eionet.europa.eu/pt/eu/msfd_art17/2018reporting/spatialdata/envxuw4ba/PT_MSFD_4GEO_version_2_2019.08.09.xml"/>
    <hyperlink ref="F737" r:id="rId721" display="http://cdr.eionet.europa.eu/pt/eu/msfd_art17/2018reporting/spatialdata/envxuw4ba/PT_MSFD_4GEO_version_2_2019.08.09.xml"/>
    <hyperlink ref="F738" r:id="rId722" display="http://cdr.eionet.europa.eu/pt/eu/msfd_art17/2018reporting/spatialdata/envxuw4ba/PT_MSFD_4GEO_version_2_2019.08.09.xml"/>
    <hyperlink ref="F739" r:id="rId723" display="http://cdr.eionet.europa.eu/pt/eu/msfd_art17/2018reporting/spatialdata/envxuw4ba/PT_MSFD_4GEO_version_2_2019.08.09.xml"/>
    <hyperlink ref="F740" r:id="rId724" display="http://cdr.eionet.europa.eu/pt/eu/msfd_art17/2018reporting/spatialdata/envxuw4ba/PT_MSFD_4GEO_version_2_2019.08.09.xml"/>
    <hyperlink ref="F741" r:id="rId725" display="http://cdr.eionet.europa.eu/pt/eu/msfd_art17/2018reporting/spatialdata/envxuw4ba/PT_MSFD_4GEO_version_2_2019.08.09.xml"/>
    <hyperlink ref="F742" r:id="rId726" display="http://cdr.eionet.europa.eu/pt/eu/msfd_art17/2018reporting/spatialdata/envxuw4ba/PT_MSFD_4GEO_version_2_2019.08.09.xml"/>
    <hyperlink ref="F743" r:id="rId727" display="http://cdr.eionet.europa.eu/pt/eu/msfd_art17/2018reporting/spatialdata/envxuw4ba/PT_MSFD_4GEO_version_2_2019.08.09.xml"/>
    <hyperlink ref="F744" r:id="rId728" display="http://cdr.eionet.europa.eu/pt/eu/msfd_art17/2018reporting/spatialdata/envxuw4ba/PT_MSFD_4GEO_version_2_2019.08.09.xml"/>
    <hyperlink ref="F745" r:id="rId729" display="http://cdr.eionet.europa.eu/pt/eu/msfd_art17/2018reporting/spatialdata/envxuw4ba/PT_MSFD_4GEO_version_2_2019.08.09.xml"/>
    <hyperlink ref="F746" r:id="rId730" display="http://cdr.eionet.europa.eu/pt/eu/msfd_art17/2018reporting/spatialdata/envxuw4ba/PT_MSFD_4GEO_version_2_2019.08.09.xml"/>
    <hyperlink ref="F747" r:id="rId731" display="http://cdr.eionet.europa.eu/pt/eu/msfd_art17/2018reporting/spatialdata/envxuw4ba/PT_MSFD_4GEO_version_2_2019.08.09.xml"/>
    <hyperlink ref="F748" r:id="rId732" display="http://cdr.eionet.europa.eu/pt/eu/msfd_art17/2018reporting/spatialdata/envxuw4ba/PT_MSFD_4GEO_version_2_2019.08.09.xml"/>
    <hyperlink ref="F749" r:id="rId733" display="http://cdr.eionet.europa.eu/pt/eu/msfd_art17/2018reporting/spatialdata/envxuw4ba/PT_MSFD_4GEO_version_2_2019.08.09.xml"/>
    <hyperlink ref="F750" r:id="rId734" display="http://cdr.eionet.europa.eu/pt/eu/msfd_art17/2018reporting/spatialdata/envxuw4ba/PT_MSFD_4GEO_version_2_2019.08.09.xml"/>
    <hyperlink ref="F751" r:id="rId735" display="http://cdr.eionet.europa.eu/pt/eu/msfd_art17/2018reporting/spatialdata/envxuw4ba/PT_MSFD_4GEO_version_2_2019.08.09.xml"/>
    <hyperlink ref="F752" r:id="rId736" display="http://cdr.eionet.europa.eu/pt/eu/msfd_art17/2018reporting/spatialdata/envxuw4ba/PT_MSFD_4GEO_version_2_2019.08.09.xml"/>
    <hyperlink ref="F753" r:id="rId737" display="http://cdr.eionet.europa.eu/pt/eu/msfd_art17/2018reporting/spatialdata/envxuw4ba/PT_MSFD_4GEO_version_2_2019.08.09.xml"/>
    <hyperlink ref="F754" r:id="rId738" display="http://cdr.eionet.europa.eu/pt/eu/msfd_art17/2018reporting/spatialdata/envxuw4ba/PT_MSFD_4GEO_version_2_2019.08.09.xml"/>
    <hyperlink ref="F755" r:id="rId739" display="http://cdr.eionet.europa.eu/pt/eu/msfd_art17/2018reporting/spatialdata/envxuw4ba/PT_MSFD_4GEO_version_2_2019.08.09.xml"/>
    <hyperlink ref="F756" r:id="rId740" display="http://cdr.eionet.europa.eu/pt/eu/msfd_art17/2018reporting/spatialdata/envxuw4ba/PT_MSFD_4GEO_version_2_2019.08.09.xml"/>
    <hyperlink ref="F757" r:id="rId741" display="http://cdr.eionet.europa.eu/pt/eu/msfd_art17/2018reporting/spatialdata/envxuw4ba/PT_MSFD_4GEO_version_2_2019.08.09.xml"/>
    <hyperlink ref="F758" r:id="rId742" display="http://cdr.eionet.europa.eu/pt/eu/msfd_art17/2018reporting/spatialdata/envxuw4ba/PT_MSFD_4GEO_version_2_2019.08.09.xml"/>
    <hyperlink ref="F759" r:id="rId743" display="http://cdr.eionet.europa.eu/pt/eu/msfd_art17/2018reporting/spatialdata/envxuw4ba/PT_MSFD_4GEO_version_2_2019.08.09.xml"/>
    <hyperlink ref="F760" r:id="rId744" display="http://cdr.eionet.europa.eu/pt/eu/msfd_art17/2018reporting/spatialdata/envxuw4ba/PT_MSFD_4GEO_version_2_2019.08.09.xml"/>
    <hyperlink ref="F761" r:id="rId745" display="http://cdr.eionet.europa.eu/pt/eu/msfd_art17/2018reporting/spatialdata/envxuw4ba/PT_MSFD_4GEO_version_2_2019.08.09.xml"/>
    <hyperlink ref="F762" r:id="rId746" display="http://cdr.eionet.europa.eu/pt/eu/msfd_art17/2018reporting/spatialdata/envxuw4ba/PT_MSFD_4GEO_version_2_2019.08.09.xml"/>
    <hyperlink ref="F763" r:id="rId747" display="http://cdr.eionet.europa.eu/pt/eu/msfd_art17/2018reporting/spatialdata/envxuw4ba/PT_MSFD_4GEO_version_2_2019.08.09.xml"/>
    <hyperlink ref="F764" r:id="rId748" display="http://cdr.eionet.europa.eu/pt/eu/msfd_art17/2018reporting/spatialdata/envxuw4ba/PT_MSFD_4GEO_version_2_2019.08.09.xml"/>
    <hyperlink ref="F765" r:id="rId749" display="http://cdr.eionet.europa.eu/ro/eu/msfd_art17/2018reporting/spatialdata/envxery9w/MSFD4Geo_RO_2018.xml/manage_document"/>
    <hyperlink ref="F766" r:id="rId750" display="http://cdr.eionet.europa.eu/ro/eu/msfd_art17/2018reporting/spatialdata/envxery9w/MSFD4Geo_RO_2018.xml/manage_document"/>
    <hyperlink ref="F767" r:id="rId751" display="http://cdr.eionet.europa.eu/ro/eu/msfd_art17/2018reporting/spatialdata/envxery9w/MSFD4Geo_RO_2018.xml/manage_document"/>
    <hyperlink ref="F768" r:id="rId752" display="http://cdr.eionet.europa.eu/ro/eu/msfd_art17/2018reporting/spatialdata/envxery9w/MSFD4Geo_RO_2018.xml/manage_document"/>
    <hyperlink ref="F769" r:id="rId753" display="http://cdr.eionet.europa.eu/se/eu/msfd_art17/2018reporting/spatialdata/envxbkjhg/SE_MSFD4Geo_20181218.xml/manage_document"/>
    <hyperlink ref="F770" r:id="rId754" display="http://cdr.eionet.europa.eu/se/eu/msfd_art17/2018reporting/spatialdata/envxbkjhg/SE_MSFD4Geo_20181218.xml/manage_document"/>
    <hyperlink ref="F771" r:id="rId755" display="http://cdr.eionet.europa.eu/se/eu/msfd_art17/2018reporting/spatialdata/envxbkjhg/SE_MSFD4Geo_20181218.xml/manage_document"/>
    <hyperlink ref="F772" r:id="rId756" display="http://cdr.eionet.europa.eu/se/eu/msfd_art17/2018reporting/spatialdata/envxbkjhg/SE_MSFD4Geo_20181218.xml/manage_document"/>
    <hyperlink ref="F773" r:id="rId757" display="http://cdr.eionet.europa.eu/se/eu/msfd_art17/2018reporting/spatialdata/envxbkjhg/SE_MSFD4Geo_20181218.xml/manage_document"/>
    <hyperlink ref="F774" r:id="rId758" display="http://cdr.eionet.europa.eu/se/eu/msfd_art17/2018reporting/spatialdata/envxbkjhg/SE_MSFD4Geo_20181218.xml/manage_document"/>
    <hyperlink ref="F775" r:id="rId759" display="http://cdr.eionet.europa.eu/se/eu/msfd_art17/2018reporting/spatialdata/envxbkjhg/SE_MSFD4Geo_20181218.xml/manage_document"/>
    <hyperlink ref="F776" r:id="rId760" display="http://cdr.eionet.europa.eu/se/eu/msfd_art17/2018reporting/spatialdata/envxbkjhg/SE_MSFD4Geo_20181218.xml/manage_document"/>
    <hyperlink ref="F777" r:id="rId761" display="http://cdr.eionet.europa.eu/se/eu/msfd_art17/2018reporting/spatialdata/envxbkjhg/SE_MSFD4Geo_20181218.xml/manage_document"/>
    <hyperlink ref="F778" r:id="rId762" display="http://cdr.eionet.europa.eu/se/eu/msfd_art17/2018reporting/spatialdata/envxbkjhg/SE_MSFD4Geo_20181218.xml/manage_document"/>
    <hyperlink ref="F779" r:id="rId763" display="http://cdr.eionet.europa.eu/se/eu/msfd_art17/2018reporting/spatialdata/envxbkjhg/SE_MSFD4Geo_20181218.xml/manage_document"/>
    <hyperlink ref="F780" r:id="rId764" display="http://cdr.eionet.europa.eu/se/eu/msfd_art17/2018reporting/spatialdata/envxbkjhg/SE_MSFD4Geo_20181218.xml/manage_document"/>
    <hyperlink ref="F781" r:id="rId765" display="http://cdr.eionet.europa.eu/se/eu/msfd_art17/2018reporting/spatialdata/envxbkjhg/SE_MSFD4Geo_20181218.xml/manage_document"/>
    <hyperlink ref="F782" r:id="rId766" display="http://cdr.eionet.europa.eu/se/eu/msfd_art17/2018reporting/spatialdata/envxbkjhg/SE_MSFD4Geo_20181218.xml/manage_document"/>
    <hyperlink ref="F783" r:id="rId767" display="http://cdr.eionet.europa.eu/se/eu/msfd_art17/2018reporting/spatialdata/envxbkjhg/SE_MSFD4Geo_20181218.xml/manage_document"/>
    <hyperlink ref="F784" r:id="rId768" display="http://cdr.eionet.europa.eu/se/eu/msfd_art17/2018reporting/spatialdata/envxbkjhg/SE_MSFD4Geo_20181218.xml/manage_document"/>
    <hyperlink ref="F785" r:id="rId769" display="http://cdr.eionet.europa.eu/se/eu/msfd_art17/2018reporting/spatialdata/envxbkjhg/SE_MSFD4Geo_20181218.xml/manage_document"/>
    <hyperlink ref="F786" r:id="rId770" display="http://cdr.eionet.europa.eu/se/eu/msfd_art17/2018reporting/spatialdata/envxbkjhg/SE_MSFD4Geo_20181218.xml/manage_document"/>
    <hyperlink ref="F787" r:id="rId771" display="http://cdr.eionet.europa.eu/se/eu/msfd_art17/2018reporting/spatialdata/envxbkjhg/SE_MSFD4Geo_20181218.xml/manage_document"/>
    <hyperlink ref="F788" r:id="rId772" display="http://cdr.eionet.europa.eu/se/eu/msfd_art17/2018reporting/spatialdata/envxbkjhg/SE_MSFD4Geo_20181218.xml/manage_document"/>
    <hyperlink ref="F789" r:id="rId773" display="http://cdr.eionet.europa.eu/se/eu/msfd_art17/2018reporting/spatialdata/envxbkjhg/SE_MSFD4Geo_20181218.xml/manage_document"/>
    <hyperlink ref="F790" r:id="rId774" display="http://cdr.eionet.europa.eu/se/eu/msfd_art17/2018reporting/spatialdata/envxbkjhg/SE_MSFD4Geo_20181218.xml/manage_document"/>
    <hyperlink ref="F791" r:id="rId775" display="http://cdr.eionet.europa.eu/se/eu/msfd_art17/2018reporting/spatialdata/envxbkjhg/SE_MSFD4Geo_20181218.xml/manage_document"/>
    <hyperlink ref="F792" r:id="rId776" display="http://cdr.eionet.europa.eu/se/eu/msfd_art17/2018reporting/spatialdata/envxbkjhg/SE_MSFD4Geo_20181218.xml/manage_document"/>
    <hyperlink ref="F793" r:id="rId777" display="http://cdr.eionet.europa.eu/se/eu/msfd_art17/2018reporting/spatialdata/envxbkjhg/SE_MSFD4Geo_20181218.xml/manage_document"/>
    <hyperlink ref="F794" r:id="rId778" display="http://cdr.eionet.europa.eu/se/eu/msfd_art17/2018reporting/spatialdata/envxbkjhg/SE_MSFD4Geo_20181218.xml/manage_document"/>
    <hyperlink ref="F795" r:id="rId779" display="http://cdr.eionet.europa.eu/se/eu/msfd_art17/2018reporting/spatialdata/envxbkjhg/SE_MSFD4Geo_20181218.xml/manage_document"/>
    <hyperlink ref="F796" r:id="rId780" display="http://cdr.eionet.europa.eu/se/eu/msfd_art17/2018reporting/spatialdata/envxbkjhg/SE_MSFD4Geo_20181218.xml/manage_document"/>
    <hyperlink ref="F797" r:id="rId781" display="http://cdr.eionet.europa.eu/se/eu/msfd_art17/2018reporting/spatialdata/envxbkjhg/SE_MSFD4Geo_20181218.xml/manage_document"/>
    <hyperlink ref="F798" r:id="rId782" display="http://cdr.eionet.europa.eu/se/eu/msfd_art17/2018reporting/spatialdata/envxbkjhg/SE_MSFD4Geo_20181218.xml/manage_document"/>
    <hyperlink ref="F799" r:id="rId783" display="http://cdr.eionet.europa.eu/se/eu/msfd_art17/2018reporting/spatialdata/envxbkjhg/SE_MSFD4Geo_20181218.xml/manage_document"/>
    <hyperlink ref="F800" r:id="rId784" display="http://cdr.eionet.europa.eu/se/eu/msfd_art17/2018reporting/spatialdata/envxbkjhg/SE_MSFD4Geo_20181218.xml/manage_document"/>
    <hyperlink ref="F801" r:id="rId785" display="http://cdr.eionet.europa.eu/se/eu/msfd_art17/2018reporting/spatialdata/envxbkjhg/SE_MSFD4Geo_20181218.xml/manage_document"/>
    <hyperlink ref="F802" r:id="rId786" display="http://cdr.eionet.europa.eu/se/eu/msfd_art17/2018reporting/spatialdata/envxbkjhg/SE_MSFD4Geo_20181218.xml/manage_document"/>
    <hyperlink ref="F803" r:id="rId787" display="http://cdr.eionet.europa.eu/se/eu/msfd_art17/2018reporting/spatialdata/envxbkjhg/SE_MSFD4Geo_20181218.xml/manage_document"/>
    <hyperlink ref="F804" r:id="rId788" display="http://cdr.eionet.europa.eu/se/eu/msfd_art17/2018reporting/spatialdata/envxbkjhg/SE_MSFD4Geo_20181218.xml/manage_document"/>
    <hyperlink ref="F805" r:id="rId789" display="http://cdr.eionet.europa.eu/se/eu/msfd_art17/2018reporting/spatialdata/envxbkjhg/SE_MSFD4Geo_20181218.xml/manage_document"/>
    <hyperlink ref="F806" r:id="rId790" display="http://cdr.eionet.europa.eu/se/eu/msfd_art17/2018reporting/spatialdata/envxbkjhg/SE_MSFD4Geo_20181218.xml/manage_document"/>
    <hyperlink ref="F807" r:id="rId791" display="http://cdr.eionet.europa.eu/se/eu/msfd_art17/2018reporting/spatialdata/envxbkjhg/SE_MSFD4Geo_20181218.xml/manage_document"/>
    <hyperlink ref="F808" r:id="rId792" display="http://cdr.eionet.europa.eu/se/eu/msfd_art17/2018reporting/spatialdata/envxbkjhg/SE_MSFD4Geo_20181218.xml/manage_document"/>
    <hyperlink ref="F809" r:id="rId793" display="http://cdr.eionet.europa.eu/se/eu/msfd_art17/2018reporting/spatialdata/envxbkjhg/SE_MSFD4Geo_20181218.xml/manage_document"/>
    <hyperlink ref="F810" r:id="rId794" display="http://cdr.eionet.europa.eu/se/eu/msfd_art17/2018reporting/spatialdata/envxbkjhg/SE_MSFD4Geo_20181218.xml/manage_document"/>
    <hyperlink ref="F811" r:id="rId795" display="http://cdr.eionet.europa.eu/se/eu/msfd_art17/2018reporting/spatialdata/envxbkjhg/SE_MSFD4Geo_20181218.xml/manage_document"/>
    <hyperlink ref="F812" r:id="rId796" display="http://cdr.eionet.europa.eu/se/eu/msfd_art17/2018reporting/spatialdata/envxbkjhg/SE_MSFD4Geo_20181218.xml/manage_document"/>
    <hyperlink ref="F813" r:id="rId797" display="http://cdr.eionet.europa.eu/se/eu/msfd_art17/2018reporting/spatialdata/envxbkjhg/SE_MSFD4Geo_20181218.xml/manage_document"/>
    <hyperlink ref="F814" r:id="rId798" display="http://cdr.eionet.europa.eu/se/eu/msfd_art17/2018reporting/spatialdata/envxbkjhg/SE_MSFD4Geo_20181218.xml/manage_document"/>
    <hyperlink ref="F815" r:id="rId799" display="http://cdr.eionet.europa.eu/se/eu/msfd_art17/2018reporting/spatialdata/envxbkjhg/SE_MSFD4Geo_20181218.xml/manage_document"/>
    <hyperlink ref="F816" r:id="rId800" display="http://cdr.eionet.europa.eu/se/eu/msfd_art17/2018reporting/spatialdata/envxbkjhg/SE_MSFD4Geo_20181218.xml/manage_document"/>
    <hyperlink ref="F817" r:id="rId801" display="http://cdr.eionet.europa.eu/se/eu/msfd_art17/2018reporting/spatialdata/envxbkjhg/SE_MSFD4Geo_20181218.xml/manage_document"/>
    <hyperlink ref="F818" r:id="rId802" display="http://cdr.eionet.europa.eu/se/eu/msfd_art17/2018reporting/spatialdata/envxbkjhg/SE_MSFD4Geo_20181218.xml/manage_document"/>
    <hyperlink ref="F819" r:id="rId803" display="http://cdr.eionet.europa.eu/se/eu/msfd_art17/2018reporting/spatialdata/envxbkjhg/SE_MSFD4Geo_20181218.xml/manage_document"/>
    <hyperlink ref="F820" r:id="rId804" display="http://cdr.eionet.europa.eu/se/eu/msfd_art17/2018reporting/spatialdata/envxbkjhg/SE_MSFD4Geo_20181218.xml/manage_document"/>
    <hyperlink ref="F821" r:id="rId805" display="http://cdr.eionet.europa.eu/se/eu/msfd_art17/2018reporting/spatialdata/envxbkjhg/SE_MSFD4Geo_20181218.xml/manage_document"/>
    <hyperlink ref="F822" r:id="rId806" display="http://cdr.eionet.europa.eu/se/eu/msfd_art17/2018reporting/spatialdata/envxbkjhg/SE_MSFD4Geo_20181218.xml/manage_document"/>
    <hyperlink ref="F823" r:id="rId807" display="http://cdr.eionet.europa.eu/se/eu/msfd_art17/2018reporting/spatialdata/envxbkjhg/SE_MSFD4Geo_20181218.xml/manage_document"/>
    <hyperlink ref="F824" r:id="rId808" display="http://cdr.eionet.europa.eu/se/eu/msfd_art17/2018reporting/spatialdata/envxbkjhg/SE_MSFD4Geo_20181218.xml/manage_document"/>
    <hyperlink ref="F825" r:id="rId809" display="http://cdr.eionet.europa.eu/se/eu/msfd_art17/2018reporting/spatialdata/envxbkjhg/SE_MSFD4Geo_20181218.xml/manage_document"/>
    <hyperlink ref="F826" r:id="rId810" display="http://cdr.eionet.europa.eu/si/eu/msfd_art17/2018reporting/spatialdata/envw1gosq/MSFD4Geo_20180724_144546.xml/manage_document"/>
    <hyperlink ref="F827" r:id="rId811" display="http://cdr.eionet.europa.eu/si/eu/msfd_art17/2018reporting/spatialdata/envw1gosq/MSFD4Geo_20180724_144546.xml/manage_document"/>
    <hyperlink ref="F828" r:id="rId812" display="http://cdr.eionet.europa.eu/si/eu/msfd_art17/2018reporting/spatialdata/envw1gosq/MSFD4Geo_20180724_144546.xml/manage_document"/>
    <hyperlink ref="F829" r:id="rId813" display="http://cdr.eionet.europa.eu/gb/eu/msfd8910/msfd4geo/envuo1uhw/ACSUK_MSFD4Geo_20130109.xml/manage_document"/>
    <hyperlink ref="F830" r:id="rId814" display="http://cdr.eionet.europa.eu/gb/eu/msfd8910/msfd4geo/envuo1uhw/ACSUK_MSFD4Geo_20130109.xml/manage_document"/>
    <hyperlink ref="F831" r:id="rId815" display="http://cdr.eionet.europa.eu/gb/eu/msfd8910/msfd4geo/envuo1uhw/ACSUK_MSFD4Geo_20130109.xml/manage_document"/>
    <hyperlink ref="F832" r:id="rId816" display="http://cdr.eionet.europa.eu/gb/eu/msfd8910/msfd4geo/envuo1uhw/ACSUK_MSFD4Geo_20130109.xml/manage_document"/>
    <hyperlink ref="F833" r:id="rId817" display="http://cdr.eionet.europa.eu/gb/eu/msfd8910/msfd4geo/envuo1uhw/ACSUK_MSFD4Geo_20130109.xml/manage_document"/>
    <hyperlink ref="F834" r:id="rId818" display="http://cdr.eionet.europa.eu/gb/eu/msfd8910/msfd4geo/envuo1uhw/ACSUK_MSFD4Geo_20130109.xml/manage_document"/>
    <hyperlink ref="F838" r:id="rId819" display="http://cdr.eionet.europa.eu/gb/eu/msfd8910/msfd4geo/envuo1uhw/ANSUK_MSFD4Geo_20130109.xml/manage_document"/>
    <hyperlink ref="F839" r:id="rId820" display="http://cdr.eionet.europa.eu/gb/eu/msfd8910/msfd4geo/envuo1uhw/ANSUK_MSFD4Geo_20130109.xml/manage_document"/>
    <hyperlink ref="F840" r:id="rId821" display="http://cdr.eionet.europa.eu/gb/eu/msfd8910/msfd4geo/envuo1uhw/ANSUK_MSFD4Geo_20130109.xml/manage_document"/>
    <hyperlink ref="F841" r:id="rId822" display="http://cdr.eionet.europa.eu/gb/eu/msfd8910/msfd4geo/envuo1uhw/ANSUK_MSFD4Geo_20130109.xml/manage_document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11.14"/>
    <col collapsed="false" customWidth="true" hidden="false" outlineLevel="0" max="3" min="3" style="0" width="10.43"/>
    <col collapsed="false" customWidth="true" hidden="false" outlineLevel="0" max="4" min="4" style="0" width="11.14"/>
    <col collapsed="false" customWidth="true" hidden="false" outlineLevel="0" max="6" min="6" style="0" width="11.14"/>
  </cols>
  <sheetData>
    <row r="1" customFormat="false" ht="15" hidden="false" customHeight="false" outlineLevel="0" collapsed="false">
      <c r="A1" s="0" t="s">
        <v>1436</v>
      </c>
      <c r="B1" s="0" t="s">
        <v>1437</v>
      </c>
      <c r="C1" s="0" t="s">
        <v>1438</v>
      </c>
      <c r="D1" s="0" t="s">
        <v>1439</v>
      </c>
      <c r="E1" s="0" t="s">
        <v>1440</v>
      </c>
      <c r="F1" s="0" t="s">
        <v>1441</v>
      </c>
    </row>
    <row r="2" customFormat="false" ht="15" hidden="false" customHeight="false" outlineLevel="0" collapsed="false">
      <c r="A2" s="0" t="s">
        <v>12</v>
      </c>
      <c r="B2" s="222" t="n">
        <v>128.255173944121</v>
      </c>
      <c r="C2" s="222" t="n">
        <v>654178.836122375</v>
      </c>
      <c r="D2" s="222" t="n">
        <v>168017.03242875</v>
      </c>
      <c r="E2" s="0" t="s">
        <v>1442</v>
      </c>
      <c r="F2" s="223" t="n">
        <v>43277</v>
      </c>
    </row>
    <row r="3" customFormat="false" ht="15" hidden="false" customHeight="false" outlineLevel="0" collapsed="false">
      <c r="A3" s="0" t="s">
        <v>24</v>
      </c>
      <c r="B3" s="222" t="n">
        <v>98040.1157169</v>
      </c>
      <c r="C3" s="222" t="n">
        <v>98040.1157169</v>
      </c>
      <c r="D3" s="222" t="n">
        <v>98040.1157169</v>
      </c>
      <c r="E3" s="0" t="s">
        <v>1443</v>
      </c>
      <c r="F3" s="0" t="s">
        <v>1443</v>
      </c>
    </row>
    <row r="4" customFormat="false" ht="15" hidden="false" customHeight="false" outlineLevel="0" collapsed="false">
      <c r="A4" s="0" t="s">
        <v>28</v>
      </c>
      <c r="B4" s="222" t="n">
        <v>22.7604460245651</v>
      </c>
      <c r="C4" s="222" t="n">
        <v>40464.7103758263</v>
      </c>
      <c r="D4" s="222" t="n">
        <v>18812.7276857572</v>
      </c>
      <c r="E4" s="0" t="s">
        <v>1444</v>
      </c>
      <c r="F4" s="0" t="s">
        <v>1445</v>
      </c>
    </row>
    <row r="5" customFormat="false" ht="15" hidden="false" customHeight="false" outlineLevel="0" collapsed="false">
      <c r="A5" s="0" t="s">
        <v>34</v>
      </c>
      <c r="B5" s="222" t="n">
        <v>177.272835397872</v>
      </c>
      <c r="C5" s="222" t="n">
        <v>648305.276309</v>
      </c>
      <c r="D5" s="222" t="n">
        <v>49302.0546389206</v>
      </c>
      <c r="E5" s="0" t="s">
        <v>1446</v>
      </c>
      <c r="F5" s="223" t="n">
        <v>43280</v>
      </c>
    </row>
    <row r="6" customFormat="false" ht="15" hidden="false" customHeight="false" outlineLevel="0" collapsed="false">
      <c r="A6" s="0" t="s">
        <v>41</v>
      </c>
      <c r="B6" s="222" t="n">
        <v>42.2950981171808</v>
      </c>
      <c r="C6" s="222" t="n">
        <v>45273.3155286</v>
      </c>
      <c r="D6" s="222" t="n">
        <v>3962.74622062108</v>
      </c>
      <c r="E6" s="0" t="s">
        <v>1447</v>
      </c>
      <c r="F6" s="0" t="s">
        <v>1443</v>
      </c>
    </row>
    <row r="7" customFormat="false" ht="15" hidden="false" customHeight="false" outlineLevel="0" collapsed="false">
      <c r="A7" s="0" t="s">
        <v>53</v>
      </c>
      <c r="B7" s="222" t="n">
        <v>134.892471</v>
      </c>
      <c r="C7" s="222" t="n">
        <v>485047.856608</v>
      </c>
      <c r="D7" s="222" t="n">
        <v>191969.662169053</v>
      </c>
      <c r="E7" s="0" t="s">
        <v>1448</v>
      </c>
      <c r="F7" s="223" t="n">
        <v>43564</v>
      </c>
    </row>
    <row r="8" customFormat="false" ht="15" hidden="false" customHeight="false" outlineLevel="0" collapsed="false">
      <c r="A8" s="0" t="s">
        <v>59</v>
      </c>
      <c r="B8" s="222" t="n">
        <v>241.836077685962</v>
      </c>
      <c r="C8" s="222" t="n">
        <v>80936.135278</v>
      </c>
      <c r="D8" s="222" t="n">
        <v>15947.2501605759</v>
      </c>
      <c r="E8" s="0" t="s">
        <v>1449</v>
      </c>
      <c r="F8" s="223" t="n">
        <v>43238</v>
      </c>
    </row>
    <row r="9" customFormat="false" ht="15" hidden="false" customHeight="false" outlineLevel="0" collapsed="false">
      <c r="A9" s="0" t="s">
        <v>67</v>
      </c>
      <c r="B9" s="222" t="n">
        <v>2086.12720142</v>
      </c>
      <c r="C9" s="222" t="n">
        <v>188221.528483</v>
      </c>
      <c r="D9" s="222" t="n">
        <v>64673.0163002612</v>
      </c>
      <c r="E9" s="0" t="s">
        <v>1450</v>
      </c>
      <c r="F9" s="223" t="n">
        <v>43287</v>
      </c>
    </row>
    <row r="10" customFormat="false" ht="15" hidden="false" customHeight="false" outlineLevel="0" collapsed="false">
      <c r="A10" s="0" t="s">
        <v>73</v>
      </c>
      <c r="B10" s="222" t="n">
        <v>5570.62</v>
      </c>
      <c r="C10" s="222" t="n">
        <v>55492.3</v>
      </c>
      <c r="D10" s="222" t="n">
        <v>52080.8770491805</v>
      </c>
      <c r="E10" s="0" t="s">
        <v>1443</v>
      </c>
      <c r="F10" s="0" t="s">
        <v>1443</v>
      </c>
    </row>
    <row r="11" customFormat="false" ht="15" hidden="false" customHeight="false" outlineLevel="0" collapsed="false">
      <c r="A11" s="0" t="s">
        <v>79</v>
      </c>
      <c r="B11" s="222" t="n">
        <v>488762.884802263</v>
      </c>
      <c r="C11" s="222" t="n">
        <v>488762.884802263</v>
      </c>
      <c r="D11" s="222" t="n">
        <v>488762.884802268</v>
      </c>
      <c r="E11" s="0" t="s">
        <v>1443</v>
      </c>
      <c r="F11" s="0" t="s">
        <v>1443</v>
      </c>
    </row>
    <row r="12" customFormat="false" ht="15" hidden="false" customHeight="false" outlineLevel="0" collapsed="false">
      <c r="A12" s="0" t="s">
        <v>83</v>
      </c>
      <c r="B12" s="222" t="n">
        <v>139783.788809748</v>
      </c>
      <c r="C12" s="222" t="n">
        <v>846002.551612425</v>
      </c>
      <c r="D12" s="222" t="n">
        <v>596236.854687772</v>
      </c>
      <c r="E12" s="0" t="s">
        <v>1443</v>
      </c>
      <c r="F12" s="0" t="s">
        <v>1443</v>
      </c>
    </row>
    <row r="13" customFormat="false" ht="15" hidden="false" customHeight="false" outlineLevel="0" collapsed="false">
      <c r="A13" s="0" t="s">
        <v>88</v>
      </c>
      <c r="B13" s="222" t="n">
        <v>3.90542006492615</v>
      </c>
      <c r="C13" s="222" t="n">
        <v>6432.5</v>
      </c>
      <c r="D13" s="222" t="n">
        <v>4768.92631262152</v>
      </c>
      <c r="E13" s="0" t="s">
        <v>1443</v>
      </c>
      <c r="F13" s="0" t="s">
        <v>1443</v>
      </c>
    </row>
    <row r="14" customFormat="false" ht="15" hidden="false" customHeight="false" outlineLevel="0" collapsed="false">
      <c r="A14" s="0" t="s">
        <v>94</v>
      </c>
      <c r="B14" s="222" t="n">
        <v>176.148981950278</v>
      </c>
      <c r="C14" s="222" t="n">
        <v>28348.2940325447</v>
      </c>
      <c r="D14" s="222" t="n">
        <v>13028.8577317037</v>
      </c>
      <c r="E14" s="0" t="s">
        <v>1443</v>
      </c>
      <c r="F14" s="0" t="s">
        <v>1443</v>
      </c>
    </row>
    <row r="15" customFormat="false" ht="15" hidden="false" customHeight="false" outlineLevel="0" collapsed="false">
      <c r="A15" s="0" t="s">
        <v>100</v>
      </c>
      <c r="B15" s="222" t="n">
        <v>3829.2099609375</v>
      </c>
      <c r="C15" s="222" t="n">
        <v>75475.6015625</v>
      </c>
      <c r="D15" s="222" t="n">
        <v>29333.5471833882</v>
      </c>
      <c r="E15" s="0" t="s">
        <v>1451</v>
      </c>
      <c r="F15" s="223" t="n">
        <v>43129</v>
      </c>
    </row>
    <row r="16" customFormat="false" ht="15" hidden="false" customHeight="false" outlineLevel="0" collapsed="false">
      <c r="A16" s="0" t="s">
        <v>106</v>
      </c>
      <c r="B16" s="222" t="n">
        <v>3753.8102656599</v>
      </c>
      <c r="C16" s="222" t="n">
        <v>754091.236443121</v>
      </c>
      <c r="D16" s="222" t="n">
        <v>395015.329696298</v>
      </c>
      <c r="E16" s="0" t="s">
        <v>1442</v>
      </c>
      <c r="F16" s="0" t="s">
        <v>1452</v>
      </c>
    </row>
    <row r="17" customFormat="false" ht="15" hidden="false" customHeight="false" outlineLevel="0" collapsed="false">
      <c r="A17" s="0" t="s">
        <v>111</v>
      </c>
      <c r="B17" s="222" t="n">
        <v>0.12193774424461</v>
      </c>
      <c r="C17" s="222" t="n">
        <v>134324.30595</v>
      </c>
      <c r="D17" s="222" t="n">
        <v>7573.01315488348</v>
      </c>
      <c r="E17" s="0" t="s">
        <v>1453</v>
      </c>
      <c r="F17" s="223" t="n">
        <v>43409</v>
      </c>
    </row>
    <row r="18" customFormat="false" ht="15" hidden="false" customHeight="false" outlineLevel="0" collapsed="false">
      <c r="A18" s="0" t="s">
        <v>117</v>
      </c>
      <c r="B18" s="222" t="n">
        <v>22.1673058009699</v>
      </c>
      <c r="C18" s="222" t="n">
        <v>2349473.26324051</v>
      </c>
      <c r="D18" s="222" t="n">
        <v>376666.81735997</v>
      </c>
      <c r="E18" s="0" t="s">
        <v>1454</v>
      </c>
      <c r="F18" s="223" t="n">
        <v>43686</v>
      </c>
    </row>
    <row r="19" customFormat="false" ht="15" hidden="false" customHeight="false" outlineLevel="0" collapsed="false">
      <c r="A19" s="0" t="s">
        <v>122</v>
      </c>
      <c r="B19" s="222" t="n">
        <v>1038.8014650175</v>
      </c>
      <c r="C19" s="222" t="n">
        <v>20128.0781616638</v>
      </c>
      <c r="D19" s="222" t="n">
        <v>8717.23625045555</v>
      </c>
      <c r="E19" s="0" t="s">
        <v>1455</v>
      </c>
      <c r="F19" s="223" t="n">
        <v>43493</v>
      </c>
    </row>
    <row r="20" customFormat="false" ht="15" hidden="false" customHeight="false" outlineLevel="0" collapsed="false">
      <c r="A20" s="0" t="s">
        <v>129</v>
      </c>
      <c r="B20" s="222" t="n">
        <v>60.5129013061523</v>
      </c>
      <c r="C20" s="222" t="n">
        <v>141422</v>
      </c>
      <c r="D20" s="222" t="n">
        <v>27274.6835473957</v>
      </c>
      <c r="E20" s="0" t="s">
        <v>1456</v>
      </c>
      <c r="F20" s="223" t="n">
        <v>43461</v>
      </c>
    </row>
    <row r="21" customFormat="false" ht="15" hidden="false" customHeight="false" outlineLevel="0" collapsed="false">
      <c r="A21" s="0" t="s">
        <v>134</v>
      </c>
      <c r="B21" s="222" t="n">
        <v>85.2599</v>
      </c>
      <c r="C21" s="222" t="n">
        <v>214.096</v>
      </c>
      <c r="D21" s="222" t="n">
        <v>172.423891847826</v>
      </c>
      <c r="E21" s="0" t="s">
        <v>1443</v>
      </c>
      <c r="F21" s="0" t="s">
        <v>1443</v>
      </c>
    </row>
    <row r="22" customFormat="false" ht="15" hidden="false" customHeight="false" outlineLevel="0" collapsed="false">
      <c r="A22" s="0" t="s">
        <v>17</v>
      </c>
      <c r="B22" s="222" t="n">
        <v>61.1792883079189</v>
      </c>
      <c r="C22" s="222" t="n">
        <v>22409.5489606239</v>
      </c>
      <c r="D22" s="222" t="n">
        <v>4071.77555440585</v>
      </c>
      <c r="E22" s="0" t="s">
        <v>1457</v>
      </c>
      <c r="F22" s="0" t="s">
        <v>1457</v>
      </c>
    </row>
    <row r="23" customFormat="false" ht="15" hidden="false" customHeight="false" outlineLevel="0" collapsed="false">
      <c r="A23" s="0" t="s">
        <v>48</v>
      </c>
      <c r="B23" s="222" t="n">
        <v>2252.71028204839</v>
      </c>
      <c r="C23" s="222" t="n">
        <v>304197.951776556</v>
      </c>
      <c r="D23" s="222" t="n">
        <v>162839.768910452</v>
      </c>
      <c r="E23" s="0" t="s">
        <v>1457</v>
      </c>
      <c r="F23" s="0" t="s">
        <v>1457</v>
      </c>
    </row>
    <row r="24" customFormat="false" ht="15" hidden="false" customHeight="false" outlineLevel="0" collapsed="false">
      <c r="A24" s="0" t="s">
        <v>139</v>
      </c>
      <c r="B24" s="222" t="n">
        <v>27.8963695345386</v>
      </c>
      <c r="C24" s="222" t="n">
        <v>606405.392318268</v>
      </c>
      <c r="D24" s="222" t="n">
        <v>35909.7973800267</v>
      </c>
      <c r="E24" s="0" t="s">
        <v>1457</v>
      </c>
      <c r="F24" s="0" t="s">
        <v>1457</v>
      </c>
    </row>
    <row r="26" customFormat="false" ht="15" hidden="false" customHeight="false" outlineLevel="0" collapsed="false">
      <c r="A26" s="224" t="s">
        <v>1458</v>
      </c>
      <c r="B26" s="224"/>
      <c r="C26" s="224"/>
      <c r="D26" s="224"/>
      <c r="E26" s="224"/>
      <c r="F26" s="224"/>
    </row>
    <row r="27" customFormat="false" ht="15" hidden="false" customHeight="false" outlineLevel="0" collapsed="false">
      <c r="A27" s="224"/>
      <c r="B27" s="224"/>
      <c r="C27" s="224"/>
      <c r="D27" s="224"/>
      <c r="E27" s="224"/>
      <c r="F27" s="224"/>
    </row>
  </sheetData>
  <mergeCells count="1">
    <mergeCell ref="A26:F2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513</TotalTime>
  <Application>LibreOffice/7.2.0.4$Linux_X86_64 LibreOffice_project/20$Build-4</Application>
  <AppVersion>15.0000</AppVersion>
  <Company>European Environment Agency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2020-11-08T07:24:07Z</dcterms:created>
  <dc:creator>Periklis Panagiotidis</dc:creator>
  <dc:description/>
  <dc:language>en-US</dc:language>
  <cp:lastModifiedBy/>
  <dcterms:modified xsi:type="dcterms:W3CDTF">2021-08-27T16:29:07Z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f4f2f8c29e7d418cb15688bdf840cc36</vt:lpwstr>
  </property>
</Properties>
</file>