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J36" i="1"/>
  <c r="J34" i="1"/>
  <c r="J33" i="1"/>
  <c r="J32" i="1"/>
  <c r="J31" i="1"/>
  <c r="J30" i="1"/>
  <c r="J29" i="1"/>
  <c r="J28" i="1"/>
  <c r="J27" i="1" l="1"/>
  <c r="J26" i="1"/>
  <c r="J25" i="1"/>
  <c r="J24" i="1"/>
  <c r="J23" i="1"/>
  <c r="J22" i="1"/>
  <c r="J21" i="1"/>
  <c r="J20" i="1"/>
  <c r="J19" i="1"/>
  <c r="J18" i="1"/>
  <c r="J17" i="1"/>
  <c r="J15" i="1" l="1"/>
  <c r="J14" i="1"/>
  <c r="J13" i="1"/>
  <c r="J12" i="1"/>
  <c r="J11" i="1"/>
</calcChain>
</file>

<file path=xl/sharedStrings.xml><?xml version="1.0" encoding="utf-8"?>
<sst xmlns="http://schemas.openxmlformats.org/spreadsheetml/2006/main" count="448" uniqueCount="72">
  <si>
    <t>Bander</t>
  </si>
  <si>
    <t>Recorder</t>
  </si>
  <si>
    <t>Band number</t>
  </si>
  <si>
    <t>Site</t>
  </si>
  <si>
    <t>Age</t>
  </si>
  <si>
    <t>Frequency</t>
  </si>
  <si>
    <t>Comments</t>
  </si>
  <si>
    <t>Time</t>
  </si>
  <si>
    <t>Date</t>
  </si>
  <si>
    <t xml:space="preserve">Status </t>
  </si>
  <si>
    <t>GPS Point</t>
  </si>
  <si>
    <t>1573-82936</t>
  </si>
  <si>
    <t>1573-82937</t>
  </si>
  <si>
    <t>1573-82938</t>
  </si>
  <si>
    <t>1573-82939</t>
  </si>
  <si>
    <t>1573-82940</t>
  </si>
  <si>
    <t>1573-82941</t>
  </si>
  <si>
    <t>1573-82942</t>
  </si>
  <si>
    <t>1573-82943</t>
  </si>
  <si>
    <t>SHER</t>
  </si>
  <si>
    <t>Dove field</t>
  </si>
  <si>
    <t>AHY</t>
  </si>
  <si>
    <t>HY</t>
  </si>
  <si>
    <t xml:space="preserve">Weight (g) </t>
  </si>
  <si>
    <t>V</t>
  </si>
  <si>
    <t>B</t>
  </si>
  <si>
    <t>N/A</t>
  </si>
  <si>
    <t>Sex</t>
  </si>
  <si>
    <t>M</t>
  </si>
  <si>
    <t>F</t>
  </si>
  <si>
    <t>N 30.50273 W 091.71087</t>
  </si>
  <si>
    <t>EE</t>
  </si>
  <si>
    <t>VJ</t>
  </si>
  <si>
    <t>1713-68501</t>
  </si>
  <si>
    <t>1713-68502</t>
  </si>
  <si>
    <t>1713-68503</t>
  </si>
  <si>
    <t>1713-68504</t>
  </si>
  <si>
    <t>1713-68505</t>
  </si>
  <si>
    <t>1713-68506</t>
  </si>
  <si>
    <t>Sub site</t>
  </si>
  <si>
    <t>Pulled P1 R</t>
  </si>
  <si>
    <t>N 30.49977 W 091.71259</t>
  </si>
  <si>
    <t>AB</t>
  </si>
  <si>
    <t>1713-68507</t>
  </si>
  <si>
    <t>1713-68508</t>
  </si>
  <si>
    <t>1713-68509</t>
  </si>
  <si>
    <t>1713-68510</t>
  </si>
  <si>
    <t>1713-68511</t>
  </si>
  <si>
    <t>1713-68512</t>
  </si>
  <si>
    <t>1713-68513</t>
  </si>
  <si>
    <t>1713-68514</t>
  </si>
  <si>
    <t>1713-68515</t>
  </si>
  <si>
    <t>1713-68516</t>
  </si>
  <si>
    <t>1713-68517</t>
  </si>
  <si>
    <t>1713-68518</t>
  </si>
  <si>
    <t>SS</t>
  </si>
  <si>
    <t>1713-68519</t>
  </si>
  <si>
    <t>1713-68520</t>
  </si>
  <si>
    <t>1713-68521</t>
  </si>
  <si>
    <t>1713-68522</t>
  </si>
  <si>
    <t>1713-68523</t>
  </si>
  <si>
    <t>1713-68524</t>
  </si>
  <si>
    <t>1713-68525</t>
  </si>
  <si>
    <t>1713-68526</t>
  </si>
  <si>
    <t>1713-68527</t>
  </si>
  <si>
    <t>1713-68528</t>
  </si>
  <si>
    <t>1713-68529</t>
  </si>
  <si>
    <t>1713-68530</t>
  </si>
  <si>
    <t>Pulled P1 R, Recorded in notebook</t>
  </si>
  <si>
    <t>Bird released before fully processed, Recorded in notebook</t>
  </si>
  <si>
    <t>Bill (mm)</t>
  </si>
  <si>
    <t>Wing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</si>
</sst>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workbookViewId="0">
      <pane ySplit="1" topLeftCell="A19" activePane="bottomLeft" state="frozen"/>
      <selection pane="bottomLeft" activeCell="A40" sqref="A40"/>
    </sheetView>
  </sheetViews>
  <sheetFormatPr defaultRowHeight="15" x14ac:dyDescent="0.25"/>
  <cols>
    <col min="1" max="1" width="10.7109375" bestFit="1" customWidth="1"/>
    <col min="4" max="5" width="12.85546875" bestFit="1" customWidth="1"/>
    <col min="6" max="6" width="9.85546875" customWidth="1"/>
    <col min="7" max="7" width="10" customWidth="1"/>
    <col min="10" max="10" width="10.7109375" bestFit="1" customWidth="1"/>
    <col min="11" max="11" width="10.85546875" bestFit="1" customWidth="1"/>
    <col min="13" max="13" width="10.28515625" bestFit="1" customWidth="1"/>
    <col min="14" max="14" width="19.140625" customWidth="1"/>
    <col min="15" max="15" width="22.140625" bestFit="1" customWidth="1"/>
    <col min="16" max="16" width="55.140625" bestFit="1" customWidth="1"/>
  </cols>
  <sheetData>
    <row r="1" spans="1:16" x14ac:dyDescent="0.25">
      <c r="A1" t="s">
        <v>8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39</v>
      </c>
      <c r="H1" t="s">
        <v>4</v>
      </c>
      <c r="I1" t="s">
        <v>27</v>
      </c>
      <c r="J1" t="s">
        <v>23</v>
      </c>
      <c r="K1" t="s">
        <v>71</v>
      </c>
      <c r="L1" t="s">
        <v>70</v>
      </c>
      <c r="M1" t="s">
        <v>9</v>
      </c>
      <c r="N1" t="s">
        <v>5</v>
      </c>
      <c r="O1" t="s">
        <v>10</v>
      </c>
      <c r="P1" t="s">
        <v>6</v>
      </c>
    </row>
    <row r="2" spans="1:16" x14ac:dyDescent="0.25">
      <c r="A2" s="1">
        <v>42313</v>
      </c>
      <c r="B2" t="s">
        <v>26</v>
      </c>
      <c r="C2" t="s">
        <v>26</v>
      </c>
      <c r="D2" t="s">
        <v>26</v>
      </c>
      <c r="E2" t="s">
        <v>11</v>
      </c>
      <c r="F2" t="s">
        <v>19</v>
      </c>
      <c r="G2" t="s">
        <v>20</v>
      </c>
      <c r="H2" t="s">
        <v>21</v>
      </c>
      <c r="I2" t="s">
        <v>28</v>
      </c>
      <c r="J2">
        <v>158</v>
      </c>
      <c r="K2" t="s">
        <v>26</v>
      </c>
      <c r="L2" t="s">
        <v>26</v>
      </c>
      <c r="M2" t="s">
        <v>24</v>
      </c>
      <c r="N2">
        <v>149.65600000000001</v>
      </c>
      <c r="O2" t="s">
        <v>30</v>
      </c>
    </row>
    <row r="3" spans="1:16" x14ac:dyDescent="0.25">
      <c r="A3" s="1">
        <v>42313</v>
      </c>
      <c r="B3" t="s">
        <v>26</v>
      </c>
      <c r="C3" t="s">
        <v>26</v>
      </c>
      <c r="D3" t="s">
        <v>26</v>
      </c>
      <c r="E3" t="s">
        <v>12</v>
      </c>
      <c r="F3" t="s">
        <v>19</v>
      </c>
      <c r="G3" t="s">
        <v>20</v>
      </c>
      <c r="H3" t="s">
        <v>22</v>
      </c>
      <c r="I3" t="s">
        <v>29</v>
      </c>
      <c r="J3" t="s">
        <v>26</v>
      </c>
      <c r="K3" t="s">
        <v>26</v>
      </c>
      <c r="L3" t="s">
        <v>26</v>
      </c>
      <c r="M3" t="s">
        <v>24</v>
      </c>
      <c r="N3">
        <v>149.697</v>
      </c>
      <c r="O3" t="s">
        <v>30</v>
      </c>
    </row>
    <row r="4" spans="1:16" x14ac:dyDescent="0.25">
      <c r="A4" s="1">
        <v>42313</v>
      </c>
      <c r="B4" t="s">
        <v>26</v>
      </c>
      <c r="C4" t="s">
        <v>26</v>
      </c>
      <c r="D4" t="s">
        <v>26</v>
      </c>
      <c r="E4" t="s">
        <v>13</v>
      </c>
      <c r="F4" t="s">
        <v>19</v>
      </c>
      <c r="G4" t="s">
        <v>20</v>
      </c>
      <c r="H4" t="s">
        <v>21</v>
      </c>
      <c r="I4" t="s">
        <v>29</v>
      </c>
      <c r="J4">
        <v>196</v>
      </c>
      <c r="K4" t="s">
        <v>26</v>
      </c>
      <c r="L4" t="s">
        <v>26</v>
      </c>
      <c r="M4" t="s">
        <v>24</v>
      </c>
      <c r="N4">
        <v>149.73699999999999</v>
      </c>
      <c r="O4" t="s">
        <v>30</v>
      </c>
    </row>
    <row r="5" spans="1:16" x14ac:dyDescent="0.25">
      <c r="A5" s="1">
        <v>42313</v>
      </c>
      <c r="B5" t="s">
        <v>26</v>
      </c>
      <c r="C5" t="s">
        <v>26</v>
      </c>
      <c r="D5" t="s">
        <v>26</v>
      </c>
      <c r="E5" t="s">
        <v>14</v>
      </c>
      <c r="F5" t="s">
        <v>19</v>
      </c>
      <c r="G5" t="s">
        <v>20</v>
      </c>
      <c r="H5" t="s">
        <v>22</v>
      </c>
      <c r="I5" t="s">
        <v>28</v>
      </c>
      <c r="J5">
        <v>148</v>
      </c>
      <c r="K5" t="s">
        <v>26</v>
      </c>
      <c r="L5" t="s">
        <v>26</v>
      </c>
      <c r="M5" t="s">
        <v>24</v>
      </c>
      <c r="N5">
        <v>149.02099999999999</v>
      </c>
      <c r="O5" t="s">
        <v>30</v>
      </c>
    </row>
    <row r="6" spans="1:16" x14ac:dyDescent="0.25">
      <c r="A6" s="1">
        <v>42313</v>
      </c>
      <c r="B6" t="s">
        <v>26</v>
      </c>
      <c r="C6" t="s">
        <v>26</v>
      </c>
      <c r="D6" t="s">
        <v>26</v>
      </c>
      <c r="E6" t="s">
        <v>15</v>
      </c>
      <c r="F6" t="s">
        <v>19</v>
      </c>
      <c r="G6" t="s">
        <v>20</v>
      </c>
      <c r="H6" t="s">
        <v>22</v>
      </c>
      <c r="I6" t="s">
        <v>29</v>
      </c>
      <c r="J6">
        <v>180</v>
      </c>
      <c r="K6" t="s">
        <v>26</v>
      </c>
      <c r="L6" t="s">
        <v>26</v>
      </c>
      <c r="M6" t="s">
        <v>25</v>
      </c>
      <c r="N6" t="s">
        <v>26</v>
      </c>
      <c r="O6" t="s">
        <v>30</v>
      </c>
    </row>
    <row r="7" spans="1:16" x14ac:dyDescent="0.25">
      <c r="A7" s="1">
        <v>42313</v>
      </c>
      <c r="B7" t="s">
        <v>26</v>
      </c>
      <c r="C7" t="s">
        <v>26</v>
      </c>
      <c r="D7" t="s">
        <v>26</v>
      </c>
      <c r="E7" t="s">
        <v>16</v>
      </c>
      <c r="F7" t="s">
        <v>19</v>
      </c>
      <c r="G7" t="s">
        <v>20</v>
      </c>
      <c r="H7" t="s">
        <v>22</v>
      </c>
      <c r="I7" t="s">
        <v>29</v>
      </c>
      <c r="J7">
        <v>173</v>
      </c>
      <c r="K7" t="s">
        <v>26</v>
      </c>
      <c r="L7" t="s">
        <v>26</v>
      </c>
      <c r="M7" t="s">
        <v>25</v>
      </c>
      <c r="N7" t="s">
        <v>26</v>
      </c>
      <c r="O7" t="s">
        <v>30</v>
      </c>
    </row>
    <row r="8" spans="1:16" x14ac:dyDescent="0.25">
      <c r="A8" s="1">
        <v>42313</v>
      </c>
      <c r="B8" t="s">
        <v>26</v>
      </c>
      <c r="C8" t="s">
        <v>26</v>
      </c>
      <c r="D8" t="s">
        <v>26</v>
      </c>
      <c r="E8" t="s">
        <v>17</v>
      </c>
      <c r="F8" t="s">
        <v>19</v>
      </c>
      <c r="G8" t="s">
        <v>20</v>
      </c>
      <c r="H8" t="s">
        <v>21</v>
      </c>
      <c r="I8" t="s">
        <v>28</v>
      </c>
      <c r="J8">
        <v>148</v>
      </c>
      <c r="K8" t="s">
        <v>26</v>
      </c>
      <c r="L8" t="s">
        <v>26</v>
      </c>
      <c r="M8" t="s">
        <v>25</v>
      </c>
      <c r="N8" t="s">
        <v>26</v>
      </c>
      <c r="O8" t="s">
        <v>30</v>
      </c>
    </row>
    <row r="9" spans="1:16" x14ac:dyDescent="0.25">
      <c r="A9" s="1">
        <v>42313</v>
      </c>
      <c r="B9" t="s">
        <v>26</v>
      </c>
      <c r="C9" t="s">
        <v>26</v>
      </c>
      <c r="D9" t="s">
        <v>26</v>
      </c>
      <c r="E9" t="s">
        <v>18</v>
      </c>
      <c r="F9" t="s">
        <v>19</v>
      </c>
      <c r="G9" t="s">
        <v>20</v>
      </c>
      <c r="H9" t="s">
        <v>22</v>
      </c>
      <c r="I9" t="s">
        <v>29</v>
      </c>
      <c r="J9">
        <v>177</v>
      </c>
      <c r="K9" t="s">
        <v>26</v>
      </c>
      <c r="L9" t="s">
        <v>26</v>
      </c>
      <c r="M9" t="s">
        <v>25</v>
      </c>
      <c r="N9" t="s">
        <v>26</v>
      </c>
      <c r="O9" t="s">
        <v>30</v>
      </c>
    </row>
    <row r="10" spans="1:16" x14ac:dyDescent="0.25">
      <c r="A10" s="1">
        <v>42322</v>
      </c>
      <c r="B10" t="s">
        <v>26</v>
      </c>
      <c r="C10" t="s">
        <v>32</v>
      </c>
      <c r="D10" t="s">
        <v>32</v>
      </c>
      <c r="E10" t="s">
        <v>33</v>
      </c>
      <c r="F10" t="s">
        <v>19</v>
      </c>
      <c r="G10" t="s">
        <v>20</v>
      </c>
      <c r="H10" t="s">
        <v>22</v>
      </c>
      <c r="I10" t="s">
        <v>29</v>
      </c>
      <c r="J10" t="s">
        <v>26</v>
      </c>
      <c r="K10" t="s">
        <v>26</v>
      </c>
      <c r="L10">
        <v>69.599999999999994</v>
      </c>
      <c r="M10" t="s">
        <v>25</v>
      </c>
      <c r="N10" t="s">
        <v>26</v>
      </c>
      <c r="O10" t="s">
        <v>41</v>
      </c>
      <c r="P10" t="s">
        <v>40</v>
      </c>
    </row>
    <row r="11" spans="1:16" x14ac:dyDescent="0.25">
      <c r="A11" s="1">
        <v>42322</v>
      </c>
      <c r="B11" t="s">
        <v>26</v>
      </c>
      <c r="C11" t="s">
        <v>31</v>
      </c>
      <c r="D11" t="s">
        <v>31</v>
      </c>
      <c r="E11" t="s">
        <v>34</v>
      </c>
      <c r="F11" t="s">
        <v>19</v>
      </c>
      <c r="G11" t="s">
        <v>20</v>
      </c>
      <c r="H11" t="s">
        <v>22</v>
      </c>
      <c r="I11" t="s">
        <v>28</v>
      </c>
      <c r="J11">
        <f>174-16</f>
        <v>158</v>
      </c>
      <c r="K11" t="s">
        <v>26</v>
      </c>
      <c r="L11">
        <v>61.65</v>
      </c>
      <c r="M11" t="s">
        <v>24</v>
      </c>
      <c r="N11">
        <v>149.90799999999999</v>
      </c>
      <c r="O11" t="s">
        <v>41</v>
      </c>
    </row>
    <row r="12" spans="1:16" x14ac:dyDescent="0.25">
      <c r="A12" s="1">
        <v>42322</v>
      </c>
      <c r="B12" t="s">
        <v>26</v>
      </c>
      <c r="C12" t="s">
        <v>31</v>
      </c>
      <c r="D12" t="s">
        <v>31</v>
      </c>
      <c r="E12" t="s">
        <v>35</v>
      </c>
      <c r="F12" t="s">
        <v>19</v>
      </c>
      <c r="G12" t="s">
        <v>20</v>
      </c>
      <c r="H12" t="s">
        <v>21</v>
      </c>
      <c r="I12" t="s">
        <v>29</v>
      </c>
      <c r="J12">
        <f>182-16</f>
        <v>166</v>
      </c>
      <c r="K12" t="s">
        <v>26</v>
      </c>
      <c r="L12">
        <v>68.72</v>
      </c>
      <c r="M12" t="s">
        <v>25</v>
      </c>
      <c r="N12" t="s">
        <v>26</v>
      </c>
      <c r="O12" t="s">
        <v>41</v>
      </c>
      <c r="P12" t="s">
        <v>40</v>
      </c>
    </row>
    <row r="13" spans="1:16" x14ac:dyDescent="0.25">
      <c r="A13" s="1">
        <v>42322</v>
      </c>
      <c r="B13" t="s">
        <v>26</v>
      </c>
      <c r="C13" t="s">
        <v>31</v>
      </c>
      <c r="D13" t="s">
        <v>31</v>
      </c>
      <c r="E13" t="s">
        <v>36</v>
      </c>
      <c r="F13" t="s">
        <v>19</v>
      </c>
      <c r="G13" t="s">
        <v>20</v>
      </c>
      <c r="H13" t="s">
        <v>21</v>
      </c>
      <c r="I13" t="s">
        <v>28</v>
      </c>
      <c r="J13">
        <f>154-16</f>
        <v>138</v>
      </c>
      <c r="K13">
        <v>129</v>
      </c>
      <c r="L13">
        <v>64.78</v>
      </c>
      <c r="M13" t="s">
        <v>25</v>
      </c>
      <c r="N13" t="s">
        <v>26</v>
      </c>
      <c r="O13" t="s">
        <v>41</v>
      </c>
      <c r="P13" t="s">
        <v>40</v>
      </c>
    </row>
    <row r="14" spans="1:16" x14ac:dyDescent="0.25">
      <c r="A14" s="1">
        <v>42322</v>
      </c>
      <c r="B14" t="s">
        <v>26</v>
      </c>
      <c r="C14" t="s">
        <v>31</v>
      </c>
      <c r="D14" t="s">
        <v>31</v>
      </c>
      <c r="E14" t="s">
        <v>37</v>
      </c>
      <c r="F14" t="s">
        <v>19</v>
      </c>
      <c r="G14" t="s">
        <v>20</v>
      </c>
      <c r="H14" t="s">
        <v>22</v>
      </c>
      <c r="I14" t="s">
        <v>29</v>
      </c>
      <c r="J14">
        <f>194-16</f>
        <v>178</v>
      </c>
      <c r="K14" t="s">
        <v>26</v>
      </c>
      <c r="L14">
        <v>69.37</v>
      </c>
      <c r="M14" t="s">
        <v>25</v>
      </c>
      <c r="N14" t="s">
        <v>26</v>
      </c>
      <c r="O14" t="s">
        <v>41</v>
      </c>
      <c r="P14" t="s">
        <v>40</v>
      </c>
    </row>
    <row r="15" spans="1:16" x14ac:dyDescent="0.25">
      <c r="A15" s="1">
        <v>42322</v>
      </c>
      <c r="B15" t="s">
        <v>26</v>
      </c>
      <c r="C15" t="s">
        <v>31</v>
      </c>
      <c r="D15" t="s">
        <v>31</v>
      </c>
      <c r="E15" t="s">
        <v>38</v>
      </c>
      <c r="F15" t="s">
        <v>19</v>
      </c>
      <c r="G15" t="s">
        <v>20</v>
      </c>
      <c r="H15" t="s">
        <v>22</v>
      </c>
      <c r="I15" t="s">
        <v>29</v>
      </c>
      <c r="J15">
        <f>192-16</f>
        <v>176</v>
      </c>
      <c r="K15" t="s">
        <v>26</v>
      </c>
      <c r="L15">
        <v>71.34</v>
      </c>
      <c r="M15" t="s">
        <v>25</v>
      </c>
      <c r="N15" t="s">
        <v>26</v>
      </c>
      <c r="O15" t="s">
        <v>41</v>
      </c>
      <c r="P15" t="s">
        <v>40</v>
      </c>
    </row>
    <row r="16" spans="1:16" x14ac:dyDescent="0.25">
      <c r="A16" s="1">
        <v>42326</v>
      </c>
      <c r="B16">
        <v>1810</v>
      </c>
      <c r="C16" t="s">
        <v>31</v>
      </c>
      <c r="D16" t="s">
        <v>31</v>
      </c>
      <c r="E16" t="s">
        <v>43</v>
      </c>
      <c r="F16" t="s">
        <v>19</v>
      </c>
      <c r="G16" t="s">
        <v>20</v>
      </c>
      <c r="I16" t="s">
        <v>26</v>
      </c>
      <c r="J16" t="s">
        <v>26</v>
      </c>
      <c r="K16">
        <v>139</v>
      </c>
      <c r="L16">
        <v>67.7</v>
      </c>
      <c r="M16" t="s">
        <v>25</v>
      </c>
      <c r="N16" t="s">
        <v>26</v>
      </c>
      <c r="O16" t="s">
        <v>41</v>
      </c>
      <c r="P16" t="s">
        <v>40</v>
      </c>
    </row>
    <row r="17" spans="1:16" x14ac:dyDescent="0.25">
      <c r="A17" s="1">
        <v>42326</v>
      </c>
      <c r="B17">
        <v>1850</v>
      </c>
      <c r="C17" t="s">
        <v>31</v>
      </c>
      <c r="D17" t="s">
        <v>42</v>
      </c>
      <c r="E17" t="s">
        <v>44</v>
      </c>
      <c r="F17" t="s">
        <v>19</v>
      </c>
      <c r="G17" t="s">
        <v>20</v>
      </c>
      <c r="H17" t="s">
        <v>22</v>
      </c>
      <c r="I17" t="s">
        <v>28</v>
      </c>
      <c r="J17">
        <f>162-16</f>
        <v>146</v>
      </c>
      <c r="K17">
        <v>128</v>
      </c>
      <c r="L17">
        <v>61.33</v>
      </c>
      <c r="M17" t="s">
        <v>25</v>
      </c>
      <c r="N17" t="s">
        <v>26</v>
      </c>
      <c r="O17" t="s">
        <v>41</v>
      </c>
      <c r="P17" t="s">
        <v>40</v>
      </c>
    </row>
    <row r="18" spans="1:16" x14ac:dyDescent="0.25">
      <c r="A18" s="1">
        <v>42326</v>
      </c>
      <c r="B18">
        <v>1910</v>
      </c>
      <c r="C18" t="s">
        <v>31</v>
      </c>
      <c r="D18" t="s">
        <v>42</v>
      </c>
      <c r="E18" t="s">
        <v>45</v>
      </c>
      <c r="F18" t="s">
        <v>19</v>
      </c>
      <c r="G18" t="s">
        <v>20</v>
      </c>
      <c r="H18" t="s">
        <v>21</v>
      </c>
      <c r="I18" t="s">
        <v>29</v>
      </c>
      <c r="J18">
        <f>190-16</f>
        <v>174</v>
      </c>
      <c r="K18">
        <v>132</v>
      </c>
      <c r="L18">
        <v>68.790000000000006</v>
      </c>
      <c r="M18" t="s">
        <v>25</v>
      </c>
      <c r="N18" t="s">
        <v>26</v>
      </c>
      <c r="O18" t="s">
        <v>41</v>
      </c>
      <c r="P18" t="s">
        <v>40</v>
      </c>
    </row>
    <row r="19" spans="1:16" x14ac:dyDescent="0.25">
      <c r="A19" s="1">
        <v>42326</v>
      </c>
      <c r="B19">
        <v>1920</v>
      </c>
      <c r="C19" t="s">
        <v>31</v>
      </c>
      <c r="D19" t="s">
        <v>42</v>
      </c>
      <c r="E19" t="s">
        <v>46</v>
      </c>
      <c r="F19" t="s">
        <v>19</v>
      </c>
      <c r="G19" t="s">
        <v>20</v>
      </c>
      <c r="H19" t="s">
        <v>22</v>
      </c>
      <c r="I19" t="s">
        <v>29</v>
      </c>
      <c r="J19">
        <f>234-16</f>
        <v>218</v>
      </c>
      <c r="K19">
        <v>141</v>
      </c>
      <c r="L19">
        <v>72.489999999999995</v>
      </c>
      <c r="M19" t="s">
        <v>25</v>
      </c>
      <c r="N19" t="s">
        <v>26</v>
      </c>
      <c r="O19" t="s">
        <v>41</v>
      </c>
      <c r="P19" t="s">
        <v>40</v>
      </c>
    </row>
    <row r="20" spans="1:16" x14ac:dyDescent="0.25">
      <c r="A20" s="1">
        <v>42326</v>
      </c>
      <c r="B20">
        <v>1940</v>
      </c>
      <c r="C20" t="s">
        <v>31</v>
      </c>
      <c r="D20" t="s">
        <v>42</v>
      </c>
      <c r="E20" t="s">
        <v>47</v>
      </c>
      <c r="F20" t="s">
        <v>19</v>
      </c>
      <c r="G20" t="s">
        <v>20</v>
      </c>
      <c r="H20" t="s">
        <v>22</v>
      </c>
      <c r="I20" t="s">
        <v>28</v>
      </c>
      <c r="J20">
        <f>160-16</f>
        <v>144</v>
      </c>
      <c r="K20">
        <v>123</v>
      </c>
      <c r="L20">
        <v>66.459999999999994</v>
      </c>
      <c r="M20" t="s">
        <v>25</v>
      </c>
      <c r="N20" t="s">
        <v>26</v>
      </c>
      <c r="O20" t="s">
        <v>41</v>
      </c>
      <c r="P20" t="s">
        <v>40</v>
      </c>
    </row>
    <row r="21" spans="1:16" x14ac:dyDescent="0.25">
      <c r="A21" s="1">
        <v>42326</v>
      </c>
      <c r="B21">
        <v>2000</v>
      </c>
      <c r="C21" t="s">
        <v>31</v>
      </c>
      <c r="D21" t="s">
        <v>42</v>
      </c>
      <c r="E21" t="s">
        <v>48</v>
      </c>
      <c r="F21" t="s">
        <v>19</v>
      </c>
      <c r="G21" t="s">
        <v>20</v>
      </c>
      <c r="H21" t="s">
        <v>22</v>
      </c>
      <c r="I21" t="s">
        <v>29</v>
      </c>
      <c r="J21">
        <f>188-16</f>
        <v>172</v>
      </c>
      <c r="K21">
        <v>138</v>
      </c>
      <c r="L21">
        <v>67.95</v>
      </c>
      <c r="M21" t="s">
        <v>25</v>
      </c>
      <c r="N21" t="s">
        <v>26</v>
      </c>
      <c r="O21" t="s">
        <v>41</v>
      </c>
      <c r="P21" t="s">
        <v>40</v>
      </c>
    </row>
    <row r="22" spans="1:16" x14ac:dyDescent="0.25">
      <c r="A22" s="1">
        <v>42326</v>
      </c>
      <c r="B22">
        <v>2010</v>
      </c>
      <c r="C22" t="s">
        <v>31</v>
      </c>
      <c r="D22" t="s">
        <v>42</v>
      </c>
      <c r="E22" t="s">
        <v>49</v>
      </c>
      <c r="F22" t="s">
        <v>19</v>
      </c>
      <c r="G22" t="s">
        <v>20</v>
      </c>
      <c r="H22" t="s">
        <v>22</v>
      </c>
      <c r="I22" t="s">
        <v>29</v>
      </c>
      <c r="J22">
        <f>212-16</f>
        <v>196</v>
      </c>
      <c r="K22">
        <v>140</v>
      </c>
      <c r="L22">
        <v>69.5</v>
      </c>
      <c r="M22" t="s">
        <v>25</v>
      </c>
      <c r="N22" t="s">
        <v>26</v>
      </c>
      <c r="O22" t="s">
        <v>41</v>
      </c>
      <c r="P22" t="s">
        <v>40</v>
      </c>
    </row>
    <row r="23" spans="1:16" x14ac:dyDescent="0.25">
      <c r="A23" s="1">
        <v>42326</v>
      </c>
      <c r="B23">
        <v>2040</v>
      </c>
      <c r="C23" t="s">
        <v>31</v>
      </c>
      <c r="D23" t="s">
        <v>42</v>
      </c>
      <c r="E23" t="s">
        <v>50</v>
      </c>
      <c r="F23" t="s">
        <v>19</v>
      </c>
      <c r="G23" t="s">
        <v>20</v>
      </c>
      <c r="H23" t="s">
        <v>21</v>
      </c>
      <c r="I23" t="s">
        <v>29</v>
      </c>
      <c r="J23">
        <f>204-16</f>
        <v>188</v>
      </c>
      <c r="K23">
        <v>141</v>
      </c>
      <c r="L23">
        <v>70.84</v>
      </c>
      <c r="M23" t="s">
        <v>25</v>
      </c>
      <c r="N23" t="s">
        <v>26</v>
      </c>
      <c r="O23" t="s">
        <v>41</v>
      </c>
      <c r="P23" t="s">
        <v>40</v>
      </c>
    </row>
    <row r="24" spans="1:16" x14ac:dyDescent="0.25">
      <c r="A24" s="1">
        <v>42326</v>
      </c>
      <c r="B24">
        <v>2100</v>
      </c>
      <c r="C24" t="s">
        <v>31</v>
      </c>
      <c r="D24" t="s">
        <v>42</v>
      </c>
      <c r="E24" t="s">
        <v>51</v>
      </c>
      <c r="F24" t="s">
        <v>19</v>
      </c>
      <c r="G24" t="s">
        <v>20</v>
      </c>
      <c r="H24" t="s">
        <v>22</v>
      </c>
      <c r="I24" t="s">
        <v>29</v>
      </c>
      <c r="J24">
        <f>224-16</f>
        <v>208</v>
      </c>
      <c r="K24">
        <v>140</v>
      </c>
      <c r="L24">
        <v>75.319999999999993</v>
      </c>
      <c r="M24" t="s">
        <v>25</v>
      </c>
      <c r="N24" t="s">
        <v>26</v>
      </c>
      <c r="O24" t="s">
        <v>41</v>
      </c>
      <c r="P24" t="s">
        <v>40</v>
      </c>
    </row>
    <row r="25" spans="1:16" x14ac:dyDescent="0.25">
      <c r="A25" s="1">
        <v>42326</v>
      </c>
      <c r="B25">
        <v>2110</v>
      </c>
      <c r="C25" t="s">
        <v>31</v>
      </c>
      <c r="D25" t="s">
        <v>42</v>
      </c>
      <c r="E25" t="s">
        <v>52</v>
      </c>
      <c r="F25" t="s">
        <v>19</v>
      </c>
      <c r="G25" t="s">
        <v>20</v>
      </c>
      <c r="H25" t="s">
        <v>21</v>
      </c>
      <c r="I25" t="s">
        <v>29</v>
      </c>
      <c r="J25">
        <f>214-16</f>
        <v>198</v>
      </c>
      <c r="K25">
        <v>146</v>
      </c>
      <c r="L25">
        <v>72.739999999999995</v>
      </c>
      <c r="M25" t="s">
        <v>25</v>
      </c>
      <c r="N25" t="s">
        <v>26</v>
      </c>
      <c r="O25" t="s">
        <v>41</v>
      </c>
      <c r="P25" t="s">
        <v>40</v>
      </c>
    </row>
    <row r="26" spans="1:16" x14ac:dyDescent="0.25">
      <c r="A26" s="1">
        <v>42326</v>
      </c>
      <c r="B26">
        <v>2120</v>
      </c>
      <c r="C26" t="s">
        <v>31</v>
      </c>
      <c r="D26" t="s">
        <v>42</v>
      </c>
      <c r="E26" t="s">
        <v>53</v>
      </c>
      <c r="F26" t="s">
        <v>19</v>
      </c>
      <c r="G26" t="s">
        <v>20</v>
      </c>
      <c r="H26" t="s">
        <v>21</v>
      </c>
      <c r="I26" t="s">
        <v>29</v>
      </c>
      <c r="J26">
        <f>210-16</f>
        <v>194</v>
      </c>
      <c r="K26">
        <v>144</v>
      </c>
      <c r="L26">
        <v>78.67</v>
      </c>
      <c r="M26" t="s">
        <v>25</v>
      </c>
      <c r="N26" t="s">
        <v>26</v>
      </c>
      <c r="O26" t="s">
        <v>41</v>
      </c>
      <c r="P26" t="s">
        <v>40</v>
      </c>
    </row>
    <row r="27" spans="1:16" x14ac:dyDescent="0.25">
      <c r="A27" s="1">
        <v>42326</v>
      </c>
      <c r="B27">
        <v>2130</v>
      </c>
      <c r="C27" t="s">
        <v>31</v>
      </c>
      <c r="D27" t="s">
        <v>42</v>
      </c>
      <c r="E27" t="s">
        <v>54</v>
      </c>
      <c r="F27" t="s">
        <v>19</v>
      </c>
      <c r="G27" t="s">
        <v>20</v>
      </c>
      <c r="H27" t="s">
        <v>21</v>
      </c>
      <c r="I27" t="s">
        <v>28</v>
      </c>
      <c r="J27">
        <f>202-16</f>
        <v>186</v>
      </c>
      <c r="K27">
        <v>135</v>
      </c>
      <c r="L27">
        <v>72.38</v>
      </c>
      <c r="M27" t="s">
        <v>25</v>
      </c>
      <c r="N27" t="s">
        <v>26</v>
      </c>
      <c r="O27" t="s">
        <v>41</v>
      </c>
      <c r="P27" t="s">
        <v>40</v>
      </c>
    </row>
    <row r="28" spans="1:16" x14ac:dyDescent="0.25">
      <c r="A28" s="1">
        <v>42329</v>
      </c>
      <c r="B28">
        <v>1903</v>
      </c>
      <c r="C28" t="s">
        <v>31</v>
      </c>
      <c r="D28" t="s">
        <v>55</v>
      </c>
      <c r="E28" t="s">
        <v>56</v>
      </c>
      <c r="F28" t="s">
        <v>19</v>
      </c>
      <c r="G28" t="s">
        <v>20</v>
      </c>
      <c r="H28" t="s">
        <v>21</v>
      </c>
      <c r="I28" t="s">
        <v>29</v>
      </c>
      <c r="J28">
        <f>202-19</f>
        <v>183</v>
      </c>
      <c r="K28" t="s">
        <v>26</v>
      </c>
      <c r="L28" t="s">
        <v>26</v>
      </c>
      <c r="M28" t="s">
        <v>25</v>
      </c>
      <c r="N28" t="s">
        <v>26</v>
      </c>
      <c r="O28" t="s">
        <v>41</v>
      </c>
      <c r="P28" t="s">
        <v>68</v>
      </c>
    </row>
    <row r="29" spans="1:16" x14ac:dyDescent="0.25">
      <c r="A29" s="1">
        <v>42329</v>
      </c>
      <c r="B29">
        <v>1920</v>
      </c>
      <c r="E29" t="s">
        <v>57</v>
      </c>
      <c r="F29" t="s">
        <v>19</v>
      </c>
      <c r="G29" t="s">
        <v>20</v>
      </c>
      <c r="H29" t="s">
        <v>21</v>
      </c>
      <c r="I29" t="s">
        <v>28</v>
      </c>
      <c r="J29">
        <f>178-19</f>
        <v>159</v>
      </c>
      <c r="K29">
        <v>124</v>
      </c>
      <c r="L29">
        <v>63.43</v>
      </c>
      <c r="M29" t="s">
        <v>25</v>
      </c>
      <c r="N29" t="s">
        <v>26</v>
      </c>
      <c r="O29" t="s">
        <v>41</v>
      </c>
      <c r="P29" t="s">
        <v>68</v>
      </c>
    </row>
    <row r="30" spans="1:16" x14ac:dyDescent="0.25">
      <c r="A30" s="1">
        <v>42329</v>
      </c>
      <c r="B30">
        <v>1931</v>
      </c>
      <c r="E30" t="s">
        <v>58</v>
      </c>
      <c r="F30" t="s">
        <v>19</v>
      </c>
      <c r="G30" t="s">
        <v>20</v>
      </c>
      <c r="H30" t="s">
        <v>22</v>
      </c>
      <c r="I30" t="s">
        <v>28</v>
      </c>
      <c r="J30">
        <f>159-19</f>
        <v>140</v>
      </c>
      <c r="K30">
        <v>127</v>
      </c>
      <c r="L30">
        <v>60.48</v>
      </c>
      <c r="M30" t="s">
        <v>25</v>
      </c>
      <c r="N30" t="s">
        <v>26</v>
      </c>
      <c r="O30" t="s">
        <v>41</v>
      </c>
      <c r="P30" t="s">
        <v>68</v>
      </c>
    </row>
    <row r="31" spans="1:16" x14ac:dyDescent="0.25">
      <c r="A31" s="1">
        <v>42329</v>
      </c>
      <c r="B31">
        <v>1945</v>
      </c>
      <c r="E31" t="s">
        <v>59</v>
      </c>
      <c r="F31" t="s">
        <v>19</v>
      </c>
      <c r="G31" t="s">
        <v>20</v>
      </c>
      <c r="H31" t="s">
        <v>22</v>
      </c>
      <c r="I31" t="s">
        <v>29</v>
      </c>
      <c r="J31">
        <f>208-19</f>
        <v>189</v>
      </c>
      <c r="K31">
        <v>142</v>
      </c>
      <c r="L31">
        <v>70.7</v>
      </c>
      <c r="M31" t="s">
        <v>25</v>
      </c>
      <c r="N31" t="s">
        <v>26</v>
      </c>
      <c r="O31" t="s">
        <v>41</v>
      </c>
      <c r="P31" t="s">
        <v>68</v>
      </c>
    </row>
    <row r="32" spans="1:16" x14ac:dyDescent="0.25">
      <c r="A32" s="1">
        <v>42329</v>
      </c>
      <c r="B32" t="s">
        <v>26</v>
      </c>
      <c r="E32" t="s">
        <v>60</v>
      </c>
      <c r="F32" t="s">
        <v>19</v>
      </c>
      <c r="G32" t="s">
        <v>20</v>
      </c>
      <c r="H32" t="s">
        <v>22</v>
      </c>
      <c r="I32" t="s">
        <v>29</v>
      </c>
      <c r="J32">
        <f>184-22</f>
        <v>162</v>
      </c>
      <c r="K32">
        <v>132</v>
      </c>
      <c r="L32">
        <v>74.58</v>
      </c>
      <c r="M32" t="s">
        <v>25</v>
      </c>
      <c r="N32" t="s">
        <v>26</v>
      </c>
      <c r="O32" t="s">
        <v>41</v>
      </c>
      <c r="P32" t="s">
        <v>68</v>
      </c>
    </row>
    <row r="33" spans="1:16" x14ac:dyDescent="0.25">
      <c r="A33" s="1">
        <v>42329</v>
      </c>
      <c r="B33" t="s">
        <v>26</v>
      </c>
      <c r="E33" t="s">
        <v>61</v>
      </c>
      <c r="F33" t="s">
        <v>19</v>
      </c>
      <c r="G33" t="s">
        <v>20</v>
      </c>
      <c r="H33" t="s">
        <v>22</v>
      </c>
      <c r="I33" t="s">
        <v>29</v>
      </c>
      <c r="J33">
        <f>208-22</f>
        <v>186</v>
      </c>
      <c r="K33">
        <v>135</v>
      </c>
      <c r="L33">
        <v>75.540000000000006</v>
      </c>
      <c r="M33" t="s">
        <v>25</v>
      </c>
      <c r="N33" t="s">
        <v>26</v>
      </c>
      <c r="O33" t="s">
        <v>41</v>
      </c>
      <c r="P33" t="s">
        <v>68</v>
      </c>
    </row>
    <row r="34" spans="1:16" x14ac:dyDescent="0.25">
      <c r="A34" s="1">
        <v>42329</v>
      </c>
      <c r="B34" t="s">
        <v>26</v>
      </c>
      <c r="E34" t="s">
        <v>62</v>
      </c>
      <c r="F34" t="s">
        <v>19</v>
      </c>
      <c r="G34" t="s">
        <v>20</v>
      </c>
      <c r="H34" t="s">
        <v>22</v>
      </c>
      <c r="I34" t="s">
        <v>28</v>
      </c>
      <c r="J34">
        <f>172-22</f>
        <v>150</v>
      </c>
      <c r="K34">
        <v>129</v>
      </c>
      <c r="L34">
        <v>64.38</v>
      </c>
      <c r="M34" t="s">
        <v>25</v>
      </c>
      <c r="N34" t="s">
        <v>26</v>
      </c>
      <c r="O34" t="s">
        <v>41</v>
      </c>
      <c r="P34" t="s">
        <v>68</v>
      </c>
    </row>
    <row r="35" spans="1:16" x14ac:dyDescent="0.25">
      <c r="A35" s="1">
        <v>42329</v>
      </c>
      <c r="B35">
        <v>2125</v>
      </c>
      <c r="E35" t="s">
        <v>63</v>
      </c>
      <c r="F35" t="s">
        <v>19</v>
      </c>
      <c r="G35" t="s">
        <v>20</v>
      </c>
      <c r="H35" t="s">
        <v>21</v>
      </c>
      <c r="I35" t="s">
        <v>28</v>
      </c>
      <c r="J35">
        <v>170</v>
      </c>
      <c r="K35">
        <v>124</v>
      </c>
      <c r="L35">
        <v>64.069999999999993</v>
      </c>
      <c r="M35" t="s">
        <v>25</v>
      </c>
      <c r="N35" t="s">
        <v>26</v>
      </c>
      <c r="O35" t="s">
        <v>41</v>
      </c>
      <c r="P35" t="s">
        <v>68</v>
      </c>
    </row>
    <row r="36" spans="1:16" x14ac:dyDescent="0.25">
      <c r="A36" s="1">
        <v>42329</v>
      </c>
      <c r="B36">
        <v>2134</v>
      </c>
      <c r="E36" t="s">
        <v>64</v>
      </c>
      <c r="F36" t="s">
        <v>19</v>
      </c>
      <c r="G36" t="s">
        <v>20</v>
      </c>
      <c r="H36" t="s">
        <v>22</v>
      </c>
      <c r="I36" t="s">
        <v>29</v>
      </c>
      <c r="J36">
        <f>208-22</f>
        <v>186</v>
      </c>
      <c r="K36">
        <v>133</v>
      </c>
      <c r="L36">
        <v>70.489999999999995</v>
      </c>
      <c r="M36" t="s">
        <v>25</v>
      </c>
      <c r="N36" t="s">
        <v>26</v>
      </c>
      <c r="O36" t="s">
        <v>41</v>
      </c>
      <c r="P36" t="s">
        <v>68</v>
      </c>
    </row>
    <row r="37" spans="1:16" x14ac:dyDescent="0.25">
      <c r="A37" s="1">
        <v>42329</v>
      </c>
      <c r="B37" t="s">
        <v>26</v>
      </c>
      <c r="E37" t="s">
        <v>65</v>
      </c>
      <c r="F37" t="s">
        <v>19</v>
      </c>
      <c r="G37" t="s">
        <v>20</v>
      </c>
      <c r="H37" t="s">
        <v>22</v>
      </c>
      <c r="I37" t="s">
        <v>29</v>
      </c>
      <c r="J37">
        <f>200-22</f>
        <v>178</v>
      </c>
      <c r="K37">
        <v>136</v>
      </c>
      <c r="L37">
        <v>70.349999999999994</v>
      </c>
      <c r="M37" t="s">
        <v>25</v>
      </c>
      <c r="N37" t="s">
        <v>26</v>
      </c>
      <c r="O37" t="s">
        <v>41</v>
      </c>
      <c r="P37" t="s">
        <v>68</v>
      </c>
    </row>
    <row r="38" spans="1:16" x14ac:dyDescent="0.25">
      <c r="A38" s="1">
        <v>42329</v>
      </c>
      <c r="B38" t="s">
        <v>26</v>
      </c>
      <c r="E38" t="s">
        <v>66</v>
      </c>
      <c r="F38" t="s">
        <v>19</v>
      </c>
      <c r="G38" t="s">
        <v>20</v>
      </c>
      <c r="H38" t="s">
        <v>26</v>
      </c>
      <c r="I38" t="s">
        <v>28</v>
      </c>
      <c r="J38" t="s">
        <v>26</v>
      </c>
      <c r="K38" t="s">
        <v>26</v>
      </c>
      <c r="L38" t="s">
        <v>26</v>
      </c>
      <c r="M38" t="s">
        <v>25</v>
      </c>
      <c r="N38" t="s">
        <v>26</v>
      </c>
      <c r="O38" t="s">
        <v>41</v>
      </c>
      <c r="P38" t="s">
        <v>69</v>
      </c>
    </row>
    <row r="39" spans="1:16" x14ac:dyDescent="0.25">
      <c r="A39" s="1">
        <v>42329</v>
      </c>
      <c r="B39">
        <v>2242</v>
      </c>
      <c r="E39" t="s">
        <v>67</v>
      </c>
      <c r="F39" t="s">
        <v>19</v>
      </c>
      <c r="G39" t="s">
        <v>20</v>
      </c>
      <c r="H39" t="s">
        <v>22</v>
      </c>
      <c r="I39" t="s">
        <v>28</v>
      </c>
      <c r="J39" t="s">
        <v>26</v>
      </c>
      <c r="K39" t="s">
        <v>26</v>
      </c>
      <c r="L39" t="s">
        <v>26</v>
      </c>
      <c r="M39" t="s">
        <v>25</v>
      </c>
      <c r="N39" t="s">
        <v>26</v>
      </c>
      <c r="O39" t="s">
        <v>41</v>
      </c>
      <c r="P3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Elizondo</dc:creator>
  <cp:lastModifiedBy>Elisa Elizondo</cp:lastModifiedBy>
  <dcterms:created xsi:type="dcterms:W3CDTF">2015-11-06T14:41:59Z</dcterms:created>
  <dcterms:modified xsi:type="dcterms:W3CDTF">2015-11-23T20:02:14Z</dcterms:modified>
</cp:coreProperties>
</file>