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ge\Documents\GitHub\Boat-autopilot-documentation\Research\Board_candidates\"/>
    </mc:Choice>
  </mc:AlternateContent>
  <bookViews>
    <workbookView xWindow="0" yWindow="0" windowWidth="23040" windowHeight="9072" xr2:uid="{00000000-000D-0000-FFFF-FFFF00000000}"/>
  </bookViews>
  <sheets>
    <sheet name="Board_candidates" sheetId="1" r:id="rId1"/>
  </sheets>
  <calcPr calcId="171027"/>
</workbook>
</file>

<file path=xl/calcChain.xml><?xml version="1.0" encoding="utf-8"?>
<calcChain xmlns="http://schemas.openxmlformats.org/spreadsheetml/2006/main">
  <c r="B11" i="1" l="1"/>
  <c r="B17" i="1"/>
  <c r="B10" i="1"/>
  <c r="B6" i="1"/>
  <c r="B18" i="1"/>
  <c r="B14" i="1"/>
  <c r="B5" i="1"/>
  <c r="B7" i="1"/>
  <c r="B3" i="1"/>
  <c r="B8" i="1"/>
  <c r="B15" i="1"/>
  <c r="B4" i="1"/>
  <c r="B16" i="1"/>
  <c r="B13" i="1"/>
  <c r="B9" i="1"/>
  <c r="B12" i="1"/>
</calcChain>
</file>

<file path=xl/sharedStrings.xml><?xml version="1.0" encoding="utf-8"?>
<sst xmlns="http://schemas.openxmlformats.org/spreadsheetml/2006/main" count="177" uniqueCount="67">
  <si>
    <t>Price (DKK)</t>
  </si>
  <si>
    <t>Processor</t>
  </si>
  <si>
    <t>RAM</t>
  </si>
  <si>
    <t>RTOS</t>
  </si>
  <si>
    <t>WiFi module</t>
  </si>
  <si>
    <t>UART</t>
  </si>
  <si>
    <t>SPI</t>
  </si>
  <si>
    <t>PWM</t>
  </si>
  <si>
    <t>I2C</t>
  </si>
  <si>
    <t>Supply</t>
  </si>
  <si>
    <t>Ethernet port</t>
  </si>
  <si>
    <t>GPIO</t>
  </si>
  <si>
    <t>SupportLvl</t>
  </si>
  <si>
    <t>Ref</t>
  </si>
  <si>
    <t>Raspberry Pi Zero w</t>
  </si>
  <si>
    <t>1 GHz BCM2835</t>
  </si>
  <si>
    <t>Yes</t>
  </si>
  <si>
    <t>No</t>
  </si>
  <si>
    <t>https://www.raspberrypi.org/</t>
  </si>
  <si>
    <t>NanoPi 2 Fire</t>
  </si>
  <si>
    <t>1.4 GHz ARM A9</t>
  </si>
  <si>
    <t>http://nanopi.io/nanopi2-fire.html</t>
  </si>
  <si>
    <t>PineA64+</t>
  </si>
  <si>
    <t>1.2 GHz ARM A53</t>
  </si>
  <si>
    <t>https://www.pine64.org/?page_id=1194</t>
  </si>
  <si>
    <t>Raspberry Pi 3b</t>
  </si>
  <si>
    <t>1.2 GHz BCM2837</t>
  </si>
  <si>
    <t>Odroid C2</t>
  </si>
  <si>
    <t>1.5 GHz ARM V8</t>
  </si>
  <si>
    <t>http://www.hardkernel.com/main/products/prdt_info.php?g_code=G145457216438&amp;tab_idx=2</t>
  </si>
  <si>
    <t>OrangePi Plus 2</t>
  </si>
  <si>
    <t>1.6 GHz ARM A7</t>
  </si>
  <si>
    <t>http://www.orangepi.org/orangepiplus2/</t>
  </si>
  <si>
    <t>C.H.I.P. Pro</t>
  </si>
  <si>
    <t>1 GHz ARM V7-A</t>
  </si>
  <si>
    <t>https://docs.getchip.com/chip_pro_devkit.html</t>
  </si>
  <si>
    <t>NanoPC-T3</t>
  </si>
  <si>
    <t>1.4 GHz ARM A53</t>
  </si>
  <si>
    <t>http://www.friendlyarm.com/index.php?route=product/product&amp;product_id=123</t>
  </si>
  <si>
    <t>Asus Tinker Board</t>
  </si>
  <si>
    <t>1.8 GHz ARM A17</t>
  </si>
  <si>
    <t>https://www.asus.com/uk/Single-Board-Computer/Tinker-Board/specifications/</t>
  </si>
  <si>
    <t>Intel Edison</t>
  </si>
  <si>
    <t>0.5 GHz Intel Atom</t>
  </si>
  <si>
    <t>https://software.intel.com/en-us/iot/hardware/edison/documentation</t>
  </si>
  <si>
    <t>1 GHz ARM A8</t>
  </si>
  <si>
    <t>https://beagleboard.org/black-wireless</t>
  </si>
  <si>
    <t>Banana Pi</t>
  </si>
  <si>
    <t>1.8 GHz ARM A7-A83T</t>
  </si>
  <si>
    <t>http://www.banana-pi.org/m3.html</t>
  </si>
  <si>
    <t>PixiePro</t>
  </si>
  <si>
    <t>1 GHz .iMX6Q + ARM A9</t>
  </si>
  <si>
    <t>?</t>
  </si>
  <si>
    <t>https://store.treats4geeks.com/index.php/pixiepro-27.html</t>
  </si>
  <si>
    <t>Udoo Quad</t>
  </si>
  <si>
    <t>1 GHz NXP i.MX6Q + Atmel SAM3X8E</t>
  </si>
  <si>
    <t>https://shop.udoo.org/eu/quad-dual/udoo-quad.html</t>
  </si>
  <si>
    <t>Parallella</t>
  </si>
  <si>
    <t>0.8 GHz ARM A9</t>
  </si>
  <si>
    <t>https://www.parallella.org/docs/parallella_manual.pdf</t>
  </si>
  <si>
    <t>BeagleBoard X15</t>
  </si>
  <si>
    <t>1.5 GHz ARM A15</t>
  </si>
  <si>
    <t>https://beagleboard.org/x15</t>
  </si>
  <si>
    <t>BeagleBone Black w</t>
  </si>
  <si>
    <t>Score</t>
  </si>
  <si>
    <t>Weights: -&gt;</t>
  </si>
  <si>
    <t>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</si>
</sst>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0" fillId="8" borderId="8" xfId="15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6C931E-E6C8-4A6C-9A87-2EF6D8CFF3A2}" name="Table1" displayName="Table1" ref="A2:P18" totalsRowShown="0">
  <autoFilter ref="A2:P18" xr:uid="{7693F3BF-767D-4DEA-94BD-1E8B12A5BC17}"/>
  <sortState ref="A3:P18">
    <sortCondition descending="1" ref="B2:B18"/>
  </sortState>
  <tableColumns count="16">
    <tableColumn id="1" xr3:uid="{323A3F8D-72B3-4686-BE97-57BCC4FA9E06}" name="Names"/>
    <tableColumn id="2" xr3:uid="{0B0B615E-B34F-49C2-BCF3-34F6454D2F0F}" name="Score">
      <calculatedColumnFormula>((MIN($D$3:$D$18))/D3*5*$D$1)+((E3/MAX($E$3:$E$18))*5*$E$1)+(IF(F3="Yes",5,1)*$F$1)+((IF(G3="Yes",5,1)*$G$1))+((IF(H3="Yes",5,1)*$H$1))+((IF(I3="Yes",5,1)*$I$1))+((IF(J3="Yes",5,1)*$J$1))+((IF(K3="Yes",5,1)*$K$1))+((IF(L3 &lt;= 5,5,1))*$L$1)+((IF(M3="Yes",5,1)*$M$1))+((N3/MAX($N$3:$N$18))*5*$N$1)+(O3*$O$1)</calculatedColumnFormula>
    </tableColumn>
    <tableColumn id="3" xr3:uid="{77310868-9774-4F48-B4A0-1917A4C474CA}" name="Processor"/>
    <tableColumn id="4" xr3:uid="{18AF2B3D-B217-44A5-805F-791BCF757C55}" name="Price (DKK)"/>
    <tableColumn id="5" xr3:uid="{7DEFB9D5-E2E7-4571-BD7B-E519A3C217DC}" name="RAM"/>
    <tableColumn id="6" xr3:uid="{8C4925DB-290B-4385-AB1D-DEE9B0279F79}" name="RTOS"/>
    <tableColumn id="7" xr3:uid="{217A5142-8D0B-40BD-9773-BA4E7561B908}" name="WiFi module"/>
    <tableColumn id="8" xr3:uid="{0DD2DB64-AC65-4395-B0CA-7997E6867193}" name="UART"/>
    <tableColumn id="9" xr3:uid="{4D6B711A-AA80-4200-BA19-6E955DEA6514}" name="SPI"/>
    <tableColumn id="10" xr3:uid="{DF878BEA-3DBE-4BB2-A327-4B546274AAE2}" name="PWM"/>
    <tableColumn id="11" xr3:uid="{E0636268-663C-4C02-8A96-E85CDF8C53F8}" name="I2C"/>
    <tableColumn id="12" xr3:uid="{16E33166-832F-4535-9687-9E1F3D387561}" name="Supply"/>
    <tableColumn id="13" xr3:uid="{440A9939-12C9-405E-A2A6-A84211EE848F}" name="Ethernet port"/>
    <tableColumn id="14" xr3:uid="{4DABFDE9-69B9-457C-8F32-DD7DE431E22E}" name="GPIO"/>
    <tableColumn id="15" xr3:uid="{8D126A98-748E-462E-BB2E-96E1490EF80B}" name="SupportLvl"/>
    <tableColumn id="16" xr3:uid="{E0A764BE-C17C-40D0-ACB7-171A3D0EF13B}" name="Ref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workbookViewId="0">
      <selection activeCell="F20" sqref="F20"/>
    </sheetView>
  </sheetViews>
  <sheetFormatPr defaultRowHeight="14.4" x14ac:dyDescent="0.3"/>
  <cols>
    <col min="1" max="1" width="17.5546875" bestFit="1" customWidth="1"/>
    <col min="2" max="2" width="12" bestFit="1" customWidth="1"/>
    <col min="3" max="3" width="31.21875" customWidth="1"/>
    <col min="4" max="4" width="12.5546875" bestFit="1" customWidth="1"/>
    <col min="5" max="5" width="7.33203125" bestFit="1" customWidth="1"/>
    <col min="6" max="6" width="7.6640625" bestFit="1" customWidth="1"/>
    <col min="7" max="7" width="13.6640625" bestFit="1" customWidth="1"/>
    <col min="8" max="8" width="7.88671875" bestFit="1" customWidth="1"/>
    <col min="9" max="9" width="5.88671875" bestFit="1" customWidth="1"/>
    <col min="10" max="10" width="7.88671875" bestFit="1" customWidth="1"/>
    <col min="11" max="11" width="5.88671875" bestFit="1" customWidth="1"/>
    <col min="12" max="12" width="9" bestFit="1" customWidth="1"/>
    <col min="13" max="13" width="14.44140625" bestFit="1" customWidth="1"/>
    <col min="14" max="14" width="7.44140625" bestFit="1" customWidth="1"/>
    <col min="15" max="15" width="12.33203125" bestFit="1" customWidth="1"/>
    <col min="16" max="16" width="80.88671875" bestFit="1" customWidth="1"/>
  </cols>
  <sheetData>
    <row r="1" spans="1:16" x14ac:dyDescent="0.3">
      <c r="C1" s="2" t="s">
        <v>65</v>
      </c>
      <c r="D1">
        <v>3</v>
      </c>
      <c r="E1">
        <v>2</v>
      </c>
      <c r="F1">
        <v>5</v>
      </c>
      <c r="G1">
        <v>3</v>
      </c>
      <c r="H1">
        <v>3</v>
      </c>
      <c r="I1">
        <v>2</v>
      </c>
      <c r="J1">
        <v>4</v>
      </c>
      <c r="K1">
        <v>2</v>
      </c>
      <c r="L1">
        <v>1</v>
      </c>
      <c r="M1">
        <v>5</v>
      </c>
      <c r="N1">
        <v>1</v>
      </c>
      <c r="O1">
        <v>4</v>
      </c>
    </row>
    <row r="2" spans="1:16" x14ac:dyDescent="0.3">
      <c r="A2" t="s">
        <v>66</v>
      </c>
      <c r="B2" t="s">
        <v>64</v>
      </c>
      <c r="C2" t="s">
        <v>1</v>
      </c>
      <c r="D2" t="s">
        <v>0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</row>
    <row r="3" spans="1:16" x14ac:dyDescent="0.3">
      <c r="A3" t="s">
        <v>25</v>
      </c>
      <c r="B3">
        <f>((MIN($D$3:$D$18))/D3*5*$D$1)+((E3/MAX($E$3:$E$18))*5*$E$1)+(IF(F3="Yes",5,1)*$F$1)+((IF(G3="Yes",5,1)*$G$1))+((IF(H3="Yes",5,1)*$H$1))+((IF(I3="Yes",5,1)*$I$1))+((IF(J3="Yes",5,1)*$J$1))+((IF(K3="Yes",5,1)*$K$1))+((IF(L3 &lt;= 5,5,1))*$L$1)+((IF(M3="Yes",5,1)*$M$1))+((N3/MAX($N$3:$N$18))*5*$N$1)+(O3*$O$1)</f>
        <v>161.96969696969697</v>
      </c>
      <c r="C3" t="s">
        <v>26</v>
      </c>
      <c r="D3">
        <v>220</v>
      </c>
      <c r="E3">
        <v>2048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  <c r="L3">
        <v>5</v>
      </c>
      <c r="M3" t="s">
        <v>16</v>
      </c>
      <c r="N3">
        <v>40</v>
      </c>
      <c r="O3">
        <v>5</v>
      </c>
      <c r="P3" t="s">
        <v>18</v>
      </c>
    </row>
    <row r="4" spans="1:16" x14ac:dyDescent="0.3">
      <c r="A4" t="s">
        <v>22</v>
      </c>
      <c r="B4">
        <f>((MIN($D$3:$D$18))/D4*5*$D$1)+((E4/MAX($E$3:$E$18))*5*$E$1)+(IF(F4="Yes",5,1)*$F$1)+((IF(G4="Yes",5,1)*$G$1))+((IF(H4="Yes",5,1)*$H$1))+((IF(I4="Yes",5,1)*$I$1))+((IF(J4="Yes",5,1)*$J$1))+((IF(K4="Yes",5,1)*$K$1))+((IF(L4 &lt;= 5,5,1))*$L$1)+((IF(M4="Yes",5,1)*$M$1))+((N4/MAX($N$3:$N$18))*5*$N$1)+(O4*$O$1)</f>
        <v>150.91666666666666</v>
      </c>
      <c r="C4" t="s">
        <v>23</v>
      </c>
      <c r="D4">
        <v>180</v>
      </c>
      <c r="E4">
        <v>2048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  <c r="L4">
        <v>5</v>
      </c>
      <c r="M4" t="s">
        <v>16</v>
      </c>
      <c r="N4">
        <v>20</v>
      </c>
      <c r="O4">
        <v>2</v>
      </c>
      <c r="P4" t="s">
        <v>24</v>
      </c>
    </row>
    <row r="5" spans="1:16" x14ac:dyDescent="0.3">
      <c r="A5" t="s">
        <v>39</v>
      </c>
      <c r="B5">
        <f>((MIN($D$3:$D$18))/D5*5*$D$1)+((E5/MAX($E$3:$E$18))*5*$E$1)+(IF(F5="Yes",5,1)*$F$1)+((IF(G5="Yes",5,1)*$G$1))+((IF(H5="Yes",5,1)*$H$1))+((IF(I5="Yes",5,1)*$I$1))+((IF(J5="Yes",5,1)*$J$1))+((IF(K5="Yes",5,1)*$K$1))+((IF(L5 &lt;= 5,5,1))*$L$1)+((IF(M5="Yes",5,1)*$M$1))+((N5/MAX($N$3:$N$18))*5*$N$1)+(O5*$O$1)</f>
        <v>150.90151515151516</v>
      </c>
      <c r="C5" t="s">
        <v>40</v>
      </c>
      <c r="D5">
        <v>440</v>
      </c>
      <c r="E5">
        <v>2048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  <c r="K5" t="s">
        <v>16</v>
      </c>
      <c r="L5">
        <v>5</v>
      </c>
      <c r="M5" t="s">
        <v>16</v>
      </c>
      <c r="N5">
        <v>40</v>
      </c>
      <c r="O5">
        <v>3</v>
      </c>
      <c r="P5" t="s">
        <v>41</v>
      </c>
    </row>
    <row r="6" spans="1:16" x14ac:dyDescent="0.3">
      <c r="A6" t="s">
        <v>63</v>
      </c>
      <c r="B6">
        <f>((MIN($D$3:$D$18))/D6*5*$D$1)+((E6/MAX($E$3:$E$18))*5*$E$1)+(IF(F6="Yes",5,1)*$F$1)+((IF(G6="Yes",5,1)*$G$1))+((IF(H6="Yes",5,1)*$H$1))+((IF(I6="Yes",5,1)*$I$1))+((IF(J6="Yes",5,1)*$J$1))+((IF(K6="Yes",5,1)*$K$1))+((IF(L6 &lt;= 5,5,1))*$L$1)+((IF(M6="Yes",5,1)*$M$1))+((N6/MAX($N$3:$N$18))*5*$N$1)+(O6*$O$1)</f>
        <v>147.74425287356323</v>
      </c>
      <c r="C6" t="s">
        <v>45</v>
      </c>
      <c r="D6">
        <v>580</v>
      </c>
      <c r="E6">
        <v>512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  <c r="K6" t="s">
        <v>16</v>
      </c>
      <c r="L6">
        <v>5</v>
      </c>
      <c r="M6" t="s">
        <v>16</v>
      </c>
      <c r="N6">
        <v>92</v>
      </c>
      <c r="O6">
        <v>4</v>
      </c>
      <c r="P6" t="s">
        <v>46</v>
      </c>
    </row>
    <row r="7" spans="1:16" x14ac:dyDescent="0.3">
      <c r="A7" t="s">
        <v>36</v>
      </c>
      <c r="B7">
        <f>((MIN($D$3:$D$18))/D7*5*$D$1)+((E7/MAX($E$3:$E$18))*5*$E$1)+(IF(F7="Yes",5,1)*$F$1)+((IF(G7="Yes",5,1)*$G$1))+((IF(H7="Yes",5,1)*$H$1))+((IF(I7="Yes",5,1)*$I$1))+((IF(J7="Yes",5,1)*$J$1))+((IF(K7="Yes",5,1)*$K$1))+((IF(L7 &lt;= 5,5,1))*$L$1)+((IF(M7="Yes",5,1)*$M$1))+((N7/MAX($N$3:$N$18))*5*$N$1)+(O7*$O$1)</f>
        <v>147.48214285714286</v>
      </c>
      <c r="C7" t="s">
        <v>37</v>
      </c>
      <c r="D7">
        <v>350</v>
      </c>
      <c r="E7">
        <v>2048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  <c r="K7" t="s">
        <v>16</v>
      </c>
      <c r="L7">
        <v>5</v>
      </c>
      <c r="M7" t="s">
        <v>16</v>
      </c>
      <c r="N7">
        <v>30</v>
      </c>
      <c r="O7">
        <v>2</v>
      </c>
      <c r="P7" t="s">
        <v>38</v>
      </c>
    </row>
    <row r="8" spans="1:16" x14ac:dyDescent="0.3">
      <c r="A8" t="s">
        <v>30</v>
      </c>
      <c r="B8">
        <f>((MIN($D$3:$D$18))/D8*5*$D$1)+((E8/MAX($E$3:$E$18))*5*$E$1)+(IF(F8="Yes",5,1)*$F$1)+((IF(G8="Yes",5,1)*$G$1))+((IF(H8="Yes",5,1)*$H$1))+((IF(I8="Yes",5,1)*$I$1))+((IF(J8="Yes",5,1)*$J$1))+((IF(K8="Yes",5,1)*$K$1))+((IF(L8 &lt;= 5,5,1))*$L$1)+((IF(M8="Yes",5,1)*$M$1))+((N8/MAX($N$3:$N$18))*5*$N$1)+(O8*$O$1)</f>
        <v>144.33333333333334</v>
      </c>
      <c r="C8" t="s">
        <v>31</v>
      </c>
      <c r="D8">
        <v>300</v>
      </c>
      <c r="E8">
        <v>2048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  <c r="K8" t="s">
        <v>16</v>
      </c>
      <c r="L8">
        <v>5</v>
      </c>
      <c r="M8" t="s">
        <v>16</v>
      </c>
      <c r="N8">
        <v>40</v>
      </c>
      <c r="O8">
        <v>1</v>
      </c>
      <c r="P8" t="s">
        <v>32</v>
      </c>
    </row>
    <row r="9" spans="1:16" x14ac:dyDescent="0.3">
      <c r="A9" t="s">
        <v>14</v>
      </c>
      <c r="B9">
        <f>((MIN($D$3:$D$18))/D9*5*$D$1)+((E9/MAX($E$3:$E$18))*5*$E$1)+(IF(F9="Yes",5,1)*$F$1)+((IF(G9="Yes",5,1)*$G$1))+((IF(H9="Yes",5,1)*$H$1))+((IF(I9="Yes",5,1)*$I$1))+((IF(J9="Yes",5,1)*$J$1))+((IF(K9="Yes",5,1)*$K$1))+((IF(L9 &lt;= 5,5,1))*$L$1)+((IF(M9="Yes",5,1)*$M$1))+((N9/MAX($N$3:$N$18))*5*$N$1)+(O9*$O$1)</f>
        <v>143.33333333333331</v>
      </c>
      <c r="C9" t="s">
        <v>15</v>
      </c>
      <c r="D9">
        <v>90</v>
      </c>
      <c r="E9">
        <v>512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  <c r="K9" t="s">
        <v>16</v>
      </c>
      <c r="L9">
        <v>5</v>
      </c>
      <c r="M9" t="s">
        <v>17</v>
      </c>
      <c r="N9">
        <v>40</v>
      </c>
      <c r="O9">
        <v>5</v>
      </c>
      <c r="P9" t="s">
        <v>18</v>
      </c>
    </row>
    <row r="10" spans="1:16" x14ac:dyDescent="0.3">
      <c r="A10" t="s">
        <v>47</v>
      </c>
      <c r="B10">
        <f>((MIN($D$3:$D$18))/D10*5*$D$1)+((E10/MAX($E$3:$E$18))*5*$E$1)+(IF(F10="Yes",5,1)*$F$1)+((IF(G10="Yes",5,1)*$G$1))+((IF(H10="Yes",5,1)*$H$1))+((IF(I10="Yes",5,1)*$I$1))+((IF(J10="Yes",5,1)*$J$1))+((IF(K10="Yes",5,1)*$K$1))+((IF(L10 &lt;= 5,5,1))*$L$1)+((IF(M10="Yes",5,1)*$M$1))+((N10/MAX($N$3:$N$18))*5*$N$1)+(O10*$O$1)</f>
        <v>141.5</v>
      </c>
      <c r="C10" t="s">
        <v>48</v>
      </c>
      <c r="D10">
        <v>810</v>
      </c>
      <c r="E10">
        <v>2048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  <c r="K10" t="s">
        <v>16</v>
      </c>
      <c r="L10">
        <v>5</v>
      </c>
      <c r="M10" t="s">
        <v>16</v>
      </c>
      <c r="N10">
        <v>40</v>
      </c>
      <c r="O10">
        <v>1</v>
      </c>
      <c r="P10" t="s">
        <v>49</v>
      </c>
    </row>
    <row r="11" spans="1:16" x14ac:dyDescent="0.3">
      <c r="A11" t="s">
        <v>54</v>
      </c>
      <c r="B11">
        <f>((MIN($D$3:$D$18))/D11*5*$D$1)+((E11/MAX($E$3:$E$18))*5*$E$1)+(IF(F11="Yes",5,1)*$F$1)+((IF(G11="Yes",5,1)*$G$1))+((IF(H11="Yes",5,1)*$H$1))+((IF(I11="Yes",5,1)*$I$1))+((IF(J11="Yes",5,1)*$J$1))+((IF(K11="Yes",5,1)*$K$1))+((IF(L11 &lt;= 5,5,1))*$L$1)+((IF(M11="Yes",5,1)*$M$1))+((N11/MAX($N$3:$N$18))*5*$N$1)+(O11*$O$1)</f>
        <v>141.1904761904762</v>
      </c>
      <c r="C11" t="s">
        <v>55</v>
      </c>
      <c r="D11">
        <v>840</v>
      </c>
      <c r="E11">
        <v>1024</v>
      </c>
      <c r="F11" t="s">
        <v>16</v>
      </c>
      <c r="G11" t="s">
        <v>16</v>
      </c>
      <c r="H11" t="s">
        <v>16</v>
      </c>
      <c r="I11" t="s">
        <v>16</v>
      </c>
      <c r="J11" t="s">
        <v>16</v>
      </c>
      <c r="K11" t="s">
        <v>16</v>
      </c>
      <c r="L11">
        <v>5</v>
      </c>
      <c r="M11" t="s">
        <v>16</v>
      </c>
      <c r="N11">
        <v>76</v>
      </c>
      <c r="O11">
        <v>2</v>
      </c>
      <c r="P11" t="s">
        <v>56</v>
      </c>
    </row>
    <row r="12" spans="1:16" x14ac:dyDescent="0.3">
      <c r="A12" t="s">
        <v>60</v>
      </c>
      <c r="B12">
        <f>((MIN($D$3:$D$18))/D12*5*$D$1)+((E12/MAX($E$3:$E$18))*5*$E$1)+(IF(F12="Yes",5,1)*$F$1)+((IF(G12="Yes",5,1)*$G$1))+((IF(H12="Yes",5,1)*$H$1))+((IF(I12="Yes",5,1)*$I$1))+((IF(J12="Yes",5,1)*$J$1))+((IF(K12="Yes",5,1)*$K$1))+((IF(L12 &lt;= 5,5,1))*$L$1)+((IF(M12="Yes",5,1)*$M$1))+((N12/MAX($N$3:$N$18))*5*$N$1)+(O12*$O$1)</f>
        <v>140.90604026845637</v>
      </c>
      <c r="C12" t="s">
        <v>61</v>
      </c>
      <c r="D12">
        <v>1490</v>
      </c>
      <c r="E12">
        <v>2048</v>
      </c>
      <c r="F12" t="s">
        <v>16</v>
      </c>
      <c r="G12" t="s">
        <v>17</v>
      </c>
      <c r="H12" t="s">
        <v>16</v>
      </c>
      <c r="I12" t="s">
        <v>16</v>
      </c>
      <c r="J12" t="s">
        <v>16</v>
      </c>
      <c r="K12" t="s">
        <v>16</v>
      </c>
      <c r="L12">
        <v>12</v>
      </c>
      <c r="M12" t="s">
        <v>16</v>
      </c>
      <c r="N12" s="1">
        <v>240</v>
      </c>
      <c r="O12">
        <v>4</v>
      </c>
      <c r="P12" t="s">
        <v>62</v>
      </c>
    </row>
    <row r="13" spans="1:16" x14ac:dyDescent="0.3">
      <c r="A13" t="s">
        <v>19</v>
      </c>
      <c r="B13">
        <f>((MIN($D$3:$D$18))/D13*5*$D$1)+((E13/MAX($E$3:$E$18))*5*$E$1)+(IF(F13="Yes",5,1)*$F$1)+((IF(G13="Yes",5,1)*$G$1))+((IF(H13="Yes",5,1)*$H$1))+((IF(I13="Yes",5,1)*$I$1))+((IF(J13="Yes",5,1)*$J$1))+((IF(K13="Yes",5,1)*$K$1))+((IF(L13 &lt;= 5,5,1))*$L$1)+((IF(M13="Yes",5,1)*$M$1))+((N13/MAX($N$3:$N$18))*5*$N$1)+(O13*$O$1)</f>
        <v>136.47619047619048</v>
      </c>
      <c r="C13" t="s">
        <v>20</v>
      </c>
      <c r="D13">
        <v>140</v>
      </c>
      <c r="E13">
        <v>1024</v>
      </c>
      <c r="F13" t="s">
        <v>16</v>
      </c>
      <c r="G13" t="s">
        <v>17</v>
      </c>
      <c r="H13" t="s">
        <v>16</v>
      </c>
      <c r="I13" t="s">
        <v>16</v>
      </c>
      <c r="J13" t="s">
        <v>16</v>
      </c>
      <c r="K13" t="s">
        <v>16</v>
      </c>
      <c r="L13">
        <v>5</v>
      </c>
      <c r="M13" t="s">
        <v>16</v>
      </c>
      <c r="N13">
        <v>40</v>
      </c>
      <c r="O13">
        <v>2</v>
      </c>
      <c r="P13" t="s">
        <v>21</v>
      </c>
    </row>
    <row r="14" spans="1:16" x14ac:dyDescent="0.3">
      <c r="A14" t="s">
        <v>42</v>
      </c>
      <c r="B14">
        <f>((MIN($D$3:$D$18))/D14*5*$D$1)+((E14/MAX($E$3:$E$18))*5*$E$1)+(IF(F14="Yes",5,1)*$F$1)+((IF(G14="Yes",5,1)*$G$1))+((IF(H14="Yes",5,1)*$H$1))+((IF(I14="Yes",5,1)*$I$1))+((IF(J14="Yes",5,1)*$J$1))+((IF(K14="Yes",5,1)*$K$1))+((IF(L14 &lt;= 5,5,1))*$L$1)+((IF(M14="Yes",5,1)*$M$1))+((N14/MAX($N$3:$N$18))*5*$N$1)+(O14*$O$1)</f>
        <v>129.8267543859649</v>
      </c>
      <c r="C14" t="s">
        <v>43</v>
      </c>
      <c r="D14">
        <v>570</v>
      </c>
      <c r="E14">
        <v>1024</v>
      </c>
      <c r="F14" t="s">
        <v>16</v>
      </c>
      <c r="G14" t="s">
        <v>16</v>
      </c>
      <c r="H14" t="s">
        <v>16</v>
      </c>
      <c r="I14" t="s">
        <v>16</v>
      </c>
      <c r="J14" t="s">
        <v>16</v>
      </c>
      <c r="K14" t="s">
        <v>16</v>
      </c>
      <c r="L14">
        <v>5</v>
      </c>
      <c r="M14" t="s">
        <v>17</v>
      </c>
      <c r="N14">
        <v>70</v>
      </c>
      <c r="O14">
        <v>4</v>
      </c>
      <c r="P14" t="s">
        <v>44</v>
      </c>
    </row>
    <row r="15" spans="1:16" x14ac:dyDescent="0.3">
      <c r="A15" t="s">
        <v>33</v>
      </c>
      <c r="B15">
        <f>((MIN($D$3:$D$18))/D15*5*$D$1)+((E15/MAX($E$3:$E$18))*5*$E$1)+(IF(F15="Yes",5,1)*$F$1)+((IF(G15="Yes",5,1)*$G$1))+((IF(H15="Yes",5,1)*$H$1))+((IF(I15="Yes",5,1)*$I$1))+((IF(J15="Yes",5,1)*$J$1))+((IF(K15="Yes",5,1)*$K$1))+((IF(L15 &lt;= 5,5,1))*$L$1)+((IF(M15="Yes",5,1)*$M$1))+((N15/MAX($N$3:$N$18))*5*$N$1)+(O15*$O$1)</f>
        <v>127.16733870967742</v>
      </c>
      <c r="C15" t="s">
        <v>34</v>
      </c>
      <c r="D15">
        <v>310</v>
      </c>
      <c r="E15">
        <v>256</v>
      </c>
      <c r="F15" t="s">
        <v>16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  <c r="L15">
        <v>5</v>
      </c>
      <c r="M15" t="s">
        <v>17</v>
      </c>
      <c r="N15">
        <v>27</v>
      </c>
      <c r="O15">
        <v>4</v>
      </c>
      <c r="P15" t="s">
        <v>35</v>
      </c>
    </row>
    <row r="16" spans="1:16" x14ac:dyDescent="0.3">
      <c r="A16" t="s">
        <v>27</v>
      </c>
      <c r="B16">
        <f>((MIN($D$3:$D$18))/D16*5*$D$1)+((E16/MAX($E$3:$E$18))*5*$E$1)+(IF(F16="Yes",5,1)*$F$1)+((IF(G16="Yes",5,1)*$G$1))+((IF(H16="Yes",5,1)*$H$1))+((IF(I16="Yes",5,1)*$I$1))+((IF(J16="Yes",5,1)*$J$1))+((IF(K16="Yes",5,1)*$K$1))+((IF(L16 &lt;= 5,5,1))*$L$1)+((IF(M16="Yes",5,1)*$M$1))+((N16/MAX($N$3:$N$18))*5*$N$1)+(O16*$O$1)</f>
        <v>112.48850574712644</v>
      </c>
      <c r="C16" t="s">
        <v>28</v>
      </c>
      <c r="D16">
        <v>290</v>
      </c>
      <c r="E16">
        <v>2048</v>
      </c>
      <c r="F16" t="s">
        <v>16</v>
      </c>
      <c r="G16" t="s">
        <v>17</v>
      </c>
      <c r="H16" t="s">
        <v>16</v>
      </c>
      <c r="I16" t="s">
        <v>17</v>
      </c>
      <c r="J16" t="s">
        <v>17</v>
      </c>
      <c r="K16" t="s">
        <v>16</v>
      </c>
      <c r="L16">
        <v>5</v>
      </c>
      <c r="M16" t="s">
        <v>16</v>
      </c>
      <c r="N16">
        <v>40</v>
      </c>
      <c r="O16">
        <v>2</v>
      </c>
      <c r="P16" t="s">
        <v>29</v>
      </c>
    </row>
    <row r="17" spans="1:16" x14ac:dyDescent="0.3">
      <c r="A17" t="s">
        <v>57</v>
      </c>
      <c r="B17">
        <f>((MIN($D$3:$D$18))/D17*5*$D$1)+((E17/MAX($E$3:$E$18))*5*$E$1)+(IF(F17="Yes",5,1)*$F$1)+((IF(G17="Yes",5,1)*$G$1))+((IF(H17="Yes",5,1)*$H$1))+((IF(I17="Yes",5,1)*$I$1))+((IF(J17="Yes",5,1)*$J$1))+((IF(K17="Yes",5,1)*$K$1))+((IF(L17 &lt;= 5,5,1))*$L$1)+((IF(M17="Yes",5,1)*$M$1))+((N17/MAX($N$3:$N$18))*5*$N$1)+(O17*$O$1)</f>
        <v>112.35</v>
      </c>
      <c r="C17" t="s">
        <v>58</v>
      </c>
      <c r="D17">
        <v>1000</v>
      </c>
      <c r="E17">
        <v>1024</v>
      </c>
      <c r="F17" t="s">
        <v>16</v>
      </c>
      <c r="G17" t="s">
        <v>17</v>
      </c>
      <c r="H17" t="s">
        <v>16</v>
      </c>
      <c r="I17" t="s">
        <v>16</v>
      </c>
      <c r="J17" t="s">
        <v>52</v>
      </c>
      <c r="K17" t="s">
        <v>16</v>
      </c>
      <c r="L17">
        <v>5</v>
      </c>
      <c r="M17" t="s">
        <v>16</v>
      </c>
      <c r="N17">
        <v>48</v>
      </c>
      <c r="O17">
        <v>2</v>
      </c>
      <c r="P17" t="s">
        <v>59</v>
      </c>
    </row>
    <row r="18" spans="1:16" x14ac:dyDescent="0.3">
      <c r="A18" t="s">
        <v>50</v>
      </c>
      <c r="B18">
        <f>((MIN($D$3:$D$18))/D18*5*$D$1)+((E18/MAX($E$3:$E$18))*5*$E$1)+(IF(F18="Yes",5,1)*$F$1)+((IF(G18="Yes",5,1)*$G$1))+((IF(H18="Yes",5,1)*$H$1))+((IF(I18="Yes",5,1)*$I$1))+((IF(J18="Yes",5,1)*$J$1))+((IF(K18="Yes",5,1)*$K$1))+((IF(L18 &lt;= 5,5,1))*$L$1)+((IF(M18="Yes",5,1)*$M$1))+((N18/MAX($N$3:$N$18))*5*$N$1)+(O18*$O$1)</f>
        <v>104.87499999999999</v>
      </c>
      <c r="C18" t="s">
        <v>51</v>
      </c>
      <c r="D18">
        <v>810</v>
      </c>
      <c r="E18">
        <v>2048</v>
      </c>
      <c r="F18" t="s">
        <v>16</v>
      </c>
      <c r="G18" t="s">
        <v>16</v>
      </c>
      <c r="H18" t="s">
        <v>16</v>
      </c>
      <c r="I18" t="s">
        <v>16</v>
      </c>
      <c r="J18" t="s">
        <v>52</v>
      </c>
      <c r="K18" t="s">
        <v>16</v>
      </c>
      <c r="L18">
        <v>5</v>
      </c>
      <c r="M18" t="s">
        <v>17</v>
      </c>
      <c r="N18">
        <v>10</v>
      </c>
      <c r="O18">
        <v>1</v>
      </c>
      <c r="P18" t="s">
        <v>53</v>
      </c>
    </row>
  </sheetData>
  <sortState ref="A3:P24">
    <sortCondition descending="1" ref="B1"/>
  </sortState>
  <conditionalFormatting sqref="B3:B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8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{B39668D6-3434-4BED-9270-E89D1C065BDA}</x14:id>
        </ext>
      </extLst>
    </cfRule>
  </conditionalFormatting>
  <conditionalFormatting sqref="E3:E1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{CF61F305-7972-4844-8B44-60DC95BD53BD}</x14:id>
        </ext>
      </extLst>
    </cfRule>
  </conditionalFormatting>
  <conditionalFormatting sqref="N3:N18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{1FE0668D-3B44-45B9-8D54-D6BC7D98FAA5}</x14:id>
        </ext>
      </extLst>
    </cfRule>
  </conditionalFormatting>
  <conditionalFormatting sqref="L3:L18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{9ED35210-7986-421D-B865-763E34DB7B61}</x14:id>
        </ext>
      </extLst>
    </cfRule>
  </conditionalFormatting>
  <conditionalFormatting sqref="O3:O1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{F87032EA-DF0C-4E32-8E35-0ED30CE6BFA6}</x14:id>
        </ext>
      </extLst>
    </cfRule>
  </conditionalFormatting>
  <conditionalFormatting sqref="F3:K18">
    <cfRule type="cellIs" dxfId="4" priority="3" operator="equal">
      <formula>"Yes"</formula>
    </cfRule>
  </conditionalFormatting>
  <conditionalFormatting sqref="M3:M18">
    <cfRule type="cellIs" dxfId="3" priority="2" operator="equal">
      <formula>"Yes"</formula>
    </cfRule>
  </conditionalFormatting>
  <conditionalFormatting sqref="F3:K18 M3:M18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9668D6-3434-4BED-9270-E89D1C065B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D3:D18</xm:sqref>
        </x14:conditionalFormatting>
        <x14:conditionalFormatting xmlns:xm="http://schemas.microsoft.com/office/excel/2006/main">
          <x14:cfRule type="dataBar" id="{CF61F305-7972-4844-8B44-60DC95BD53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E3:E18</xm:sqref>
        </x14:conditionalFormatting>
        <x14:conditionalFormatting xmlns:xm="http://schemas.microsoft.com/office/excel/2006/main">
          <x14:cfRule type="dataBar" id="{1FE0668D-3B44-45B9-8D54-D6BC7D98FA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N3:N18</xm:sqref>
        </x14:conditionalFormatting>
        <x14:conditionalFormatting xmlns:xm="http://schemas.microsoft.com/office/excel/2006/main">
          <x14:cfRule type="dataBar" id="{9ED35210-7986-421D-B865-763E34DB7B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L3:L18</xm:sqref>
        </x14:conditionalFormatting>
        <x14:conditionalFormatting xmlns:xm="http://schemas.microsoft.com/office/excel/2006/main">
          <x14:cfRule type="dataBar" id="{F87032EA-DF0C-4E32-8E35-0ED30CE6BF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Board_candidates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Tachyon</cp:lastModifiedBy>
  <cp:lastPrinted>2017-09-20T08:21:37Z</cp:lastPrinted>
  <dcterms:created xsi:type="dcterms:W3CDTF">2017-09-20T08:22:02Z</dcterms:created>
  <dcterms:modified xsi:type="dcterms:W3CDTF">2017-09-27T10:44:22Z</dcterms:modified>
</cp:coreProperties>
</file>