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ranta/Geology9Jan2024_v2/Postdoc1_GosVa/G3_submission/Reviews/Resubmission/"/>
    </mc:Choice>
  </mc:AlternateContent>
  <xr:revisionPtr revIDLastSave="0" documentId="13_ncr:1_{87B1216A-876F-CD4E-8FDA-E17EFB19A98D}" xr6:coauthVersionLast="47" xr6:coauthVersionMax="47" xr10:uidLastSave="{00000000-0000-0000-0000-000000000000}"/>
  <bookViews>
    <workbookView xWindow="-7780" yWindow="-27140" windowWidth="41080" windowHeight="25740" xr2:uid="{92BD4A52-C4E4-FA48-B693-DB74C5E9DB6D}"/>
  </bookViews>
  <sheets>
    <sheet name="Table S2" sheetId="1" r:id="rId1"/>
    <sheet name="Table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6" i="1" l="1"/>
  <c r="Y57" i="1"/>
  <c r="Y58" i="1"/>
  <c r="H31" i="1" l="1"/>
  <c r="Y80" i="1"/>
  <c r="Y55" i="1"/>
  <c r="Y54" i="1"/>
  <c r="Y53" i="1"/>
  <c r="E51" i="1" l="1"/>
  <c r="Y38" i="1" l="1"/>
  <c r="Y37" i="1"/>
  <c r="Y62" i="1" l="1"/>
  <c r="Y61" i="1"/>
  <c r="Y60" i="1"/>
  <c r="Y59" i="1"/>
  <c r="Y52" i="1"/>
  <c r="Y51" i="1"/>
  <c r="Y50" i="1"/>
  <c r="Y49" i="1"/>
  <c r="Y48" i="1"/>
  <c r="Y47" i="1"/>
  <c r="Y46" i="1"/>
  <c r="Y45" i="1"/>
  <c r="Y44" i="1"/>
</calcChain>
</file>

<file path=xl/sharedStrings.xml><?xml version="1.0" encoding="utf-8"?>
<sst xmlns="http://schemas.openxmlformats.org/spreadsheetml/2006/main" count="977" uniqueCount="301">
  <si>
    <t>S</t>
  </si>
  <si>
    <t>Cl</t>
  </si>
  <si>
    <t>F</t>
  </si>
  <si>
    <t>MgO</t>
  </si>
  <si>
    <t>Eruption</t>
  </si>
  <si>
    <t>Volcano</t>
  </si>
  <si>
    <t>Zone</t>
  </si>
  <si>
    <t>N</t>
  </si>
  <si>
    <t>ΔF</t>
  </si>
  <si>
    <t>ΔCl</t>
  </si>
  <si>
    <t>ΔCO2</t>
  </si>
  <si>
    <t>FeO*</t>
  </si>
  <si>
    <t>MnO</t>
  </si>
  <si>
    <t>CaO</t>
  </si>
  <si>
    <t>Total</t>
  </si>
  <si>
    <t>Std Dev</t>
  </si>
  <si>
    <t>Ask</t>
  </si>
  <si>
    <t>NRZ</t>
  </si>
  <si>
    <t>Silicic</t>
  </si>
  <si>
    <t>Askja NE tuff</t>
  </si>
  <si>
    <t>Basaltic</t>
  </si>
  <si>
    <t>Askja SW tuff</t>
  </si>
  <si>
    <t>Holuhraun (old)</t>
  </si>
  <si>
    <t>ERZ</t>
  </si>
  <si>
    <t>Ljósufjöll</t>
  </si>
  <si>
    <t>Þjórsárdalshraun</t>
  </si>
  <si>
    <t>Fontur</t>
  </si>
  <si>
    <t>Brandur</t>
  </si>
  <si>
    <t>Saxi</t>
  </si>
  <si>
    <t>Thjórsárhraun</t>
  </si>
  <si>
    <t>Eya</t>
  </si>
  <si>
    <t>SIVZ</t>
  </si>
  <si>
    <t>Fag</t>
  </si>
  <si>
    <t>RP</t>
  </si>
  <si>
    <t>Heilagsdalsfjall</t>
  </si>
  <si>
    <t>Fre</t>
  </si>
  <si>
    <t>Saksunarvatn Middle</t>
  </si>
  <si>
    <t>Skuggafjöll</t>
  </si>
  <si>
    <t>Hei</t>
  </si>
  <si>
    <t>H4</t>
  </si>
  <si>
    <t>Hek</t>
  </si>
  <si>
    <t>H3</t>
  </si>
  <si>
    <t>Intermediate</t>
  </si>
  <si>
    <t>Eldgjá</t>
  </si>
  <si>
    <t>Kat</t>
  </si>
  <si>
    <t>Hverfjall</t>
  </si>
  <si>
    <t>Kra</t>
  </si>
  <si>
    <t>Kverkfjöll-subglacial</t>
  </si>
  <si>
    <t>Kve</t>
  </si>
  <si>
    <t>Berserkjarhraun</t>
  </si>
  <si>
    <t>SNVZ</t>
  </si>
  <si>
    <t>Grábrókahraun</t>
  </si>
  <si>
    <t>Ör</t>
  </si>
  <si>
    <t>ÖVZ</t>
  </si>
  <si>
    <t>Stapafell</t>
  </si>
  <si>
    <t>Rey</t>
  </si>
  <si>
    <t>Háleyjabunga</t>
  </si>
  <si>
    <t>Djúpalónsvík</t>
  </si>
  <si>
    <t>Sur</t>
  </si>
  <si>
    <t>Borgarhraun</t>
  </si>
  <si>
    <t>Tor</t>
  </si>
  <si>
    <t>WRZ</t>
  </si>
  <si>
    <t>Hrútafellshraun</t>
  </si>
  <si>
    <t>Húsfellsbrúni</t>
  </si>
  <si>
    <t>Bre</t>
  </si>
  <si>
    <t>Hvammahraun</t>
  </si>
  <si>
    <t>Kapelluhraun</t>
  </si>
  <si>
    <t>Kistuhraun</t>
  </si>
  <si>
    <t>.</t>
  </si>
  <si>
    <t>Ögmundarhraun</t>
  </si>
  <si>
    <t>Selvogshraun</t>
  </si>
  <si>
    <t>Sva</t>
  </si>
  <si>
    <t>Stampahraun-4</t>
  </si>
  <si>
    <t>Svartihryggur</t>
  </si>
  <si>
    <t>Svínahraunsbrúni</t>
  </si>
  <si>
    <t>Tvíbollahraun</t>
  </si>
  <si>
    <t>ΔS</t>
  </si>
  <si>
    <t xml:space="preserve">Calculated as MI(max)-MI(min) if MgO (matrix) &gt; 4 wt.%. Calculated as MI(avg)-MI(min) if MgO (matrix) &lt; 4 wt.%. </t>
  </si>
  <si>
    <t>Calculated as MI(avg) – MG(avg). Excluded if MG or MI missing</t>
  </si>
  <si>
    <t>ΔΗ2Ο</t>
  </si>
  <si>
    <t>Calculated as MI(avg) – MG(avg). If MG missing, MG assumed to be H2O = 0 wt% (marked with red)</t>
  </si>
  <si>
    <t>Calculated as MI(max); MG assumed to have CO2 = 0 ppm</t>
  </si>
  <si>
    <t>Matrix glass volatile contents</t>
  </si>
  <si>
    <t>Melt inclusion volatiles</t>
  </si>
  <si>
    <t>Matrix glass major elements (averages)</t>
  </si>
  <si>
    <r>
      <t>ΔS</t>
    </r>
    <r>
      <rPr>
        <vertAlign val="subscript"/>
        <sz val="10"/>
        <color theme="1"/>
        <rFont val="TimesNewRomanPSMT"/>
      </rPr>
      <t>vent</t>
    </r>
  </si>
  <si>
    <r>
      <t>ΔS</t>
    </r>
    <r>
      <rPr>
        <vertAlign val="subscript"/>
        <sz val="10"/>
        <color theme="1"/>
        <rFont val="TimesNewRomanPSMT"/>
      </rPr>
      <t>max</t>
    </r>
  </si>
  <si>
    <t>Petrological volatile emission potentials</t>
  </si>
  <si>
    <t>Snæ</t>
  </si>
  <si>
    <t>This study</t>
  </si>
  <si>
    <t>Ör1</t>
  </si>
  <si>
    <t>Ör3</t>
  </si>
  <si>
    <t>Composition</t>
  </si>
  <si>
    <t>Reference</t>
  </si>
  <si>
    <t>Hartley2013, 2021</t>
  </si>
  <si>
    <t>Caracciolo2020, 2022</t>
  </si>
  <si>
    <t>Bali2018, Caracciolo2020, 2022</t>
  </si>
  <si>
    <t>Thordarson2003</t>
  </si>
  <si>
    <t>Haddadi2017</t>
  </si>
  <si>
    <t>Sigmarsson2013, Haddadi2017</t>
  </si>
  <si>
    <t>Neave2017</t>
  </si>
  <si>
    <t>Neave2014</t>
  </si>
  <si>
    <t>Schattel2014, Hartley2013, 2021</t>
  </si>
  <si>
    <t>Matthews2021</t>
  </si>
  <si>
    <t>Liu2018</t>
  </si>
  <si>
    <t>Devine1984</t>
  </si>
  <si>
    <t>Ranta2022</t>
  </si>
  <si>
    <t>Hauri2018</t>
  </si>
  <si>
    <t>Palais1989, Sharma2008, Schattel2014</t>
  </si>
  <si>
    <t>Halldórsson2022</t>
  </si>
  <si>
    <t>Moune2012</t>
  </si>
  <si>
    <t>Devine1984, this study</t>
  </si>
  <si>
    <t>Portnyagin2012</t>
  </si>
  <si>
    <t>Devine1984, Lukic2016</t>
  </si>
  <si>
    <t>Portnyagin2012, Lukic2016</t>
  </si>
  <si>
    <t>Lukic2016</t>
  </si>
  <si>
    <t>Moune2007</t>
  </si>
  <si>
    <t>Palais1989, Thordarson2001</t>
  </si>
  <si>
    <t>Devine1984, Schipper2016</t>
  </si>
  <si>
    <t>Hauri2018, Miller2019</t>
  </si>
  <si>
    <t>Table S2. Summary of volatile emission potentials and average MI and MG compositions</t>
  </si>
  <si>
    <t>a</t>
  </si>
  <si>
    <r>
      <t>ΔCO</t>
    </r>
    <r>
      <rPr>
        <vertAlign val="subscript"/>
        <sz val="10"/>
        <color theme="1"/>
        <rFont val="TimesNewRomanPSMT"/>
      </rPr>
      <t>2</t>
    </r>
  </si>
  <si>
    <r>
      <t>V (km</t>
    </r>
    <r>
      <rPr>
        <vertAlign val="superscript"/>
        <sz val="10"/>
        <color theme="1"/>
        <rFont val="TimesNewRomanPSMT"/>
      </rPr>
      <t>3</t>
    </r>
    <r>
      <rPr>
        <sz val="10"/>
        <color theme="1"/>
        <rFont val="TimesNewRomanPSMT"/>
        <family val="2"/>
      </rPr>
      <t>)</t>
    </r>
  </si>
  <si>
    <r>
      <t>SiO</t>
    </r>
    <r>
      <rPr>
        <vertAlign val="subscript"/>
        <sz val="10"/>
        <color theme="1"/>
        <rFont val="TimesNewRomanPSMT"/>
      </rPr>
      <t>2</t>
    </r>
  </si>
  <si>
    <r>
      <t>TiO</t>
    </r>
    <r>
      <rPr>
        <vertAlign val="subscript"/>
        <sz val="10"/>
        <color theme="1"/>
        <rFont val="TimesNewRomanPSMT"/>
      </rPr>
      <t>2</t>
    </r>
  </si>
  <si>
    <r>
      <t>Al</t>
    </r>
    <r>
      <rPr>
        <vertAlign val="subscript"/>
        <sz val="10"/>
        <color theme="1"/>
        <rFont val="TimesNewRomanPSMT"/>
      </rPr>
      <t>2</t>
    </r>
    <r>
      <rPr>
        <sz val="10"/>
        <color theme="1"/>
        <rFont val="TimesNewRomanPSMT"/>
        <family val="2"/>
      </rPr>
      <t>O</t>
    </r>
    <r>
      <rPr>
        <vertAlign val="subscript"/>
        <sz val="10"/>
        <color theme="1"/>
        <rFont val="TimesNewRomanPSMT"/>
      </rPr>
      <t>3</t>
    </r>
  </si>
  <si>
    <r>
      <t>Na</t>
    </r>
    <r>
      <rPr>
        <vertAlign val="subscript"/>
        <sz val="10"/>
        <color theme="1"/>
        <rFont val="TimesNewRomanPSMT"/>
      </rPr>
      <t>2</t>
    </r>
    <r>
      <rPr>
        <sz val="10"/>
        <color theme="1"/>
        <rFont val="TimesNewRomanPSMT"/>
        <family val="2"/>
      </rPr>
      <t>O</t>
    </r>
  </si>
  <si>
    <r>
      <t>K</t>
    </r>
    <r>
      <rPr>
        <vertAlign val="subscript"/>
        <sz val="10"/>
        <color theme="1"/>
        <rFont val="TimesNewRomanPSMT"/>
      </rPr>
      <t>2</t>
    </r>
    <r>
      <rPr>
        <sz val="10"/>
        <color theme="1"/>
        <rFont val="TimesNewRomanPSMT"/>
        <family val="2"/>
      </rPr>
      <t>O</t>
    </r>
  </si>
  <si>
    <r>
      <t>P</t>
    </r>
    <r>
      <rPr>
        <vertAlign val="subscript"/>
        <sz val="10"/>
        <color theme="1"/>
        <rFont val="TimesNewRomanPSMT"/>
      </rPr>
      <t>2</t>
    </r>
    <r>
      <rPr>
        <sz val="10"/>
        <color theme="1"/>
        <rFont val="TimesNewRomanPSMT"/>
        <family val="2"/>
      </rPr>
      <t>O</t>
    </r>
    <r>
      <rPr>
        <vertAlign val="subscript"/>
        <sz val="10"/>
        <color theme="1"/>
        <rFont val="TimesNewRomanPSMT"/>
      </rPr>
      <t>5</t>
    </r>
  </si>
  <si>
    <r>
      <t>Na</t>
    </r>
    <r>
      <rPr>
        <vertAlign val="subscript"/>
        <sz val="10"/>
        <color theme="1"/>
        <rFont val="TimesNewRomanPSMT"/>
      </rPr>
      <t>2</t>
    </r>
    <r>
      <rPr>
        <sz val="10"/>
        <color theme="1"/>
        <rFont val="TimesNewRomanPSMT"/>
        <family val="2"/>
      </rPr>
      <t>O+K</t>
    </r>
    <r>
      <rPr>
        <vertAlign val="subscript"/>
        <sz val="10"/>
        <color theme="1"/>
        <rFont val="TimesNewRomanPSMT"/>
      </rPr>
      <t>2</t>
    </r>
    <r>
      <rPr>
        <sz val="10"/>
        <color theme="1"/>
        <rFont val="TimesNewRomanPSMT"/>
        <family val="2"/>
      </rPr>
      <t>O</t>
    </r>
  </si>
  <si>
    <t>Min</t>
  </si>
  <si>
    <t>Max</t>
  </si>
  <si>
    <t>Mean</t>
  </si>
  <si>
    <t>Median</t>
  </si>
  <si>
    <t>95%  Qnt.</t>
  </si>
  <si>
    <t>MgO (wt.%</t>
  </si>
  <si>
    <r>
      <t>SiO</t>
    </r>
    <r>
      <rPr>
        <vertAlign val="subscript"/>
        <sz val="10"/>
        <color theme="1"/>
        <rFont val="TimesNewRomanPSMT"/>
      </rPr>
      <t>2</t>
    </r>
    <r>
      <rPr>
        <sz val="10"/>
        <color theme="1"/>
        <rFont val="TimesNewRomanPSMT"/>
        <family val="2"/>
      </rPr>
      <t xml:space="preserve"> (wt.%)</t>
    </r>
  </si>
  <si>
    <t>Filt. Max</t>
  </si>
  <si>
    <r>
      <t>CO</t>
    </r>
    <r>
      <rPr>
        <vertAlign val="subscript"/>
        <sz val="10"/>
        <color theme="1"/>
        <rFont val="TimesNewRomanPSMT"/>
      </rPr>
      <t>2</t>
    </r>
    <r>
      <rPr>
        <sz val="10"/>
        <color theme="1"/>
        <rFont val="TimesNewRomanPSMT"/>
        <family val="2"/>
      </rPr>
      <t xml:space="preserve"> (ppm)</t>
    </r>
  </si>
  <si>
    <r>
      <t>H</t>
    </r>
    <r>
      <rPr>
        <vertAlign val="subscript"/>
        <sz val="10"/>
        <color theme="1"/>
        <rFont val="TimesNewRomanPSMT"/>
      </rPr>
      <t>2</t>
    </r>
    <r>
      <rPr>
        <sz val="10"/>
        <color theme="1"/>
        <rFont val="TimesNewRomanPSMT"/>
        <family val="2"/>
      </rPr>
      <t>O (wt.%)</t>
    </r>
  </si>
  <si>
    <t>max-min (ppm)</t>
  </si>
  <si>
    <t>max-0 (ppm)</t>
  </si>
  <si>
    <t>avg-avg (ppm)</t>
  </si>
  <si>
    <t>avg-avg (wt.%)</t>
  </si>
  <si>
    <r>
      <t>ΔH</t>
    </r>
    <r>
      <rPr>
        <vertAlign val="subscript"/>
        <sz val="10"/>
        <color theme="1"/>
        <rFont val="TimesNewRomanPSMT"/>
      </rPr>
      <t>2</t>
    </r>
    <r>
      <rPr>
        <sz val="10"/>
        <color theme="1"/>
        <rFont val="TimesNewRomanPSMT"/>
        <family val="2"/>
      </rPr>
      <t xml:space="preserve">O </t>
    </r>
  </si>
  <si>
    <t>General information</t>
  </si>
  <si>
    <t>Gæsarfjallarani</t>
  </si>
  <si>
    <t>Hlíðarfjall</t>
  </si>
  <si>
    <t>Jörundur</t>
  </si>
  <si>
    <t>Víti</t>
  </si>
  <si>
    <t>Rooyakkers2021</t>
  </si>
  <si>
    <t>C23b</t>
  </si>
  <si>
    <t>*</t>
  </si>
  <si>
    <t>J78</t>
  </si>
  <si>
    <t>E91</t>
  </si>
  <si>
    <t>S04</t>
  </si>
  <si>
    <t>Einarsson et al. 1991</t>
  </si>
  <si>
    <t>P22</t>
  </si>
  <si>
    <t>P17</t>
  </si>
  <si>
    <t>Th07</t>
  </si>
  <si>
    <t>L16</t>
  </si>
  <si>
    <t>C10</t>
  </si>
  <si>
    <t>R21</t>
  </si>
  <si>
    <t>A10</t>
  </si>
  <si>
    <t>Carey et al. (2010)</t>
  </si>
  <si>
    <t>Ágústsdóttir et al. (2010)</t>
  </si>
  <si>
    <t>References for volume estimates</t>
  </si>
  <si>
    <t>H12</t>
  </si>
  <si>
    <t>Hartley and Thordarson (2010</t>
  </si>
  <si>
    <t>Jude-Eton et al. (2012)</t>
  </si>
  <si>
    <t>J12</t>
  </si>
  <si>
    <t>G12</t>
  </si>
  <si>
    <t>Gudmundsson et al. (2012)</t>
  </si>
  <si>
    <t>Thordarson and Self (1993)</t>
  </si>
  <si>
    <t>H88</t>
  </si>
  <si>
    <t>Hjartarson (1988)</t>
  </si>
  <si>
    <t>E12</t>
  </si>
  <si>
    <t>Edwards et al. (2012)</t>
  </si>
  <si>
    <t>&gt;10**</t>
  </si>
  <si>
    <t>**</t>
  </si>
  <si>
    <t>Estimated freshly fallen volume</t>
  </si>
  <si>
    <t>L13</t>
  </si>
  <si>
    <t>0.6-0.8</t>
  </si>
  <si>
    <t>0.2-0.3</t>
  </si>
  <si>
    <t>Th58</t>
  </si>
  <si>
    <t>Th58; S08</t>
  </si>
  <si>
    <t>S08</t>
  </si>
  <si>
    <t>CIV</t>
  </si>
  <si>
    <t>2**</t>
  </si>
  <si>
    <t>10**</t>
  </si>
  <si>
    <t>0.23**</t>
  </si>
  <si>
    <t>0.02**</t>
  </si>
  <si>
    <t>0.01**</t>
  </si>
  <si>
    <t>0.3**</t>
  </si>
  <si>
    <t>Th69; Th00</t>
  </si>
  <si>
    <t>Th69</t>
  </si>
  <si>
    <t>Th00</t>
  </si>
  <si>
    <t>Gæsafjallarani</t>
  </si>
  <si>
    <t>Húsfellsbruni</t>
  </si>
  <si>
    <t>Mávahlíðarhraun</t>
  </si>
  <si>
    <t>Mið-Húsfellsbruni</t>
  </si>
  <si>
    <t>Svínahraunsbruni</t>
  </si>
  <si>
    <t>Arnarseturshraun</t>
  </si>
  <si>
    <t>Eldvarpahraun</t>
  </si>
  <si>
    <t>Illahraun</t>
  </si>
  <si>
    <t>Eyj</t>
  </si>
  <si>
    <t>Þjórsárhraun</t>
  </si>
  <si>
    <t>&lt;0.1</t>
  </si>
  <si>
    <t>T01</t>
  </si>
  <si>
    <t>&lt;0.2</t>
  </si>
  <si>
    <t>T02</t>
  </si>
  <si>
    <t>T08</t>
  </si>
  <si>
    <t>Tuffen et al. (2001)</t>
  </si>
  <si>
    <t>Tuffen et al. (2002)</t>
  </si>
  <si>
    <t>Tuffen et al. (2008)</t>
  </si>
  <si>
    <t>Th93</t>
  </si>
  <si>
    <t>Sharma et al. (2008)</t>
  </si>
  <si>
    <t>Catalogue of Icelandic volcanoes and references therein. http://www.icelandicvolcanoes.is</t>
  </si>
  <si>
    <t>Larsen et al. (2013)</t>
  </si>
  <si>
    <t>Jónsson (1978)</t>
  </si>
  <si>
    <t>Larsen and Guðmunsson (2016)</t>
  </si>
  <si>
    <t>Pedersen et al. (2021)</t>
  </si>
  <si>
    <t>Rooyakkers et al. (2021)</t>
  </si>
  <si>
    <t>Sigurgeirsson (2004)</t>
  </si>
  <si>
    <t>Thordarson and Larsen (2007)</t>
  </si>
  <si>
    <t>Thorarinsson (1969)</t>
  </si>
  <si>
    <t>Thordarson (2000)</t>
  </si>
  <si>
    <t>Thorarinsson (1958)</t>
  </si>
  <si>
    <t>Bláhnúkur</t>
  </si>
  <si>
    <t>Dalakvísl</t>
  </si>
  <si>
    <t>Miðfell</t>
  </si>
  <si>
    <t>Berserkjahraun</t>
  </si>
  <si>
    <t>Grábrókarhraun</t>
  </si>
  <si>
    <t>Fjallsendahraun</t>
  </si>
  <si>
    <t>1875 CE</t>
  </si>
  <si>
    <t>1981 CE</t>
  </si>
  <si>
    <t>1362 CE</t>
  </si>
  <si>
    <t>Eldfell 1973 CE</t>
  </si>
  <si>
    <t>1963-7 CE</t>
  </si>
  <si>
    <t>Filtered for outliers. These are always outside 1.5x(25-75%) quantile.</t>
  </si>
  <si>
    <t>Volume reference</t>
  </si>
  <si>
    <r>
      <t>DRE (km</t>
    </r>
    <r>
      <rPr>
        <vertAlign val="superscript"/>
        <sz val="10"/>
        <color theme="1"/>
        <rFont val="TimesNewRomanPSMT"/>
      </rPr>
      <t>3</t>
    </r>
    <r>
      <rPr>
        <sz val="10"/>
        <color theme="1"/>
        <rFont val="TimesNewRomanPSMT"/>
      </rPr>
      <t>)*</t>
    </r>
  </si>
  <si>
    <t>Nýjahraun</t>
  </si>
  <si>
    <t>mið-Húsfellsbruni</t>
  </si>
  <si>
    <t>1357 CE</t>
  </si>
  <si>
    <t>M03</t>
  </si>
  <si>
    <t>Mattsson and Höskuldsson (2003)</t>
  </si>
  <si>
    <t>Ljó</t>
  </si>
  <si>
    <t>Krý</t>
  </si>
  <si>
    <t>Þei</t>
  </si>
  <si>
    <t>Bár</t>
  </si>
  <si>
    <t>Grí</t>
  </si>
  <si>
    <t>1104 CE</t>
  </si>
  <si>
    <t>1845 CE</t>
  </si>
  <si>
    <t>1991 CE</t>
  </si>
  <si>
    <t>2000 CE</t>
  </si>
  <si>
    <t>1913 CE</t>
  </si>
  <si>
    <t>Fagradalsfjall 2021 CE</t>
  </si>
  <si>
    <t>1823 CE</t>
  </si>
  <si>
    <t>1873 CE</t>
  </si>
  <si>
    <t>2011 CE</t>
  </si>
  <si>
    <t>Laki 1783 CE</t>
  </si>
  <si>
    <t>2004 CE</t>
  </si>
  <si>
    <t>Holuhraun 2014-15 CE</t>
  </si>
  <si>
    <t>Veiðivötn 1477 CE</t>
  </si>
  <si>
    <t>Fimmvörðuháls 2010 CE</t>
  </si>
  <si>
    <t>Eldgjá 934 CE</t>
  </si>
  <si>
    <t>Matthews2021, this study</t>
  </si>
  <si>
    <t>Sigurdsson1982, Thordarson1996, Brounce2012, Hartley2014</t>
  </si>
  <si>
    <t>Pillow rim volatiles</t>
  </si>
  <si>
    <t>b</t>
  </si>
  <si>
    <t>Hen</t>
  </si>
  <si>
    <t>c</t>
  </si>
  <si>
    <t>In Owen et al. (2013) three Rauðfossafjöll units were named  'Angel Peak' (here Rauðfossafjöll North), 'SE Rauðfossafjöll' (here Rauðfossafjöll South), 'NW Rauðfossafjöll' (here Rauðfossafjöll Center)</t>
  </si>
  <si>
    <r>
      <t>Rauðfossafjöll North</t>
    </r>
    <r>
      <rPr>
        <vertAlign val="superscript"/>
        <sz val="10"/>
        <color theme="1"/>
        <rFont val="TimesNewRomanPSMT"/>
      </rPr>
      <t>c</t>
    </r>
  </si>
  <si>
    <r>
      <t>Rauðfossafjöll South</t>
    </r>
    <r>
      <rPr>
        <vertAlign val="superscript"/>
        <sz val="10"/>
        <color theme="1"/>
        <rFont val="TimesNewRomanPSMT"/>
      </rPr>
      <t>c</t>
    </r>
  </si>
  <si>
    <r>
      <t>Rauðfossafjöll Center</t>
    </r>
    <r>
      <rPr>
        <vertAlign val="superscript"/>
        <sz val="10"/>
        <color theme="1"/>
        <rFont val="TimesNewRomanPSMT"/>
      </rPr>
      <t>c</t>
    </r>
  </si>
  <si>
    <t>O13</t>
  </si>
  <si>
    <t>Owen et al. (2013)</t>
  </si>
  <si>
    <t>S  release (Tg)</t>
  </si>
  <si>
    <t>m lava (Tg)</t>
  </si>
  <si>
    <t>Density (kg/m3)</t>
  </si>
  <si>
    <t>Table 2: Sulfur emission potentials (extended electronic version)</t>
  </si>
  <si>
    <r>
      <t>Kverkfjöll-pillow rim</t>
    </r>
    <r>
      <rPr>
        <vertAlign val="superscript"/>
        <sz val="10"/>
        <color theme="1"/>
        <rFont val="TimesNewRomanPSMT"/>
      </rPr>
      <t>b</t>
    </r>
  </si>
  <si>
    <t>Alternative calculation based on S content of subglacial pillow rims from various units in the Kverkfjöll fissure swarm. These are thought to reflect undegassed pre-eruptive melt (Ranta et al. 2022)</t>
  </si>
  <si>
    <t>Katla 1357 CE</t>
  </si>
  <si>
    <t>Nýjahraun 1875 CE</t>
  </si>
  <si>
    <t>Dense rock estimate calculated assuming a tephra porosity of 75% (b = 0.25 in Eq(5)) for the Hekla eriptions</t>
  </si>
  <si>
    <t>Fagradalsfjall 2022 CE</t>
  </si>
  <si>
    <t>Fagradalsfjall 2023 CE</t>
  </si>
  <si>
    <t>Sundhnúkar 2023 (Dec)</t>
  </si>
  <si>
    <t>Sundhnúkar 2024 (Jan)</t>
  </si>
  <si>
    <t>Sundhnúkar 2024 (Feb)</t>
  </si>
  <si>
    <t>P24</t>
  </si>
  <si>
    <t>Pedersen et al. (2024)</t>
  </si>
  <si>
    <t>Fagradalsfjall 2024 CE</t>
  </si>
  <si>
    <t>Caracciolo2024</t>
  </si>
  <si>
    <t>C24</t>
  </si>
  <si>
    <t>Caracciolo et al. (2024)</t>
  </si>
  <si>
    <t>More detailed calculations and eruption volume references are given in Table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</si>
</sst>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>
    <font>
      <sz val="10"/>
      <color theme="1"/>
      <name val="TimesNewRomanPSMT"/>
      <family val="2"/>
    </font>
    <font>
      <sz val="10"/>
      <color theme="1"/>
      <name val="TimesNewRomanPSMT"/>
    </font>
    <font>
      <sz val="10"/>
      <name val="TimesNewRomanPSMT"/>
      <family val="2"/>
    </font>
    <font>
      <vertAlign val="subscript"/>
      <sz val="10"/>
      <color theme="1"/>
      <name val="TimesNewRomanPSMT"/>
    </font>
    <font>
      <sz val="12"/>
      <color theme="1"/>
      <name val="TimesNewRomanPSMT"/>
      <family val="2"/>
    </font>
    <font>
      <vertAlign val="superscript"/>
      <sz val="10"/>
      <color theme="1"/>
      <name val="TimesNewRomanPSMT"/>
    </font>
    <font>
      <sz val="8"/>
      <name val="TimesNewRomanPSMT"/>
      <family val="2"/>
    </font>
    <font>
      <sz val="10"/>
      <color rgb="FFFF0000"/>
      <name val="TimesNewRomanPSMT"/>
      <family val="2"/>
    </font>
    <font>
      <i/>
      <sz val="10"/>
      <color theme="1"/>
      <name val="TimesNewRomanPSMT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/>
    </xf>
    <xf numFmtId="0" fontId="0" fillId="5" borderId="0" xfId="0" applyFill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5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9" borderId="3" xfId="0" applyFill="1" applyBorder="1"/>
    <xf numFmtId="0" fontId="0" fillId="7" borderId="3" xfId="0" applyFill="1" applyBorder="1"/>
    <xf numFmtId="0" fontId="2" fillId="6" borderId="3" xfId="0" applyFont="1" applyFill="1" applyBorder="1"/>
    <xf numFmtId="0" fontId="0" fillId="2" borderId="3" xfId="0" applyFill="1" applyBorder="1"/>
    <xf numFmtId="0" fontId="0" fillId="0" borderId="1" xfId="0" applyBorder="1" applyAlignment="1">
      <alignment horizontal="center" vertical="center"/>
    </xf>
    <xf numFmtId="0" fontId="0" fillId="3" borderId="2" xfId="0" applyFill="1" applyBorder="1"/>
    <xf numFmtId="0" fontId="0" fillId="10" borderId="3" xfId="0" applyFill="1" applyBorder="1"/>
    <xf numFmtId="0" fontId="0" fillId="10" borderId="0" xfId="0" applyFill="1"/>
    <xf numFmtId="0" fontId="0" fillId="9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1" borderId="3" xfId="0" applyFill="1" applyBorder="1"/>
    <xf numFmtId="11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232335</xdr:colOff>
      <xdr:row>84</xdr:row>
      <xdr:rowOff>26895</xdr:rowOff>
    </xdr:from>
    <xdr:to>
      <xdr:col>29</xdr:col>
      <xdr:colOff>463176</xdr:colOff>
      <xdr:row>140</xdr:row>
      <xdr:rowOff>148665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7BFB03-E72D-66C7-2D21-79E2EC218A75}"/>
            </a:ext>
          </a:extLst>
        </xdr:cNvPr>
        <xdr:cNvSpPr txBox="1"/>
      </xdr:nvSpPr>
      <xdr:spPr>
        <a:xfrm>
          <a:off x="9256806" y="14176189"/>
          <a:ext cx="14395076" cy="93255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Eruption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volume references:</a:t>
          </a: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Agustsdottir, T., Gudmundsson, M., &amp; Einarsson, P. (2011). A gravity study of silicic domes in the Krafla area, N-Iceland.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Jokull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135-148.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Caracciolo, A., Bali, E., Ranta, E., Halldórsson, S.A., Guðfinnsson, G.H., &amp; Óskarsson, B.V. (2024, in press). Medieval and recent SO2 budgets in the Reykjanes Peninsula: implication for future hazard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Geochemical Perspectives Letters.</a:t>
          </a:r>
          <a:r>
            <a:rPr lang="en-GB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Preprint: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https://doi.org/10.31223/X5TX05</a:t>
          </a:r>
          <a:endParaRPr lang="en-GB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Carey, R. J., Houghton, B. F., &amp; Thordarson, T. (2010). Tephra dispersal and eruption dynamics of wet and dry phases of the 1875 eruption of Askja Volcano, Iceland.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Bulletin of Volcanology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72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259-278.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Edwards, B., Magnússon, E., Thordarson, T., Guđmundsson, M. T., Höskuldsson, A., Oddsson, B., &amp; Haklar, J. (2012). Interactions between lava and snow/ice during the 2010 Fimmvörðuháls eruption, south‐central Iceland.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Journal of Geophysical Research: Solid Earth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117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(B4).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Gudmundsson, M. T., et al. (2012), The May 2011 eruption of Grímsvötn, Geophys. Res. Abstr., 14, EGU2012–12,119. </a:t>
          </a: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Hartley, M. E., &amp; Thordarson, T. (2012). Formation of Öskjuvatn caldera at Askja, North Iceland: Mechanism of caldera collapse and implications for the lateral flow hypothesis.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Journal of Volcanology and Geothermal Research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227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85-101.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Hjartarson, A. (1988). The Thjorsa lava, the largest Holocene lava flow on Earth.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Natturufraedingurinn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58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1-16.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Jónsson, J., 1978. Jarðfræðikort af Reykjanesskaga: 1. Skýringar við jarðfræðikort 2. Jarðfræðikort, Orkustofnun. </a:t>
          </a:r>
          <a:endParaRPr lang="en-GB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Jude-Eton, T. C., Thordarson, T., Gudmundsson, M. T., &amp; Oddsson, B. (2012). Dynamics, stratigraphy and proximal dispersal of supraglacial tephra during the ice-confined 2004 eruption at Grímsvötn Volcano, Iceland.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Bulletin of volcanology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74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1057-1082.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Larsen et al.  Náttúruvárbók 2013.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Mattsson, H., &amp; Höskuldsson, Á. (2003). Geology of the Heimaey volcanic centre, south Iceland: early evolution of a central volcano in a propagating rift?.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Journal of volcanology and geothermal research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127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(1-2), 55-71.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Owen, J., Tuffen, H., &amp; McGarvie, D. W. (2013). Explosive subglacial rhyolitic eruptions in Iceland are fuelled by high magmatic H2O and closed-system degassing.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Geology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41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(2), 251-254.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Pedersen, G.B.M., Gudmundsson, M.T., Reynolds, H.I., Höskuldsson, A., Jónsdóttir, I., Dürig, T., Gallagher, C., Gudnason, J., Askew, R., Magnusson, E., Nikkola, P., More- land, W.M., Drouin, V.J.P.B., Thordarson, T., Dumont, S., Óskarsson, B.V., Riishuus, M.S., Sigmundsson, F., Schmith, J., 2017. Lava field evolution and emplacement dynamics of the 2014–2015 basaltic fissure eruption at Holuhraun, Iceland. J. Volcanol. Geotherm. Res. 340, 155–169. https://doi.org/10.1016/j.jvolgeores. 2017.02.027.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Pedersen, G.B.M., Belart, J.M.C., Óskarsson, B.V., Gudmundsson, M.T., Gies, N., Hög- nadóttir, T., Hjartardóttir, Á.R., Pinel, V., Berthier, E., Dürig, T., Reynolds, H.I., Hamilton, C.W., Valsson, G., Einarsson, P., Ben-Yehosua, D., Gunnarsson, A., Oddsson, B., 2022. Volume, effusion rate, and lava transport during the 2021 Fagradalsfjall eruption: results from near real-time photogrammetric monitor- ing. Geophys. Res. Lett. 49, 1–11. https://doi.org/10.1029/2021GL097125. </a:t>
          </a:r>
          <a:endParaRPr lang="en-GB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Pedersen, G. B. M., Belart, J. M. C., Óskarsson, B. V., Gunnarson, S. R., Gudmundsson, M. T., Reynolds, H. I., Valsson, G., Högnadóttir, T., Pinel, V., Parks, M. M., Drouin, V., Askew, R. A., Dürig, T., and Þrastarson, R. H, (2024): Volume, effusion rates and lava hazards of the 2021, 2022 and 2023 Reykjanes fires: Lessons learned from near real-time photogrammetric monitoring, EGU General Assembly 2024, Vienna, Austria, 14–19 Apr 2024, EGU24-10724, 2024.</a:t>
          </a: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Rooyakkers, S. M., Stix, J., Berlo, K., Petrelli, M., Hampton, R. L., Barker, S. J., &amp; Morgavi, D. (2021). The origin of rhyolitic magmas at Krafla Central Volcano (Iceland).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Journal of Petrology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(8), egab064.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Sharma, K., Self, S., Blake, S., Thordarson, T., &amp; Larsen, G. (2008). The AD 1362 Öræfajökull eruption, SE Iceland: Physical volcanology and volatile release.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Journal of Volcanology and Geothermal Research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178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(4), 719-739.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Sigurgeirsson, M.A., (2004). Þáttur úr gossögu Reykjaness. Náttúrufræðingurinn 72, 21–28. </a:t>
          </a:r>
          <a:endParaRPr lang="en-GB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/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Thordarson, T., &amp; Self, S. (1993). The Laki (Skaftár fires) and Grímsvötn eruptions in 1783–1785.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Bulletin of Volcanology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55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233-263.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Thordarson , T.(2000). Physical volcanology of lava flows on Surtsey, Iceland: A preliminary report. Surtsey Research 11:109–126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Thorarinsson, S. (1958) Acta Naturalia Islandica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Thorarinsson, S. (1969). Síðustu þættir Eyjaelda. Náttúrufræðingurinn 38, 113–135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Tuffen, H., Gilbert, J., &amp; McGarvie, D. (2001). Products of an effusive subglacial rhyolite eruption: Bláhnúkur, Torfajökull, Iceland.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Bulletin of Volcanology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63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179-190.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Tuffen, H., McGarvie, D. W., Gilbert, J. S., &amp; Pinkerton, H. (2002). Physical volcanology of a subglacial-to-emergent rhyolitic tuya at Rauðufossafjöll, Torfajökull, Iceland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Geological Society, London, Special Publications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(1), 213-236.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Tuffen, H., McGarvie, D. W., Pinkerton, H., Gilbert, J. S., &amp; Brooker, R. A. (2008). An explosive–intrusive subglacial rhyolite eruption at Dalakvísl, Torfajökull, Iceland.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Bulletin of Volcanology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 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841-860.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5D98-0C8F-F44E-98A0-65B334604B60}">
  <dimension ref="A1:CS129"/>
  <sheetViews>
    <sheetView tabSelected="1" zoomScale="85" zoomScaleNormal="131" workbookViewId="0">
      <pane xSplit="2" ySplit="4" topLeftCell="C48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11.3984375" defaultRowHeight="13"/>
  <cols>
    <col min="1" max="1" width="26.19921875" customWidth="1"/>
    <col min="2" max="2" width="9.3984375" customWidth="1"/>
    <col min="3" max="3" width="8.19921875" customWidth="1"/>
    <col min="4" max="4" width="12.19921875" customWidth="1"/>
    <col min="6" max="6" width="12.19921875" customWidth="1"/>
    <col min="7" max="7" width="19" customWidth="1"/>
    <col min="8" max="8" width="15.3984375" customWidth="1"/>
    <col min="9" max="9" width="13.3984375" customWidth="1"/>
    <col min="10" max="10" width="14.796875" customWidth="1"/>
    <col min="11" max="11" width="14.3984375" customWidth="1"/>
    <col min="12" max="12" width="15.3984375" customWidth="1"/>
    <col min="13" max="13" width="12.59765625" customWidth="1"/>
    <col min="53" max="53" width="13.19921875" customWidth="1"/>
    <col min="55" max="55" width="15.796875" customWidth="1"/>
    <col min="69" max="69" width="15.3984375" bestFit="1" customWidth="1"/>
    <col min="70" max="70" width="16.59765625" bestFit="1" customWidth="1"/>
    <col min="71" max="71" width="21.796875" bestFit="1" customWidth="1"/>
    <col min="72" max="72" width="13.3984375" bestFit="1" customWidth="1"/>
    <col min="73" max="73" width="14.3984375" bestFit="1" customWidth="1"/>
    <col min="74" max="74" width="12.3984375" bestFit="1" customWidth="1"/>
  </cols>
  <sheetData>
    <row r="1" spans="1:97" ht="22" customHeight="1">
      <c r="A1" s="16" t="s">
        <v>120</v>
      </c>
    </row>
    <row r="2" spans="1:97">
      <c r="A2" s="22"/>
      <c r="B2" s="22" t="s">
        <v>146</v>
      </c>
      <c r="C2" s="22"/>
      <c r="D2" s="22"/>
      <c r="E2" s="22"/>
      <c r="F2" s="22"/>
      <c r="G2" s="22"/>
      <c r="H2" s="23" t="s">
        <v>87</v>
      </c>
      <c r="I2" s="23"/>
      <c r="J2" s="23"/>
      <c r="K2" s="23"/>
      <c r="L2" s="23"/>
      <c r="M2" s="23"/>
      <c r="N2" s="28" t="s">
        <v>84</v>
      </c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4" t="s">
        <v>82</v>
      </c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5" t="s">
        <v>83</v>
      </c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42" t="s">
        <v>270</v>
      </c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</row>
    <row r="3" spans="1:97" ht="17">
      <c r="A3" s="30"/>
      <c r="B3" s="30"/>
      <c r="C3" s="30"/>
      <c r="D3" s="30"/>
      <c r="E3" s="30"/>
      <c r="F3" s="30"/>
      <c r="G3" s="30"/>
      <c r="H3" s="11" t="s">
        <v>141</v>
      </c>
      <c r="I3" s="11" t="s">
        <v>142</v>
      </c>
      <c r="J3" s="11" t="s">
        <v>143</v>
      </c>
      <c r="K3" s="11" t="s">
        <v>143</v>
      </c>
      <c r="L3" s="11" t="s">
        <v>144</v>
      </c>
      <c r="M3" s="11" t="s">
        <v>142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" t="s">
        <v>140</v>
      </c>
      <c r="AA3" s="2"/>
      <c r="AB3" s="2"/>
      <c r="AC3" s="2"/>
      <c r="AD3" s="2"/>
      <c r="AE3" s="2"/>
      <c r="AF3" s="1" t="s">
        <v>139</v>
      </c>
      <c r="AG3" s="1"/>
      <c r="AH3" s="1"/>
      <c r="AI3" s="1"/>
      <c r="AJ3" s="1"/>
      <c r="AK3" s="2" t="s">
        <v>0</v>
      </c>
      <c r="AL3" s="2"/>
      <c r="AM3" s="2"/>
      <c r="AN3" s="2"/>
      <c r="AO3" s="2"/>
      <c r="AP3" s="2"/>
      <c r="AQ3" s="1" t="s">
        <v>1</v>
      </c>
      <c r="AR3" s="1"/>
      <c r="AS3" s="1"/>
      <c r="AT3" s="1"/>
      <c r="AU3" s="1"/>
      <c r="AV3" s="2" t="s">
        <v>2</v>
      </c>
      <c r="AW3" s="2"/>
      <c r="AX3" s="2"/>
      <c r="AY3" s="2"/>
      <c r="AZ3" s="2"/>
      <c r="BA3" s="1" t="s">
        <v>137</v>
      </c>
      <c r="BB3" s="1"/>
      <c r="BC3" s="2" t="s">
        <v>136</v>
      </c>
      <c r="BD3" s="2"/>
      <c r="BE3" s="2"/>
      <c r="BF3" s="1" t="s">
        <v>140</v>
      </c>
      <c r="BG3" s="1"/>
      <c r="BH3" s="1"/>
      <c r="BI3" s="1"/>
      <c r="BJ3" s="1"/>
      <c r="BK3" s="1"/>
      <c r="BL3" s="2" t="s">
        <v>139</v>
      </c>
      <c r="BM3" s="2"/>
      <c r="BN3" s="2"/>
      <c r="BO3" s="2"/>
      <c r="BP3" s="2"/>
      <c r="BQ3" s="1" t="s">
        <v>0</v>
      </c>
      <c r="BR3" s="1"/>
      <c r="BS3" s="27"/>
      <c r="BT3" s="1"/>
      <c r="BU3" s="1"/>
      <c r="BV3" s="1"/>
      <c r="BW3" s="1"/>
      <c r="BX3" s="2" t="s">
        <v>1</v>
      </c>
      <c r="BY3" s="2"/>
      <c r="BZ3" s="2"/>
      <c r="CA3" s="2"/>
      <c r="CB3" s="2"/>
      <c r="CC3" s="1" t="s">
        <v>2</v>
      </c>
      <c r="CD3" s="1"/>
      <c r="CE3" s="1"/>
      <c r="CF3" s="1"/>
      <c r="CG3" s="1"/>
      <c r="CH3" s="1" t="s">
        <v>137</v>
      </c>
      <c r="CI3" s="1"/>
      <c r="CJ3" s="2" t="s">
        <v>136</v>
      </c>
      <c r="CK3" s="2"/>
      <c r="CL3" s="2"/>
      <c r="CM3" s="1" t="s">
        <v>0</v>
      </c>
      <c r="CN3" s="1"/>
      <c r="CO3" s="27"/>
      <c r="CP3" s="1"/>
      <c r="CQ3" s="1"/>
      <c r="CR3" s="1"/>
      <c r="CS3" s="1"/>
    </row>
    <row r="4" spans="1:97" ht="17">
      <c r="A4" s="3" t="s">
        <v>4</v>
      </c>
      <c r="B4" s="3" t="s">
        <v>5</v>
      </c>
      <c r="C4" s="3" t="s">
        <v>6</v>
      </c>
      <c r="D4" s="3" t="s">
        <v>92</v>
      </c>
      <c r="E4" s="26" t="s">
        <v>123</v>
      </c>
      <c r="F4" s="37" t="s">
        <v>242</v>
      </c>
      <c r="G4" s="26" t="s">
        <v>241</v>
      </c>
      <c r="H4" s="3" t="s">
        <v>85</v>
      </c>
      <c r="I4" s="3" t="s">
        <v>86</v>
      </c>
      <c r="J4" s="3" t="s">
        <v>8</v>
      </c>
      <c r="K4" s="3" t="s">
        <v>9</v>
      </c>
      <c r="L4" s="3" t="s">
        <v>145</v>
      </c>
      <c r="M4" s="3" t="s">
        <v>122</v>
      </c>
      <c r="N4" s="3" t="s">
        <v>124</v>
      </c>
      <c r="O4" s="3" t="s">
        <v>125</v>
      </c>
      <c r="P4" s="3" t="s">
        <v>126</v>
      </c>
      <c r="Q4" s="3" t="s">
        <v>11</v>
      </c>
      <c r="R4" s="3" t="s">
        <v>12</v>
      </c>
      <c r="S4" s="3" t="s">
        <v>3</v>
      </c>
      <c r="T4" s="3" t="s">
        <v>13</v>
      </c>
      <c r="U4" s="3" t="s">
        <v>127</v>
      </c>
      <c r="V4" s="3" t="s">
        <v>128</v>
      </c>
      <c r="W4" s="3" t="s">
        <v>129</v>
      </c>
      <c r="X4" s="3" t="s">
        <v>14</v>
      </c>
      <c r="Y4" s="3" t="s">
        <v>130</v>
      </c>
      <c r="Z4" s="3" t="s">
        <v>131</v>
      </c>
      <c r="AA4" s="3" t="s">
        <v>132</v>
      </c>
      <c r="AB4" s="3" t="s">
        <v>133</v>
      </c>
      <c r="AC4" s="3" t="s">
        <v>134</v>
      </c>
      <c r="AD4" s="3" t="s">
        <v>15</v>
      </c>
      <c r="AE4" s="3" t="s">
        <v>7</v>
      </c>
      <c r="AF4" s="3" t="s">
        <v>131</v>
      </c>
      <c r="AG4" s="3" t="s">
        <v>132</v>
      </c>
      <c r="AH4" s="3" t="s">
        <v>133</v>
      </c>
      <c r="AI4" s="3" t="s">
        <v>15</v>
      </c>
      <c r="AJ4" s="3" t="s">
        <v>7</v>
      </c>
      <c r="AK4" s="3" t="s">
        <v>131</v>
      </c>
      <c r="AL4" s="3" t="s">
        <v>132</v>
      </c>
      <c r="AM4" s="3" t="s">
        <v>133</v>
      </c>
      <c r="AN4" s="3" t="s">
        <v>15</v>
      </c>
      <c r="AO4" s="3" t="s">
        <v>135</v>
      </c>
      <c r="AP4" s="3" t="s">
        <v>7</v>
      </c>
      <c r="AQ4" s="3" t="s">
        <v>131</v>
      </c>
      <c r="AR4" s="3" t="s">
        <v>132</v>
      </c>
      <c r="AS4" s="3" t="s">
        <v>133</v>
      </c>
      <c r="AT4" s="3" t="s">
        <v>15</v>
      </c>
      <c r="AU4" s="3" t="s">
        <v>7</v>
      </c>
      <c r="AV4" s="3" t="s">
        <v>131</v>
      </c>
      <c r="AW4" s="3" t="s">
        <v>132</v>
      </c>
      <c r="AX4" s="3" t="s">
        <v>133</v>
      </c>
      <c r="AY4" s="3" t="s">
        <v>15</v>
      </c>
      <c r="AZ4" s="3" t="s">
        <v>7</v>
      </c>
      <c r="BA4" s="3" t="s">
        <v>133</v>
      </c>
      <c r="BB4" s="3" t="s">
        <v>15</v>
      </c>
      <c r="BC4" s="3" t="s">
        <v>133</v>
      </c>
      <c r="BD4" s="3" t="s">
        <v>15</v>
      </c>
      <c r="BE4" s="3" t="s">
        <v>7</v>
      </c>
      <c r="BF4" s="3" t="s">
        <v>131</v>
      </c>
      <c r="BG4" s="3" t="s">
        <v>132</v>
      </c>
      <c r="BH4" s="3" t="s">
        <v>133</v>
      </c>
      <c r="BI4" s="3" t="s">
        <v>134</v>
      </c>
      <c r="BJ4" s="3" t="s">
        <v>15</v>
      </c>
      <c r="BK4" s="3" t="s">
        <v>7</v>
      </c>
      <c r="BL4" s="3" t="s">
        <v>131</v>
      </c>
      <c r="BM4" s="3" t="s">
        <v>132</v>
      </c>
      <c r="BN4" s="3" t="s">
        <v>133</v>
      </c>
      <c r="BO4" s="3" t="s">
        <v>15</v>
      </c>
      <c r="BP4" s="3" t="s">
        <v>7</v>
      </c>
      <c r="BQ4" s="3" t="s">
        <v>131</v>
      </c>
      <c r="BR4" s="3" t="s">
        <v>132</v>
      </c>
      <c r="BS4" s="10" t="s">
        <v>138</v>
      </c>
      <c r="BT4" s="3" t="s">
        <v>133</v>
      </c>
      <c r="BU4" s="3" t="s">
        <v>15</v>
      </c>
      <c r="BV4" s="3" t="s">
        <v>135</v>
      </c>
      <c r="BW4" s="3" t="s">
        <v>7</v>
      </c>
      <c r="BX4" s="3" t="s">
        <v>131</v>
      </c>
      <c r="BY4" s="3" t="s">
        <v>132</v>
      </c>
      <c r="BZ4" s="3" t="s">
        <v>133</v>
      </c>
      <c r="CA4" s="3" t="s">
        <v>15</v>
      </c>
      <c r="CB4" s="3" t="s">
        <v>7</v>
      </c>
      <c r="CC4" s="3" t="s">
        <v>131</v>
      </c>
      <c r="CD4" s="3" t="s">
        <v>132</v>
      </c>
      <c r="CE4" s="3" t="s">
        <v>133</v>
      </c>
      <c r="CF4" s="3" t="s">
        <v>15</v>
      </c>
      <c r="CG4" s="3" t="s">
        <v>7</v>
      </c>
      <c r="CH4" s="3" t="s">
        <v>133</v>
      </c>
      <c r="CI4" s="3" t="s">
        <v>15</v>
      </c>
      <c r="CJ4" s="3" t="s">
        <v>133</v>
      </c>
      <c r="CK4" s="3" t="s">
        <v>15</v>
      </c>
      <c r="CL4" s="3" t="s">
        <v>7</v>
      </c>
      <c r="CM4" s="3" t="s">
        <v>131</v>
      </c>
      <c r="CN4" s="3" t="s">
        <v>132</v>
      </c>
      <c r="CO4" s="10" t="s">
        <v>138</v>
      </c>
      <c r="CP4" s="3" t="s">
        <v>133</v>
      </c>
      <c r="CQ4" s="3" t="s">
        <v>15</v>
      </c>
      <c r="CR4" s="3" t="s">
        <v>135</v>
      </c>
      <c r="CS4" s="3" t="s">
        <v>7</v>
      </c>
    </row>
    <row r="5" spans="1:97" s="5" customFormat="1">
      <c r="A5" s="5" t="s">
        <v>22</v>
      </c>
      <c r="B5" s="5" t="s">
        <v>251</v>
      </c>
      <c r="C5" s="5" t="s">
        <v>23</v>
      </c>
      <c r="D5" s="5" t="s">
        <v>20</v>
      </c>
      <c r="H5" s="6"/>
      <c r="I5" s="6">
        <v>1077.0999999999999</v>
      </c>
      <c r="J5" s="6">
        <v>168.892</v>
      </c>
      <c r="K5" s="6">
        <v>31.269999999999996</v>
      </c>
      <c r="L5" s="7">
        <v>0.35813342190000003</v>
      </c>
      <c r="M5" s="6">
        <v>1997.039164</v>
      </c>
      <c r="N5" s="7">
        <v>49.643000000000001</v>
      </c>
      <c r="O5" s="7">
        <v>2.0369999999999999</v>
      </c>
      <c r="P5" s="7">
        <v>13.453333333</v>
      </c>
      <c r="Q5" s="7">
        <v>13.38</v>
      </c>
      <c r="R5" s="7">
        <v>0.21666666670000001</v>
      </c>
      <c r="S5" s="7">
        <v>6.4733333333000003</v>
      </c>
      <c r="T5" s="7">
        <v>11.23</v>
      </c>
      <c r="U5" s="7">
        <v>2.33</v>
      </c>
      <c r="V5" s="7">
        <v>0.25333333330000002</v>
      </c>
      <c r="W5" s="7">
        <v>0.1766666667</v>
      </c>
      <c r="X5" s="7">
        <v>99.186666666999997</v>
      </c>
      <c r="Y5" s="7">
        <v>2.5833333333000001</v>
      </c>
      <c r="Z5" s="7">
        <v>8.0716070000000001E-2</v>
      </c>
      <c r="AA5" s="7">
        <v>0.13471073</v>
      </c>
      <c r="AB5" s="7">
        <v>0.1006236913</v>
      </c>
      <c r="AC5" s="7">
        <v>8.6444274000000002E-2</v>
      </c>
      <c r="AD5" s="7">
        <v>2.9658855899999999E-2</v>
      </c>
      <c r="AE5" s="6">
        <v>3</v>
      </c>
      <c r="AF5" s="6">
        <v>16.59387469</v>
      </c>
      <c r="AG5" s="6">
        <v>21.373434249999999</v>
      </c>
      <c r="AH5" s="6">
        <v>18.983654470000001</v>
      </c>
      <c r="AI5" s="6">
        <v>3.379658976</v>
      </c>
      <c r="AJ5" s="6">
        <v>2</v>
      </c>
      <c r="AK5" s="6"/>
      <c r="AL5" s="6"/>
      <c r="AM5" s="6"/>
      <c r="AN5" s="6"/>
      <c r="AO5" s="6"/>
      <c r="AP5" s="6"/>
      <c r="AQ5" s="6">
        <v>74.8</v>
      </c>
      <c r="AR5" s="6">
        <v>86.5</v>
      </c>
      <c r="AS5" s="6">
        <v>80.53</v>
      </c>
      <c r="AT5" s="6">
        <v>5.8254628874414003</v>
      </c>
      <c r="AU5" s="6">
        <v>3</v>
      </c>
      <c r="AV5" s="6">
        <v>294.83</v>
      </c>
      <c r="AW5" s="6">
        <v>304.89</v>
      </c>
      <c r="AX5" s="6">
        <v>300.15800000000002</v>
      </c>
      <c r="AY5" s="6">
        <v>5.0606911604895997</v>
      </c>
      <c r="AZ5" s="6">
        <v>3</v>
      </c>
      <c r="BA5" s="7">
        <v>49.706000000000003</v>
      </c>
      <c r="BB5" s="7">
        <v>0.49013303516169998</v>
      </c>
      <c r="BC5" s="7">
        <v>7.5429411765000003</v>
      </c>
      <c r="BD5" s="7">
        <v>0.83395563220000002</v>
      </c>
      <c r="BE5" s="6">
        <v>34</v>
      </c>
      <c r="BF5" s="7">
        <v>0.39169627600000001</v>
      </c>
      <c r="BG5" s="7">
        <v>0.58541943299999999</v>
      </c>
      <c r="BH5" s="7">
        <v>0.45875711320000001</v>
      </c>
      <c r="BI5" s="7">
        <v>0.46007529800000002</v>
      </c>
      <c r="BJ5" s="7">
        <v>3.9722026600000002E-2</v>
      </c>
      <c r="BK5" s="6">
        <v>21</v>
      </c>
      <c r="BL5" s="6">
        <v>377.43152670000001</v>
      </c>
      <c r="BM5" s="6">
        <v>1997.039164</v>
      </c>
      <c r="BN5" s="6">
        <v>934.16919395000002</v>
      </c>
      <c r="BO5" s="6">
        <v>500.69452063</v>
      </c>
      <c r="BP5" s="6">
        <v>21</v>
      </c>
      <c r="BQ5" s="6">
        <v>213.4</v>
      </c>
      <c r="BR5" s="6">
        <v>1077.0999999999999</v>
      </c>
      <c r="BS5" s="6"/>
      <c r="BT5" s="6">
        <v>858.19</v>
      </c>
      <c r="BU5" s="6">
        <v>162.31686453912999</v>
      </c>
      <c r="BV5" s="6">
        <v>1037.96</v>
      </c>
      <c r="BW5" s="6">
        <v>34</v>
      </c>
      <c r="BX5" s="6">
        <v>39.9</v>
      </c>
      <c r="BY5" s="6">
        <v>191.2</v>
      </c>
      <c r="BZ5" s="6">
        <v>111.8</v>
      </c>
      <c r="CA5" s="6">
        <v>46.766254341660002</v>
      </c>
      <c r="CB5" s="6">
        <v>22</v>
      </c>
      <c r="CC5" s="6">
        <v>180.48</v>
      </c>
      <c r="CD5" s="6">
        <v>1392.66</v>
      </c>
      <c r="CE5" s="6">
        <v>469.05</v>
      </c>
      <c r="CF5" s="6">
        <v>300.56338297425998</v>
      </c>
      <c r="CG5" s="6">
        <v>22</v>
      </c>
    </row>
    <row r="6" spans="1:97" s="5" customFormat="1">
      <c r="A6" s="5" t="s">
        <v>265</v>
      </c>
      <c r="B6" s="5" t="s">
        <v>251</v>
      </c>
      <c r="C6" s="5" t="s">
        <v>23</v>
      </c>
      <c r="D6" s="5" t="s">
        <v>20</v>
      </c>
      <c r="E6" s="5" t="s">
        <v>179</v>
      </c>
      <c r="F6" s="5">
        <v>2.2000000000000002</v>
      </c>
      <c r="G6" s="5" t="s">
        <v>182</v>
      </c>
      <c r="H6" s="6">
        <v>1102.6369929999998</v>
      </c>
      <c r="I6" s="6">
        <v>1332.1</v>
      </c>
      <c r="J6" s="6"/>
      <c r="K6" s="6">
        <v>-35.390000000000008</v>
      </c>
      <c r="L6" s="7"/>
      <c r="M6" s="6"/>
      <c r="N6" s="7">
        <v>50.326000000000001</v>
      </c>
      <c r="O6" s="7">
        <v>1.8779999999999999</v>
      </c>
      <c r="P6" s="7">
        <v>13.86645614</v>
      </c>
      <c r="Q6" s="7">
        <v>12.808245614000001</v>
      </c>
      <c r="R6" s="7">
        <v>0.22280614039999999</v>
      </c>
      <c r="S6" s="7">
        <v>6.5873684210999999</v>
      </c>
      <c r="T6" s="7">
        <v>11.449771930000001</v>
      </c>
      <c r="U6" s="7">
        <v>2.0530649123</v>
      </c>
      <c r="V6" s="7">
        <v>0.23120087719999999</v>
      </c>
      <c r="W6" s="7">
        <v>0.17387964910000001</v>
      </c>
      <c r="X6" s="7">
        <v>99.72</v>
      </c>
      <c r="Y6" s="7">
        <v>2.2799999999999998</v>
      </c>
      <c r="Z6" s="7"/>
      <c r="AA6" s="7"/>
      <c r="AB6" s="7"/>
      <c r="AC6" s="7"/>
      <c r="AD6" s="7"/>
      <c r="AE6" s="6"/>
      <c r="AF6" s="6"/>
      <c r="AG6" s="6"/>
      <c r="AH6" s="6"/>
      <c r="AI6" s="6"/>
      <c r="AJ6" s="6"/>
      <c r="AK6" s="6">
        <v>229.463007</v>
      </c>
      <c r="AL6" s="6">
        <v>1389.5927300000001</v>
      </c>
      <c r="AM6" s="6">
        <v>440.98755847895001</v>
      </c>
      <c r="AN6" s="6">
        <v>165.58783193378</v>
      </c>
      <c r="AO6" s="6">
        <v>749.0986054</v>
      </c>
      <c r="AP6" s="6">
        <v>95</v>
      </c>
      <c r="AQ6" s="6">
        <v>36</v>
      </c>
      <c r="AR6" s="6">
        <v>322</v>
      </c>
      <c r="AS6" s="6">
        <v>95.375438596490994</v>
      </c>
      <c r="AT6" s="6">
        <v>34.071376966321999</v>
      </c>
      <c r="AU6" s="6">
        <v>95</v>
      </c>
      <c r="AV6" s="6"/>
      <c r="AW6" s="6"/>
      <c r="AX6" s="6"/>
      <c r="AY6" s="6"/>
      <c r="AZ6" s="6"/>
      <c r="BA6" s="7">
        <v>49.453000000000003</v>
      </c>
      <c r="BB6" s="7">
        <v>0.76924964481070002</v>
      </c>
      <c r="BC6" s="7">
        <v>8.1822720859999993</v>
      </c>
      <c r="BD6" s="7">
        <v>0.67840328510000003</v>
      </c>
      <c r="BE6" s="6">
        <v>25</v>
      </c>
      <c r="BF6" s="7"/>
      <c r="BG6" s="7"/>
      <c r="BH6" s="7"/>
      <c r="BI6" s="7"/>
      <c r="BJ6" s="7"/>
      <c r="BK6" s="6"/>
      <c r="BL6" s="6"/>
      <c r="BM6" s="6"/>
      <c r="BN6" s="6"/>
      <c r="BO6" s="6"/>
      <c r="BP6" s="6"/>
      <c r="BQ6" s="6">
        <v>913.56813639769996</v>
      </c>
      <c r="BR6" s="6">
        <v>1332.1032975269</v>
      </c>
      <c r="BS6" s="6"/>
      <c r="BT6" s="6">
        <v>1060.7509988341999</v>
      </c>
      <c r="BU6" s="6">
        <v>99.512254123538995</v>
      </c>
      <c r="BV6" s="6">
        <v>1289.3286035473</v>
      </c>
      <c r="BW6" s="6">
        <v>25</v>
      </c>
      <c r="BX6" s="6">
        <v>0</v>
      </c>
      <c r="BY6" s="6">
        <v>97</v>
      </c>
      <c r="BZ6" s="6">
        <v>51.54</v>
      </c>
      <c r="CA6" s="6">
        <v>25.438618935259001</v>
      </c>
      <c r="CB6" s="6">
        <v>25</v>
      </c>
      <c r="CC6" s="6"/>
      <c r="CD6" s="6"/>
      <c r="CE6" s="6"/>
      <c r="CF6" s="6"/>
      <c r="CG6" s="6"/>
    </row>
    <row r="7" spans="1:97" s="5" customFormat="1">
      <c r="A7" s="5" t="s">
        <v>24</v>
      </c>
      <c r="B7" s="5" t="s">
        <v>251</v>
      </c>
      <c r="C7" s="5" t="s">
        <v>23</v>
      </c>
      <c r="D7" s="5" t="s">
        <v>20</v>
      </c>
      <c r="H7" s="6">
        <v>1079.3999999999999</v>
      </c>
      <c r="I7" s="6">
        <v>1270.8</v>
      </c>
      <c r="J7" s="6"/>
      <c r="K7" s="6">
        <v>-5.25</v>
      </c>
      <c r="L7" s="7"/>
      <c r="M7" s="6"/>
      <c r="N7" s="7">
        <v>49.381</v>
      </c>
      <c r="O7" s="7">
        <v>1.0469999999999999</v>
      </c>
      <c r="P7" s="7">
        <v>14.613666667</v>
      </c>
      <c r="Q7" s="7">
        <v>10.159958333000001</v>
      </c>
      <c r="R7" s="7">
        <v>0.1794916667</v>
      </c>
      <c r="S7" s="7">
        <v>8.2157499999999999</v>
      </c>
      <c r="T7" s="7">
        <v>13.696416666999999</v>
      </c>
      <c r="U7" s="7">
        <v>1.8465833332999999</v>
      </c>
      <c r="V7" s="7">
        <v>8.3716666699999998E-2</v>
      </c>
      <c r="W7" s="7">
        <v>8.09958333E-2</v>
      </c>
      <c r="X7" s="7">
        <v>99.485612153000005</v>
      </c>
      <c r="Y7" s="7">
        <v>1.9302999999999999</v>
      </c>
      <c r="Z7" s="7"/>
      <c r="AA7" s="7"/>
      <c r="AB7" s="7"/>
      <c r="AC7" s="7"/>
      <c r="AD7" s="7"/>
      <c r="AE7" s="6"/>
      <c r="AF7" s="6"/>
      <c r="AG7" s="6"/>
      <c r="AH7" s="6"/>
      <c r="AI7" s="6"/>
      <c r="AJ7" s="6"/>
      <c r="AK7" s="6">
        <v>191.4</v>
      </c>
      <c r="AL7" s="6">
        <v>974.7</v>
      </c>
      <c r="AM7" s="6">
        <v>708.18</v>
      </c>
      <c r="AN7" s="6">
        <v>208.00298025377</v>
      </c>
      <c r="AO7" s="6">
        <v>955.8</v>
      </c>
      <c r="AP7" s="6">
        <v>24</v>
      </c>
      <c r="AQ7" s="6">
        <v>0</v>
      </c>
      <c r="AR7" s="6">
        <v>69</v>
      </c>
      <c r="AS7" s="6">
        <v>36.18</v>
      </c>
      <c r="AT7" s="6">
        <v>20.576881286489002</v>
      </c>
      <c r="AU7" s="6">
        <v>24</v>
      </c>
      <c r="AV7" s="6"/>
      <c r="AW7" s="6"/>
      <c r="AX7" s="6"/>
      <c r="AY7" s="6"/>
      <c r="AZ7" s="6"/>
      <c r="BA7" s="7">
        <v>49.087000000000003</v>
      </c>
      <c r="BB7" s="7">
        <v>0.38169920842760002</v>
      </c>
      <c r="BC7" s="7">
        <v>8.6498000000000008</v>
      </c>
      <c r="BD7" s="7">
        <v>0.35978946220000002</v>
      </c>
      <c r="BE7" s="6">
        <v>15</v>
      </c>
      <c r="BF7" s="7"/>
      <c r="BG7" s="7"/>
      <c r="BH7" s="7"/>
      <c r="BI7" s="7"/>
      <c r="BJ7" s="7"/>
      <c r="BK7" s="6"/>
      <c r="BL7" s="6"/>
      <c r="BM7" s="6"/>
      <c r="BN7" s="6"/>
      <c r="BO7" s="6"/>
      <c r="BP7" s="6"/>
      <c r="BQ7" s="6">
        <v>917.2</v>
      </c>
      <c r="BR7" s="6">
        <v>1270.8</v>
      </c>
      <c r="BS7" s="6"/>
      <c r="BT7" s="6">
        <v>1094.47</v>
      </c>
      <c r="BU7" s="6">
        <v>122.56303347790001</v>
      </c>
      <c r="BV7" s="6">
        <v>1270.82</v>
      </c>
      <c r="BW7" s="6">
        <v>15</v>
      </c>
      <c r="BX7" s="6">
        <v>0</v>
      </c>
      <c r="BY7" s="6">
        <v>75</v>
      </c>
      <c r="BZ7" s="6">
        <v>30.93</v>
      </c>
      <c r="CA7" s="6">
        <v>20.09785584394</v>
      </c>
      <c r="CB7" s="6">
        <v>15</v>
      </c>
      <c r="CC7" s="6"/>
      <c r="CD7" s="6"/>
      <c r="CE7" s="6"/>
      <c r="CF7" s="6"/>
      <c r="CG7" s="6"/>
    </row>
    <row r="8" spans="1:97" s="5" customFormat="1">
      <c r="A8" s="5" t="s">
        <v>25</v>
      </c>
      <c r="B8" s="5" t="s">
        <v>251</v>
      </c>
      <c r="C8" s="5" t="s">
        <v>23</v>
      </c>
      <c r="D8" s="5" t="s">
        <v>20</v>
      </c>
      <c r="H8" s="6">
        <v>1216</v>
      </c>
      <c r="I8" s="6">
        <v>1476.3</v>
      </c>
      <c r="J8" s="6"/>
      <c r="K8" s="6">
        <v>6.769999999999996</v>
      </c>
      <c r="L8" s="7"/>
      <c r="M8" s="6"/>
      <c r="N8" s="7">
        <v>48.917000000000002</v>
      </c>
      <c r="O8" s="7">
        <v>2.081</v>
      </c>
      <c r="P8" s="7">
        <v>13.206923077000001</v>
      </c>
      <c r="Q8" s="7">
        <v>13.986153846000001</v>
      </c>
      <c r="R8" s="7">
        <v>0.24836153850000001</v>
      </c>
      <c r="S8" s="7">
        <v>6.5053846153999997</v>
      </c>
      <c r="T8" s="7">
        <v>11.81</v>
      </c>
      <c r="U8" s="7">
        <v>2.31</v>
      </c>
      <c r="V8" s="7">
        <v>0.1769307692</v>
      </c>
      <c r="W8" s="7">
        <v>0.20916923079999999</v>
      </c>
      <c r="X8" s="7">
        <v>99.571246153999994</v>
      </c>
      <c r="Y8" s="7">
        <v>2.4869307692000002</v>
      </c>
      <c r="Z8" s="7"/>
      <c r="AA8" s="7"/>
      <c r="AB8" s="7"/>
      <c r="AC8" s="7"/>
      <c r="AD8" s="7"/>
      <c r="AE8" s="6"/>
      <c r="AF8" s="6"/>
      <c r="AG8" s="6"/>
      <c r="AH8" s="6"/>
      <c r="AI8" s="6"/>
      <c r="AJ8" s="6"/>
      <c r="AK8" s="6">
        <v>260.3</v>
      </c>
      <c r="AL8" s="6">
        <v>700</v>
      </c>
      <c r="AM8" s="6">
        <v>452.55</v>
      </c>
      <c r="AN8" s="6">
        <v>114.80148229158</v>
      </c>
      <c r="AO8" s="6">
        <v>700</v>
      </c>
      <c r="AP8" s="6">
        <v>13</v>
      </c>
      <c r="AQ8" s="6">
        <v>26</v>
      </c>
      <c r="AR8" s="6">
        <v>142</v>
      </c>
      <c r="AS8" s="6">
        <v>76.23</v>
      </c>
      <c r="AT8" s="6">
        <v>39.207044108071997</v>
      </c>
      <c r="AU8" s="6">
        <v>13</v>
      </c>
      <c r="AV8" s="6"/>
      <c r="AW8" s="6"/>
      <c r="AX8" s="6"/>
      <c r="AY8" s="6"/>
      <c r="AZ8" s="6"/>
      <c r="BA8" s="7">
        <v>49.601999999999997</v>
      </c>
      <c r="BB8" s="7"/>
      <c r="BC8" s="7">
        <v>8.3049999999999997</v>
      </c>
      <c r="BD8" s="7"/>
      <c r="BE8" s="6">
        <v>1</v>
      </c>
      <c r="BF8" s="7"/>
      <c r="BG8" s="7"/>
      <c r="BH8" s="7"/>
      <c r="BI8" s="7"/>
      <c r="BJ8" s="7"/>
      <c r="BK8" s="6"/>
      <c r="BL8" s="6"/>
      <c r="BM8" s="6"/>
      <c r="BN8" s="6"/>
      <c r="BO8" s="6"/>
      <c r="BP8" s="6"/>
      <c r="BQ8" s="6">
        <v>1476.3</v>
      </c>
      <c r="BR8" s="6">
        <v>1476.3</v>
      </c>
      <c r="BS8" s="6"/>
      <c r="BT8" s="6">
        <v>1476.29</v>
      </c>
      <c r="BU8" s="6"/>
      <c r="BV8" s="6">
        <v>1476.29</v>
      </c>
      <c r="BW8" s="6">
        <v>1</v>
      </c>
      <c r="BX8" s="6">
        <v>83</v>
      </c>
      <c r="BY8" s="6">
        <v>83</v>
      </c>
      <c r="BZ8" s="6">
        <v>83</v>
      </c>
      <c r="CA8" s="6"/>
      <c r="CB8" s="6">
        <v>1</v>
      </c>
      <c r="CC8" s="6"/>
      <c r="CD8" s="6"/>
      <c r="CE8" s="6"/>
      <c r="CF8" s="6"/>
      <c r="CG8" s="6"/>
    </row>
    <row r="9" spans="1:97" s="5" customFormat="1">
      <c r="A9" s="5" t="s">
        <v>26</v>
      </c>
      <c r="B9" s="5" t="s">
        <v>251</v>
      </c>
      <c r="C9" s="5" t="s">
        <v>23</v>
      </c>
      <c r="D9" s="5" t="s">
        <v>20</v>
      </c>
      <c r="H9" s="6">
        <v>513.20000000000005</v>
      </c>
      <c r="I9" s="6">
        <v>1305.7</v>
      </c>
      <c r="J9" s="6"/>
      <c r="K9" s="6">
        <v>-27.259999999999998</v>
      </c>
      <c r="L9" s="7"/>
      <c r="M9" s="6"/>
      <c r="N9" s="7">
        <v>49.744</v>
      </c>
      <c r="O9" s="7">
        <v>1.893</v>
      </c>
      <c r="P9" s="7">
        <v>13.71208</v>
      </c>
      <c r="Q9" s="7">
        <v>13.67784</v>
      </c>
      <c r="R9" s="7">
        <v>0.227688</v>
      </c>
      <c r="S9" s="7">
        <v>6.1665599999999996</v>
      </c>
      <c r="T9" s="7">
        <v>11.03</v>
      </c>
      <c r="U9" s="7">
        <v>2.3933599999999999</v>
      </c>
      <c r="V9" s="7">
        <v>0.233988</v>
      </c>
      <c r="W9" s="7">
        <v>0.17560400000000001</v>
      </c>
      <c r="X9" s="7">
        <v>99.571224854999997</v>
      </c>
      <c r="Y9" s="7">
        <v>2.627348</v>
      </c>
      <c r="Z9" s="7"/>
      <c r="AA9" s="7"/>
      <c r="AB9" s="7"/>
      <c r="AC9" s="7"/>
      <c r="AD9" s="7"/>
      <c r="AE9" s="6"/>
      <c r="AF9" s="6"/>
      <c r="AG9" s="6"/>
      <c r="AH9" s="6"/>
      <c r="AI9" s="6"/>
      <c r="AJ9" s="6"/>
      <c r="AK9" s="6">
        <v>792.5</v>
      </c>
      <c r="AL9" s="6">
        <v>1648.7</v>
      </c>
      <c r="AM9" s="6">
        <v>1232.32</v>
      </c>
      <c r="AN9" s="6">
        <v>254.78813431403</v>
      </c>
      <c r="AO9" s="6">
        <v>1635.83</v>
      </c>
      <c r="AP9" s="6">
        <v>25</v>
      </c>
      <c r="AQ9" s="6">
        <v>34</v>
      </c>
      <c r="AR9" s="6">
        <v>151</v>
      </c>
      <c r="AS9" s="6">
        <v>90.99</v>
      </c>
      <c r="AT9" s="6">
        <v>29.417708952262</v>
      </c>
      <c r="AU9" s="6">
        <v>25</v>
      </c>
      <c r="AV9" s="6"/>
      <c r="AW9" s="6"/>
      <c r="AX9" s="6"/>
      <c r="AY9" s="6"/>
      <c r="AZ9" s="6"/>
      <c r="BA9" s="7">
        <v>49.776000000000003</v>
      </c>
      <c r="BB9" s="7">
        <v>0.73173061657829996</v>
      </c>
      <c r="BC9" s="7">
        <v>9.0087333333000004</v>
      </c>
      <c r="BD9" s="7">
        <v>0.60912096699999996</v>
      </c>
      <c r="BE9" s="6">
        <v>15</v>
      </c>
      <c r="BF9" s="7"/>
      <c r="BG9" s="7"/>
      <c r="BH9" s="7"/>
      <c r="BI9" s="7"/>
      <c r="BJ9" s="7"/>
      <c r="BK9" s="6"/>
      <c r="BL9" s="6"/>
      <c r="BM9" s="6"/>
      <c r="BN9" s="6"/>
      <c r="BO9" s="6"/>
      <c r="BP9" s="6"/>
      <c r="BQ9" s="6">
        <v>968.8</v>
      </c>
      <c r="BR9" s="6">
        <v>1305.7</v>
      </c>
      <c r="BS9" s="6"/>
      <c r="BT9" s="6">
        <v>1112.8599999999999</v>
      </c>
      <c r="BU9" s="6">
        <v>93.734969249676993</v>
      </c>
      <c r="BV9" s="6">
        <v>1305.67</v>
      </c>
      <c r="BW9" s="6">
        <v>15</v>
      </c>
      <c r="BX9" s="6">
        <v>38</v>
      </c>
      <c r="BY9" s="6">
        <v>118</v>
      </c>
      <c r="BZ9" s="6">
        <v>63.73</v>
      </c>
      <c r="CA9" s="6">
        <v>23.704932177161002</v>
      </c>
      <c r="CB9" s="6">
        <v>15</v>
      </c>
      <c r="CC9" s="6"/>
      <c r="CD9" s="6"/>
      <c r="CE9" s="6"/>
      <c r="CF9" s="6"/>
      <c r="CG9" s="6"/>
    </row>
    <row r="10" spans="1:97" s="5" customFormat="1">
      <c r="A10" s="5" t="s">
        <v>27</v>
      </c>
      <c r="B10" s="5" t="s">
        <v>251</v>
      </c>
      <c r="C10" s="5" t="s">
        <v>23</v>
      </c>
      <c r="D10" s="5" t="s">
        <v>20</v>
      </c>
      <c r="H10" s="6">
        <v>409.80000000000007</v>
      </c>
      <c r="I10" s="6">
        <v>1182.7</v>
      </c>
      <c r="J10" s="6"/>
      <c r="K10" s="6">
        <v>-29.699999999999996</v>
      </c>
      <c r="L10" s="7"/>
      <c r="M10" s="6"/>
      <c r="N10" s="7">
        <v>50.116</v>
      </c>
      <c r="O10" s="7">
        <v>1.53</v>
      </c>
      <c r="P10" s="7">
        <v>13.770818181999999</v>
      </c>
      <c r="Q10" s="7">
        <v>12.829727273</v>
      </c>
      <c r="R10" s="7">
        <v>0.22586818180000001</v>
      </c>
      <c r="S10" s="7">
        <v>6.7234999999999996</v>
      </c>
      <c r="T10" s="7">
        <v>11.631136364</v>
      </c>
      <c r="U10" s="7">
        <v>2.2349999999999999</v>
      </c>
      <c r="V10" s="7">
        <v>0.1931909091</v>
      </c>
      <c r="W10" s="7">
        <v>0.13755454549999999</v>
      </c>
      <c r="X10" s="7">
        <v>99.687629577999999</v>
      </c>
      <c r="Y10" s="7">
        <v>2.4281909091</v>
      </c>
      <c r="Z10" s="7"/>
      <c r="AA10" s="7"/>
      <c r="AB10" s="7"/>
      <c r="AC10" s="7"/>
      <c r="AD10" s="7"/>
      <c r="AE10" s="6"/>
      <c r="AF10" s="6"/>
      <c r="AG10" s="6"/>
      <c r="AH10" s="6"/>
      <c r="AI10" s="6"/>
      <c r="AJ10" s="6"/>
      <c r="AK10" s="6">
        <v>772.9</v>
      </c>
      <c r="AL10" s="6">
        <v>1594</v>
      </c>
      <c r="AM10" s="6">
        <v>1147.1400000000001</v>
      </c>
      <c r="AN10" s="6">
        <v>211.30048422108999</v>
      </c>
      <c r="AO10" s="6">
        <v>1493.31</v>
      </c>
      <c r="AP10" s="6">
        <v>44</v>
      </c>
      <c r="AQ10" s="6">
        <v>28</v>
      </c>
      <c r="AR10" s="6">
        <v>123</v>
      </c>
      <c r="AS10" s="6">
        <v>75.16</v>
      </c>
      <c r="AT10" s="6">
        <v>26.140499792217</v>
      </c>
      <c r="AU10" s="6">
        <v>44</v>
      </c>
      <c r="AV10" s="6"/>
      <c r="AW10" s="6"/>
      <c r="AX10" s="6"/>
      <c r="AY10" s="6"/>
      <c r="AZ10" s="6"/>
      <c r="BA10" s="7">
        <v>50.009</v>
      </c>
      <c r="BB10" s="7">
        <v>0.49979303562729999</v>
      </c>
      <c r="BC10" s="7">
        <v>8.7926153845999995</v>
      </c>
      <c r="BD10" s="7">
        <v>0.1238696337</v>
      </c>
      <c r="BE10" s="6">
        <v>26</v>
      </c>
      <c r="BF10" s="7"/>
      <c r="BG10" s="7"/>
      <c r="BH10" s="7"/>
      <c r="BI10" s="7"/>
      <c r="BJ10" s="7"/>
      <c r="BK10" s="6"/>
      <c r="BL10" s="6"/>
      <c r="BM10" s="6"/>
      <c r="BN10" s="6"/>
      <c r="BO10" s="6"/>
      <c r="BP10" s="6"/>
      <c r="BQ10" s="6">
        <v>946.4</v>
      </c>
      <c r="BR10" s="6">
        <v>1182.7</v>
      </c>
      <c r="BS10" s="6"/>
      <c r="BT10" s="6">
        <v>1062.69</v>
      </c>
      <c r="BU10" s="6">
        <v>57.528716406146003</v>
      </c>
      <c r="BV10" s="6">
        <v>1178.0899999999999</v>
      </c>
      <c r="BW10" s="6">
        <v>26</v>
      </c>
      <c r="BX10" s="6">
        <v>0</v>
      </c>
      <c r="BY10" s="6">
        <v>104</v>
      </c>
      <c r="BZ10" s="6">
        <v>45.46</v>
      </c>
      <c r="CA10" s="6">
        <v>26.917664901708999</v>
      </c>
      <c r="CB10" s="6">
        <v>26</v>
      </c>
      <c r="CC10" s="6"/>
      <c r="CD10" s="6"/>
      <c r="CE10" s="6"/>
      <c r="CF10" s="6"/>
      <c r="CG10" s="6"/>
    </row>
    <row r="11" spans="1:97" s="5" customFormat="1">
      <c r="A11" s="5" t="s">
        <v>28</v>
      </c>
      <c r="B11" s="5" t="s">
        <v>251</v>
      </c>
      <c r="C11" s="5" t="s">
        <v>23</v>
      </c>
      <c r="D11" s="5" t="s">
        <v>20</v>
      </c>
      <c r="H11" s="6">
        <v>910.40000000000009</v>
      </c>
      <c r="I11" s="6">
        <v>1408.2</v>
      </c>
      <c r="J11" s="6"/>
      <c r="K11" s="6">
        <v>-15.979999999999997</v>
      </c>
      <c r="L11" s="7"/>
      <c r="M11" s="6"/>
      <c r="N11" s="7">
        <v>49.597999999999999</v>
      </c>
      <c r="O11" s="7">
        <v>1.827</v>
      </c>
      <c r="P11" s="7">
        <v>13.253894737</v>
      </c>
      <c r="Q11" s="7">
        <v>13.6295</v>
      </c>
      <c r="R11" s="7">
        <v>0.23438684209999999</v>
      </c>
      <c r="S11" s="7">
        <v>6.2695789474000003</v>
      </c>
      <c r="T11" s="7">
        <v>11.308447367999999</v>
      </c>
      <c r="U11" s="7">
        <v>2.1750263157999998</v>
      </c>
      <c r="V11" s="7">
        <v>0.2081026316</v>
      </c>
      <c r="W11" s="7">
        <v>0.1625657895</v>
      </c>
      <c r="X11" s="7">
        <v>98.996375767999993</v>
      </c>
      <c r="Y11" s="7">
        <v>2.3831289473999999</v>
      </c>
      <c r="Z11" s="7"/>
      <c r="AA11" s="7"/>
      <c r="AB11" s="7"/>
      <c r="AC11" s="7"/>
      <c r="AD11" s="7"/>
      <c r="AE11" s="6"/>
      <c r="AF11" s="6"/>
      <c r="AG11" s="6"/>
      <c r="AH11" s="6"/>
      <c r="AI11" s="6"/>
      <c r="AJ11" s="6"/>
      <c r="AK11" s="6">
        <v>497.8</v>
      </c>
      <c r="AL11" s="6">
        <v>1692.7</v>
      </c>
      <c r="AM11" s="6">
        <v>1294.67</v>
      </c>
      <c r="AN11" s="6">
        <v>287.06869423054002</v>
      </c>
      <c r="AO11" s="6">
        <v>1672.2</v>
      </c>
      <c r="AP11" s="6">
        <v>38</v>
      </c>
      <c r="AQ11" s="6">
        <v>28</v>
      </c>
      <c r="AR11" s="6">
        <v>140</v>
      </c>
      <c r="AS11" s="6">
        <v>64.55</v>
      </c>
      <c r="AT11" s="6">
        <v>27.191172423278999</v>
      </c>
      <c r="AU11" s="6">
        <v>38</v>
      </c>
      <c r="AV11" s="6"/>
      <c r="AW11" s="6"/>
      <c r="AX11" s="6"/>
      <c r="AY11" s="6"/>
      <c r="AZ11" s="6"/>
      <c r="BA11" s="7">
        <v>50.539000000000001</v>
      </c>
      <c r="BB11" s="7">
        <v>0.98659725463689996</v>
      </c>
      <c r="BC11" s="7">
        <v>8.7889999999999997</v>
      </c>
      <c r="BD11" s="7">
        <v>0.79538166939999999</v>
      </c>
      <c r="BE11" s="6">
        <v>7</v>
      </c>
      <c r="BF11" s="7"/>
      <c r="BG11" s="7"/>
      <c r="BH11" s="7"/>
      <c r="BI11" s="7"/>
      <c r="BJ11" s="7"/>
      <c r="BK11" s="6"/>
      <c r="BL11" s="6"/>
      <c r="BM11" s="6"/>
      <c r="BN11" s="6"/>
      <c r="BO11" s="6"/>
      <c r="BP11" s="6"/>
      <c r="BQ11" s="6">
        <v>669.3</v>
      </c>
      <c r="BR11" s="6">
        <v>1408.2</v>
      </c>
      <c r="BS11" s="6"/>
      <c r="BT11" s="6">
        <v>1052.0899999999999</v>
      </c>
      <c r="BU11" s="6">
        <v>242.22247720631</v>
      </c>
      <c r="BV11" s="6">
        <v>1408.2</v>
      </c>
      <c r="BW11" s="6">
        <v>7</v>
      </c>
      <c r="BX11" s="6">
        <v>0</v>
      </c>
      <c r="BY11" s="6">
        <v>119</v>
      </c>
      <c r="BZ11" s="6">
        <v>48.57</v>
      </c>
      <c r="CA11" s="6">
        <v>40.492209715191002</v>
      </c>
      <c r="CB11" s="6">
        <v>7</v>
      </c>
      <c r="CC11" s="6"/>
      <c r="CD11" s="6"/>
      <c r="CE11" s="6"/>
      <c r="CF11" s="6"/>
      <c r="CG11" s="6"/>
    </row>
    <row r="12" spans="1:97" s="5" customFormat="1">
      <c r="A12" s="5" t="s">
        <v>264</v>
      </c>
      <c r="B12" s="5" t="s">
        <v>251</v>
      </c>
      <c r="C12" s="5" t="s">
        <v>23</v>
      </c>
      <c r="D12" s="5" t="s">
        <v>20</v>
      </c>
      <c r="E12" s="5">
        <v>1.44</v>
      </c>
      <c r="G12" s="5" t="s">
        <v>159</v>
      </c>
      <c r="H12" s="6">
        <v>1311.1</v>
      </c>
      <c r="I12" s="6">
        <v>1644.1</v>
      </c>
      <c r="J12" s="6">
        <v>18.620999999999981</v>
      </c>
      <c r="K12" s="6">
        <v>-19.36</v>
      </c>
      <c r="L12" s="7">
        <v>0.13109696969999998</v>
      </c>
      <c r="M12" s="6">
        <v>3914.355</v>
      </c>
      <c r="N12" s="7">
        <v>49.831000000000003</v>
      </c>
      <c r="O12" s="7">
        <v>1.802</v>
      </c>
      <c r="P12" s="7">
        <v>13.55</v>
      </c>
      <c r="Q12" s="7">
        <v>12.91</v>
      </c>
      <c r="R12" s="7">
        <v>0.22555555560000001</v>
      </c>
      <c r="S12" s="7">
        <v>6.8388888888999997</v>
      </c>
      <c r="T12" s="7">
        <v>11.468888889</v>
      </c>
      <c r="U12" s="7">
        <v>2.2744444443999998</v>
      </c>
      <c r="V12" s="7">
        <v>0.22222222220000001</v>
      </c>
      <c r="W12" s="7">
        <v>0.16111111110000001</v>
      </c>
      <c r="X12" s="7">
        <v>99.535555556000006</v>
      </c>
      <c r="Y12" s="7">
        <v>2.4966666665999999</v>
      </c>
      <c r="Z12" s="7">
        <v>0.06</v>
      </c>
      <c r="AA12" s="7">
        <v>0.86</v>
      </c>
      <c r="AB12" s="7">
        <v>0.22666666669999999</v>
      </c>
      <c r="AC12" s="7">
        <v>0.13</v>
      </c>
      <c r="AD12" s="7">
        <v>0.25681195639999999</v>
      </c>
      <c r="AE12" s="6">
        <v>15</v>
      </c>
      <c r="AF12" s="6">
        <v>9</v>
      </c>
      <c r="AG12" s="6">
        <v>836</v>
      </c>
      <c r="AH12" s="6">
        <v>143.61538461999999</v>
      </c>
      <c r="AI12" s="6">
        <v>231.73495581</v>
      </c>
      <c r="AJ12" s="6">
        <v>13</v>
      </c>
      <c r="AK12" s="6">
        <v>333</v>
      </c>
      <c r="AL12" s="6">
        <v>1635</v>
      </c>
      <c r="AM12" s="6">
        <v>838.67</v>
      </c>
      <c r="AN12" s="6">
        <v>449.51362604486002</v>
      </c>
      <c r="AO12" s="6">
        <v>1635</v>
      </c>
      <c r="AP12" s="6">
        <v>9</v>
      </c>
      <c r="AQ12" s="6">
        <v>42</v>
      </c>
      <c r="AR12" s="6">
        <v>148</v>
      </c>
      <c r="AS12" s="6">
        <v>90.67</v>
      </c>
      <c r="AT12" s="6">
        <v>32.889968075387003</v>
      </c>
      <c r="AU12" s="6">
        <v>9</v>
      </c>
      <c r="AV12" s="6">
        <v>198.49</v>
      </c>
      <c r="AW12" s="6">
        <v>546.41</v>
      </c>
      <c r="AX12" s="6">
        <v>409.70600000000002</v>
      </c>
      <c r="AY12" s="6">
        <v>103.95789338546</v>
      </c>
      <c r="AZ12" s="6">
        <v>15</v>
      </c>
      <c r="BA12" s="7">
        <v>49.344999999999999</v>
      </c>
      <c r="BB12" s="7">
        <v>0.47003646487459999</v>
      </c>
      <c r="BC12" s="7">
        <v>7.7173321588999997</v>
      </c>
      <c r="BD12" s="7">
        <v>0.97928750929999997</v>
      </c>
      <c r="BE12" s="6">
        <v>104</v>
      </c>
      <c r="BF12" s="7">
        <v>6.7900000000000002E-2</v>
      </c>
      <c r="BG12" s="7">
        <v>0.57130000000000003</v>
      </c>
      <c r="BH12" s="7">
        <v>0.35776363639999997</v>
      </c>
      <c r="BI12" s="7">
        <v>0.40529999999999999</v>
      </c>
      <c r="BJ12" s="7">
        <v>0.14112133690000001</v>
      </c>
      <c r="BK12" s="6">
        <v>99</v>
      </c>
      <c r="BL12" s="6">
        <v>23.28</v>
      </c>
      <c r="BM12" s="6">
        <v>3914.355</v>
      </c>
      <c r="BN12" s="6">
        <v>699.01785714000005</v>
      </c>
      <c r="BO12" s="6">
        <v>470.82306692999998</v>
      </c>
      <c r="BP12" s="6">
        <v>98</v>
      </c>
      <c r="BQ12" s="6">
        <v>629.29999999999995</v>
      </c>
      <c r="BR12" s="6">
        <v>1644.1</v>
      </c>
      <c r="BS12" s="6"/>
      <c r="BT12" s="6">
        <v>1216.05</v>
      </c>
      <c r="BU12" s="6">
        <v>236.06218847165999</v>
      </c>
      <c r="BV12" s="6">
        <v>1549.99</v>
      </c>
      <c r="BW12" s="6">
        <v>104</v>
      </c>
      <c r="BX12" s="6">
        <v>15.6</v>
      </c>
      <c r="BY12" s="6">
        <v>148.5</v>
      </c>
      <c r="BZ12" s="6">
        <v>71.31</v>
      </c>
      <c r="CA12" s="6">
        <v>24.970387211658</v>
      </c>
      <c r="CB12" s="6">
        <v>103</v>
      </c>
      <c r="CC12" s="6">
        <v>122.58</v>
      </c>
      <c r="CD12" s="6">
        <v>790.01</v>
      </c>
      <c r="CE12" s="6">
        <v>428.327</v>
      </c>
      <c r="CF12" s="6">
        <v>146.66257649667</v>
      </c>
      <c r="CG12" s="6">
        <v>99</v>
      </c>
    </row>
    <row r="13" spans="1:97" s="5" customFormat="1">
      <c r="A13" s="13" t="s">
        <v>234</v>
      </c>
      <c r="B13" s="5" t="s">
        <v>251</v>
      </c>
      <c r="C13" s="5" t="s">
        <v>23</v>
      </c>
      <c r="D13" s="5" t="s">
        <v>20</v>
      </c>
      <c r="E13" s="5">
        <v>4</v>
      </c>
      <c r="G13" s="5" t="s">
        <v>160</v>
      </c>
      <c r="H13" s="6">
        <v>1225</v>
      </c>
      <c r="I13" s="6">
        <v>1587</v>
      </c>
      <c r="J13" s="6"/>
      <c r="K13" s="6">
        <v>-7.269999999999996</v>
      </c>
      <c r="L13" s="7"/>
      <c r="M13" s="6"/>
      <c r="N13" s="7">
        <v>49.725000000000001</v>
      </c>
      <c r="O13" s="7">
        <v>1.825</v>
      </c>
      <c r="P13" s="7">
        <v>13.525</v>
      </c>
      <c r="Q13" s="7">
        <v>12.885</v>
      </c>
      <c r="R13" s="7">
        <v>0.215</v>
      </c>
      <c r="S13" s="7">
        <v>6.78</v>
      </c>
      <c r="T13" s="7">
        <v>11.505000000000001</v>
      </c>
      <c r="U13" s="7">
        <v>2.4300000000000002</v>
      </c>
      <c r="V13" s="7">
        <v>0.22</v>
      </c>
      <c r="W13" s="7">
        <v>0.17</v>
      </c>
      <c r="X13" s="7">
        <v>99.375</v>
      </c>
      <c r="Y13" s="7">
        <v>2.6500000000000004</v>
      </c>
      <c r="Z13" s="7"/>
      <c r="AA13" s="7"/>
      <c r="AB13" s="7"/>
      <c r="AC13" s="7"/>
      <c r="AD13" s="7"/>
      <c r="AE13" s="6"/>
      <c r="AF13" s="7"/>
      <c r="AG13" s="7"/>
      <c r="AH13" s="7"/>
      <c r="AI13" s="7"/>
      <c r="AJ13" s="6"/>
      <c r="AK13" s="6">
        <v>362</v>
      </c>
      <c r="AL13" s="6">
        <v>391</v>
      </c>
      <c r="AM13" s="6">
        <v>376.5</v>
      </c>
      <c r="AN13" s="6">
        <v>20.506096654410001</v>
      </c>
      <c r="AO13" s="6">
        <v>391</v>
      </c>
      <c r="AP13" s="6">
        <v>2</v>
      </c>
      <c r="AQ13" s="6">
        <v>77</v>
      </c>
      <c r="AR13" s="6">
        <v>77</v>
      </c>
      <c r="AS13" s="6">
        <v>77</v>
      </c>
      <c r="AT13" s="6">
        <v>0</v>
      </c>
      <c r="AU13" s="6">
        <v>2</v>
      </c>
      <c r="AV13" s="6"/>
      <c r="AW13" s="6"/>
      <c r="AX13" s="6"/>
      <c r="AY13" s="6"/>
      <c r="AZ13" s="6"/>
      <c r="BA13" s="7">
        <v>49.595999999999997</v>
      </c>
      <c r="BB13" s="7">
        <v>0.57517867903849995</v>
      </c>
      <c r="BC13" s="7">
        <v>7.9642499999999998</v>
      </c>
      <c r="BD13" s="7">
        <v>1.6552281391000001</v>
      </c>
      <c r="BE13" s="6">
        <v>40</v>
      </c>
      <c r="BF13" s="7"/>
      <c r="BG13" s="7"/>
      <c r="BH13" s="7"/>
      <c r="BI13" s="7"/>
      <c r="BJ13" s="7"/>
      <c r="BK13" s="6"/>
      <c r="BL13" s="6"/>
      <c r="BM13" s="6"/>
      <c r="BN13" s="6"/>
      <c r="BO13" s="6"/>
      <c r="BP13" s="6"/>
      <c r="BQ13" s="6">
        <v>467</v>
      </c>
      <c r="BR13" s="6">
        <v>1587</v>
      </c>
      <c r="BS13" s="6"/>
      <c r="BT13" s="6">
        <v>1265.23</v>
      </c>
      <c r="BU13" s="6">
        <v>247.14072473089999</v>
      </c>
      <c r="BV13" s="6">
        <v>1557.8</v>
      </c>
      <c r="BW13" s="6">
        <v>40</v>
      </c>
      <c r="BX13" s="6">
        <v>21</v>
      </c>
      <c r="BY13" s="6">
        <v>111</v>
      </c>
      <c r="BZ13" s="6">
        <v>69.73</v>
      </c>
      <c r="CA13" s="6">
        <v>20.732716002021998</v>
      </c>
      <c r="CB13" s="6">
        <v>40</v>
      </c>
      <c r="CC13" s="6"/>
      <c r="CD13" s="6"/>
      <c r="CE13" s="6"/>
      <c r="CF13" s="6"/>
      <c r="CG13" s="6"/>
    </row>
    <row r="14" spans="1:97" s="5" customFormat="1">
      <c r="A14" s="5" t="s">
        <v>207</v>
      </c>
      <c r="B14" s="5" t="s">
        <v>251</v>
      </c>
      <c r="C14" s="5" t="s">
        <v>23</v>
      </c>
      <c r="D14" s="5" t="s">
        <v>20</v>
      </c>
      <c r="F14" s="5">
        <v>25</v>
      </c>
      <c r="G14" s="5" t="s">
        <v>175</v>
      </c>
      <c r="I14" s="6">
        <v>1661</v>
      </c>
      <c r="J14" s="6"/>
      <c r="K14" s="6"/>
      <c r="L14" s="7"/>
      <c r="M14" s="6"/>
      <c r="BA14" s="7">
        <v>49.978000000000002</v>
      </c>
      <c r="BB14" s="7">
        <v>0.86694235541880005</v>
      </c>
      <c r="BC14" s="7">
        <v>9.0076190476000004</v>
      </c>
      <c r="BD14" s="7">
        <v>1.7434675356</v>
      </c>
      <c r="BE14" s="6">
        <v>21</v>
      </c>
      <c r="BF14" s="7"/>
      <c r="BG14" s="7"/>
      <c r="BH14" s="7"/>
      <c r="BI14" s="7"/>
      <c r="BJ14" s="7"/>
      <c r="BK14" s="6"/>
      <c r="BL14" s="6"/>
      <c r="BM14" s="6"/>
      <c r="BN14" s="6"/>
      <c r="BO14" s="6"/>
      <c r="BP14" s="6"/>
      <c r="BQ14" s="6">
        <v>371</v>
      </c>
      <c r="BR14" s="6">
        <v>1661</v>
      </c>
      <c r="BS14" s="6"/>
      <c r="BT14" s="6">
        <v>1121.45</v>
      </c>
      <c r="BU14" s="6">
        <v>274.98812893038001</v>
      </c>
      <c r="BV14" s="6">
        <v>1657.1</v>
      </c>
      <c r="BW14" s="6">
        <v>20</v>
      </c>
      <c r="BX14" s="6"/>
      <c r="BY14" s="6"/>
      <c r="BZ14" s="6"/>
      <c r="CA14" s="6"/>
      <c r="CB14" s="6"/>
      <c r="CC14" s="6"/>
      <c r="CD14" s="6"/>
      <c r="CE14" s="6"/>
      <c r="CF14" s="6"/>
      <c r="CG14" s="6"/>
    </row>
    <row r="15" spans="1:97" s="5" customFormat="1">
      <c r="A15" s="5" t="s">
        <v>263</v>
      </c>
      <c r="B15" s="5" t="s">
        <v>252</v>
      </c>
      <c r="C15" s="5" t="s">
        <v>23</v>
      </c>
      <c r="D15" s="5" t="s">
        <v>20</v>
      </c>
      <c r="E15" s="5">
        <v>4.7E-2</v>
      </c>
      <c r="F15" s="5">
        <v>2.1000000000000001E-2</v>
      </c>
      <c r="G15" s="5" t="s">
        <v>171</v>
      </c>
      <c r="H15" s="6">
        <v>1006</v>
      </c>
      <c r="I15" s="6">
        <v>1676.8</v>
      </c>
      <c r="J15" s="6">
        <v>-109.327</v>
      </c>
      <c r="K15" s="6">
        <v>-58.539999999999992</v>
      </c>
      <c r="L15" s="7"/>
      <c r="M15" s="6"/>
      <c r="N15" s="7">
        <v>50.476999999999997</v>
      </c>
      <c r="O15" s="7">
        <v>3.2549999999999999</v>
      </c>
      <c r="P15" s="7">
        <v>13.093484614999999</v>
      </c>
      <c r="Q15" s="7">
        <v>14.621184615000001</v>
      </c>
      <c r="R15" s="7">
        <v>0.2553384615</v>
      </c>
      <c r="S15" s="7">
        <v>4.7534000000000001</v>
      </c>
      <c r="T15" s="7">
        <v>9.3621384615000007</v>
      </c>
      <c r="U15" s="7">
        <v>2.8332769231000001</v>
      </c>
      <c r="V15" s="7">
        <v>0.58282307690000001</v>
      </c>
      <c r="W15" s="7">
        <v>0.38025384620000002</v>
      </c>
      <c r="X15" s="7">
        <v>99.802961538000005</v>
      </c>
      <c r="Y15" s="7">
        <v>3.4161000000000001</v>
      </c>
      <c r="Z15" s="7"/>
      <c r="AA15" s="7"/>
      <c r="AB15" s="7"/>
      <c r="AC15" s="7"/>
      <c r="AD15" s="7"/>
      <c r="AE15" s="6"/>
      <c r="AF15" s="6"/>
      <c r="AG15" s="6"/>
      <c r="AH15" s="6"/>
      <c r="AI15" s="6"/>
      <c r="AJ15" s="6"/>
      <c r="AK15" s="6">
        <v>670.8</v>
      </c>
      <c r="AL15" s="6">
        <v>1586.2</v>
      </c>
      <c r="AM15" s="6">
        <v>1167.43</v>
      </c>
      <c r="AN15" s="6">
        <v>302.65118366588001</v>
      </c>
      <c r="AO15" s="6">
        <v>1586.2</v>
      </c>
      <c r="AP15" s="6">
        <v>13</v>
      </c>
      <c r="AQ15" s="6">
        <v>172.8</v>
      </c>
      <c r="AR15" s="6">
        <v>261.60000000000002</v>
      </c>
      <c r="AS15" s="6">
        <v>218.69</v>
      </c>
      <c r="AT15" s="6">
        <v>32.870616603548001</v>
      </c>
      <c r="AU15" s="6">
        <v>13</v>
      </c>
      <c r="AV15" s="6">
        <v>325</v>
      </c>
      <c r="AW15" s="6">
        <v>740.8</v>
      </c>
      <c r="AX15" s="6">
        <v>508.95400000000001</v>
      </c>
      <c r="AY15" s="6">
        <v>121.44593183377999</v>
      </c>
      <c r="AZ15" s="6">
        <v>13</v>
      </c>
      <c r="BA15" s="7">
        <v>50.61</v>
      </c>
      <c r="BB15" s="7">
        <v>0.8331161518254</v>
      </c>
      <c r="BC15" s="7">
        <v>4.8846324324000001</v>
      </c>
      <c r="BD15" s="7">
        <v>0.72408109700000001</v>
      </c>
      <c r="BE15" s="6">
        <v>37</v>
      </c>
      <c r="BF15" s="7"/>
      <c r="BG15" s="7"/>
      <c r="BH15" s="7"/>
      <c r="BI15" s="7"/>
      <c r="BJ15" s="7"/>
      <c r="BK15" s="6"/>
      <c r="BL15" s="6"/>
      <c r="BM15" s="6"/>
      <c r="BN15" s="6"/>
      <c r="BO15" s="6"/>
      <c r="BP15" s="6"/>
      <c r="BQ15" s="6">
        <v>1220.4000000000001</v>
      </c>
      <c r="BR15" s="6">
        <v>1676.8</v>
      </c>
      <c r="BS15" s="6"/>
      <c r="BT15" s="6">
        <v>1441.56</v>
      </c>
      <c r="BU15" s="6">
        <v>112.95674821350001</v>
      </c>
      <c r="BV15" s="6">
        <v>1617.22</v>
      </c>
      <c r="BW15" s="6">
        <v>37</v>
      </c>
      <c r="BX15" s="6">
        <v>114.2</v>
      </c>
      <c r="BY15" s="6">
        <v>225.8</v>
      </c>
      <c r="BZ15" s="6">
        <v>160.15</v>
      </c>
      <c r="CA15" s="6">
        <v>27.015742268728001</v>
      </c>
      <c r="CB15" s="6">
        <v>37</v>
      </c>
      <c r="CC15" s="6">
        <v>244.2</v>
      </c>
      <c r="CD15" s="6">
        <v>541.6</v>
      </c>
      <c r="CE15" s="6">
        <v>399.62700000000001</v>
      </c>
      <c r="CF15" s="6">
        <v>76.137378207818003</v>
      </c>
      <c r="CG15" s="6">
        <v>37</v>
      </c>
    </row>
    <row r="16" spans="1:97" s="5" customFormat="1">
      <c r="A16" s="5" t="s">
        <v>262</v>
      </c>
      <c r="B16" s="5" t="s">
        <v>252</v>
      </c>
      <c r="C16" s="5" t="s">
        <v>23</v>
      </c>
      <c r="D16" s="5" t="s">
        <v>20</v>
      </c>
      <c r="E16" s="5">
        <v>15.1</v>
      </c>
      <c r="G16" s="5" t="s">
        <v>216</v>
      </c>
      <c r="H16" s="6">
        <v>1662</v>
      </c>
      <c r="I16" s="6">
        <v>1759</v>
      </c>
      <c r="J16" s="6">
        <v>65.524999999999977</v>
      </c>
      <c r="K16" s="6">
        <v>16.930000000000007</v>
      </c>
      <c r="L16" s="7">
        <v>0.1694518085</v>
      </c>
      <c r="M16" s="6">
        <v>1433</v>
      </c>
      <c r="N16" s="7">
        <v>49.442999999999998</v>
      </c>
      <c r="O16" s="7">
        <v>3.4569999999999999</v>
      </c>
      <c r="P16" s="7">
        <v>12.112526581999999</v>
      </c>
      <c r="Q16" s="7">
        <v>15.286268354000001</v>
      </c>
      <c r="R16" s="7">
        <v>0.2459075949</v>
      </c>
      <c r="S16" s="7">
        <v>5.2465658228000001</v>
      </c>
      <c r="T16" s="7">
        <v>9.6141075949000001</v>
      </c>
      <c r="U16" s="7">
        <v>2.7472556961999999</v>
      </c>
      <c r="V16" s="7">
        <v>0.51648101270000002</v>
      </c>
      <c r="W16" s="7">
        <v>0.36292820510000001</v>
      </c>
      <c r="X16" s="7">
        <v>98.007142857000005</v>
      </c>
      <c r="Y16" s="7">
        <v>3.2637367088999998</v>
      </c>
      <c r="Z16" s="7">
        <v>6.1352229899999999E-2</v>
      </c>
      <c r="AA16" s="7">
        <v>0.14000000000000001</v>
      </c>
      <c r="AB16" s="7">
        <v>9.3748191499999994E-2</v>
      </c>
      <c r="AC16" s="7">
        <v>9.0662984399999993E-2</v>
      </c>
      <c r="AD16" s="7">
        <v>2.2894538400000001E-2</v>
      </c>
      <c r="AE16" s="6">
        <v>24</v>
      </c>
      <c r="AF16" s="6">
        <v>1.8893337052000001</v>
      </c>
      <c r="AG16" s="6">
        <v>271.69839585</v>
      </c>
      <c r="AH16" s="6">
        <v>27.696070588000001</v>
      </c>
      <c r="AI16" s="6">
        <v>62.039994726000003</v>
      </c>
      <c r="AJ16" s="6">
        <v>18</v>
      </c>
      <c r="AK16" s="6">
        <v>97</v>
      </c>
      <c r="AL16" s="6">
        <v>479</v>
      </c>
      <c r="AM16" s="6">
        <v>301.11</v>
      </c>
      <c r="AN16" s="6">
        <v>154.46556610168</v>
      </c>
      <c r="AO16" s="6">
        <v>479</v>
      </c>
      <c r="AP16" s="6">
        <v>9</v>
      </c>
      <c r="AQ16" s="6">
        <v>149</v>
      </c>
      <c r="AR16" s="6">
        <v>172</v>
      </c>
      <c r="AS16" s="6">
        <v>157.78</v>
      </c>
      <c r="AT16" s="6">
        <v>8.9131613047473</v>
      </c>
      <c r="AU16" s="6">
        <v>9</v>
      </c>
      <c r="AV16" s="6">
        <v>471</v>
      </c>
      <c r="AW16" s="6">
        <v>549</v>
      </c>
      <c r="AX16" s="6">
        <v>505.6</v>
      </c>
      <c r="AY16" s="6">
        <v>32.369738954771002</v>
      </c>
      <c r="AZ16" s="6">
        <v>5</v>
      </c>
      <c r="BA16" s="7">
        <v>49.722000000000001</v>
      </c>
      <c r="BB16" s="7">
        <v>1.1410780827303999</v>
      </c>
      <c r="BC16" s="7">
        <v>5.3025373134000002</v>
      </c>
      <c r="BD16" s="7">
        <v>1.0226632536</v>
      </c>
      <c r="BE16" s="6">
        <v>134</v>
      </c>
      <c r="BF16" s="7">
        <v>7.0000000000000007E-2</v>
      </c>
      <c r="BG16" s="7">
        <v>0.84</v>
      </c>
      <c r="BH16" s="7">
        <v>0.26319999999999999</v>
      </c>
      <c r="BI16" s="7">
        <v>0.11</v>
      </c>
      <c r="BJ16" s="7">
        <v>0.23360291650000001</v>
      </c>
      <c r="BK16" s="6">
        <v>125</v>
      </c>
      <c r="BL16" s="6">
        <v>5</v>
      </c>
      <c r="BM16" s="6">
        <v>1433</v>
      </c>
      <c r="BN16" s="6">
        <v>216.072</v>
      </c>
      <c r="BO16" s="6">
        <v>232.95632208999999</v>
      </c>
      <c r="BP16" s="6">
        <v>125</v>
      </c>
      <c r="BQ16" s="6">
        <v>704</v>
      </c>
      <c r="BR16" s="6">
        <v>1759</v>
      </c>
      <c r="BS16" s="6"/>
      <c r="BT16" s="6">
        <v>1221.07</v>
      </c>
      <c r="BU16" s="6">
        <v>371.19898546896002</v>
      </c>
      <c r="BV16" s="6">
        <v>1759</v>
      </c>
      <c r="BW16" s="6">
        <v>14</v>
      </c>
      <c r="BX16" s="6">
        <v>138</v>
      </c>
      <c r="BY16" s="6">
        <v>205</v>
      </c>
      <c r="BZ16" s="6">
        <v>174.71</v>
      </c>
      <c r="CA16" s="6">
        <v>24.427061196168001</v>
      </c>
      <c r="CB16" s="6">
        <v>14</v>
      </c>
      <c r="CC16" s="6">
        <v>467</v>
      </c>
      <c r="CD16" s="6">
        <v>624</v>
      </c>
      <c r="CE16" s="6">
        <v>571.125</v>
      </c>
      <c r="CF16" s="6">
        <v>55.194299653911003</v>
      </c>
      <c r="CG16" s="6">
        <v>8</v>
      </c>
    </row>
    <row r="17" spans="1:85" s="5" customFormat="1">
      <c r="A17" s="5" t="s">
        <v>259</v>
      </c>
      <c r="B17" s="5" t="s">
        <v>252</v>
      </c>
      <c r="C17" s="5" t="s">
        <v>23</v>
      </c>
      <c r="D17" s="5" t="s">
        <v>20</v>
      </c>
      <c r="H17" s="6">
        <v>1253.4000000000001</v>
      </c>
      <c r="I17" s="6">
        <v>1660.4</v>
      </c>
      <c r="J17" s="6">
        <v>-23.25</v>
      </c>
      <c r="K17" s="6">
        <v>34.329999999999984</v>
      </c>
      <c r="L17" s="7"/>
      <c r="M17" s="6"/>
      <c r="N17" s="7">
        <v>50.671999999999997</v>
      </c>
      <c r="O17" s="7">
        <v>3.016</v>
      </c>
      <c r="P17" s="7">
        <v>13.115816667000001</v>
      </c>
      <c r="Q17" s="7">
        <v>13.397266667</v>
      </c>
      <c r="R17" s="7">
        <v>0.22996666669999999</v>
      </c>
      <c r="S17" s="7">
        <v>5.4960166667000001</v>
      </c>
      <c r="T17" s="7">
        <v>9.8638499999999993</v>
      </c>
      <c r="U17" s="7">
        <v>2.7136499999999999</v>
      </c>
      <c r="V17" s="7">
        <v>0.4732333333</v>
      </c>
      <c r="W17" s="7">
        <v>0.30840000000000001</v>
      </c>
      <c r="X17" s="7">
        <v>99.429320000000004</v>
      </c>
      <c r="Y17" s="7">
        <v>3.1868833333</v>
      </c>
      <c r="Z17" s="7"/>
      <c r="AA17" s="7"/>
      <c r="AB17" s="7"/>
      <c r="AC17" s="7"/>
      <c r="AD17" s="7"/>
      <c r="AE17" s="6"/>
      <c r="AF17" s="6"/>
      <c r="AG17" s="6"/>
      <c r="AH17" s="6"/>
      <c r="AI17" s="6"/>
      <c r="AJ17" s="6"/>
      <c r="AK17" s="6">
        <v>407</v>
      </c>
      <c r="AL17" s="6">
        <v>1482.2</v>
      </c>
      <c r="AM17" s="6">
        <v>798.73</v>
      </c>
      <c r="AN17" s="6">
        <v>404.07879759604998</v>
      </c>
      <c r="AO17" s="6">
        <v>1482.2</v>
      </c>
      <c r="AP17" s="6">
        <v>6</v>
      </c>
      <c r="AQ17" s="6">
        <v>0</v>
      </c>
      <c r="AR17" s="6">
        <v>210</v>
      </c>
      <c r="AS17" s="6">
        <v>152.77000000000001</v>
      </c>
      <c r="AT17" s="6">
        <v>76.081684173436997</v>
      </c>
      <c r="AU17" s="6">
        <v>6</v>
      </c>
      <c r="AV17" s="6">
        <v>365.2</v>
      </c>
      <c r="AW17" s="6">
        <v>569.79999999999995</v>
      </c>
      <c r="AX17" s="6">
        <v>478.2</v>
      </c>
      <c r="AY17" s="6">
        <v>67.840283018278001</v>
      </c>
      <c r="AZ17" s="6">
        <v>6</v>
      </c>
      <c r="BA17" s="7">
        <v>49.756</v>
      </c>
      <c r="BB17" s="7">
        <v>0.81442068776929999</v>
      </c>
      <c r="BC17" s="7">
        <v>5.3240499999999997</v>
      </c>
      <c r="BD17" s="7">
        <v>0.2735507083</v>
      </c>
      <c r="BE17" s="6">
        <v>4</v>
      </c>
      <c r="BF17" s="7"/>
      <c r="BG17" s="7"/>
      <c r="BH17" s="7"/>
      <c r="BI17" s="7"/>
      <c r="BJ17" s="7"/>
      <c r="BK17" s="6"/>
      <c r="BL17" s="6"/>
      <c r="BM17" s="6"/>
      <c r="BN17" s="6"/>
      <c r="BO17" s="6"/>
      <c r="BP17" s="6"/>
      <c r="BQ17" s="6">
        <v>1527.2</v>
      </c>
      <c r="BR17" s="6">
        <v>1660.4</v>
      </c>
      <c r="BS17" s="6"/>
      <c r="BT17" s="6">
        <v>1589.95</v>
      </c>
      <c r="BU17" s="6">
        <v>55.829830735907002</v>
      </c>
      <c r="BV17" s="6">
        <v>1660.4</v>
      </c>
      <c r="BW17" s="6">
        <v>4</v>
      </c>
      <c r="BX17" s="6">
        <v>181.8</v>
      </c>
      <c r="BY17" s="6">
        <v>191.2</v>
      </c>
      <c r="BZ17" s="6">
        <v>187.1</v>
      </c>
      <c r="CA17" s="6">
        <v>3.9412350010287001</v>
      </c>
      <c r="CB17" s="6">
        <v>4</v>
      </c>
      <c r="CC17" s="6">
        <v>336.6</v>
      </c>
      <c r="CD17" s="6">
        <v>504.4</v>
      </c>
      <c r="CE17" s="6">
        <v>454.95</v>
      </c>
      <c r="CF17" s="6">
        <v>79.471818904564998</v>
      </c>
      <c r="CG17" s="6">
        <v>4</v>
      </c>
    </row>
    <row r="18" spans="1:85" s="5" customFormat="1">
      <c r="A18" s="5" t="s">
        <v>260</v>
      </c>
      <c r="B18" s="5" t="s">
        <v>252</v>
      </c>
      <c r="C18" s="5" t="s">
        <v>23</v>
      </c>
      <c r="D18" s="5" t="s">
        <v>20</v>
      </c>
      <c r="H18" s="6">
        <v>1789.2</v>
      </c>
      <c r="I18" s="6">
        <v>1789.2</v>
      </c>
      <c r="J18" s="6">
        <v>88.773000000000025</v>
      </c>
      <c r="K18" s="6">
        <v>0.93000000000000682</v>
      </c>
      <c r="L18" s="7"/>
      <c r="M18" s="6"/>
      <c r="N18" s="7">
        <v>50.616999999999997</v>
      </c>
      <c r="O18" s="7">
        <v>3.129</v>
      </c>
      <c r="P18" s="7">
        <v>12.9336</v>
      </c>
      <c r="Q18" s="7">
        <v>13.982883333</v>
      </c>
      <c r="R18" s="7">
        <v>0.19218333330000001</v>
      </c>
      <c r="S18" s="7">
        <v>5.1636833332999998</v>
      </c>
      <c r="T18" s="7">
        <v>9.4629833333000004</v>
      </c>
      <c r="U18" s="7">
        <v>2.78695</v>
      </c>
      <c r="V18" s="7">
        <v>0.48006666669999998</v>
      </c>
      <c r="W18" s="7">
        <v>0.2580666667</v>
      </c>
      <c r="X18" s="7">
        <v>99.118006667000003</v>
      </c>
      <c r="Y18" s="7">
        <v>3.2670166667</v>
      </c>
      <c r="Z18" s="7"/>
      <c r="AA18" s="7"/>
      <c r="AB18" s="7"/>
      <c r="AC18" s="7"/>
      <c r="AD18" s="7"/>
      <c r="AE18" s="6"/>
      <c r="AF18" s="6"/>
      <c r="AG18" s="6"/>
      <c r="AH18" s="6"/>
      <c r="AI18" s="6"/>
      <c r="AJ18" s="6"/>
      <c r="AK18" s="6">
        <v>0</v>
      </c>
      <c r="AL18" s="6">
        <v>1047.4000000000001</v>
      </c>
      <c r="AM18" s="6">
        <v>602.83000000000004</v>
      </c>
      <c r="AN18" s="6">
        <v>362.67491596010001</v>
      </c>
      <c r="AO18" s="6">
        <v>1047.4000000000001</v>
      </c>
      <c r="AP18" s="6">
        <v>6</v>
      </c>
      <c r="AQ18" s="6">
        <v>142.4</v>
      </c>
      <c r="AR18" s="6">
        <v>209</v>
      </c>
      <c r="AS18" s="6">
        <v>173.97</v>
      </c>
      <c r="AT18" s="6">
        <v>27.606786605229001</v>
      </c>
      <c r="AU18" s="6">
        <v>6</v>
      </c>
      <c r="AV18" s="6">
        <v>133.6</v>
      </c>
      <c r="AW18" s="6">
        <v>522</v>
      </c>
      <c r="AX18" s="6">
        <v>335.767</v>
      </c>
      <c r="AY18" s="6">
        <v>156.64417852785999</v>
      </c>
      <c r="AZ18" s="6">
        <v>6</v>
      </c>
      <c r="BA18" s="7">
        <v>49.811999999999998</v>
      </c>
      <c r="BB18" s="7">
        <v>0.6865348308525</v>
      </c>
      <c r="BC18" s="7">
        <v>5.0733100000000002</v>
      </c>
      <c r="BD18" s="7">
        <v>0.363545646</v>
      </c>
      <c r="BE18" s="6">
        <v>20</v>
      </c>
      <c r="BF18" s="7"/>
      <c r="BG18" s="7"/>
      <c r="BH18" s="7"/>
      <c r="BI18" s="7"/>
      <c r="BJ18" s="7"/>
      <c r="BK18" s="6"/>
      <c r="BL18" s="6"/>
      <c r="BM18" s="6"/>
      <c r="BN18" s="6"/>
      <c r="BO18" s="6"/>
      <c r="BP18" s="6"/>
      <c r="BQ18" s="6">
        <v>1409.8</v>
      </c>
      <c r="BR18" s="6">
        <v>1789.2</v>
      </c>
      <c r="BS18" s="6"/>
      <c r="BT18" s="6">
        <v>1589.7</v>
      </c>
      <c r="BU18" s="6">
        <v>97.775693890605993</v>
      </c>
      <c r="BV18" s="6">
        <v>1788.67</v>
      </c>
      <c r="BW18" s="6">
        <v>20</v>
      </c>
      <c r="BX18" s="6">
        <v>122.2</v>
      </c>
      <c r="BY18" s="6">
        <v>266.39999999999998</v>
      </c>
      <c r="BZ18" s="6">
        <v>174.9</v>
      </c>
      <c r="CA18" s="6">
        <v>31.801191636064001</v>
      </c>
      <c r="CB18" s="6">
        <v>20</v>
      </c>
      <c r="CC18" s="6">
        <v>188.2</v>
      </c>
      <c r="CD18" s="6">
        <v>706.4</v>
      </c>
      <c r="CE18" s="6">
        <v>424.54</v>
      </c>
      <c r="CF18" s="6">
        <v>153.60000137060999</v>
      </c>
      <c r="CG18" s="6">
        <v>20</v>
      </c>
    </row>
    <row r="19" spans="1:85" s="5" customFormat="1">
      <c r="A19" s="5" t="s">
        <v>261</v>
      </c>
      <c r="B19" s="5" t="s">
        <v>252</v>
      </c>
      <c r="C19" s="5" t="s">
        <v>23</v>
      </c>
      <c r="D19" s="5" t="s">
        <v>20</v>
      </c>
      <c r="E19" s="5" t="s">
        <v>183</v>
      </c>
      <c r="F19" s="5" t="s">
        <v>184</v>
      </c>
      <c r="G19" s="5" t="s">
        <v>172</v>
      </c>
      <c r="H19" s="6">
        <v>1480.2</v>
      </c>
      <c r="I19" s="6">
        <v>1982</v>
      </c>
      <c r="J19" s="6">
        <v>15.451999999999998</v>
      </c>
      <c r="K19" s="6">
        <v>-12.210000000000008</v>
      </c>
      <c r="L19" s="8">
        <v>0.66</v>
      </c>
      <c r="M19" s="6">
        <v>960</v>
      </c>
      <c r="N19" s="7">
        <v>49.759</v>
      </c>
      <c r="O19" s="7">
        <v>3.0249999999999999</v>
      </c>
      <c r="P19" s="7">
        <v>13.32385</v>
      </c>
      <c r="Q19" s="7">
        <v>13.858750000000001</v>
      </c>
      <c r="R19" s="7">
        <v>0.2468928571</v>
      </c>
      <c r="S19" s="7">
        <v>5.1275642857000001</v>
      </c>
      <c r="T19" s="7">
        <v>9.4709000000000003</v>
      </c>
      <c r="U19" s="7">
        <v>2.7256071428999999</v>
      </c>
      <c r="V19" s="7">
        <v>0.51276428569999999</v>
      </c>
      <c r="W19" s="7">
        <v>0.33176428569999999</v>
      </c>
      <c r="X19" s="7">
        <v>98.543281429000004</v>
      </c>
      <c r="Y19" s="7">
        <v>3.2383714285999998</v>
      </c>
      <c r="Z19" s="7"/>
      <c r="AA19" s="7"/>
      <c r="AB19" s="7"/>
      <c r="AC19" s="7"/>
      <c r="AD19" s="7"/>
      <c r="AE19" s="6"/>
      <c r="AF19" s="7"/>
      <c r="AG19" s="7"/>
      <c r="AH19" s="7"/>
      <c r="AI19" s="7"/>
      <c r="AJ19" s="6"/>
      <c r="AK19" s="6">
        <v>501.8</v>
      </c>
      <c r="AL19" s="6">
        <v>1748.6</v>
      </c>
      <c r="AM19" s="6">
        <v>984.87</v>
      </c>
      <c r="AN19" s="6">
        <v>462.03279009274002</v>
      </c>
      <c r="AO19" s="6">
        <v>1748.6</v>
      </c>
      <c r="AP19" s="6">
        <v>14</v>
      </c>
      <c r="AQ19" s="6">
        <v>153.4</v>
      </c>
      <c r="AR19" s="6">
        <v>237.8</v>
      </c>
      <c r="AS19" s="6">
        <v>199.61</v>
      </c>
      <c r="AT19" s="6">
        <v>28.537636610214999</v>
      </c>
      <c r="AU19" s="6">
        <v>14</v>
      </c>
      <c r="AV19" s="6">
        <v>261.2</v>
      </c>
      <c r="AW19" s="6">
        <v>557.20000000000005</v>
      </c>
      <c r="AX19" s="6">
        <v>430.11399999999998</v>
      </c>
      <c r="AY19" s="6">
        <v>102.17423171413</v>
      </c>
      <c r="AZ19" s="6">
        <v>14</v>
      </c>
      <c r="BA19" s="7">
        <v>50.162999999999997</v>
      </c>
      <c r="BB19" s="7">
        <v>0.66448965878340005</v>
      </c>
      <c r="BC19" s="7">
        <v>5.1910582418000004</v>
      </c>
      <c r="BD19" s="7">
        <v>0.82516705570000004</v>
      </c>
      <c r="BE19" s="6">
        <v>91</v>
      </c>
      <c r="BF19" s="7">
        <v>0.66</v>
      </c>
      <c r="BG19" s="7">
        <v>0.66</v>
      </c>
      <c r="BH19" s="7">
        <v>0.66</v>
      </c>
      <c r="BI19" s="7">
        <v>0.66</v>
      </c>
      <c r="BJ19" s="7"/>
      <c r="BK19" s="6">
        <v>1</v>
      </c>
      <c r="BL19" s="6">
        <v>960</v>
      </c>
      <c r="BM19" s="6">
        <v>960</v>
      </c>
      <c r="BN19" s="6">
        <v>960</v>
      </c>
      <c r="BO19" s="6"/>
      <c r="BP19" s="6">
        <v>1</v>
      </c>
      <c r="BQ19" s="6">
        <v>1103.4000000000001</v>
      </c>
      <c r="BR19" s="6">
        <v>2201.8000000000002</v>
      </c>
      <c r="BS19" s="6">
        <v>1982</v>
      </c>
      <c r="BT19" s="6">
        <v>1582.67</v>
      </c>
      <c r="BU19" s="6">
        <v>194.30215879562999</v>
      </c>
      <c r="BV19" s="6">
        <v>1872.59</v>
      </c>
      <c r="BW19" s="6">
        <v>91</v>
      </c>
      <c r="BX19" s="6">
        <v>112.2</v>
      </c>
      <c r="BY19" s="6">
        <v>999.8</v>
      </c>
      <c r="BZ19" s="6">
        <v>187.4</v>
      </c>
      <c r="CA19" s="6">
        <v>93.778690269357</v>
      </c>
      <c r="CB19" s="6">
        <v>91</v>
      </c>
      <c r="CC19" s="6">
        <v>122.2</v>
      </c>
      <c r="CD19" s="6">
        <v>790.2</v>
      </c>
      <c r="CE19" s="6">
        <v>445.56599999999997</v>
      </c>
      <c r="CF19" s="6">
        <v>118.61627518831</v>
      </c>
      <c r="CG19" s="6">
        <v>91</v>
      </c>
    </row>
    <row r="20" spans="1:85" s="5" customFormat="1">
      <c r="A20" s="5" t="s">
        <v>36</v>
      </c>
      <c r="B20" s="5" t="s">
        <v>252</v>
      </c>
      <c r="C20" s="5" t="s">
        <v>23</v>
      </c>
      <c r="D20" s="5" t="s">
        <v>20</v>
      </c>
      <c r="H20" s="6"/>
      <c r="I20" s="6">
        <v>1724.9</v>
      </c>
      <c r="J20" s="6"/>
      <c r="K20" s="6">
        <v>-115.60000000000001</v>
      </c>
      <c r="L20" s="8">
        <v>0.51227364760000005</v>
      </c>
      <c r="M20" s="6">
        <v>2069.88</v>
      </c>
      <c r="N20" s="7">
        <v>49.466000000000001</v>
      </c>
      <c r="O20" s="7">
        <v>3.129</v>
      </c>
      <c r="P20" s="7">
        <v>12.850410454</v>
      </c>
      <c r="Q20" s="7">
        <v>14.209849862</v>
      </c>
      <c r="R20" s="7">
        <v>0.23966779229999999</v>
      </c>
      <c r="S20" s="7">
        <v>5.4310676313000004</v>
      </c>
      <c r="T20" s="7">
        <v>9.6690208767999994</v>
      </c>
      <c r="U20" s="7">
        <v>2.6538067842999999</v>
      </c>
      <c r="V20" s="7">
        <v>0.46905330220000002</v>
      </c>
      <c r="W20" s="7">
        <v>0.34128090620000001</v>
      </c>
      <c r="X20" s="7">
        <v>98.722348706000005</v>
      </c>
      <c r="Y20" s="7">
        <v>3.1228600864999998</v>
      </c>
      <c r="BA20" s="7">
        <v>49.942</v>
      </c>
      <c r="BB20" s="7">
        <v>0.65840091045030003</v>
      </c>
      <c r="BC20" s="7">
        <v>10.193715818999999</v>
      </c>
      <c r="BD20" s="7">
        <v>1.2389125704999999</v>
      </c>
      <c r="BE20" s="6">
        <v>102</v>
      </c>
      <c r="BF20" s="7">
        <v>0.18893343000000001</v>
      </c>
      <c r="BG20" s="7">
        <v>0.70050230499999999</v>
      </c>
      <c r="BH20" s="7">
        <v>0.51227364760000005</v>
      </c>
      <c r="BI20" s="7">
        <v>0.54420165350000005</v>
      </c>
      <c r="BJ20" s="7">
        <v>0.1143288717</v>
      </c>
      <c r="BK20" s="6">
        <v>102</v>
      </c>
      <c r="BL20" s="6">
        <v>78</v>
      </c>
      <c r="BM20" s="6">
        <v>2069.88</v>
      </c>
      <c r="BN20" s="6">
        <v>558.52745098000003</v>
      </c>
      <c r="BO20" s="6">
        <v>240.1321773</v>
      </c>
      <c r="BP20" s="6">
        <v>102</v>
      </c>
      <c r="BQ20" s="6">
        <v>26</v>
      </c>
      <c r="BR20" s="6">
        <v>1724.9</v>
      </c>
      <c r="BS20" s="6"/>
      <c r="BT20" s="6">
        <v>1050.51</v>
      </c>
      <c r="BU20" s="6">
        <v>220.92665132462</v>
      </c>
      <c r="BV20" s="6">
        <v>1323.05</v>
      </c>
      <c r="BW20" s="6">
        <v>102</v>
      </c>
      <c r="BX20" s="6">
        <v>36.200000000000003</v>
      </c>
      <c r="BY20" s="6">
        <v>239.9</v>
      </c>
      <c r="BZ20" s="6">
        <v>64.739999999999995</v>
      </c>
      <c r="CA20" s="6">
        <v>32.017120289151997</v>
      </c>
      <c r="CB20" s="6">
        <v>102</v>
      </c>
      <c r="CC20" s="6">
        <v>109.75</v>
      </c>
      <c r="CD20" s="6">
        <v>1214.69</v>
      </c>
      <c r="CE20" s="6">
        <v>810.74900000000002</v>
      </c>
      <c r="CF20" s="6">
        <v>202.66049203411001</v>
      </c>
      <c r="CG20" s="6">
        <v>102</v>
      </c>
    </row>
    <row r="21" spans="1:85" s="5" customFormat="1" ht="14" customHeight="1">
      <c r="A21" s="5" t="s">
        <v>37</v>
      </c>
      <c r="B21" s="5" t="s">
        <v>251</v>
      </c>
      <c r="C21" s="5" t="s">
        <v>23</v>
      </c>
      <c r="D21" s="5" t="s">
        <v>20</v>
      </c>
      <c r="I21" s="6">
        <v>680.9</v>
      </c>
      <c r="J21" s="6">
        <v>-147.11400000000003</v>
      </c>
      <c r="K21" s="6"/>
      <c r="L21" s="7">
        <v>2.3763055600000027E-2</v>
      </c>
      <c r="M21" s="6">
        <v>1181</v>
      </c>
      <c r="Z21" s="7">
        <v>0.114088248</v>
      </c>
      <c r="AA21" s="7">
        <v>0.474651506</v>
      </c>
      <c r="AB21" s="7">
        <v>0.3500762301</v>
      </c>
      <c r="AC21" s="7">
        <v>0.35461486800000003</v>
      </c>
      <c r="AD21" s="7">
        <v>0.1071725629</v>
      </c>
      <c r="AE21" s="6">
        <v>9</v>
      </c>
      <c r="AF21" s="7">
        <v>-10</v>
      </c>
      <c r="AG21" s="7">
        <v>-10</v>
      </c>
      <c r="AH21" s="7">
        <v>-10</v>
      </c>
      <c r="AI21" s="7"/>
      <c r="AJ21" s="6">
        <v>1</v>
      </c>
      <c r="AK21" s="6">
        <v>748.6</v>
      </c>
      <c r="AL21" s="6">
        <v>1196.0999999999999</v>
      </c>
      <c r="AM21" s="6">
        <v>1030.3800000000001</v>
      </c>
      <c r="AN21" s="6">
        <v>172.11094920571</v>
      </c>
      <c r="AO21" s="6">
        <v>1196.1099999999999</v>
      </c>
      <c r="AP21" s="6">
        <v>9</v>
      </c>
      <c r="AQ21" s="6">
        <v>145.80000000000001</v>
      </c>
      <c r="AR21" s="6">
        <v>244.2</v>
      </c>
      <c r="AS21" s="6">
        <v>180.34</v>
      </c>
      <c r="AT21" s="6">
        <v>34.785408880090003</v>
      </c>
      <c r="AU21" s="6">
        <v>9</v>
      </c>
      <c r="AV21" s="6">
        <v>307.75</v>
      </c>
      <c r="AW21" s="6">
        <v>430.21</v>
      </c>
      <c r="AX21" s="6">
        <v>361.55200000000002</v>
      </c>
      <c r="AY21" s="6">
        <v>42.380619425928998</v>
      </c>
      <c r="AZ21" s="6">
        <v>9</v>
      </c>
      <c r="BA21" s="7">
        <v>50.247</v>
      </c>
      <c r="BB21" s="7">
        <v>0.30347005082930001</v>
      </c>
      <c r="BC21" s="7">
        <v>7.0405357142999998</v>
      </c>
      <c r="BD21" s="7">
        <v>0.65213418079999996</v>
      </c>
      <c r="BE21" s="6">
        <v>112</v>
      </c>
      <c r="BF21" s="7">
        <v>0.32</v>
      </c>
      <c r="BG21" s="7">
        <v>0.46</v>
      </c>
      <c r="BH21" s="7">
        <v>0.37383928570000002</v>
      </c>
      <c r="BI21" s="7">
        <v>0.38</v>
      </c>
      <c r="BJ21" s="7">
        <v>2.4170771399999999E-2</v>
      </c>
      <c r="BK21" s="6">
        <v>112</v>
      </c>
      <c r="BL21" s="6">
        <v>0</v>
      </c>
      <c r="BM21" s="6">
        <v>1181</v>
      </c>
      <c r="BN21" s="6">
        <v>465.0625</v>
      </c>
      <c r="BO21" s="6">
        <v>224.61054508000001</v>
      </c>
      <c r="BP21" s="6">
        <v>112</v>
      </c>
      <c r="BQ21" s="6">
        <v>280.39999999999998</v>
      </c>
      <c r="BR21" s="6">
        <v>680.9</v>
      </c>
      <c r="BS21" s="6"/>
      <c r="BT21" s="6">
        <v>502.79</v>
      </c>
      <c r="BU21" s="6">
        <v>85.822736179817994</v>
      </c>
      <c r="BV21" s="6">
        <v>640.82000000000005</v>
      </c>
      <c r="BW21" s="6">
        <v>112</v>
      </c>
      <c r="BX21" s="6"/>
      <c r="BY21" s="6"/>
      <c r="BZ21" s="6"/>
      <c r="CA21" s="6"/>
      <c r="CB21" s="6"/>
      <c r="CC21" s="6">
        <v>151</v>
      </c>
      <c r="CD21" s="6">
        <v>590</v>
      </c>
      <c r="CE21" s="6">
        <v>214.43799999999999</v>
      </c>
      <c r="CF21" s="6">
        <v>55.620137200137997</v>
      </c>
      <c r="CG21" s="6">
        <v>112</v>
      </c>
    </row>
    <row r="22" spans="1:85" s="5" customFormat="1">
      <c r="A22" s="5" t="s">
        <v>235</v>
      </c>
      <c r="B22" s="5" t="s">
        <v>16</v>
      </c>
      <c r="C22" s="5" t="s">
        <v>17</v>
      </c>
      <c r="D22" s="5" t="s">
        <v>18</v>
      </c>
      <c r="E22" s="5">
        <v>1.83</v>
      </c>
      <c r="F22" s="5">
        <v>0.32</v>
      </c>
      <c r="G22" s="5" t="s">
        <v>162</v>
      </c>
      <c r="H22" s="6">
        <v>-160.76</v>
      </c>
      <c r="I22" s="6">
        <v>139.24</v>
      </c>
      <c r="J22" s="6">
        <v>-72.039999999999964</v>
      </c>
      <c r="K22" s="6">
        <v>74.230000000000018</v>
      </c>
      <c r="L22" s="7">
        <v>1.4197118294</v>
      </c>
      <c r="M22" s="6"/>
      <c r="N22" s="7">
        <v>72.291999999999987</v>
      </c>
      <c r="O22" s="7">
        <v>0.8375999999999999</v>
      </c>
      <c r="P22" s="7">
        <v>12.4496</v>
      </c>
      <c r="Q22" s="7">
        <v>3.6496</v>
      </c>
      <c r="R22" s="7">
        <v>0.10280000000000002</v>
      </c>
      <c r="S22" s="7">
        <v>0.69679999999999997</v>
      </c>
      <c r="T22" s="7">
        <v>2.6128000000000005</v>
      </c>
      <c r="U22" s="7">
        <v>4.0015999999999989</v>
      </c>
      <c r="V22" s="7">
        <v>2.4091999999999998</v>
      </c>
      <c r="W22" s="7">
        <v>0.1368</v>
      </c>
      <c r="X22" s="7">
        <v>99.188799999999986</v>
      </c>
      <c r="Y22" s="7">
        <v>6.4107999999999983</v>
      </c>
      <c r="Z22" s="7">
        <v>6.7275127000000004E-2</v>
      </c>
      <c r="AA22" s="7">
        <v>0.46388157600000002</v>
      </c>
      <c r="AB22" s="7">
        <v>0.2177881706</v>
      </c>
      <c r="AC22" s="7">
        <v>0.2375257335</v>
      </c>
      <c r="AD22" s="7">
        <v>0.1239206455</v>
      </c>
      <c r="AE22" s="6">
        <v>10</v>
      </c>
      <c r="AF22" s="6">
        <v>1.7345060750000001</v>
      </c>
      <c r="AG22" s="6">
        <v>57.374356779999999</v>
      </c>
      <c r="AH22" s="6">
        <v>18.873235771000001</v>
      </c>
      <c r="AI22" s="6">
        <v>20.131618353</v>
      </c>
      <c r="AJ22" s="6">
        <v>8</v>
      </c>
      <c r="AK22" s="6">
        <v>300</v>
      </c>
      <c r="AL22" s="6">
        <v>500</v>
      </c>
      <c r="AM22" s="6">
        <v>376</v>
      </c>
      <c r="AN22" s="6">
        <v>59.721576223896001</v>
      </c>
      <c r="AO22" s="6">
        <v>500</v>
      </c>
      <c r="AP22" s="6">
        <v>25</v>
      </c>
      <c r="AQ22" s="6">
        <v>0</v>
      </c>
      <c r="AR22" s="6">
        <v>1600</v>
      </c>
      <c r="AS22" s="6">
        <v>375.14</v>
      </c>
      <c r="AT22" s="6">
        <v>329.44141936893999</v>
      </c>
      <c r="AU22" s="6">
        <v>35</v>
      </c>
      <c r="AV22" s="6">
        <v>100</v>
      </c>
      <c r="AW22" s="6">
        <v>606.72</v>
      </c>
      <c r="AX22" s="6">
        <v>425.20499999999998</v>
      </c>
      <c r="AY22" s="6">
        <v>109.03436811186999</v>
      </c>
      <c r="AZ22" s="6">
        <v>35</v>
      </c>
      <c r="BA22" s="7">
        <v>72.513999999999996</v>
      </c>
      <c r="BB22" s="7">
        <v>1.2904408743192</v>
      </c>
      <c r="BC22" s="7">
        <v>0.57582278480000004</v>
      </c>
      <c r="BD22" s="7">
        <v>0.1307042816</v>
      </c>
      <c r="BE22" s="6">
        <v>79</v>
      </c>
      <c r="BF22" s="7">
        <v>7.0000000000000007E-2</v>
      </c>
      <c r="BG22" s="7">
        <v>2.71</v>
      </c>
      <c r="BH22" s="7">
        <v>1.6375</v>
      </c>
      <c r="BI22" s="7">
        <v>1.9</v>
      </c>
      <c r="BJ22" s="7">
        <v>0.70339191440000004</v>
      </c>
      <c r="BK22" s="6">
        <v>28</v>
      </c>
      <c r="BL22" s="6"/>
      <c r="BM22" s="6"/>
      <c r="BN22" s="6"/>
      <c r="BO22" s="6"/>
      <c r="BP22" s="6"/>
      <c r="BQ22" s="6">
        <v>100</v>
      </c>
      <c r="BR22" s="6">
        <v>200</v>
      </c>
      <c r="BS22" s="6"/>
      <c r="BT22" s="6">
        <v>139.24</v>
      </c>
      <c r="BU22" s="6">
        <v>49.140618529725003</v>
      </c>
      <c r="BV22" s="6">
        <v>200</v>
      </c>
      <c r="BW22" s="6">
        <v>79</v>
      </c>
      <c r="BX22" s="6">
        <v>0</v>
      </c>
      <c r="BY22" s="6">
        <v>1200</v>
      </c>
      <c r="BZ22" s="6">
        <v>449.37</v>
      </c>
      <c r="CA22" s="6">
        <v>273.56779393289997</v>
      </c>
      <c r="CB22" s="6">
        <v>79</v>
      </c>
      <c r="CC22" s="6">
        <v>0</v>
      </c>
      <c r="CD22" s="6">
        <v>800</v>
      </c>
      <c r="CE22" s="6">
        <v>353.16500000000002</v>
      </c>
      <c r="CF22" s="6">
        <v>146.61605452894</v>
      </c>
      <c r="CG22" s="6">
        <v>79</v>
      </c>
    </row>
    <row r="23" spans="1:85" s="5" customFormat="1">
      <c r="A23" s="5" t="s">
        <v>19</v>
      </c>
      <c r="B23" s="5" t="s">
        <v>16</v>
      </c>
      <c r="C23" s="5" t="s">
        <v>17</v>
      </c>
      <c r="D23" s="5" t="s">
        <v>20</v>
      </c>
      <c r="H23" s="6"/>
      <c r="I23" s="6">
        <v>902.3</v>
      </c>
      <c r="J23" s="6">
        <v>35.413000000000011</v>
      </c>
      <c r="K23" s="6">
        <v>-1.1899999999999977</v>
      </c>
      <c r="L23" s="7">
        <v>0.12463578659999996</v>
      </c>
      <c r="M23" s="6">
        <v>2782.9147469999998</v>
      </c>
      <c r="N23" s="7">
        <v>49.84</v>
      </c>
      <c r="O23" s="7">
        <v>1.63</v>
      </c>
      <c r="P23" s="7">
        <v>13.806666667</v>
      </c>
      <c r="Q23" s="7">
        <v>12.076666667</v>
      </c>
      <c r="R23" s="7">
        <v>0.2066666667</v>
      </c>
      <c r="S23" s="7">
        <v>7.13</v>
      </c>
      <c r="T23" s="7">
        <v>11.75</v>
      </c>
      <c r="U23" s="7">
        <v>2.2599999999999998</v>
      </c>
      <c r="V23" s="7">
        <v>0.27666666670000001</v>
      </c>
      <c r="W23" s="7">
        <v>0.15333333330000001</v>
      </c>
      <c r="X23" s="7">
        <v>99.136666667</v>
      </c>
      <c r="Y23" s="7">
        <v>2.5366666667</v>
      </c>
      <c r="Z23" s="7">
        <v>0.25058218599999998</v>
      </c>
      <c r="AA23" s="7">
        <v>0.26931764200000002</v>
      </c>
      <c r="AB23" s="7">
        <v>0.25764155230000002</v>
      </c>
      <c r="AC23" s="7">
        <v>0.25302482900000001</v>
      </c>
      <c r="AD23" s="7">
        <v>1.018528E-2</v>
      </c>
      <c r="AE23" s="6">
        <v>3</v>
      </c>
      <c r="AF23" s="6">
        <v>52.966645010000001</v>
      </c>
      <c r="AG23" s="6">
        <v>124.8183125</v>
      </c>
      <c r="AH23" s="6">
        <v>82.714574276999997</v>
      </c>
      <c r="AI23" s="6">
        <v>37.485531094999999</v>
      </c>
      <c r="AJ23" s="6">
        <v>3</v>
      </c>
      <c r="AK23" s="6"/>
      <c r="AL23" s="6"/>
      <c r="AM23" s="6"/>
      <c r="AN23" s="6"/>
      <c r="AO23" s="6"/>
      <c r="AP23" s="6"/>
      <c r="AQ23" s="6">
        <v>137.4</v>
      </c>
      <c r="AR23" s="6">
        <v>166</v>
      </c>
      <c r="AS23" s="6">
        <v>153.02000000000001</v>
      </c>
      <c r="AT23" s="6">
        <v>14.439079538468</v>
      </c>
      <c r="AU23" s="6">
        <v>3</v>
      </c>
      <c r="AV23" s="6">
        <v>282.08</v>
      </c>
      <c r="AW23" s="6">
        <v>290.14999999999998</v>
      </c>
      <c r="AX23" s="6">
        <v>285.02</v>
      </c>
      <c r="AY23" s="6">
        <v>4.4625090841852</v>
      </c>
      <c r="AZ23" s="6">
        <v>3</v>
      </c>
      <c r="BA23" s="7">
        <v>49.728999999999999</v>
      </c>
      <c r="BB23" s="7">
        <v>0.6702470478632</v>
      </c>
      <c r="BC23" s="7">
        <v>7.2482352940999997</v>
      </c>
      <c r="BD23" s="7">
        <v>0.30532119790000001</v>
      </c>
      <c r="BE23" s="6">
        <v>34</v>
      </c>
      <c r="BF23" s="7">
        <v>0.304920097</v>
      </c>
      <c r="BG23" s="7">
        <v>0.41809828500000001</v>
      </c>
      <c r="BH23" s="7">
        <v>0.38227733889999999</v>
      </c>
      <c r="BI23" s="7">
        <v>0.39002630399999999</v>
      </c>
      <c r="BJ23" s="7">
        <v>3.00624746E-2</v>
      </c>
      <c r="BK23" s="6">
        <v>22</v>
      </c>
      <c r="BL23" s="6">
        <v>380.67369719999999</v>
      </c>
      <c r="BM23" s="6">
        <v>2782.9147469999998</v>
      </c>
      <c r="BN23" s="6">
        <v>837.65498106999996</v>
      </c>
      <c r="BO23" s="6">
        <v>740.94966986999998</v>
      </c>
      <c r="BP23" s="6">
        <v>22</v>
      </c>
      <c r="BQ23" s="6">
        <v>549.5</v>
      </c>
      <c r="BR23" s="6">
        <v>902.3</v>
      </c>
      <c r="BS23" s="6"/>
      <c r="BT23" s="6">
        <v>713.93</v>
      </c>
      <c r="BU23" s="6">
        <v>91.469922267322005</v>
      </c>
      <c r="BV23" s="6">
        <v>898.62</v>
      </c>
      <c r="BW23" s="6">
        <v>34</v>
      </c>
      <c r="BX23" s="6">
        <v>120.7</v>
      </c>
      <c r="BY23" s="6">
        <v>215.7</v>
      </c>
      <c r="BZ23" s="6">
        <v>151.83000000000001</v>
      </c>
      <c r="CA23" s="6">
        <v>27.442124233097999</v>
      </c>
      <c r="CB23" s="6">
        <v>22</v>
      </c>
      <c r="CC23" s="6">
        <v>245.04</v>
      </c>
      <c r="CD23" s="6">
        <v>400.29</v>
      </c>
      <c r="CE23" s="6">
        <v>320.43299999999999</v>
      </c>
      <c r="CF23" s="6">
        <v>45.013984670246003</v>
      </c>
      <c r="CG23" s="6">
        <v>22</v>
      </c>
    </row>
    <row r="24" spans="1:85" s="5" customFormat="1">
      <c r="A24" s="5" t="s">
        <v>21</v>
      </c>
      <c r="B24" s="5" t="s">
        <v>16</v>
      </c>
      <c r="C24" s="5" t="s">
        <v>17</v>
      </c>
      <c r="D24" s="5" t="s">
        <v>20</v>
      </c>
      <c r="H24" s="6"/>
      <c r="I24" s="6">
        <v>1121.5999999999999</v>
      </c>
      <c r="J24" s="6">
        <v>22.70999999999998</v>
      </c>
      <c r="K24" s="6">
        <v>5.8400000000000034</v>
      </c>
      <c r="L24" s="7">
        <v>5.523435459999998E-2</v>
      </c>
      <c r="M24" s="6">
        <v>2072.275408</v>
      </c>
      <c r="N24" s="7">
        <v>50.704000000000001</v>
      </c>
      <c r="O24" s="7">
        <v>1.752</v>
      </c>
      <c r="P24" s="7">
        <v>13.922000000000001</v>
      </c>
      <c r="Q24" s="7">
        <v>11.944000000000001</v>
      </c>
      <c r="R24" s="7">
        <v>0.20799999999999999</v>
      </c>
      <c r="S24" s="7">
        <v>6.8159999999999998</v>
      </c>
      <c r="T24" s="7">
        <v>11.497999999999999</v>
      </c>
      <c r="U24" s="7">
        <v>2.3839999999999999</v>
      </c>
      <c r="V24" s="7">
        <v>0.314</v>
      </c>
      <c r="W24" s="7">
        <v>0.186</v>
      </c>
      <c r="X24" s="7">
        <v>99.724000000000004</v>
      </c>
      <c r="Y24" s="7">
        <v>2.698</v>
      </c>
      <c r="Z24" s="7">
        <v>0.26317294299999999</v>
      </c>
      <c r="AA24" s="7">
        <v>0.36888353400000001</v>
      </c>
      <c r="AB24" s="7">
        <v>0.31805105900000002</v>
      </c>
      <c r="AC24" s="7">
        <v>0.32209670000000001</v>
      </c>
      <c r="AD24" s="7">
        <v>5.2971290999999997E-2</v>
      </c>
      <c r="AE24" s="6">
        <v>3</v>
      </c>
      <c r="AF24" s="6">
        <v>3.0466360539999999</v>
      </c>
      <c r="AG24" s="6">
        <v>104.19734579999999</v>
      </c>
      <c r="AH24" s="6">
        <v>46.644600691000001</v>
      </c>
      <c r="AI24" s="6">
        <v>51.999215802000002</v>
      </c>
      <c r="AJ24" s="6">
        <v>3</v>
      </c>
      <c r="AK24" s="6"/>
      <c r="AL24" s="6"/>
      <c r="AM24" s="6"/>
      <c r="AN24" s="6"/>
      <c r="AO24" s="6"/>
      <c r="AP24" s="6"/>
      <c r="AQ24" s="6">
        <v>161.80000000000001</v>
      </c>
      <c r="AR24" s="6">
        <v>190.4</v>
      </c>
      <c r="AS24" s="6">
        <v>179.16</v>
      </c>
      <c r="AT24" s="6">
        <v>15.277079530863</v>
      </c>
      <c r="AU24" s="6">
        <v>3</v>
      </c>
      <c r="AV24" s="6">
        <v>269.83</v>
      </c>
      <c r="AW24" s="6">
        <v>324.11</v>
      </c>
      <c r="AX24" s="6">
        <v>305.88200000000001</v>
      </c>
      <c r="AY24" s="6">
        <v>31.219507441697999</v>
      </c>
      <c r="AZ24" s="6">
        <v>3</v>
      </c>
      <c r="BA24" s="7">
        <v>50.075000000000003</v>
      </c>
      <c r="BB24" s="7">
        <v>0.59504788645910001</v>
      </c>
      <c r="BC24" s="7">
        <v>7.4805000000000001</v>
      </c>
      <c r="BD24" s="7">
        <v>0.86689824319999997</v>
      </c>
      <c r="BE24" s="6">
        <v>40</v>
      </c>
      <c r="BF24" s="7">
        <v>3.7274242999999999E-2</v>
      </c>
      <c r="BG24" s="7">
        <v>0.48283291900000003</v>
      </c>
      <c r="BH24" s="7">
        <v>0.3732854136</v>
      </c>
      <c r="BI24" s="7">
        <v>0.422599259</v>
      </c>
      <c r="BJ24" s="7">
        <v>0.12249480729999999</v>
      </c>
      <c r="BK24" s="6">
        <v>21</v>
      </c>
      <c r="BL24" s="6">
        <v>307.20096869999998</v>
      </c>
      <c r="BM24" s="6">
        <v>2072.275408</v>
      </c>
      <c r="BN24" s="6">
        <v>1055.985639</v>
      </c>
      <c r="BO24" s="6">
        <v>492.94761390000002</v>
      </c>
      <c r="BP24" s="6">
        <v>20</v>
      </c>
      <c r="BQ24" s="6">
        <v>126.8</v>
      </c>
      <c r="BR24" s="6">
        <v>1121.5999999999999</v>
      </c>
      <c r="BS24" s="6"/>
      <c r="BT24" s="6">
        <v>748.65</v>
      </c>
      <c r="BU24" s="6">
        <v>209.08783592559999</v>
      </c>
      <c r="BV24" s="6">
        <v>976.18</v>
      </c>
      <c r="BW24" s="6">
        <v>40</v>
      </c>
      <c r="BX24" s="6">
        <v>124.1</v>
      </c>
      <c r="BY24" s="6">
        <v>395.7</v>
      </c>
      <c r="BZ24" s="6">
        <v>185</v>
      </c>
      <c r="CA24" s="6">
        <v>53.041106059218997</v>
      </c>
      <c r="CB24" s="6">
        <v>21</v>
      </c>
      <c r="CC24" s="6">
        <v>62.74</v>
      </c>
      <c r="CD24" s="6">
        <v>482.4</v>
      </c>
      <c r="CE24" s="6">
        <v>328.59199999999998</v>
      </c>
      <c r="CF24" s="6">
        <v>119.44616278954</v>
      </c>
      <c r="CG24" s="6">
        <v>21</v>
      </c>
    </row>
    <row r="25" spans="1:85" s="5" customFormat="1">
      <c r="A25" s="5" t="s">
        <v>287</v>
      </c>
      <c r="B25" s="5" t="s">
        <v>16</v>
      </c>
      <c r="C25" s="5" t="s">
        <v>17</v>
      </c>
      <c r="D25" s="5" t="s">
        <v>20</v>
      </c>
      <c r="E25" s="5">
        <v>0.34499999999999997</v>
      </c>
      <c r="G25" s="5" t="s">
        <v>168</v>
      </c>
      <c r="H25" s="6"/>
      <c r="I25" s="6">
        <v>1468</v>
      </c>
      <c r="J25" s="6">
        <v>49.925000000000011</v>
      </c>
      <c r="K25" s="6">
        <v>62.449999999999989</v>
      </c>
      <c r="L25" s="7">
        <v>0.22288261280000002</v>
      </c>
      <c r="M25" s="6">
        <v>289.44483939999998</v>
      </c>
      <c r="N25" s="7">
        <v>52.082999999999998</v>
      </c>
      <c r="O25" s="7">
        <v>3.0329999999999999</v>
      </c>
      <c r="P25" s="7">
        <v>12.65</v>
      </c>
      <c r="Q25" s="7">
        <v>15.753333333</v>
      </c>
      <c r="R25" s="7">
        <v>0.28000000000000003</v>
      </c>
      <c r="S25" s="7">
        <v>4.2133333332999996</v>
      </c>
      <c r="T25" s="7">
        <v>8.7100000000000009</v>
      </c>
      <c r="U25" s="7">
        <v>1.24</v>
      </c>
      <c r="V25" s="7">
        <v>0.61</v>
      </c>
      <c r="W25" s="7">
        <v>0.33333333329999998</v>
      </c>
      <c r="X25" s="7">
        <v>98.903333333000006</v>
      </c>
      <c r="Y25" s="7">
        <v>1.85</v>
      </c>
      <c r="Z25" s="7">
        <v>4.0920575000000001E-2</v>
      </c>
      <c r="AA25" s="7">
        <v>7.0084010000000002E-2</v>
      </c>
      <c r="AB25" s="7">
        <v>5.75292653E-2</v>
      </c>
      <c r="AC25" s="7">
        <v>6.1583210999999999E-2</v>
      </c>
      <c r="AD25" s="7">
        <v>1.49984113E-2</v>
      </c>
      <c r="AE25" s="6">
        <v>3</v>
      </c>
      <c r="AF25" s="6">
        <v>6.3972715400000002</v>
      </c>
      <c r="AG25" s="6">
        <v>24.48379632</v>
      </c>
      <c r="AH25" s="6">
        <v>15.534553926999999</v>
      </c>
      <c r="AI25" s="6">
        <v>9.0447285162999993</v>
      </c>
      <c r="AJ25" s="6">
        <v>3</v>
      </c>
      <c r="AK25" s="6"/>
      <c r="AL25" s="6"/>
      <c r="AM25" s="6"/>
      <c r="AN25" s="6"/>
      <c r="AO25" s="6"/>
      <c r="AP25" s="6"/>
      <c r="AQ25" s="6">
        <v>189.2</v>
      </c>
      <c r="AR25" s="6">
        <v>251.7</v>
      </c>
      <c r="AS25" s="6">
        <v>222.93</v>
      </c>
      <c r="AT25" s="6">
        <v>31.572267053188</v>
      </c>
      <c r="AU25" s="6">
        <v>3</v>
      </c>
      <c r="AV25" s="6">
        <v>420.28</v>
      </c>
      <c r="AW25" s="6">
        <v>478.48</v>
      </c>
      <c r="AX25" s="6">
        <v>457.87</v>
      </c>
      <c r="AY25" s="6">
        <v>32.602251695097003</v>
      </c>
      <c r="AZ25" s="6">
        <v>3</v>
      </c>
      <c r="BA25" s="7">
        <v>51.476999999999997</v>
      </c>
      <c r="BB25" s="7">
        <v>0.43833747682550001</v>
      </c>
      <c r="BC25" s="7">
        <v>4.5361538462000004</v>
      </c>
      <c r="BD25" s="7">
        <v>0.22768905919999999</v>
      </c>
      <c r="BE25" s="6">
        <v>13</v>
      </c>
      <c r="BF25" s="7">
        <v>8.4575449999999996E-2</v>
      </c>
      <c r="BG25" s="7">
        <v>1.001012813</v>
      </c>
      <c r="BH25" s="7">
        <v>0.28041187810000001</v>
      </c>
      <c r="BI25" s="7">
        <v>0.21596996600000001</v>
      </c>
      <c r="BJ25" s="7">
        <v>0.26764984759999999</v>
      </c>
      <c r="BK25" s="6">
        <v>10</v>
      </c>
      <c r="BL25" s="6">
        <v>8.9172159769999997</v>
      </c>
      <c r="BM25" s="6">
        <v>289.44483939999998</v>
      </c>
      <c r="BN25" s="6">
        <v>119.80314564</v>
      </c>
      <c r="BO25" s="6">
        <v>81.212550304999994</v>
      </c>
      <c r="BP25" s="6">
        <v>8</v>
      </c>
      <c r="BQ25" s="6">
        <v>544.5</v>
      </c>
      <c r="BR25" s="6">
        <v>1726.3</v>
      </c>
      <c r="BS25" s="6">
        <v>1468</v>
      </c>
      <c r="BT25" s="6">
        <v>1342.74</v>
      </c>
      <c r="BU25" s="6">
        <v>266.24515217929002</v>
      </c>
      <c r="BV25" s="6">
        <v>1726.33</v>
      </c>
      <c r="BW25" s="6">
        <v>13</v>
      </c>
      <c r="BX25" s="6">
        <v>207.8</v>
      </c>
      <c r="BY25" s="6">
        <v>626</v>
      </c>
      <c r="BZ25" s="6">
        <v>285.38</v>
      </c>
      <c r="CA25" s="6">
        <v>114.46761798279</v>
      </c>
      <c r="CB25" s="6">
        <v>11</v>
      </c>
      <c r="CC25" s="6">
        <v>423.06</v>
      </c>
      <c r="CD25" s="6">
        <v>625</v>
      </c>
      <c r="CE25" s="6">
        <v>507.79500000000002</v>
      </c>
      <c r="CF25" s="6">
        <v>60.484483145307998</v>
      </c>
      <c r="CG25" s="6">
        <v>11</v>
      </c>
    </row>
    <row r="26" spans="1:85" s="5" customFormat="1">
      <c r="A26" s="5" t="s">
        <v>34</v>
      </c>
      <c r="B26" s="5" t="s">
        <v>35</v>
      </c>
      <c r="C26" s="5" t="s">
        <v>17</v>
      </c>
      <c r="D26" s="5" t="s">
        <v>20</v>
      </c>
      <c r="H26" s="6">
        <v>501.3</v>
      </c>
      <c r="I26" s="6">
        <v>672.5</v>
      </c>
      <c r="J26" s="6">
        <v>-13.024000000000001</v>
      </c>
      <c r="K26" s="6">
        <v>2.5700000000000003</v>
      </c>
      <c r="L26" s="7"/>
      <c r="M26" s="6">
        <v>577.28647509999996</v>
      </c>
      <c r="N26" s="7">
        <v>48.554000000000002</v>
      </c>
      <c r="O26" s="7">
        <v>0.68</v>
      </c>
      <c r="P26" s="7">
        <v>15.120625</v>
      </c>
      <c r="Q26" s="7">
        <v>9.2805</v>
      </c>
      <c r="R26" s="7">
        <v>0.15995000000000001</v>
      </c>
      <c r="S26" s="7">
        <v>9.0736000000000008</v>
      </c>
      <c r="T26" s="7">
        <v>13.198675</v>
      </c>
      <c r="U26" s="7">
        <v>1.6245000000000001</v>
      </c>
      <c r="V26" s="7">
        <v>6.2774999999999997E-2</v>
      </c>
      <c r="W26" s="7">
        <v>2.2974999999999999E-2</v>
      </c>
      <c r="X26" s="7">
        <v>97.926625000000001</v>
      </c>
      <c r="Y26" s="7">
        <v>1.6872750000000001</v>
      </c>
      <c r="Z26" s="7"/>
      <c r="AA26" s="7"/>
      <c r="AB26" s="7"/>
      <c r="AC26" s="7"/>
      <c r="AD26" s="7"/>
      <c r="AE26" s="6"/>
      <c r="AF26" s="6">
        <v>-18.33619264</v>
      </c>
      <c r="AG26" s="6">
        <v>13.77751883</v>
      </c>
      <c r="AH26" s="6">
        <v>1.1519863266999999</v>
      </c>
      <c r="AI26" s="6">
        <v>17.121464699000001</v>
      </c>
      <c r="AJ26" s="6">
        <v>3</v>
      </c>
      <c r="AK26" s="6">
        <v>171.2</v>
      </c>
      <c r="AL26" s="6">
        <v>220.1</v>
      </c>
      <c r="AM26" s="6">
        <v>195.65</v>
      </c>
      <c r="AN26" s="6">
        <v>34.550989610088997</v>
      </c>
      <c r="AO26" s="6">
        <v>220.08</v>
      </c>
      <c r="AP26" s="6">
        <v>2</v>
      </c>
      <c r="AQ26" s="6">
        <v>11.2</v>
      </c>
      <c r="AR26" s="6">
        <v>14.8</v>
      </c>
      <c r="AS26" s="6">
        <v>12.6</v>
      </c>
      <c r="AT26" s="6">
        <v>1.9287301521986</v>
      </c>
      <c r="AU26" s="6">
        <v>3</v>
      </c>
      <c r="AV26" s="6">
        <v>73.3</v>
      </c>
      <c r="AW26" s="6">
        <v>80.8</v>
      </c>
      <c r="AX26" s="6">
        <v>77</v>
      </c>
      <c r="AY26" s="6">
        <v>3.7509998667022</v>
      </c>
      <c r="AZ26" s="6">
        <v>3</v>
      </c>
      <c r="BA26" s="7">
        <v>49.642000000000003</v>
      </c>
      <c r="BB26" s="7">
        <v>0.97894556943739997</v>
      </c>
      <c r="BC26" s="7">
        <v>8.1610518517999999</v>
      </c>
      <c r="BD26" s="7">
        <v>1.8478127086</v>
      </c>
      <c r="BE26" s="6">
        <v>18</v>
      </c>
      <c r="BF26" s="7"/>
      <c r="BG26" s="7"/>
      <c r="BH26" s="7"/>
      <c r="BI26" s="7"/>
      <c r="BJ26" s="7"/>
      <c r="BK26" s="6"/>
      <c r="BL26" s="6">
        <v>309.94634739999998</v>
      </c>
      <c r="BM26" s="6">
        <v>577.28647509999996</v>
      </c>
      <c r="BN26" s="6">
        <v>366.66237959</v>
      </c>
      <c r="BO26" s="6">
        <v>58.479410868000002</v>
      </c>
      <c r="BP26" s="6">
        <v>18</v>
      </c>
      <c r="BQ26" s="6">
        <v>313.60000000000002</v>
      </c>
      <c r="BR26" s="6">
        <v>672.5</v>
      </c>
      <c r="BS26" s="6"/>
      <c r="BT26" s="6">
        <v>472.82</v>
      </c>
      <c r="BU26" s="6">
        <v>103.52638989499</v>
      </c>
      <c r="BV26" s="6">
        <v>672.46</v>
      </c>
      <c r="BW26" s="6">
        <v>18</v>
      </c>
      <c r="BX26" s="6">
        <v>8</v>
      </c>
      <c r="BY26" s="6">
        <v>43.8</v>
      </c>
      <c r="BZ26" s="6">
        <v>15.17</v>
      </c>
      <c r="CA26" s="6">
        <v>7.9328510934334</v>
      </c>
      <c r="CB26" s="6">
        <v>17</v>
      </c>
      <c r="CC26" s="6">
        <v>50.8</v>
      </c>
      <c r="CD26" s="6">
        <v>76.599999999999994</v>
      </c>
      <c r="CE26" s="6">
        <v>63.975999999999999</v>
      </c>
      <c r="CF26" s="6">
        <v>6.6398916982663003</v>
      </c>
      <c r="CG26" s="6">
        <v>17</v>
      </c>
    </row>
    <row r="27" spans="1:85" s="5" customFormat="1">
      <c r="A27" s="5" t="s">
        <v>198</v>
      </c>
      <c r="B27" s="5" t="s">
        <v>46</v>
      </c>
      <c r="C27" s="5" t="s">
        <v>17</v>
      </c>
      <c r="D27" s="5" t="s">
        <v>18</v>
      </c>
      <c r="E27" s="5">
        <v>0.15</v>
      </c>
      <c r="G27" s="5" t="s">
        <v>163</v>
      </c>
      <c r="H27" s="6"/>
      <c r="I27" s="6">
        <v>69.09</v>
      </c>
      <c r="J27" s="6"/>
      <c r="K27" s="6"/>
      <c r="L27" s="7"/>
      <c r="M27" s="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6"/>
      <c r="AF27" s="7"/>
      <c r="AG27" s="7"/>
      <c r="AH27" s="7"/>
      <c r="AI27" s="7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  <c r="BA27" s="7">
        <v>74.284999999999997</v>
      </c>
      <c r="BB27" s="7">
        <v>1.2116630194600999</v>
      </c>
      <c r="BC27" s="7">
        <v>0.106</v>
      </c>
      <c r="BD27" s="7">
        <v>4.3931765300000002E-2</v>
      </c>
      <c r="BE27" s="6">
        <v>11</v>
      </c>
      <c r="BF27" s="7"/>
      <c r="BG27" s="7"/>
      <c r="BH27" s="7"/>
      <c r="BI27" s="7"/>
      <c r="BJ27" s="7"/>
      <c r="BK27" s="6"/>
      <c r="BL27" s="6"/>
      <c r="BM27" s="6"/>
      <c r="BN27" s="6"/>
      <c r="BO27" s="6"/>
      <c r="BP27" s="6"/>
      <c r="BQ27" s="6">
        <v>0</v>
      </c>
      <c r="BR27" s="6">
        <v>120</v>
      </c>
      <c r="BS27" s="6"/>
      <c r="BT27" s="6">
        <v>69.09</v>
      </c>
      <c r="BU27" s="6">
        <v>31.449815724276</v>
      </c>
      <c r="BV27" s="6">
        <v>120</v>
      </c>
      <c r="BW27" s="6">
        <v>11</v>
      </c>
      <c r="BX27" s="6">
        <v>800</v>
      </c>
      <c r="BY27" s="6">
        <v>1100</v>
      </c>
      <c r="BZ27" s="6">
        <v>945.45</v>
      </c>
      <c r="CA27" s="6">
        <v>112.81521496355001</v>
      </c>
      <c r="CB27" s="6">
        <v>11</v>
      </c>
      <c r="CC27" s="6"/>
      <c r="CD27" s="6"/>
      <c r="CE27" s="6"/>
      <c r="CF27" s="6"/>
      <c r="CG27" s="6"/>
    </row>
    <row r="28" spans="1:85" s="5" customFormat="1">
      <c r="A28" s="5" t="s">
        <v>148</v>
      </c>
      <c r="B28" s="5" t="s">
        <v>46</v>
      </c>
      <c r="C28" s="5" t="s">
        <v>17</v>
      </c>
      <c r="D28" s="5" t="s">
        <v>18</v>
      </c>
      <c r="E28" s="5">
        <v>0.14000000000000001</v>
      </c>
      <c r="G28" s="5" t="s">
        <v>164</v>
      </c>
      <c r="H28" s="6">
        <v>53.04</v>
      </c>
      <c r="I28" s="6">
        <v>53.04</v>
      </c>
      <c r="J28" s="6"/>
      <c r="K28" s="6">
        <v>187.94999999999993</v>
      </c>
      <c r="L28" s="7"/>
      <c r="M28" s="6"/>
      <c r="N28" s="7">
        <v>75.708843999999999</v>
      </c>
      <c r="O28" s="7">
        <v>0.21495599999999995</v>
      </c>
      <c r="P28" s="7">
        <v>12.127931999999998</v>
      </c>
      <c r="Q28" s="7">
        <v>2.9119839999999999</v>
      </c>
      <c r="R28" s="7">
        <v>9.8617647058823532E-2</v>
      </c>
      <c r="S28" s="7">
        <v>5.9152941176470575E-2</v>
      </c>
      <c r="T28" s="7">
        <v>1.5514840000000003</v>
      </c>
      <c r="U28" s="7">
        <v>4.0818839999999996</v>
      </c>
      <c r="V28" s="7">
        <v>2.8085559999999998</v>
      </c>
      <c r="W28" s="7">
        <v>2.0223529411764706E-2</v>
      </c>
      <c r="X28" s="7">
        <v>99.583431999999988</v>
      </c>
      <c r="Y28" s="7">
        <v>6.8904399999999999</v>
      </c>
      <c r="Z28" s="7"/>
      <c r="AA28" s="7"/>
      <c r="AB28" s="7"/>
      <c r="AC28" s="7"/>
      <c r="AD28" s="7"/>
      <c r="AE28" s="6"/>
      <c r="AF28" s="7"/>
      <c r="AG28" s="7"/>
      <c r="AH28" s="7"/>
      <c r="AI28" s="7"/>
      <c r="AJ28" s="6"/>
      <c r="AK28" s="6">
        <v>0</v>
      </c>
      <c r="AL28" s="6">
        <v>68</v>
      </c>
      <c r="AM28" s="6">
        <v>10.71</v>
      </c>
      <c r="AN28" s="6">
        <v>22.567602958593</v>
      </c>
      <c r="AO28" s="6">
        <v>68</v>
      </c>
      <c r="AP28" s="6">
        <v>14</v>
      </c>
      <c r="AQ28" s="6">
        <v>517</v>
      </c>
      <c r="AR28" s="6">
        <v>724</v>
      </c>
      <c r="AS28" s="6">
        <v>618.57000000000005</v>
      </c>
      <c r="AT28" s="6">
        <v>71.103082574867003</v>
      </c>
      <c r="AU28" s="6">
        <v>14</v>
      </c>
      <c r="AV28" s="6"/>
      <c r="AW28" s="6"/>
      <c r="AX28" s="6"/>
      <c r="AY28" s="6"/>
      <c r="AZ28" s="6"/>
      <c r="BA28" s="7">
        <v>72.725999999999999</v>
      </c>
      <c r="BB28" s="7">
        <v>1.9660853967820999</v>
      </c>
      <c r="BC28" s="7">
        <v>0.106</v>
      </c>
      <c r="BD28" s="7">
        <v>4.3931765300000002E-2</v>
      </c>
      <c r="BE28" s="6">
        <v>5</v>
      </c>
      <c r="BF28" s="7"/>
      <c r="BG28" s="7"/>
      <c r="BH28" s="7"/>
      <c r="BI28" s="7"/>
      <c r="BJ28" s="7"/>
      <c r="BK28" s="6"/>
      <c r="BL28" s="6"/>
      <c r="BM28" s="6"/>
      <c r="BN28" s="6"/>
      <c r="BO28" s="6"/>
      <c r="BP28" s="6"/>
      <c r="BQ28" s="6">
        <v>0</v>
      </c>
      <c r="BR28" s="6">
        <v>160</v>
      </c>
      <c r="BS28" s="6"/>
      <c r="BT28" s="6">
        <v>53.04</v>
      </c>
      <c r="BU28" s="6">
        <v>43.861882475556001</v>
      </c>
      <c r="BV28" s="6">
        <v>120</v>
      </c>
      <c r="BW28" s="6">
        <v>46</v>
      </c>
      <c r="BX28" s="6">
        <v>600</v>
      </c>
      <c r="BY28" s="6">
        <v>1100</v>
      </c>
      <c r="BZ28" s="6">
        <v>806.52</v>
      </c>
      <c r="CA28" s="6">
        <v>120.00402569737</v>
      </c>
      <c r="CB28" s="6">
        <v>46</v>
      </c>
      <c r="CC28" s="6"/>
      <c r="CD28" s="6"/>
      <c r="CE28" s="6"/>
      <c r="CF28" s="6"/>
      <c r="CG28" s="6"/>
    </row>
    <row r="29" spans="1:85" s="5" customFormat="1">
      <c r="A29" s="5" t="s">
        <v>149</v>
      </c>
      <c r="B29" s="5" t="s">
        <v>46</v>
      </c>
      <c r="C29" s="5" t="s">
        <v>17</v>
      </c>
      <c r="D29" s="5" t="s">
        <v>18</v>
      </c>
      <c r="E29" s="5">
        <v>0.15</v>
      </c>
      <c r="G29" s="5" t="s">
        <v>163</v>
      </c>
      <c r="H29" s="6">
        <v>62.56</v>
      </c>
      <c r="I29" s="6">
        <v>62.56</v>
      </c>
      <c r="J29" s="6"/>
      <c r="K29" s="6">
        <v>174.81999999999994</v>
      </c>
      <c r="L29" s="7"/>
      <c r="M29" s="6"/>
      <c r="N29" s="7">
        <v>74.886179999999996</v>
      </c>
      <c r="O29" s="7">
        <v>0.24569333333333326</v>
      </c>
      <c r="P29" s="7">
        <v>11.60759333333333</v>
      </c>
      <c r="Q29" s="7">
        <v>3.1669333333333318</v>
      </c>
      <c r="R29" s="7">
        <v>0.12127692307692306</v>
      </c>
      <c r="S29" s="7">
        <v>0.11118888888888889</v>
      </c>
      <c r="T29" s="7">
        <v>1.3880600000000003</v>
      </c>
      <c r="U29" s="7">
        <v>3.9853933333333336</v>
      </c>
      <c r="V29" s="7">
        <v>2.8177400000000001</v>
      </c>
      <c r="W29" s="7">
        <v>2.5670370370370368E-2</v>
      </c>
      <c r="X29" s="7">
        <v>98.373893333333314</v>
      </c>
      <c r="Y29" s="7">
        <v>6.8031333333333333</v>
      </c>
      <c r="Z29" s="7"/>
      <c r="AA29" s="7"/>
      <c r="AB29" s="7"/>
      <c r="AC29" s="7"/>
      <c r="AD29" s="7"/>
      <c r="AE29" s="6"/>
      <c r="AF29" s="7"/>
      <c r="AG29" s="7"/>
      <c r="AH29" s="7"/>
      <c r="AI29" s="7"/>
      <c r="AJ29" s="6"/>
      <c r="AK29" s="6">
        <v>0</v>
      </c>
      <c r="AL29" s="6">
        <v>89</v>
      </c>
      <c r="AM29" s="6">
        <v>27.44</v>
      </c>
      <c r="AN29" s="6">
        <v>29.593186152670999</v>
      </c>
      <c r="AO29" s="6">
        <v>83.3</v>
      </c>
      <c r="AP29" s="6">
        <v>25</v>
      </c>
      <c r="AQ29" s="6">
        <v>486</v>
      </c>
      <c r="AR29" s="6">
        <v>802</v>
      </c>
      <c r="AS29" s="6">
        <v>686.72</v>
      </c>
      <c r="AT29" s="6">
        <v>84.562856306222002</v>
      </c>
      <c r="AU29" s="6">
        <v>25</v>
      </c>
      <c r="AV29" s="6"/>
      <c r="AW29" s="6"/>
      <c r="AX29" s="6"/>
      <c r="AY29" s="6"/>
      <c r="AZ29" s="6"/>
      <c r="BA29" s="7">
        <v>73.823999999999998</v>
      </c>
      <c r="BB29" s="7">
        <v>1.8169820078179</v>
      </c>
      <c r="BC29" s="7">
        <v>8.7407407399999998E-2</v>
      </c>
      <c r="BD29" s="7">
        <v>2.9947722699999998E-2</v>
      </c>
      <c r="BE29" s="6">
        <v>27</v>
      </c>
      <c r="BF29" s="7"/>
      <c r="BG29" s="7"/>
      <c r="BH29" s="7"/>
      <c r="BI29" s="7"/>
      <c r="BJ29" s="7"/>
      <c r="BK29" s="6"/>
      <c r="BL29" s="6"/>
      <c r="BM29" s="6"/>
      <c r="BN29" s="6"/>
      <c r="BO29" s="6"/>
      <c r="BP29" s="6"/>
      <c r="BQ29" s="6">
        <v>0</v>
      </c>
      <c r="BR29" s="6">
        <v>200</v>
      </c>
      <c r="BS29" s="6"/>
      <c r="BT29" s="6">
        <v>62.56</v>
      </c>
      <c r="BU29" s="6">
        <v>44.763586512509001</v>
      </c>
      <c r="BV29" s="6">
        <v>120</v>
      </c>
      <c r="BW29" s="6">
        <v>39</v>
      </c>
      <c r="BX29" s="6">
        <v>600</v>
      </c>
      <c r="BY29" s="6">
        <v>1100</v>
      </c>
      <c r="BZ29" s="6">
        <v>861.54</v>
      </c>
      <c r="CA29" s="6">
        <v>96.287356702365997</v>
      </c>
      <c r="CB29" s="6">
        <v>39</v>
      </c>
      <c r="CC29" s="6"/>
      <c r="CD29" s="6"/>
      <c r="CE29" s="6"/>
      <c r="CF29" s="6"/>
      <c r="CG29" s="6"/>
    </row>
    <row r="30" spans="1:85" s="5" customFormat="1">
      <c r="A30" s="5" t="s">
        <v>150</v>
      </c>
      <c r="B30" s="5" t="s">
        <v>46</v>
      </c>
      <c r="C30" s="5" t="s">
        <v>17</v>
      </c>
      <c r="D30" s="5" t="s">
        <v>18</v>
      </c>
      <c r="H30" s="6">
        <v>48.3</v>
      </c>
      <c r="I30" s="6">
        <v>48.3</v>
      </c>
      <c r="J30" s="6"/>
      <c r="K30" s="6">
        <v>-18.860000000000014</v>
      </c>
      <c r="L30" s="7"/>
      <c r="M30" s="6"/>
      <c r="N30" s="7">
        <v>75.685881081081078</v>
      </c>
      <c r="O30" s="7">
        <v>0.28505405405405404</v>
      </c>
      <c r="P30" s="7">
        <v>11.987948648648651</v>
      </c>
      <c r="Q30" s="7">
        <v>2.6522648648648643</v>
      </c>
      <c r="R30" s="7">
        <v>0.1376111111111111</v>
      </c>
      <c r="S30" s="7">
        <v>0.13048823529411763</v>
      </c>
      <c r="T30" s="7">
        <v>1.351954054054054</v>
      </c>
      <c r="U30" s="7">
        <v>3.9359594594594598</v>
      </c>
      <c r="V30" s="7">
        <v>2.9279756756756758</v>
      </c>
      <c r="W30" s="7">
        <v>2.8178378378378378E-2</v>
      </c>
      <c r="X30" s="7">
        <v>99.129745945945928</v>
      </c>
      <c r="Y30" s="7">
        <v>6.8639351351351356</v>
      </c>
      <c r="Z30" s="7"/>
      <c r="AA30" s="7"/>
      <c r="AB30" s="7"/>
      <c r="AC30" s="7"/>
      <c r="AD30" s="7"/>
      <c r="AE30" s="6"/>
      <c r="AF30" s="7"/>
      <c r="AG30" s="7"/>
      <c r="AH30" s="7"/>
      <c r="AI30" s="7"/>
      <c r="AJ30" s="6"/>
      <c r="AK30" s="6">
        <v>0</v>
      </c>
      <c r="AL30" s="6">
        <v>134</v>
      </c>
      <c r="AM30" s="6">
        <v>61.86</v>
      </c>
      <c r="AN30" s="6">
        <v>39.990389235805999</v>
      </c>
      <c r="AO30" s="6">
        <v>131.30000000000001</v>
      </c>
      <c r="AP30" s="6">
        <v>37</v>
      </c>
      <c r="AQ30" s="6">
        <v>502</v>
      </c>
      <c r="AR30" s="6">
        <v>800</v>
      </c>
      <c r="AS30" s="6">
        <v>679.24</v>
      </c>
      <c r="AT30" s="6">
        <v>58.250133717254997</v>
      </c>
      <c r="AU30" s="6">
        <v>37</v>
      </c>
      <c r="AV30" s="6"/>
      <c r="AW30" s="6"/>
      <c r="AX30" s="6"/>
      <c r="AY30" s="6"/>
      <c r="AZ30" s="6"/>
      <c r="BA30" s="7">
        <v>74.076999999999998</v>
      </c>
      <c r="BB30" s="7">
        <v>1.2871252607515999</v>
      </c>
      <c r="BC30" s="7">
        <v>0.10806451609999999</v>
      </c>
      <c r="BD30" s="7">
        <v>3.7719964199999997E-2</v>
      </c>
      <c r="BE30" s="6">
        <v>31</v>
      </c>
      <c r="BF30" s="7"/>
      <c r="BG30" s="7"/>
      <c r="BH30" s="7"/>
      <c r="BI30" s="7"/>
      <c r="BJ30" s="7"/>
      <c r="BK30" s="6"/>
      <c r="BL30" s="6"/>
      <c r="BM30" s="6"/>
      <c r="BN30" s="6"/>
      <c r="BO30" s="6"/>
      <c r="BP30" s="6"/>
      <c r="BQ30" s="6">
        <v>0</v>
      </c>
      <c r="BR30" s="6">
        <v>120</v>
      </c>
      <c r="BS30" s="6"/>
      <c r="BT30" s="6">
        <v>48.3</v>
      </c>
      <c r="BU30" s="6">
        <v>37.913659455328997</v>
      </c>
      <c r="BV30" s="6">
        <v>120</v>
      </c>
      <c r="BW30" s="6">
        <v>53</v>
      </c>
      <c r="BX30" s="6">
        <v>500</v>
      </c>
      <c r="BY30" s="6">
        <v>800</v>
      </c>
      <c r="BZ30" s="6">
        <v>660.38</v>
      </c>
      <c r="CA30" s="6">
        <v>66.040845873273994</v>
      </c>
      <c r="CB30" s="6">
        <v>53</v>
      </c>
      <c r="CC30" s="6"/>
      <c r="CD30" s="6"/>
      <c r="CE30" s="6"/>
      <c r="CF30" s="6"/>
      <c r="CG30" s="6"/>
    </row>
    <row r="31" spans="1:85" s="5" customFormat="1">
      <c r="A31" s="5" t="s">
        <v>45</v>
      </c>
      <c r="B31" s="5" t="s">
        <v>46</v>
      </c>
      <c r="C31" s="5" t="s">
        <v>17</v>
      </c>
      <c r="D31" s="5" t="s">
        <v>20</v>
      </c>
      <c r="H31" s="6">
        <f>1528</f>
        <v>1528</v>
      </c>
      <c r="I31" s="6">
        <v>1737</v>
      </c>
      <c r="J31" s="6"/>
      <c r="K31" s="6">
        <v>7.460000000000008</v>
      </c>
      <c r="L31" s="7"/>
      <c r="M31" s="6"/>
      <c r="N31" s="7">
        <v>50.688000000000002</v>
      </c>
      <c r="O31" s="7">
        <v>1.9450000000000001</v>
      </c>
      <c r="P31" s="7">
        <v>13.170392795</v>
      </c>
      <c r="Q31" s="7">
        <v>14.452879104000001</v>
      </c>
      <c r="R31" s="7">
        <v>0.2420195634</v>
      </c>
      <c r="S31" s="7">
        <v>5.7179962412999998</v>
      </c>
      <c r="T31" s="7">
        <v>10.742761888</v>
      </c>
      <c r="U31" s="7">
        <v>2.2849958046999999</v>
      </c>
      <c r="V31" s="7">
        <v>0.34218131029999999</v>
      </c>
      <c r="W31" s="7">
        <v>0.1852283029</v>
      </c>
      <c r="X31" s="7">
        <v>99.456446779999993</v>
      </c>
      <c r="Y31" s="7">
        <v>2.6271771149999998</v>
      </c>
      <c r="Z31" s="7">
        <v>7.8141665099999993E-2</v>
      </c>
      <c r="AA31" s="7">
        <v>0.51475692470000001</v>
      </c>
      <c r="AB31" s="7">
        <v>0.33260998949999998</v>
      </c>
      <c r="AC31" s="7">
        <v>0.42388750320000002</v>
      </c>
      <c r="AD31" s="7">
        <v>0.16731643439999999</v>
      </c>
      <c r="AE31" s="6">
        <v>41</v>
      </c>
      <c r="AF31" s="6">
        <v>0</v>
      </c>
      <c r="AG31" s="6">
        <v>19.323671498</v>
      </c>
      <c r="AH31" s="6">
        <v>1.7156456162</v>
      </c>
      <c r="AI31" s="6">
        <v>5.0247672562999997</v>
      </c>
      <c r="AJ31" s="6">
        <v>41</v>
      </c>
      <c r="AK31" s="6">
        <v>209</v>
      </c>
      <c r="AL31" s="6">
        <v>1588</v>
      </c>
      <c r="AM31" s="6">
        <v>847.85</v>
      </c>
      <c r="AN31" s="6">
        <v>244.64851057165001</v>
      </c>
      <c r="AO31" s="6">
        <v>1178.8</v>
      </c>
      <c r="AP31" s="6">
        <v>661</v>
      </c>
      <c r="AQ31" s="6">
        <v>86</v>
      </c>
      <c r="AR31" s="6">
        <v>601.4</v>
      </c>
      <c r="AS31" s="6">
        <v>156.54</v>
      </c>
      <c r="AT31" s="6">
        <v>27.375168931208002</v>
      </c>
      <c r="AU31" s="6">
        <v>661</v>
      </c>
      <c r="AV31" s="6"/>
      <c r="AW31" s="6"/>
      <c r="AX31" s="6"/>
      <c r="AY31" s="6"/>
      <c r="AZ31" s="6"/>
      <c r="BA31" s="7">
        <v>50.755000000000003</v>
      </c>
      <c r="BB31" s="7">
        <v>0.46018846253750001</v>
      </c>
      <c r="BC31" s="7">
        <v>5.4589999999999996</v>
      </c>
      <c r="BD31" s="7">
        <v>0.34962987950000002</v>
      </c>
      <c r="BE31" s="6">
        <v>20</v>
      </c>
      <c r="BF31" s="7"/>
      <c r="BG31" s="7"/>
      <c r="BH31" s="7"/>
      <c r="BI31" s="7"/>
      <c r="BJ31" s="7"/>
      <c r="BK31" s="6"/>
      <c r="BL31" s="6"/>
      <c r="BM31" s="6"/>
      <c r="BN31" s="6"/>
      <c r="BO31" s="6"/>
      <c r="BP31" s="6"/>
      <c r="BQ31" s="6">
        <v>1208</v>
      </c>
      <c r="BR31" s="6">
        <v>1737</v>
      </c>
      <c r="BS31" s="6"/>
      <c r="BT31" s="6">
        <v>1521.65</v>
      </c>
      <c r="BU31" s="6">
        <v>130.38456277691</v>
      </c>
      <c r="BV31" s="6">
        <v>1734.9</v>
      </c>
      <c r="BW31" s="6">
        <v>20</v>
      </c>
      <c r="BX31" s="6">
        <v>136</v>
      </c>
      <c r="BY31" s="6">
        <v>246</v>
      </c>
      <c r="BZ31" s="6">
        <v>164</v>
      </c>
      <c r="CA31" s="6">
        <v>27.006821750303001</v>
      </c>
      <c r="CB31" s="6">
        <v>20</v>
      </c>
      <c r="CC31" s="6"/>
      <c r="CD31" s="6"/>
      <c r="CE31" s="6"/>
      <c r="CF31" s="6"/>
      <c r="CG31" s="6"/>
    </row>
    <row r="32" spans="1:85" s="5" customFormat="1">
      <c r="A32" s="5" t="s">
        <v>236</v>
      </c>
      <c r="B32" s="5" t="s">
        <v>46</v>
      </c>
      <c r="C32" s="5" t="s">
        <v>17</v>
      </c>
      <c r="D32" s="5" t="s">
        <v>20</v>
      </c>
      <c r="H32" s="6">
        <v>612</v>
      </c>
      <c r="I32" s="6">
        <v>738</v>
      </c>
      <c r="J32" s="6">
        <v>0.22500000000000001</v>
      </c>
      <c r="K32" s="6">
        <v>67</v>
      </c>
      <c r="L32" s="7"/>
      <c r="M32" s="6"/>
      <c r="N32" s="7">
        <v>49.15</v>
      </c>
      <c r="O32" s="7">
        <v>1.75</v>
      </c>
      <c r="P32" s="7">
        <v>13.8</v>
      </c>
      <c r="Q32" s="7">
        <v>12.61</v>
      </c>
      <c r="R32" s="7">
        <v>0.24</v>
      </c>
      <c r="S32" s="7">
        <v>6.77</v>
      </c>
      <c r="T32" s="7">
        <v>11.14</v>
      </c>
      <c r="U32" s="7">
        <v>2.0499999999999998</v>
      </c>
      <c r="V32" s="7">
        <v>0.31</v>
      </c>
      <c r="W32" s="7"/>
      <c r="X32" s="7">
        <v>97.02</v>
      </c>
      <c r="Y32" s="7">
        <v>2.36</v>
      </c>
      <c r="Z32" s="7"/>
      <c r="AA32" s="7"/>
      <c r="AB32" s="7"/>
      <c r="AC32" s="7"/>
      <c r="AD32" s="7"/>
      <c r="AE32" s="6"/>
      <c r="AF32" s="7"/>
      <c r="AG32" s="7"/>
      <c r="AH32" s="7"/>
      <c r="AI32" s="7"/>
      <c r="AJ32" s="6"/>
      <c r="AK32" s="6">
        <v>126</v>
      </c>
      <c r="AL32" s="6">
        <v>126</v>
      </c>
      <c r="AM32" s="6">
        <v>126</v>
      </c>
      <c r="AN32" s="6"/>
      <c r="AO32" s="6">
        <v>126</v>
      </c>
      <c r="AP32" s="6">
        <v>1</v>
      </c>
      <c r="AQ32" s="6">
        <v>70</v>
      </c>
      <c r="AR32" s="6">
        <v>70</v>
      </c>
      <c r="AS32" s="6">
        <v>70</v>
      </c>
      <c r="AT32" s="6"/>
      <c r="AU32" s="6">
        <v>1</v>
      </c>
      <c r="AV32" s="6"/>
      <c r="AW32" s="6"/>
      <c r="AX32" s="6"/>
      <c r="AY32" s="6"/>
      <c r="AZ32" s="6"/>
      <c r="BA32" s="7">
        <v>49.2</v>
      </c>
      <c r="BB32" s="7">
        <v>0.11313708498989999</v>
      </c>
      <c r="BC32" s="7">
        <v>6.03</v>
      </c>
      <c r="BD32" s="7">
        <v>0.46669047559999999</v>
      </c>
      <c r="BE32" s="6">
        <v>2</v>
      </c>
      <c r="BF32" s="7"/>
      <c r="BG32" s="7"/>
      <c r="BH32" s="7"/>
      <c r="BI32" s="7"/>
      <c r="BJ32" s="7"/>
      <c r="BK32" s="6"/>
      <c r="BL32" s="6"/>
      <c r="BM32" s="6"/>
      <c r="BN32" s="6"/>
      <c r="BO32" s="6"/>
      <c r="BP32" s="6"/>
      <c r="BQ32" s="6">
        <v>693</v>
      </c>
      <c r="BR32" s="6">
        <v>738</v>
      </c>
      <c r="BS32" s="6"/>
      <c r="BT32" s="6">
        <v>715.5</v>
      </c>
      <c r="BU32" s="6">
        <v>31.819805153394999</v>
      </c>
      <c r="BV32" s="6">
        <v>738</v>
      </c>
      <c r="BW32" s="6">
        <v>2</v>
      </c>
      <c r="BX32" s="6">
        <v>136</v>
      </c>
      <c r="BY32" s="6">
        <v>138</v>
      </c>
      <c r="BZ32" s="6">
        <v>137</v>
      </c>
      <c r="CA32" s="6">
        <v>1.4142135623731</v>
      </c>
      <c r="CB32" s="6">
        <v>2</v>
      </c>
      <c r="CC32" s="6"/>
      <c r="CD32" s="6"/>
      <c r="CE32" s="6"/>
      <c r="CF32" s="6"/>
      <c r="CG32" s="6"/>
    </row>
    <row r="33" spans="1:97" s="5" customFormat="1">
      <c r="A33" s="5" t="s">
        <v>47</v>
      </c>
      <c r="B33" s="5" t="s">
        <v>48</v>
      </c>
      <c r="C33" s="5" t="s">
        <v>17</v>
      </c>
      <c r="D33" s="5" t="s">
        <v>20</v>
      </c>
      <c r="F33" s="6"/>
      <c r="G33" s="6"/>
      <c r="H33" s="6">
        <v>947</v>
      </c>
      <c r="I33" s="6">
        <v>1649</v>
      </c>
      <c r="J33" s="6"/>
      <c r="K33" s="6">
        <v>-69.899999999999977</v>
      </c>
      <c r="L33" s="8">
        <v>0.28532000000000002</v>
      </c>
      <c r="M33" s="6">
        <v>451</v>
      </c>
      <c r="N33" s="7">
        <v>50.716000000000001</v>
      </c>
      <c r="O33" s="7">
        <v>3.5</v>
      </c>
      <c r="P33" s="7">
        <v>12.228</v>
      </c>
      <c r="Q33" s="7">
        <v>16.22</v>
      </c>
      <c r="R33" s="7">
        <v>0.27789999999999998</v>
      </c>
      <c r="S33" s="7">
        <v>3.99</v>
      </c>
      <c r="T33" s="7">
        <v>8.6319999999999997</v>
      </c>
      <c r="U33" s="7">
        <v>2.6</v>
      </c>
      <c r="V33" s="7">
        <v>0.79749999999999999</v>
      </c>
      <c r="W33" s="7">
        <v>0.48255304100000002</v>
      </c>
      <c r="X33" s="7">
        <v>99.654899999999998</v>
      </c>
      <c r="Y33" s="7">
        <v>3.3975</v>
      </c>
      <c r="Z33" s="7"/>
      <c r="AA33" s="7"/>
      <c r="AB33" s="7"/>
      <c r="AC33" s="7"/>
      <c r="AD33" s="7"/>
      <c r="AE33" s="6"/>
      <c r="AF33" s="6"/>
      <c r="AG33" s="6"/>
      <c r="AH33" s="6"/>
      <c r="AI33" s="6"/>
      <c r="AJ33" s="6"/>
      <c r="AK33" s="6">
        <v>702</v>
      </c>
      <c r="AL33" s="6">
        <v>702</v>
      </c>
      <c r="AM33" s="6">
        <v>702</v>
      </c>
      <c r="AN33" s="6"/>
      <c r="AO33" s="6">
        <v>702</v>
      </c>
      <c r="AP33" s="6">
        <v>1</v>
      </c>
      <c r="AQ33" s="6">
        <v>357</v>
      </c>
      <c r="AR33" s="6">
        <v>357</v>
      </c>
      <c r="AS33" s="6">
        <v>357</v>
      </c>
      <c r="AT33" s="6"/>
      <c r="AU33" s="6">
        <v>1</v>
      </c>
      <c r="AV33" s="6"/>
      <c r="AW33" s="6"/>
      <c r="AX33" s="6"/>
      <c r="AY33" s="6"/>
      <c r="AZ33" s="6"/>
      <c r="BA33" s="7">
        <v>49.276000000000003</v>
      </c>
      <c r="BB33" s="7">
        <v>0.81583709826210005</v>
      </c>
      <c r="BC33" s="7">
        <v>5.4609722222999997</v>
      </c>
      <c r="BD33" s="7">
        <v>1.1428536326000001</v>
      </c>
      <c r="BE33" s="6">
        <v>18</v>
      </c>
      <c r="BF33" s="7">
        <v>9.5000000000000001E-2</v>
      </c>
      <c r="BG33" s="7">
        <v>0.45500000000000002</v>
      </c>
      <c r="BH33" s="7">
        <v>0.28532000000000002</v>
      </c>
      <c r="BI33" s="7">
        <v>0.30454999999999999</v>
      </c>
      <c r="BJ33" s="7">
        <v>0.13039435739999999</v>
      </c>
      <c r="BK33" s="6">
        <v>10</v>
      </c>
      <c r="BL33" s="6">
        <v>0</v>
      </c>
      <c r="BM33" s="6">
        <v>451</v>
      </c>
      <c r="BN33" s="6">
        <v>136.30000000000001</v>
      </c>
      <c r="BO33" s="6">
        <v>126.08555296999999</v>
      </c>
      <c r="BP33" s="6">
        <v>10</v>
      </c>
      <c r="BQ33" s="6">
        <v>793.5</v>
      </c>
      <c r="BR33" s="6">
        <v>1878.4</v>
      </c>
      <c r="BS33" s="6">
        <v>1649</v>
      </c>
      <c r="BT33" s="6">
        <v>1411.21</v>
      </c>
      <c r="BU33" s="6">
        <v>304.0767705751</v>
      </c>
      <c r="BV33" s="6">
        <v>1878.35</v>
      </c>
      <c r="BW33" s="6">
        <v>18</v>
      </c>
      <c r="BX33" s="6">
        <v>209.5</v>
      </c>
      <c r="BY33" s="6">
        <v>482</v>
      </c>
      <c r="BZ33" s="6">
        <v>287.10000000000002</v>
      </c>
      <c r="CA33" s="6">
        <v>80.563738325808998</v>
      </c>
      <c r="CB33" s="6">
        <v>18</v>
      </c>
      <c r="CC33" s="6"/>
      <c r="CD33" s="6"/>
      <c r="CE33" s="6"/>
      <c r="CF33" s="6"/>
      <c r="CG33" s="6"/>
      <c r="CH33" s="6"/>
      <c r="CI33" s="6"/>
    </row>
    <row r="34" spans="1:97" s="5" customFormat="1" ht="15">
      <c r="A34" s="5" t="s">
        <v>284</v>
      </c>
      <c r="B34" s="5" t="s">
        <v>48</v>
      </c>
      <c r="C34" s="5" t="s">
        <v>17</v>
      </c>
      <c r="D34" s="5" t="s">
        <v>20</v>
      </c>
      <c r="H34" s="6"/>
      <c r="I34" s="6">
        <v>1395</v>
      </c>
      <c r="J34" s="6"/>
      <c r="K34" s="6"/>
      <c r="L34" s="7"/>
      <c r="M34" s="6"/>
      <c r="N34" s="7">
        <v>49.408000000000001</v>
      </c>
      <c r="O34" s="7">
        <v>2.907</v>
      </c>
      <c r="P34" s="7">
        <v>13.428559999999999</v>
      </c>
      <c r="Q34" s="7">
        <v>13.621673333</v>
      </c>
      <c r="R34" s="7">
        <v>0.22609599999999999</v>
      </c>
      <c r="S34" s="7">
        <v>5.4079066666999998</v>
      </c>
      <c r="T34" s="7">
        <v>10.19782</v>
      </c>
      <c r="U34" s="7">
        <v>2.7484933332999999</v>
      </c>
      <c r="V34" s="7">
        <v>0.58524133330000006</v>
      </c>
      <c r="W34" s="7">
        <v>0.3449056881</v>
      </c>
      <c r="X34" s="7">
        <v>99.15</v>
      </c>
      <c r="Y34" s="7">
        <v>3.33</v>
      </c>
      <c r="Z34" s="7"/>
      <c r="AA34" s="7"/>
      <c r="AB34" s="7"/>
      <c r="AC34" s="7"/>
      <c r="AD34" s="7"/>
      <c r="AE34" s="6"/>
      <c r="AF34" s="6"/>
      <c r="AG34" s="6"/>
      <c r="AH34" s="6"/>
      <c r="AI34" s="6"/>
      <c r="AJ34" s="6"/>
      <c r="AK34" s="6">
        <v>702</v>
      </c>
      <c r="AL34" s="6">
        <v>702</v>
      </c>
      <c r="AM34" s="6">
        <v>702</v>
      </c>
      <c r="AN34" s="6"/>
      <c r="AO34" s="6">
        <v>702</v>
      </c>
      <c r="AP34" s="6">
        <v>1</v>
      </c>
      <c r="AQ34" s="6">
        <v>357</v>
      </c>
      <c r="AR34" s="6">
        <v>357</v>
      </c>
      <c r="AS34" s="6">
        <v>357</v>
      </c>
      <c r="AT34" s="6"/>
      <c r="AU34" s="6">
        <v>1</v>
      </c>
      <c r="AV34" s="6"/>
      <c r="AW34" s="6"/>
      <c r="AX34" s="6"/>
      <c r="AY34" s="6"/>
      <c r="AZ34" s="6"/>
      <c r="BA34" s="7"/>
      <c r="BB34" s="7"/>
      <c r="BC34" s="7"/>
      <c r="BD34" s="7"/>
      <c r="BE34" s="6"/>
      <c r="BF34" s="7"/>
      <c r="BG34" s="7"/>
      <c r="BH34" s="7"/>
      <c r="BI34" s="7"/>
      <c r="BJ34" s="7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7">
        <v>49.408000000000001</v>
      </c>
      <c r="CI34" s="7">
        <v>0.93183736395210004</v>
      </c>
      <c r="CJ34" s="7">
        <v>5.4079066666999998</v>
      </c>
      <c r="CK34" s="7">
        <v>1.1851471509</v>
      </c>
      <c r="CL34" s="5">
        <v>15</v>
      </c>
      <c r="CM34" s="6">
        <v>779.06756385436995</v>
      </c>
      <c r="CN34" s="6">
        <v>1395</v>
      </c>
      <c r="CP34" s="6">
        <v>1132.7442017451999</v>
      </c>
      <c r="CQ34" s="6">
        <v>219.77894748007</v>
      </c>
      <c r="CR34" s="6">
        <v>1395</v>
      </c>
      <c r="CS34" s="6">
        <v>15</v>
      </c>
    </row>
    <row r="35" spans="1:97" s="5" customFormat="1">
      <c r="A35" s="5" t="s">
        <v>59</v>
      </c>
      <c r="B35" s="5" t="s">
        <v>250</v>
      </c>
      <c r="C35" s="5" t="s">
        <v>17</v>
      </c>
      <c r="D35" s="5" t="s">
        <v>20</v>
      </c>
      <c r="I35" s="6">
        <v>1077</v>
      </c>
      <c r="J35" s="6"/>
      <c r="K35" s="6"/>
      <c r="L35" s="7">
        <v>0.13131862750000001</v>
      </c>
      <c r="M35" s="6">
        <v>994</v>
      </c>
      <c r="BA35" s="7">
        <v>48.768999999999998</v>
      </c>
      <c r="BB35" s="7">
        <v>0.51858837548409997</v>
      </c>
      <c r="BC35" s="7">
        <v>11.257439024</v>
      </c>
      <c r="BD35" s="7">
        <v>0.75487098959999999</v>
      </c>
      <c r="BE35" s="6">
        <v>164</v>
      </c>
      <c r="BF35" s="7">
        <v>4.7E-2</v>
      </c>
      <c r="BG35" s="7">
        <v>0.19900000000000001</v>
      </c>
      <c r="BH35" s="7">
        <v>0.13131862750000001</v>
      </c>
      <c r="BI35" s="7">
        <v>0.129</v>
      </c>
      <c r="BJ35" s="7">
        <v>2.6766854100000001E-2</v>
      </c>
      <c r="BK35" s="6">
        <v>204</v>
      </c>
      <c r="BL35" s="6">
        <v>31</v>
      </c>
      <c r="BM35" s="6">
        <v>994</v>
      </c>
      <c r="BN35" s="6">
        <v>449.97549020000002</v>
      </c>
      <c r="BO35" s="6">
        <v>191.41118247</v>
      </c>
      <c r="BP35" s="6">
        <v>204</v>
      </c>
      <c r="BQ35" s="6">
        <v>487</v>
      </c>
      <c r="BR35" s="6">
        <v>1077</v>
      </c>
      <c r="BS35" s="6"/>
      <c r="BT35" s="6">
        <v>822.92</v>
      </c>
      <c r="BU35" s="6">
        <v>123.78818679032</v>
      </c>
      <c r="BV35" s="6">
        <v>1001</v>
      </c>
      <c r="BW35" s="6">
        <v>204</v>
      </c>
      <c r="BX35" s="6">
        <v>2.9</v>
      </c>
      <c r="BY35" s="6">
        <v>74.599999999999994</v>
      </c>
      <c r="BZ35" s="6">
        <v>21.82</v>
      </c>
      <c r="CA35" s="6">
        <v>11.900871675784</v>
      </c>
      <c r="CB35" s="6">
        <v>204</v>
      </c>
      <c r="CC35" s="6">
        <v>31.7</v>
      </c>
      <c r="CD35" s="6">
        <v>149.4</v>
      </c>
      <c r="CE35" s="6">
        <v>74.027000000000001</v>
      </c>
      <c r="CF35" s="6">
        <v>27.268912785638999</v>
      </c>
      <c r="CG35" s="6">
        <v>204</v>
      </c>
    </row>
    <row r="36" spans="1:97" s="5" customFormat="1">
      <c r="A36" s="5" t="s">
        <v>237</v>
      </c>
      <c r="B36" s="5" t="s">
        <v>52</v>
      </c>
      <c r="C36" s="5" t="s">
        <v>53</v>
      </c>
      <c r="D36" s="5" t="s">
        <v>18</v>
      </c>
      <c r="E36" s="5" t="s">
        <v>179</v>
      </c>
      <c r="F36" s="5">
        <v>1.2</v>
      </c>
      <c r="G36" s="5" t="s">
        <v>186</v>
      </c>
      <c r="H36" s="6">
        <v>77.209999999999994</v>
      </c>
      <c r="I36" s="6">
        <v>77.209999999999994</v>
      </c>
      <c r="J36" s="6">
        <v>21.736000000000104</v>
      </c>
      <c r="K36" s="6">
        <v>-36.769999999999982</v>
      </c>
      <c r="L36" s="7">
        <v>2.87</v>
      </c>
      <c r="M36" s="6"/>
      <c r="N36" s="7">
        <v>71.548000000000002</v>
      </c>
      <c r="O36" s="7">
        <v>0.23699999999999999</v>
      </c>
      <c r="P36" s="7">
        <v>13.123267973999999</v>
      </c>
      <c r="Q36" s="7">
        <v>3.4061764706000002</v>
      </c>
      <c r="R36" s="7">
        <v>0.1036928105</v>
      </c>
      <c r="S36" s="7">
        <v>8.7254901999999999E-3</v>
      </c>
      <c r="T36" s="7">
        <v>0.99434640519999995</v>
      </c>
      <c r="U36" s="7">
        <v>5.2091176471000002</v>
      </c>
      <c r="V36" s="7">
        <v>3.3909803921999999</v>
      </c>
      <c r="W36" s="7">
        <v>1.1830065400000001E-2</v>
      </c>
      <c r="X36" s="7">
        <v>98.309803922</v>
      </c>
      <c r="Y36" s="7">
        <v>8.6000980393000006</v>
      </c>
      <c r="Z36" s="7">
        <v>0.2</v>
      </c>
      <c r="AA36" s="7">
        <v>0.3</v>
      </c>
      <c r="AB36" s="7">
        <v>0.25</v>
      </c>
      <c r="AC36" s="7">
        <v>0.25</v>
      </c>
      <c r="AD36" s="7">
        <v>0.05</v>
      </c>
      <c r="AE36" s="6">
        <v>3</v>
      </c>
      <c r="AF36" s="6"/>
      <c r="AG36" s="6"/>
      <c r="AH36" s="6"/>
      <c r="AI36" s="6"/>
      <c r="AJ36" s="6"/>
      <c r="AK36" s="6">
        <v>0</v>
      </c>
      <c r="AL36" s="6">
        <v>300</v>
      </c>
      <c r="AM36" s="6">
        <v>108.92</v>
      </c>
      <c r="AN36" s="6">
        <v>86.638381508006006</v>
      </c>
      <c r="AO36" s="6">
        <v>300</v>
      </c>
      <c r="AP36" s="6">
        <v>34</v>
      </c>
      <c r="AQ36" s="6">
        <v>1750</v>
      </c>
      <c r="AR36" s="6">
        <v>2300</v>
      </c>
      <c r="AS36" s="6">
        <v>2117.6999999999998</v>
      </c>
      <c r="AT36" s="6">
        <v>139.27915413106999</v>
      </c>
      <c r="AU36" s="6">
        <v>34</v>
      </c>
      <c r="AV36" s="6">
        <v>300</v>
      </c>
      <c r="AW36" s="6">
        <v>1800</v>
      </c>
      <c r="AX36" s="6">
        <v>1023.434</v>
      </c>
      <c r="AY36" s="6">
        <v>373.20355338057999</v>
      </c>
      <c r="AZ36" s="6">
        <v>33</v>
      </c>
      <c r="BA36" s="7">
        <v>70.432000000000002</v>
      </c>
      <c r="BB36" s="7">
        <v>1.0852358751727</v>
      </c>
      <c r="BC36" s="7">
        <v>9.1071429000000002E-3</v>
      </c>
      <c r="BD36" s="7">
        <v>9.2564632000000004E-3</v>
      </c>
      <c r="BE36" s="6">
        <v>112</v>
      </c>
      <c r="BF36" s="7">
        <v>2.06</v>
      </c>
      <c r="BG36" s="7">
        <v>4.1900000000000004</v>
      </c>
      <c r="BH36" s="7">
        <v>3.12</v>
      </c>
      <c r="BI36" s="7">
        <v>3.19</v>
      </c>
      <c r="BJ36" s="7">
        <v>0.56350753389999997</v>
      </c>
      <c r="BK36" s="6">
        <v>28</v>
      </c>
      <c r="BL36" s="6"/>
      <c r="BM36" s="6"/>
      <c r="BN36" s="6"/>
      <c r="BO36" s="6"/>
      <c r="BP36" s="6"/>
      <c r="BQ36" s="6">
        <v>0</v>
      </c>
      <c r="BR36" s="6">
        <v>240</v>
      </c>
      <c r="BS36" s="6"/>
      <c r="BT36" s="6">
        <v>77.209999999999994</v>
      </c>
      <c r="BU36" s="6">
        <v>58.942197734265001</v>
      </c>
      <c r="BV36" s="6">
        <v>200</v>
      </c>
      <c r="BW36" s="6">
        <v>112</v>
      </c>
      <c r="BX36" s="6">
        <v>1800</v>
      </c>
      <c r="BY36" s="6">
        <v>2400</v>
      </c>
      <c r="BZ36" s="6">
        <v>2080.9299999999998</v>
      </c>
      <c r="CA36" s="6">
        <v>106.69985809203</v>
      </c>
      <c r="CB36" s="6">
        <v>112</v>
      </c>
      <c r="CC36" s="6">
        <v>100</v>
      </c>
      <c r="CD36" s="6">
        <v>2200</v>
      </c>
      <c r="CE36" s="6">
        <v>1045.17</v>
      </c>
      <c r="CF36" s="6">
        <v>437.74512079730999</v>
      </c>
      <c r="CG36" s="6">
        <v>112</v>
      </c>
    </row>
    <row r="37" spans="1:97" s="5" customFormat="1">
      <c r="A37" s="13" t="s">
        <v>90</v>
      </c>
      <c r="B37" s="5" t="s">
        <v>52</v>
      </c>
      <c r="C37" s="5" t="s">
        <v>53</v>
      </c>
      <c r="D37" s="5" t="s">
        <v>20</v>
      </c>
      <c r="H37" s="6">
        <v>1348</v>
      </c>
      <c r="I37" s="6">
        <v>1499</v>
      </c>
      <c r="J37" s="6"/>
      <c r="K37" s="6">
        <v>13.199999999999989</v>
      </c>
      <c r="L37" s="7"/>
      <c r="M37" s="6"/>
      <c r="N37" s="7">
        <v>46.58</v>
      </c>
      <c r="O37" s="7">
        <v>3.8625000000000003</v>
      </c>
      <c r="P37" s="7">
        <v>12.6325</v>
      </c>
      <c r="Q37" s="7">
        <v>15.698750000000002</v>
      </c>
      <c r="R37" s="7">
        <v>0.24847499999999997</v>
      </c>
      <c r="S37" s="7">
        <v>5.2412499999999991</v>
      </c>
      <c r="T37" s="7">
        <v>10.587499999999999</v>
      </c>
      <c r="U37" s="7">
        <v>2.9375</v>
      </c>
      <c r="V37" s="7">
        <v>0.7888750000000001</v>
      </c>
      <c r="W37" s="7">
        <v>0.39322500000000005</v>
      </c>
      <c r="X37" s="18">
        <v>99.049162499999994</v>
      </c>
      <c r="Y37" s="7">
        <f>U37+V37</f>
        <v>3.726375</v>
      </c>
      <c r="Z37" s="7"/>
      <c r="AA37" s="7"/>
      <c r="AB37" s="7"/>
      <c r="AC37" s="7"/>
      <c r="AD37" s="7"/>
      <c r="AE37" s="6"/>
      <c r="AF37" s="6"/>
      <c r="AG37" s="6"/>
      <c r="AH37" s="6"/>
      <c r="AI37" s="6"/>
      <c r="AJ37" s="6"/>
      <c r="AK37" s="6">
        <v>151</v>
      </c>
      <c r="AL37" s="6">
        <v>151</v>
      </c>
      <c r="AM37" s="6">
        <v>151</v>
      </c>
      <c r="AN37" s="6"/>
      <c r="AO37" s="6">
        <v>151</v>
      </c>
      <c r="AP37" s="6">
        <v>1</v>
      </c>
      <c r="AQ37" s="6">
        <v>408</v>
      </c>
      <c r="AR37" s="6">
        <v>408</v>
      </c>
      <c r="AS37" s="6">
        <v>408</v>
      </c>
      <c r="AT37" s="6"/>
      <c r="AU37" s="6">
        <v>1</v>
      </c>
      <c r="AV37" s="6"/>
      <c r="AW37" s="6"/>
      <c r="AX37" s="6"/>
      <c r="AY37" s="6"/>
      <c r="AZ37" s="6"/>
      <c r="BA37" s="7">
        <v>46.648000000000003</v>
      </c>
      <c r="BB37" s="7">
        <v>0.47756674926129999</v>
      </c>
      <c r="BC37" s="7">
        <v>5.7309999999999999</v>
      </c>
      <c r="BD37" s="7">
        <v>0.62522395990000001</v>
      </c>
      <c r="BE37" s="6">
        <v>5</v>
      </c>
      <c r="BG37" s="7"/>
      <c r="BH37" s="7"/>
      <c r="BI37" s="7"/>
      <c r="BJ37" s="7"/>
      <c r="BK37" s="6"/>
      <c r="BL37" s="6"/>
      <c r="BM37" s="6"/>
      <c r="BN37" s="6"/>
      <c r="BO37" s="6"/>
      <c r="BP37" s="6"/>
      <c r="BQ37" s="6">
        <v>282</v>
      </c>
      <c r="BR37" s="6">
        <v>2099</v>
      </c>
      <c r="BS37" s="5">
        <v>1499</v>
      </c>
      <c r="BT37" s="6">
        <v>1057.5999999999999</v>
      </c>
      <c r="BU37" s="6">
        <v>737.66035544822</v>
      </c>
      <c r="BV37" s="6">
        <v>2099</v>
      </c>
      <c r="BW37" s="6">
        <v>5</v>
      </c>
      <c r="BX37" s="6">
        <v>369</v>
      </c>
      <c r="BY37" s="6">
        <v>475</v>
      </c>
      <c r="BZ37" s="6">
        <v>421.2</v>
      </c>
      <c r="CA37" s="6">
        <v>39.575244787618999</v>
      </c>
      <c r="CB37" s="6">
        <v>5</v>
      </c>
      <c r="CC37" s="6"/>
      <c r="CD37" s="6"/>
      <c r="CE37" s="6"/>
      <c r="CF37" s="6"/>
      <c r="CG37" s="6"/>
    </row>
    <row r="38" spans="1:97" s="5" customFormat="1">
      <c r="A38" s="13" t="s">
        <v>91</v>
      </c>
      <c r="B38" s="5" t="s">
        <v>52</v>
      </c>
      <c r="C38" s="5" t="s">
        <v>53</v>
      </c>
      <c r="D38" s="5" t="s">
        <v>20</v>
      </c>
      <c r="H38" s="6">
        <v>1238</v>
      </c>
      <c r="I38" s="6">
        <v>1734</v>
      </c>
      <c r="J38" s="6"/>
      <c r="K38" s="6">
        <v>-1.1400000000000006</v>
      </c>
      <c r="L38" s="7"/>
      <c r="M38" s="6"/>
      <c r="N38" s="18">
        <v>49.29</v>
      </c>
      <c r="O38" s="18">
        <v>3.1162500000000004</v>
      </c>
      <c r="P38" s="18">
        <v>12.36</v>
      </c>
      <c r="Q38" s="18">
        <v>14.785</v>
      </c>
      <c r="R38" s="18">
        <v>0.24576249999999999</v>
      </c>
      <c r="S38" s="18">
        <v>5.4162499999999998</v>
      </c>
      <c r="T38" s="18">
        <v>10.271249999999998</v>
      </c>
      <c r="U38" s="18">
        <v>2.6712500000000001</v>
      </c>
      <c r="V38" s="18">
        <v>0.37336249999999999</v>
      </c>
      <c r="W38" s="18">
        <v>0.28481249999999997</v>
      </c>
      <c r="X38" s="18">
        <v>98.947762499999996</v>
      </c>
      <c r="Y38" s="7">
        <f>U38+V38</f>
        <v>3.0446124999999999</v>
      </c>
      <c r="Z38" s="7"/>
      <c r="AA38" s="7"/>
      <c r="AB38" s="7"/>
      <c r="AC38" s="7"/>
      <c r="AD38" s="7"/>
      <c r="AE38" s="6"/>
      <c r="AF38" s="6"/>
      <c r="AG38" s="6"/>
      <c r="AH38" s="6"/>
      <c r="AI38" s="6"/>
      <c r="AJ38" s="6"/>
      <c r="AK38" s="6">
        <v>496</v>
      </c>
      <c r="AL38" s="6">
        <v>496</v>
      </c>
      <c r="AM38" s="6">
        <v>496</v>
      </c>
      <c r="AN38" s="6"/>
      <c r="AO38" s="6">
        <v>496</v>
      </c>
      <c r="AP38" s="6">
        <v>1</v>
      </c>
      <c r="AQ38" s="6">
        <v>99</v>
      </c>
      <c r="AR38" s="6">
        <v>99</v>
      </c>
      <c r="AS38" s="6">
        <v>99</v>
      </c>
      <c r="AT38" s="6"/>
      <c r="AU38" s="6">
        <v>1</v>
      </c>
      <c r="AV38" s="6"/>
      <c r="AW38" s="6"/>
      <c r="AX38" s="6"/>
      <c r="AY38" s="6"/>
      <c r="AZ38" s="6"/>
      <c r="BA38" s="7">
        <v>49.603999999999999</v>
      </c>
      <c r="BB38" s="7">
        <v>0.2196100440066</v>
      </c>
      <c r="BC38" s="7">
        <v>6.0671428571000003</v>
      </c>
      <c r="BD38" s="7">
        <v>8.9575719499999998E-2</v>
      </c>
      <c r="BE38" s="6">
        <v>7</v>
      </c>
      <c r="BG38" s="7"/>
      <c r="BH38" s="7"/>
      <c r="BI38" s="7"/>
      <c r="BJ38" s="7"/>
      <c r="BK38" s="6"/>
      <c r="BL38" s="6"/>
      <c r="BM38" s="6"/>
      <c r="BN38" s="6"/>
      <c r="BO38" s="6"/>
      <c r="BP38" s="6"/>
      <c r="BQ38" s="6">
        <v>1560</v>
      </c>
      <c r="BR38" s="6">
        <v>1734</v>
      </c>
      <c r="BT38" s="6">
        <v>1614</v>
      </c>
      <c r="BU38" s="6">
        <v>59.763422481201999</v>
      </c>
      <c r="BV38" s="6">
        <v>1734</v>
      </c>
      <c r="BW38" s="6">
        <v>7</v>
      </c>
      <c r="BX38" s="6">
        <v>63</v>
      </c>
      <c r="BY38" s="6">
        <v>115</v>
      </c>
      <c r="BZ38" s="6">
        <v>97.86</v>
      </c>
      <c r="CA38" s="6">
        <v>19.012527198565</v>
      </c>
      <c r="CB38" s="6">
        <v>7</v>
      </c>
      <c r="CC38" s="6"/>
      <c r="CD38" s="6"/>
      <c r="CE38" s="6"/>
      <c r="CF38" s="6"/>
      <c r="CG38" s="6"/>
    </row>
    <row r="39" spans="1:97" s="5" customFormat="1">
      <c r="A39" s="5" t="s">
        <v>258</v>
      </c>
      <c r="B39" s="5" t="s">
        <v>32</v>
      </c>
      <c r="C39" s="5" t="s">
        <v>33</v>
      </c>
      <c r="D39" s="5" t="s">
        <v>20</v>
      </c>
      <c r="E39" s="5">
        <v>0.15</v>
      </c>
      <c r="G39" s="5" t="s">
        <v>158</v>
      </c>
      <c r="H39" s="6">
        <v>1171</v>
      </c>
      <c r="I39" s="6">
        <v>1171</v>
      </c>
      <c r="J39" s="6"/>
      <c r="K39" s="6">
        <v>-60.309999999999995</v>
      </c>
      <c r="L39" s="7">
        <v>0.1599830689</v>
      </c>
      <c r="M39" s="6">
        <v>5961.6757490999998</v>
      </c>
      <c r="N39" s="7">
        <v>50.027999999999999</v>
      </c>
      <c r="O39" s="7">
        <v>1.198</v>
      </c>
      <c r="P39" s="7">
        <v>14.531633333</v>
      </c>
      <c r="Q39" s="7">
        <v>10.559333333</v>
      </c>
      <c r="R39" s="7">
        <v>0.18544466670000001</v>
      </c>
      <c r="S39" s="7">
        <v>7.8250000000000002</v>
      </c>
      <c r="T39" s="7">
        <v>12.8689</v>
      </c>
      <c r="U39" s="7">
        <v>1.9359</v>
      </c>
      <c r="V39" s="7">
        <v>0.22952233329999999</v>
      </c>
      <c r="W39" s="7">
        <v>0.1248703333</v>
      </c>
      <c r="X39" s="7">
        <v>99.563015667000002</v>
      </c>
      <c r="Y39" s="7">
        <v>2.1654223333</v>
      </c>
      <c r="Z39" s="7">
        <v>5.8534438100000002E-2</v>
      </c>
      <c r="AA39" s="7">
        <v>7.6025364400000003E-2</v>
      </c>
      <c r="AB39" s="7">
        <v>6.8532651400000005E-2</v>
      </c>
      <c r="AC39" s="7">
        <v>6.8470085999999999E-2</v>
      </c>
      <c r="AD39" s="7">
        <v>5.8083051999999998E-3</v>
      </c>
      <c r="AE39" s="6">
        <v>10</v>
      </c>
      <c r="AF39" s="6">
        <v>12.291373287000001</v>
      </c>
      <c r="AG39" s="6">
        <v>24.534271830000002</v>
      </c>
      <c r="AH39" s="6">
        <v>17.969782683999998</v>
      </c>
      <c r="AI39" s="6">
        <v>3.7122911114999999</v>
      </c>
      <c r="AJ39" s="6">
        <v>10</v>
      </c>
      <c r="AK39" s="6">
        <v>0</v>
      </c>
      <c r="AL39" s="6">
        <v>939.6</v>
      </c>
      <c r="AM39" s="6">
        <v>188.13</v>
      </c>
      <c r="AN39" s="6">
        <v>98.953723734093003</v>
      </c>
      <c r="AO39" s="6">
        <v>280.36</v>
      </c>
      <c r="AP39" s="6">
        <v>311</v>
      </c>
      <c r="AQ39" s="6">
        <v>49</v>
      </c>
      <c r="AR39" s="6">
        <v>218</v>
      </c>
      <c r="AS39" s="6">
        <v>121.49</v>
      </c>
      <c r="AT39" s="6">
        <v>31.509736584696999</v>
      </c>
      <c r="AU39" s="6">
        <v>311</v>
      </c>
      <c r="AV39" s="6"/>
      <c r="AW39" s="6"/>
      <c r="AX39" s="6"/>
      <c r="AY39" s="6"/>
      <c r="AZ39" s="6"/>
      <c r="BA39" s="7">
        <v>50.387</v>
      </c>
      <c r="BB39" s="7">
        <v>0.58589689826739999</v>
      </c>
      <c r="BC39" s="7">
        <v>8.6495258621000009</v>
      </c>
      <c r="BD39" s="7">
        <v>1.0522901182</v>
      </c>
      <c r="BE39" s="6">
        <v>232</v>
      </c>
      <c r="BF39" s="7">
        <v>0.17530140799999999</v>
      </c>
      <c r="BG39" s="7">
        <v>0.26723811949999998</v>
      </c>
      <c r="BH39" s="7">
        <v>0.2285157203</v>
      </c>
      <c r="BI39" s="7">
        <v>0.22955374549999999</v>
      </c>
      <c r="BJ39" s="7">
        <v>2.09721205E-2</v>
      </c>
      <c r="BK39" s="6">
        <v>32</v>
      </c>
      <c r="BL39" s="6">
        <v>87.436394277000005</v>
      </c>
      <c r="BM39" s="6">
        <v>5961.6757490999998</v>
      </c>
      <c r="BN39" s="6">
        <v>1614.4679799999999</v>
      </c>
      <c r="BO39" s="6">
        <v>1119.5122492</v>
      </c>
      <c r="BP39" s="6">
        <v>32</v>
      </c>
      <c r="BQ39" s="6">
        <v>0</v>
      </c>
      <c r="BR39" s="6">
        <v>1562</v>
      </c>
      <c r="BS39" s="6">
        <v>1171</v>
      </c>
      <c r="BT39" s="6">
        <v>852.34</v>
      </c>
      <c r="BU39" s="6">
        <v>187.48240441521</v>
      </c>
      <c r="BV39" s="6">
        <v>1090.47</v>
      </c>
      <c r="BW39" s="6">
        <v>232</v>
      </c>
      <c r="BX39" s="6">
        <v>0</v>
      </c>
      <c r="BY39" s="6">
        <v>300</v>
      </c>
      <c r="BZ39" s="6">
        <v>61.18</v>
      </c>
      <c r="CA39" s="6">
        <v>47.432448961756002</v>
      </c>
      <c r="CB39" s="6">
        <v>232</v>
      </c>
      <c r="CC39" s="6"/>
      <c r="CD39" s="6"/>
      <c r="CE39" s="6"/>
      <c r="CF39" s="6"/>
      <c r="CG39" s="6"/>
    </row>
    <row r="40" spans="1:97" s="5" customFormat="1">
      <c r="A40" s="5" t="s">
        <v>289</v>
      </c>
      <c r="B40" s="5" t="s">
        <v>32</v>
      </c>
      <c r="C40" s="5" t="s">
        <v>33</v>
      </c>
      <c r="D40" s="5" t="s">
        <v>20</v>
      </c>
      <c r="E40" s="5">
        <v>1.0999999999999999E-2</v>
      </c>
      <c r="G40" s="5" t="s">
        <v>294</v>
      </c>
      <c r="H40" s="5">
        <v>1180</v>
      </c>
      <c r="I40" s="6">
        <v>1300</v>
      </c>
      <c r="J40" s="6"/>
      <c r="K40" s="6">
        <v>-16.623912857929994</v>
      </c>
      <c r="L40" s="7"/>
      <c r="M40" s="6"/>
      <c r="N40" s="18">
        <v>50.005999999999993</v>
      </c>
      <c r="O40" s="18">
        <v>1.4738599999999999</v>
      </c>
      <c r="P40" s="18">
        <v>14.443999999999999</v>
      </c>
      <c r="Q40" s="18">
        <v>10.902000000000001</v>
      </c>
      <c r="R40" s="18">
        <v>0.20550000000000002</v>
      </c>
      <c r="S40" s="18">
        <v>7.5359999999999996</v>
      </c>
      <c r="T40" s="18">
        <v>13.108000000000001</v>
      </c>
      <c r="U40" s="18">
        <v>1.97</v>
      </c>
      <c r="V40" s="18">
        <v>0.36871999999999999</v>
      </c>
      <c r="W40" s="18">
        <v>0.14263999999999996</v>
      </c>
      <c r="X40" s="7">
        <v>100.15671999999999</v>
      </c>
      <c r="Y40" s="7">
        <v>2.1654223333</v>
      </c>
      <c r="Z40" s="7"/>
      <c r="AA40" s="7"/>
      <c r="AB40" s="7"/>
      <c r="AC40" s="7"/>
      <c r="AD40" s="7"/>
      <c r="AE40" s="6"/>
      <c r="AF40" s="6"/>
      <c r="AG40" s="6"/>
      <c r="AH40" s="6"/>
      <c r="AI40" s="6"/>
      <c r="AJ40" s="6"/>
      <c r="AK40" s="6">
        <v>116</v>
      </c>
      <c r="AL40" s="6">
        <v>150</v>
      </c>
      <c r="AM40" s="6">
        <v>141</v>
      </c>
      <c r="AN40" s="6">
        <v>14</v>
      </c>
      <c r="AO40" s="6">
        <v>150</v>
      </c>
      <c r="AP40" s="6">
        <v>5</v>
      </c>
      <c r="AQ40" s="6">
        <v>131</v>
      </c>
      <c r="AR40" s="6">
        <v>184</v>
      </c>
      <c r="AS40" s="6">
        <v>158</v>
      </c>
      <c r="AT40" s="6">
        <v>19</v>
      </c>
      <c r="AU40" s="6">
        <v>5</v>
      </c>
      <c r="AV40" s="6"/>
      <c r="AW40" s="6"/>
      <c r="AX40" s="6"/>
      <c r="AY40" s="6"/>
      <c r="AZ40" s="6"/>
      <c r="BA40" s="7">
        <v>49.5</v>
      </c>
      <c r="BB40" s="7">
        <v>0.43</v>
      </c>
      <c r="BC40" s="7">
        <v>8.5500000000000007</v>
      </c>
      <c r="BD40" s="7">
        <v>0.53</v>
      </c>
      <c r="BE40" s="6">
        <v>11</v>
      </c>
      <c r="BF40" s="7"/>
      <c r="BG40" s="7"/>
      <c r="BH40" s="7"/>
      <c r="BI40" s="7"/>
      <c r="BJ40" s="7"/>
      <c r="BK40" s="6"/>
      <c r="BL40" s="6"/>
      <c r="BM40" s="6"/>
      <c r="BN40" s="6"/>
      <c r="BO40" s="6"/>
      <c r="BP40" s="6"/>
      <c r="BQ40" s="50">
        <v>799.64603942789995</v>
      </c>
      <c r="BR40" s="50">
        <v>1296.1661784511</v>
      </c>
      <c r="BT40" s="50">
        <v>1042.1100944893999</v>
      </c>
      <c r="BU40" s="50">
        <v>155.31218305589999</v>
      </c>
      <c r="BV40" s="50">
        <v>1296.1661784511</v>
      </c>
      <c r="BW40" s="5">
        <v>11</v>
      </c>
      <c r="BX40" s="6">
        <v>75.920715618065003</v>
      </c>
      <c r="BY40" s="6">
        <v>180.18130942814</v>
      </c>
      <c r="BZ40" s="6">
        <v>114.37608714207001</v>
      </c>
      <c r="CA40" s="6">
        <v>33.276282737942999</v>
      </c>
      <c r="CB40" s="6">
        <v>11</v>
      </c>
      <c r="CC40" s="6"/>
      <c r="CD40" s="6"/>
      <c r="CE40" s="6"/>
      <c r="CF40" s="6"/>
      <c r="CG40" s="6"/>
    </row>
    <row r="41" spans="1:97" s="5" customFormat="1">
      <c r="A41" s="5" t="s">
        <v>290</v>
      </c>
      <c r="B41" s="5" t="s">
        <v>32</v>
      </c>
      <c r="C41" s="5" t="s">
        <v>33</v>
      </c>
      <c r="D41" s="5" t="s">
        <v>20</v>
      </c>
      <c r="E41" s="5">
        <v>1.4999999999999999E-2</v>
      </c>
      <c r="G41" s="5" t="s">
        <v>294</v>
      </c>
      <c r="H41" s="5">
        <v>1150</v>
      </c>
      <c r="I41" s="6">
        <v>1170</v>
      </c>
      <c r="J41" s="6"/>
      <c r="K41" s="6">
        <v>-13.666666666669997</v>
      </c>
      <c r="L41" s="7"/>
      <c r="M41" s="6"/>
      <c r="N41" s="18">
        <v>49.512222222222221</v>
      </c>
      <c r="O41" s="18">
        <v>1.2842444444444443</v>
      </c>
      <c r="P41" s="18">
        <v>15.243333333333332</v>
      </c>
      <c r="Q41" s="18">
        <v>10.101111111111111</v>
      </c>
      <c r="R41" s="18">
        <v>0.17926666666666666</v>
      </c>
      <c r="S41" s="18">
        <v>7.9055555555555559</v>
      </c>
      <c r="T41" s="18">
        <v>13.049999999999999</v>
      </c>
      <c r="U41" s="18">
        <v>1.9466666666666665</v>
      </c>
      <c r="V41" s="18">
        <v>0.33108888888888882</v>
      </c>
      <c r="W41" s="18">
        <v>0.12397777777777777</v>
      </c>
      <c r="X41" s="7">
        <v>99.67746666666666</v>
      </c>
      <c r="Y41" s="7">
        <v>2.1654223333</v>
      </c>
      <c r="Z41" s="7"/>
      <c r="AA41" s="7"/>
      <c r="AB41" s="7"/>
      <c r="AC41" s="7"/>
      <c r="AD41" s="7"/>
      <c r="AE41" s="6"/>
      <c r="AF41" s="6"/>
      <c r="AG41" s="6"/>
      <c r="AH41" s="6"/>
      <c r="AI41" s="6"/>
      <c r="AJ41" s="6"/>
      <c r="AK41" s="6">
        <v>120</v>
      </c>
      <c r="AL41" s="6">
        <v>196</v>
      </c>
      <c r="AM41" s="6">
        <v>157</v>
      </c>
      <c r="AN41" s="6">
        <v>25</v>
      </c>
      <c r="AO41" s="6">
        <v>196</v>
      </c>
      <c r="AP41" s="6">
        <v>9</v>
      </c>
      <c r="AQ41" s="6">
        <v>131</v>
      </c>
      <c r="AR41" s="6">
        <v>194</v>
      </c>
      <c r="AS41" s="6">
        <v>158</v>
      </c>
      <c r="AT41" s="6">
        <v>18</v>
      </c>
      <c r="AU41" s="6">
        <v>9</v>
      </c>
      <c r="AV41" s="6"/>
      <c r="AW41" s="6"/>
      <c r="AX41" s="6"/>
      <c r="AY41" s="6"/>
      <c r="AZ41" s="6"/>
      <c r="BA41" s="7">
        <v>50.05</v>
      </c>
      <c r="BB41" s="7">
        <v>0.33</v>
      </c>
      <c r="BC41" s="7">
        <v>8.75</v>
      </c>
      <c r="BD41" s="7">
        <v>0.53</v>
      </c>
      <c r="BE41" s="6">
        <v>6</v>
      </c>
      <c r="BF41" s="7"/>
      <c r="BG41" s="7"/>
      <c r="BH41" s="7"/>
      <c r="BI41" s="7"/>
      <c r="BJ41" s="7"/>
      <c r="BK41" s="6"/>
      <c r="BL41" s="6"/>
      <c r="BM41" s="6"/>
      <c r="BN41" s="6"/>
      <c r="BO41" s="6"/>
      <c r="BP41" s="6"/>
      <c r="BQ41" s="50">
        <v>819.6</v>
      </c>
      <c r="BR41" s="50">
        <v>1166.8</v>
      </c>
      <c r="BT41" s="50">
        <v>1014.8</v>
      </c>
      <c r="BU41" s="50">
        <v>148.43977903513999</v>
      </c>
      <c r="BV41" s="50">
        <v>1166.8</v>
      </c>
      <c r="BW41" s="5">
        <v>6</v>
      </c>
      <c r="BX41" s="6">
        <v>52</v>
      </c>
      <c r="BY41" s="6">
        <v>159</v>
      </c>
      <c r="BZ41" s="6">
        <v>117.33333333333</v>
      </c>
      <c r="CA41" s="6">
        <v>39.576087056033003</v>
      </c>
      <c r="CB41" s="6">
        <v>6</v>
      </c>
      <c r="CC41" s="6"/>
      <c r="CD41" s="6"/>
      <c r="CE41" s="6"/>
      <c r="CF41" s="6"/>
      <c r="CG41" s="6"/>
    </row>
    <row r="42" spans="1:97" s="5" customFormat="1">
      <c r="A42" s="5" t="s">
        <v>54</v>
      </c>
      <c r="B42" s="5" t="s">
        <v>55</v>
      </c>
      <c r="C42" s="5" t="s">
        <v>33</v>
      </c>
      <c r="D42" s="5" t="s">
        <v>20</v>
      </c>
      <c r="H42" s="6">
        <v>848.9</v>
      </c>
      <c r="I42" s="6">
        <v>1122</v>
      </c>
      <c r="J42" s="6">
        <v>-13.375999999999976</v>
      </c>
      <c r="K42" s="6">
        <v>9.210000000000008</v>
      </c>
      <c r="L42" s="7"/>
      <c r="M42" s="6">
        <v>2226.9392590000002</v>
      </c>
      <c r="N42" s="7">
        <v>49.005000000000003</v>
      </c>
      <c r="O42" s="7">
        <v>1.7190000000000001</v>
      </c>
      <c r="P42" s="7">
        <v>14.713183333</v>
      </c>
      <c r="Q42" s="7">
        <v>10.836683333</v>
      </c>
      <c r="R42" s="7">
        <v>0.20627499999999999</v>
      </c>
      <c r="S42" s="7">
        <v>7.7048750000000004</v>
      </c>
      <c r="T42" s="7">
        <v>12.4368</v>
      </c>
      <c r="U42" s="7">
        <v>2.0496083333000001</v>
      </c>
      <c r="V42" s="7">
        <v>0.3052722222</v>
      </c>
      <c r="W42" s="7">
        <v>0.2142416667</v>
      </c>
      <c r="X42" s="7">
        <v>99.349225000000004</v>
      </c>
      <c r="Y42" s="7">
        <v>2.3548805555000003</v>
      </c>
      <c r="Z42" s="7"/>
      <c r="AA42" s="7"/>
      <c r="AB42" s="7"/>
      <c r="AC42" s="7"/>
      <c r="AD42" s="7"/>
      <c r="AE42" s="6"/>
      <c r="AF42" s="6">
        <v>-7.0776761090000004</v>
      </c>
      <c r="AG42" s="6">
        <v>67.544528549999995</v>
      </c>
      <c r="AH42" s="6">
        <v>34.646360796000003</v>
      </c>
      <c r="AI42" s="6">
        <v>31.633038567</v>
      </c>
      <c r="AJ42" s="6">
        <v>6</v>
      </c>
      <c r="AK42" s="6">
        <v>273.10000000000002</v>
      </c>
      <c r="AL42" s="6">
        <v>461</v>
      </c>
      <c r="AM42" s="6">
        <v>362.99</v>
      </c>
      <c r="AN42" s="6">
        <v>71.763784599836001</v>
      </c>
      <c r="AO42" s="6">
        <v>460.99</v>
      </c>
      <c r="AP42" s="6">
        <v>6</v>
      </c>
      <c r="AQ42" s="6">
        <v>177</v>
      </c>
      <c r="AR42" s="6">
        <v>282</v>
      </c>
      <c r="AS42" s="6">
        <v>204</v>
      </c>
      <c r="AT42" s="6">
        <v>39.104986894257003</v>
      </c>
      <c r="AU42" s="6">
        <v>6</v>
      </c>
      <c r="AV42" s="6">
        <v>537</v>
      </c>
      <c r="AW42" s="6">
        <v>589</v>
      </c>
      <c r="AX42" s="6">
        <v>555.66700000000003</v>
      </c>
      <c r="AY42" s="6">
        <v>21.978777642687</v>
      </c>
      <c r="AZ42" s="6">
        <v>6</v>
      </c>
      <c r="BA42" s="7">
        <v>49.673999999999999</v>
      </c>
      <c r="BB42" s="7">
        <v>0.87642953583890004</v>
      </c>
      <c r="BC42" s="7">
        <v>6.8745592171999998</v>
      </c>
      <c r="BD42" s="7">
        <v>0.87574156110000001</v>
      </c>
      <c r="BE42" s="6">
        <v>66</v>
      </c>
      <c r="BF42" s="7"/>
      <c r="BG42" s="7"/>
      <c r="BH42" s="7"/>
      <c r="BI42" s="7"/>
      <c r="BJ42" s="7"/>
      <c r="BK42" s="6"/>
      <c r="BL42" s="6">
        <v>512.14890660000003</v>
      </c>
      <c r="BM42" s="6">
        <v>2226.9392590000002</v>
      </c>
      <c r="BN42" s="6">
        <v>1316.8516231999999</v>
      </c>
      <c r="BO42" s="6">
        <v>400.51008110999999</v>
      </c>
      <c r="BP42" s="6">
        <v>70</v>
      </c>
      <c r="BQ42" s="6">
        <v>123.2</v>
      </c>
      <c r="BR42" s="6">
        <v>1251.5999999999999</v>
      </c>
      <c r="BS42" s="6">
        <v>1122</v>
      </c>
      <c r="BT42" s="6">
        <v>770.24</v>
      </c>
      <c r="BU42" s="6">
        <v>218.37438865069001</v>
      </c>
      <c r="BV42" s="6">
        <v>1084.67</v>
      </c>
      <c r="BW42" s="6">
        <v>66</v>
      </c>
      <c r="BX42" s="6">
        <v>33.700000000000003</v>
      </c>
      <c r="BY42" s="6">
        <v>430</v>
      </c>
      <c r="BZ42" s="6">
        <v>213.21</v>
      </c>
      <c r="CA42" s="6">
        <v>81.035983773523</v>
      </c>
      <c r="CB42" s="6">
        <v>70</v>
      </c>
      <c r="CC42" s="6">
        <v>333.21</v>
      </c>
      <c r="CD42" s="6">
        <v>801</v>
      </c>
      <c r="CE42" s="6">
        <v>542.29100000000005</v>
      </c>
      <c r="CF42" s="6">
        <v>85.386458652209001</v>
      </c>
      <c r="CG42" s="6">
        <v>70</v>
      </c>
    </row>
    <row r="43" spans="1:97" s="5" customFormat="1">
      <c r="A43" s="5" t="s">
        <v>56</v>
      </c>
      <c r="B43" s="5" t="s">
        <v>55</v>
      </c>
      <c r="C43" s="5" t="s">
        <v>33</v>
      </c>
      <c r="D43" s="5" t="s">
        <v>20</v>
      </c>
      <c r="I43" s="6">
        <v>616.5</v>
      </c>
      <c r="J43" s="6"/>
      <c r="K43" s="6"/>
      <c r="L43" s="7"/>
      <c r="M43" s="6">
        <v>1151.118021</v>
      </c>
      <c r="BA43" s="7">
        <v>49.201000000000001</v>
      </c>
      <c r="BB43" s="7">
        <v>0.62105010227339996</v>
      </c>
      <c r="BC43" s="7">
        <v>12.706625463</v>
      </c>
      <c r="BD43" s="7">
        <v>0.6191405539</v>
      </c>
      <c r="BE43" s="6">
        <v>36</v>
      </c>
      <c r="BF43" s="7"/>
      <c r="BG43" s="7"/>
      <c r="BH43" s="7"/>
      <c r="BI43" s="7"/>
      <c r="BJ43" s="7"/>
      <c r="BK43" s="6"/>
      <c r="BL43" s="6">
        <v>-2.6847624219999999</v>
      </c>
      <c r="BM43" s="6">
        <v>1151.118021</v>
      </c>
      <c r="BN43" s="6">
        <v>439.32703362000001</v>
      </c>
      <c r="BO43" s="6">
        <v>239.27788501000001</v>
      </c>
      <c r="BP43" s="6">
        <v>41</v>
      </c>
      <c r="BQ43" s="6">
        <v>0</v>
      </c>
      <c r="BR43" s="6">
        <v>616.5</v>
      </c>
      <c r="BS43" s="6"/>
      <c r="BT43" s="6">
        <v>437.06</v>
      </c>
      <c r="BU43" s="6">
        <v>136.02227011514</v>
      </c>
      <c r="BV43" s="6">
        <v>578.01</v>
      </c>
      <c r="BW43" s="6">
        <v>37</v>
      </c>
      <c r="BX43" s="6">
        <v>1.1000000000000001</v>
      </c>
      <c r="BY43" s="6">
        <v>291</v>
      </c>
      <c r="BZ43" s="6">
        <v>62.9</v>
      </c>
      <c r="CA43" s="6">
        <v>84.119217139694996</v>
      </c>
      <c r="CB43" s="6">
        <v>41</v>
      </c>
      <c r="CC43" s="6">
        <v>74.2</v>
      </c>
      <c r="CD43" s="6">
        <v>155</v>
      </c>
      <c r="CE43" s="6">
        <v>103.956</v>
      </c>
      <c r="CF43" s="6">
        <v>21.724077066477001</v>
      </c>
      <c r="CG43" s="6">
        <v>41</v>
      </c>
    </row>
    <row r="44" spans="1:97" s="5" customFormat="1">
      <c r="A44" s="5" t="s">
        <v>62</v>
      </c>
      <c r="B44" s="5" t="s">
        <v>249</v>
      </c>
      <c r="C44" s="5" t="s">
        <v>33</v>
      </c>
      <c r="D44" s="5" t="s">
        <v>20</v>
      </c>
      <c r="E44" s="5">
        <v>0.04</v>
      </c>
      <c r="G44" s="5" t="s">
        <v>298</v>
      </c>
      <c r="H44" s="5">
        <v>1241</v>
      </c>
      <c r="I44" s="6">
        <v>1546</v>
      </c>
      <c r="K44" s="6">
        <v>15.530000000000001</v>
      </c>
      <c r="N44" s="7">
        <v>49.54</v>
      </c>
      <c r="O44" s="7">
        <v>1.633</v>
      </c>
      <c r="P44" s="7">
        <v>13.835714286</v>
      </c>
      <c r="Q44" s="7">
        <v>12.854285714</v>
      </c>
      <c r="R44" s="7">
        <v>0.21571428570000001</v>
      </c>
      <c r="S44" s="7">
        <v>6.8971428571000004</v>
      </c>
      <c r="T44" s="7">
        <v>12.07</v>
      </c>
      <c r="U44" s="7">
        <v>2.0257142856999999</v>
      </c>
      <c r="V44" s="7">
        <v>0.19857142859999999</v>
      </c>
      <c r="W44" s="7">
        <v>0.15571428570000001</v>
      </c>
      <c r="X44" s="7">
        <v>99.522857142999996</v>
      </c>
      <c r="Y44" s="7">
        <f t="shared" ref="Y44:Y62" si="0">U44+V44</f>
        <v>2.2242857142999997</v>
      </c>
      <c r="AK44" s="6">
        <v>305</v>
      </c>
      <c r="AL44" s="6">
        <v>404</v>
      </c>
      <c r="AM44" s="6">
        <v>333</v>
      </c>
      <c r="AN44" s="6">
        <v>33.754012107205</v>
      </c>
      <c r="AO44" s="6"/>
      <c r="AP44" s="6">
        <v>7</v>
      </c>
      <c r="AQ44" s="6">
        <v>83</v>
      </c>
      <c r="AR44" s="6">
        <v>114</v>
      </c>
      <c r="AS44" s="6">
        <v>98.71</v>
      </c>
      <c r="AT44" s="6">
        <v>12.079104350272001</v>
      </c>
      <c r="AU44" s="6">
        <v>7</v>
      </c>
      <c r="BA44" s="7">
        <v>50.588999999999999</v>
      </c>
      <c r="BB44" s="7">
        <v>0.7114375463475</v>
      </c>
      <c r="BC44" s="7">
        <v>7.6017647059</v>
      </c>
      <c r="BD44" s="7">
        <v>0.62967486939999995</v>
      </c>
      <c r="BE44" s="5">
        <v>17</v>
      </c>
      <c r="BQ44" s="5">
        <v>819</v>
      </c>
      <c r="BR44" s="5">
        <v>1546</v>
      </c>
      <c r="BS44" s="5">
        <v>1546</v>
      </c>
      <c r="BT44" s="6">
        <v>1219.53</v>
      </c>
      <c r="BU44" s="6">
        <v>206.00792389100999</v>
      </c>
      <c r="BV44" s="6"/>
      <c r="BW44" s="5">
        <v>17</v>
      </c>
      <c r="BX44" s="5">
        <v>63</v>
      </c>
      <c r="BY44" s="5">
        <v>153</v>
      </c>
      <c r="BZ44" s="6">
        <v>114.24</v>
      </c>
      <c r="CA44" s="6">
        <v>22.089390586219999</v>
      </c>
      <c r="CB44" s="6">
        <v>17</v>
      </c>
      <c r="CG44" s="6"/>
    </row>
    <row r="45" spans="1:97" s="5" customFormat="1">
      <c r="A45" s="5" t="s">
        <v>199</v>
      </c>
      <c r="B45" s="5" t="s">
        <v>64</v>
      </c>
      <c r="C45" s="5" t="s">
        <v>33</v>
      </c>
      <c r="D45" s="5" t="s">
        <v>20</v>
      </c>
      <c r="E45" s="5">
        <v>0.2</v>
      </c>
      <c r="G45" s="5" t="s">
        <v>298</v>
      </c>
      <c r="H45" s="5">
        <v>1392</v>
      </c>
      <c r="I45" s="6">
        <v>1485</v>
      </c>
      <c r="K45" s="6">
        <v>32.530000000000015</v>
      </c>
      <c r="N45" s="7">
        <v>48.86</v>
      </c>
      <c r="O45" s="7">
        <v>2.0739999999999998</v>
      </c>
      <c r="P45" s="7">
        <v>14.268000000000001</v>
      </c>
      <c r="Q45" s="7">
        <v>12.534000000000001</v>
      </c>
      <c r="R45" s="7">
        <v>0.20399999999999999</v>
      </c>
      <c r="S45" s="7">
        <v>7.0460000000000003</v>
      </c>
      <c r="T45" s="7">
        <v>12.082000000000001</v>
      </c>
      <c r="U45" s="7">
        <v>1.994</v>
      </c>
      <c r="V45" s="7">
        <v>0.25800000000000001</v>
      </c>
      <c r="W45" s="7">
        <v>0.21199999999999999</v>
      </c>
      <c r="X45" s="7">
        <v>99.585999999999999</v>
      </c>
      <c r="Y45" s="7">
        <f t="shared" si="0"/>
        <v>2.2519999999999998</v>
      </c>
      <c r="AK45" s="6">
        <v>93</v>
      </c>
      <c r="AL45" s="6">
        <v>230</v>
      </c>
      <c r="AM45" s="6">
        <v>158.80000000000001</v>
      </c>
      <c r="AN45" s="6">
        <v>55.499549547721998</v>
      </c>
      <c r="AO45" s="6"/>
      <c r="AP45" s="6">
        <v>5</v>
      </c>
      <c r="AQ45" s="6">
        <v>88</v>
      </c>
      <c r="AR45" s="6">
        <v>127</v>
      </c>
      <c r="AS45" s="6">
        <v>106.8</v>
      </c>
      <c r="AT45" s="6">
        <v>16.483324907311999</v>
      </c>
      <c r="AU45" s="6">
        <v>5</v>
      </c>
      <c r="BA45" s="7">
        <v>48.658999999999999</v>
      </c>
      <c r="BB45" s="7">
        <v>0.55759517658640001</v>
      </c>
      <c r="BC45" s="7">
        <v>6.6226666666999998</v>
      </c>
      <c r="BD45" s="7">
        <v>0.81796320789999999</v>
      </c>
      <c r="BE45" s="5">
        <v>15</v>
      </c>
      <c r="BQ45" s="5">
        <v>317</v>
      </c>
      <c r="BR45" s="5">
        <v>1485</v>
      </c>
      <c r="BS45" s="5">
        <v>1485</v>
      </c>
      <c r="BT45" s="6">
        <v>1013.67</v>
      </c>
      <c r="BU45" s="6">
        <v>313.31924993679002</v>
      </c>
      <c r="BV45" s="6"/>
      <c r="BW45" s="5">
        <v>15</v>
      </c>
      <c r="BX45" s="5">
        <v>76</v>
      </c>
      <c r="BY45" s="5">
        <v>566</v>
      </c>
      <c r="BZ45" s="6">
        <v>139.33000000000001</v>
      </c>
      <c r="CA45" s="6">
        <v>120.22934433031</v>
      </c>
      <c r="CB45" s="6">
        <v>15</v>
      </c>
    </row>
    <row r="46" spans="1:97" s="5" customFormat="1">
      <c r="A46" s="5" t="s">
        <v>65</v>
      </c>
      <c r="B46" s="5" t="s">
        <v>64</v>
      </c>
      <c r="C46" s="5" t="s">
        <v>33</v>
      </c>
      <c r="D46" s="5" t="s">
        <v>20</v>
      </c>
      <c r="E46" s="5">
        <v>0.72</v>
      </c>
      <c r="G46" s="5" t="s">
        <v>154</v>
      </c>
      <c r="H46" s="5">
        <v>1684</v>
      </c>
      <c r="I46" s="6">
        <v>1850</v>
      </c>
      <c r="K46" s="6">
        <v>2.3100000000000023</v>
      </c>
      <c r="N46" s="7">
        <v>49.037999999999997</v>
      </c>
      <c r="O46" s="7">
        <v>1.64</v>
      </c>
      <c r="P46" s="7">
        <v>14.607777778000001</v>
      </c>
      <c r="Q46" s="7">
        <v>11.888888889</v>
      </c>
      <c r="R46" s="7">
        <v>0.19666666669999999</v>
      </c>
      <c r="S46" s="7">
        <v>7.51</v>
      </c>
      <c r="T46" s="7">
        <v>12.387777778</v>
      </c>
      <c r="U46" s="7">
        <v>1.9422222222000001</v>
      </c>
      <c r="V46" s="7">
        <v>0.17</v>
      </c>
      <c r="W46" s="7">
        <v>0.15222222220000001</v>
      </c>
      <c r="X46" s="7">
        <v>99.592222222000004</v>
      </c>
      <c r="Y46" s="7">
        <f t="shared" si="0"/>
        <v>2.1122222222000002</v>
      </c>
      <c r="AK46" s="6">
        <v>166</v>
      </c>
      <c r="AL46" s="6">
        <v>318</v>
      </c>
      <c r="AM46" s="6">
        <v>204</v>
      </c>
      <c r="AN46" s="6">
        <v>49.012753442344</v>
      </c>
      <c r="AO46" s="6"/>
      <c r="AP46" s="6">
        <v>9</v>
      </c>
      <c r="AQ46" s="6">
        <v>60</v>
      </c>
      <c r="AR46" s="6">
        <v>135</v>
      </c>
      <c r="AS46" s="6">
        <v>86.33</v>
      </c>
      <c r="AT46" s="6">
        <v>24.057223447439</v>
      </c>
      <c r="AU46" s="6">
        <v>9</v>
      </c>
      <c r="BA46" s="7">
        <v>38.673999999999999</v>
      </c>
      <c r="BB46" s="7">
        <v>19.222970197860999</v>
      </c>
      <c r="BC46" s="7">
        <v>7.5983749999999999</v>
      </c>
      <c r="BD46" s="7">
        <v>1.0232740253999999</v>
      </c>
      <c r="BE46" s="5">
        <v>80</v>
      </c>
      <c r="BQ46" s="5">
        <v>200</v>
      </c>
      <c r="BR46" s="5">
        <v>1850</v>
      </c>
      <c r="BS46" s="5">
        <v>1850</v>
      </c>
      <c r="BT46" s="6">
        <v>1091.5899999999999</v>
      </c>
      <c r="BU46" s="6">
        <v>326.8166246856</v>
      </c>
      <c r="BV46" s="6"/>
      <c r="BW46" s="5">
        <v>80</v>
      </c>
      <c r="BX46" s="5">
        <v>21</v>
      </c>
      <c r="BY46" s="5">
        <v>284</v>
      </c>
      <c r="BZ46" s="6">
        <v>88.64</v>
      </c>
      <c r="CA46" s="6">
        <v>40.412820296333997</v>
      </c>
      <c r="CB46" s="6">
        <v>80</v>
      </c>
    </row>
    <row r="47" spans="1:97" s="5" customFormat="1">
      <c r="A47" s="5" t="s">
        <v>66</v>
      </c>
      <c r="B47" s="5" t="s">
        <v>249</v>
      </c>
      <c r="C47" s="5" t="s">
        <v>33</v>
      </c>
      <c r="D47" s="5" t="s">
        <v>20</v>
      </c>
      <c r="E47" s="5">
        <v>7.0000000000000007E-2</v>
      </c>
      <c r="G47" s="5" t="s">
        <v>155</v>
      </c>
      <c r="H47" s="5">
        <v>1173</v>
      </c>
      <c r="I47" s="6">
        <v>1394</v>
      </c>
      <c r="K47" s="6">
        <v>2.7099999999999937</v>
      </c>
      <c r="N47" s="7">
        <v>49.582999999999998</v>
      </c>
      <c r="O47" s="7">
        <v>1.6180000000000001</v>
      </c>
      <c r="P47" s="7">
        <v>13.886363636</v>
      </c>
      <c r="Q47" s="7">
        <v>12.533636363999999</v>
      </c>
      <c r="R47" s="7">
        <v>0.2127272727</v>
      </c>
      <c r="S47" s="7">
        <v>6.9763636364000003</v>
      </c>
      <c r="T47" s="7">
        <v>12.131818182</v>
      </c>
      <c r="U47" s="7">
        <v>2.2190909091000002</v>
      </c>
      <c r="V47" s="7">
        <v>0.1981818182</v>
      </c>
      <c r="W47" s="7">
        <v>0.15363636359999999</v>
      </c>
      <c r="X47" s="7">
        <v>99.59</v>
      </c>
      <c r="Y47" s="7">
        <f t="shared" si="0"/>
        <v>2.4172727273000003</v>
      </c>
      <c r="AK47" s="6">
        <v>221</v>
      </c>
      <c r="AL47" s="6">
        <v>313</v>
      </c>
      <c r="AM47" s="6">
        <v>278</v>
      </c>
      <c r="AN47" s="6">
        <v>30.305115079800999</v>
      </c>
      <c r="AO47" s="6"/>
      <c r="AP47" s="6">
        <v>11</v>
      </c>
      <c r="AQ47" s="6">
        <v>81</v>
      </c>
      <c r="AR47" s="6">
        <v>99</v>
      </c>
      <c r="AS47" s="6">
        <v>87.73</v>
      </c>
      <c r="AT47" s="6">
        <v>6.1170402825370997</v>
      </c>
      <c r="AU47" s="6">
        <v>11</v>
      </c>
      <c r="BA47" s="7">
        <v>46.939</v>
      </c>
      <c r="BB47" s="7">
        <v>11.790137365269</v>
      </c>
      <c r="BC47" s="7">
        <v>7.7446511628000003</v>
      </c>
      <c r="BD47" s="7">
        <v>1.2742679482999999</v>
      </c>
      <c r="BE47" s="5">
        <v>43</v>
      </c>
      <c r="BQ47" s="5">
        <v>623</v>
      </c>
      <c r="BR47" s="5">
        <v>1394</v>
      </c>
      <c r="BS47" s="5">
        <v>1394</v>
      </c>
      <c r="BT47" s="6">
        <v>1124.1400000000001</v>
      </c>
      <c r="BU47" s="6">
        <v>178.27247489318</v>
      </c>
      <c r="BV47" s="6"/>
      <c r="BW47" s="5">
        <v>43</v>
      </c>
      <c r="BX47" s="5">
        <v>22</v>
      </c>
      <c r="BY47" s="5">
        <v>209</v>
      </c>
      <c r="BZ47" s="6">
        <v>90.44</v>
      </c>
      <c r="CA47" s="6">
        <v>31.174090528286001</v>
      </c>
      <c r="CB47" s="6">
        <v>43</v>
      </c>
    </row>
    <row r="48" spans="1:97" s="5" customFormat="1">
      <c r="A48" s="5" t="s">
        <v>67</v>
      </c>
      <c r="B48" s="5" t="s">
        <v>64</v>
      </c>
      <c r="C48" s="5" t="s">
        <v>33</v>
      </c>
      <c r="D48" s="5" t="s">
        <v>20</v>
      </c>
      <c r="E48" s="5">
        <v>0.08</v>
      </c>
      <c r="G48" s="5" t="s">
        <v>154</v>
      </c>
      <c r="H48" s="5">
        <v>1321</v>
      </c>
      <c r="I48" s="6">
        <v>1467</v>
      </c>
      <c r="K48" s="6">
        <v>2.230000000000004</v>
      </c>
      <c r="N48" s="7">
        <v>48.753</v>
      </c>
      <c r="O48" s="7">
        <v>1.895</v>
      </c>
      <c r="P48" s="7">
        <v>14.275</v>
      </c>
      <c r="Q48" s="7">
        <v>12.445</v>
      </c>
      <c r="R48" s="7">
        <v>0.20749999999999999</v>
      </c>
      <c r="S48" s="7">
        <v>7.2024999999999997</v>
      </c>
      <c r="T48" s="7">
        <v>12.2475</v>
      </c>
      <c r="U48" s="7">
        <v>1.97</v>
      </c>
      <c r="V48" s="7">
        <v>0.22500000000000001</v>
      </c>
      <c r="W48" s="7">
        <v>0.19500000000000001</v>
      </c>
      <c r="X48" s="7">
        <v>99.467500000000001</v>
      </c>
      <c r="Y48" s="7">
        <f t="shared" si="0"/>
        <v>2.1949999999999998</v>
      </c>
      <c r="AK48" s="6">
        <v>146</v>
      </c>
      <c r="AL48" s="6">
        <v>250</v>
      </c>
      <c r="AM48" s="6">
        <v>210</v>
      </c>
      <c r="AN48" s="6">
        <v>49.450311761740998</v>
      </c>
      <c r="AO48" s="6"/>
      <c r="AP48" s="6">
        <v>4</v>
      </c>
      <c r="AQ48" s="6">
        <v>70</v>
      </c>
      <c r="AR48" s="6">
        <v>105</v>
      </c>
      <c r="AS48" s="6">
        <v>89.5</v>
      </c>
      <c r="AT48" s="6">
        <v>14.61734129952</v>
      </c>
      <c r="AU48" s="6">
        <v>4</v>
      </c>
      <c r="BA48" s="7">
        <v>48.865000000000002</v>
      </c>
      <c r="BB48" s="7">
        <v>0.47460222579259997</v>
      </c>
      <c r="BC48" s="7">
        <v>7.3890909091000001</v>
      </c>
      <c r="BD48" s="7">
        <v>0.57667069540000004</v>
      </c>
      <c r="BE48" s="5">
        <v>11</v>
      </c>
      <c r="BQ48" s="5">
        <v>262</v>
      </c>
      <c r="BR48" s="5">
        <v>1467</v>
      </c>
      <c r="BS48" s="5">
        <v>1467</v>
      </c>
      <c r="BT48" s="6">
        <v>695.09</v>
      </c>
      <c r="BU48" s="6">
        <v>474.13699592953998</v>
      </c>
      <c r="BV48" s="6"/>
      <c r="BW48" s="5">
        <v>11</v>
      </c>
      <c r="BX48" s="5">
        <v>28</v>
      </c>
      <c r="BY48" s="5">
        <v>145</v>
      </c>
      <c r="BZ48" s="6">
        <v>91.73</v>
      </c>
      <c r="CA48" s="6">
        <v>34.954515900212002</v>
      </c>
      <c r="CB48" s="6">
        <v>11</v>
      </c>
    </row>
    <row r="49" spans="1:85" s="5" customFormat="1">
      <c r="A49" s="5" t="s">
        <v>200</v>
      </c>
      <c r="B49" s="5" t="s">
        <v>249</v>
      </c>
      <c r="C49" s="5" t="s">
        <v>33</v>
      </c>
      <c r="D49" s="5" t="s">
        <v>20</v>
      </c>
      <c r="E49" s="5">
        <v>0.02</v>
      </c>
      <c r="G49" s="5" t="s">
        <v>155</v>
      </c>
      <c r="H49" s="5">
        <v>947</v>
      </c>
      <c r="I49" s="6">
        <v>1288</v>
      </c>
      <c r="K49" s="6">
        <v>10</v>
      </c>
      <c r="N49" s="7">
        <v>49.08</v>
      </c>
      <c r="O49" s="7">
        <v>1.6</v>
      </c>
      <c r="P49" s="7">
        <v>13.92</v>
      </c>
      <c r="Q49" s="7">
        <v>12.62</v>
      </c>
      <c r="R49" s="7">
        <v>0.21</v>
      </c>
      <c r="S49" s="7">
        <v>6.96</v>
      </c>
      <c r="T49" s="7">
        <v>11.98</v>
      </c>
      <c r="U49" s="7">
        <v>2.2599999999999998</v>
      </c>
      <c r="V49" s="7">
        <v>0.19</v>
      </c>
      <c r="W49" s="7">
        <v>0.14000000000000001</v>
      </c>
      <c r="X49" s="7">
        <v>99.05</v>
      </c>
      <c r="Y49" s="7">
        <f t="shared" si="0"/>
        <v>2.4499999999999997</v>
      </c>
      <c r="AK49" s="6">
        <v>341</v>
      </c>
      <c r="AL49" s="6">
        <v>341</v>
      </c>
      <c r="AM49" s="6">
        <v>341</v>
      </c>
      <c r="AN49" s="6" t="s">
        <v>68</v>
      </c>
      <c r="AO49" s="6"/>
      <c r="AP49" s="6">
        <v>1</v>
      </c>
      <c r="AQ49" s="6">
        <v>86</v>
      </c>
      <c r="AR49" s="6">
        <v>86</v>
      </c>
      <c r="AS49" s="6">
        <v>86</v>
      </c>
      <c r="AT49" s="6" t="s">
        <v>68</v>
      </c>
      <c r="AU49" s="6">
        <v>1</v>
      </c>
      <c r="BA49" s="7">
        <v>49.84</v>
      </c>
      <c r="BB49" s="7" t="s">
        <v>68</v>
      </c>
      <c r="BC49" s="7">
        <v>7.06</v>
      </c>
      <c r="BD49" s="7" t="s">
        <v>68</v>
      </c>
      <c r="BE49" s="5">
        <v>1</v>
      </c>
      <c r="BQ49" s="5">
        <v>1288</v>
      </c>
      <c r="BR49" s="5">
        <v>1288</v>
      </c>
      <c r="BS49" s="5">
        <v>1288</v>
      </c>
      <c r="BT49" s="6">
        <v>1288</v>
      </c>
      <c r="BU49" s="6" t="s">
        <v>68</v>
      </c>
      <c r="BV49" s="6"/>
      <c r="BW49" s="5">
        <v>1</v>
      </c>
      <c r="BX49" s="5">
        <v>96</v>
      </c>
      <c r="BY49" s="5">
        <v>96</v>
      </c>
      <c r="BZ49" s="6">
        <v>96</v>
      </c>
      <c r="CA49" s="6" t="s">
        <v>68</v>
      </c>
      <c r="CB49" s="6">
        <v>1</v>
      </c>
    </row>
    <row r="50" spans="1:85" s="5" customFormat="1">
      <c r="A50" s="5" t="s">
        <v>201</v>
      </c>
      <c r="B50" s="5" t="s">
        <v>64</v>
      </c>
      <c r="C50" s="5" t="s">
        <v>33</v>
      </c>
      <c r="D50" s="5" t="s">
        <v>20</v>
      </c>
      <c r="E50" s="5">
        <v>0.05</v>
      </c>
      <c r="G50" s="5" t="s">
        <v>154</v>
      </c>
      <c r="H50" s="5">
        <v>1537</v>
      </c>
      <c r="I50" s="6">
        <v>1740</v>
      </c>
      <c r="K50" s="6">
        <v>-0.5</v>
      </c>
      <c r="N50" s="7">
        <v>49.015000000000001</v>
      </c>
      <c r="O50" s="7">
        <v>1.7649999999999999</v>
      </c>
      <c r="P50" s="7">
        <v>14.244999999999999</v>
      </c>
      <c r="Q50" s="7">
        <v>12.37</v>
      </c>
      <c r="R50" s="7">
        <v>0.21</v>
      </c>
      <c r="S50" s="7">
        <v>7.22</v>
      </c>
      <c r="T50" s="7">
        <v>12.225</v>
      </c>
      <c r="U50" s="7">
        <v>2.0099999999999998</v>
      </c>
      <c r="V50" s="7">
        <v>0.21</v>
      </c>
      <c r="W50" s="7">
        <v>0.17499999999999999</v>
      </c>
      <c r="X50" s="7">
        <v>99.515000000000001</v>
      </c>
      <c r="Y50" s="7">
        <f t="shared" si="0"/>
        <v>2.2199999999999998</v>
      </c>
      <c r="AK50" s="6">
        <v>203</v>
      </c>
      <c r="AL50" s="6">
        <v>263</v>
      </c>
      <c r="AM50" s="6">
        <v>233</v>
      </c>
      <c r="AN50" s="6">
        <v>42.426406871193002</v>
      </c>
      <c r="AO50" s="6"/>
      <c r="AP50" s="6">
        <v>2</v>
      </c>
      <c r="AQ50" s="6">
        <v>93</v>
      </c>
      <c r="AR50" s="6">
        <v>98</v>
      </c>
      <c r="AS50" s="6">
        <v>95.5</v>
      </c>
      <c r="AT50" s="6">
        <v>3.5355339059327</v>
      </c>
      <c r="AU50" s="6">
        <v>2</v>
      </c>
      <c r="BA50" s="7">
        <v>48.802999999999997</v>
      </c>
      <c r="BB50" s="7">
        <v>0.71623087525369999</v>
      </c>
      <c r="BC50" s="7">
        <v>7.44</v>
      </c>
      <c r="BD50" s="7">
        <v>1.2028299963</v>
      </c>
      <c r="BE50" s="5">
        <v>6</v>
      </c>
      <c r="BQ50" s="5">
        <v>1192</v>
      </c>
      <c r="BR50" s="5">
        <v>1740</v>
      </c>
      <c r="BS50" s="5">
        <v>1740</v>
      </c>
      <c r="BT50" s="6">
        <v>1464.5</v>
      </c>
      <c r="BU50" s="6">
        <v>196.13337298888999</v>
      </c>
      <c r="BV50" s="6"/>
      <c r="BW50" s="5">
        <v>6</v>
      </c>
      <c r="BX50" s="5">
        <v>80</v>
      </c>
      <c r="BY50" s="5">
        <v>118</v>
      </c>
      <c r="BZ50" s="6">
        <v>95</v>
      </c>
      <c r="CA50" s="6">
        <v>14.966629547096</v>
      </c>
      <c r="CB50" s="6">
        <v>6</v>
      </c>
    </row>
    <row r="51" spans="1:85" s="5" customFormat="1">
      <c r="A51" s="5" t="s">
        <v>69</v>
      </c>
      <c r="B51" s="5" t="s">
        <v>249</v>
      </c>
      <c r="C51" s="5" t="s">
        <v>33</v>
      </c>
      <c r="D51" s="5" t="s">
        <v>20</v>
      </c>
      <c r="E51" s="7">
        <f>0.13</f>
        <v>0.13</v>
      </c>
      <c r="F51" s="7"/>
      <c r="G51" s="7" t="s">
        <v>155</v>
      </c>
      <c r="H51" s="5">
        <v>1246</v>
      </c>
      <c r="I51" s="6">
        <v>1482</v>
      </c>
      <c r="K51" s="6">
        <v>10.14</v>
      </c>
      <c r="N51" s="7">
        <v>49.542000000000002</v>
      </c>
      <c r="O51" s="7">
        <v>1.6259999999999999</v>
      </c>
      <c r="P51" s="7">
        <v>13.896666667</v>
      </c>
      <c r="Q51" s="7">
        <v>12.593333333</v>
      </c>
      <c r="R51" s="7">
        <v>0.2171428571</v>
      </c>
      <c r="S51" s="7">
        <v>6.9214285713999999</v>
      </c>
      <c r="T51" s="7">
        <v>12.312857143</v>
      </c>
      <c r="U51" s="7">
        <v>2.1066666666999998</v>
      </c>
      <c r="V51" s="7">
        <v>0.19809523809999999</v>
      </c>
      <c r="W51" s="7">
        <v>0.15666666670000001</v>
      </c>
      <c r="X51" s="7">
        <v>99.648095237999996</v>
      </c>
      <c r="Y51" s="7">
        <f t="shared" si="0"/>
        <v>2.3047619047999999</v>
      </c>
      <c r="AK51" s="6">
        <v>236</v>
      </c>
      <c r="AL51" s="6">
        <v>351</v>
      </c>
      <c r="AM51" s="6">
        <v>293.62</v>
      </c>
      <c r="AN51" s="6">
        <v>27.839677064356</v>
      </c>
      <c r="AO51" s="6"/>
      <c r="AP51" s="6">
        <v>21</v>
      </c>
      <c r="AQ51" s="6">
        <v>71</v>
      </c>
      <c r="AR51" s="6">
        <v>120</v>
      </c>
      <c r="AS51" s="6">
        <v>92.1</v>
      </c>
      <c r="AT51" s="6">
        <v>12.09505999119</v>
      </c>
      <c r="AU51" s="6">
        <v>21</v>
      </c>
      <c r="BA51" s="7">
        <v>50.197000000000003</v>
      </c>
      <c r="BB51" s="7">
        <v>0.74462690921429997</v>
      </c>
      <c r="BC51" s="7">
        <v>7.9804651163000004</v>
      </c>
      <c r="BD51" s="7">
        <v>1.4964325475</v>
      </c>
      <c r="BE51" s="5">
        <v>86</v>
      </c>
      <c r="BQ51" s="5">
        <v>586</v>
      </c>
      <c r="BR51" s="5">
        <v>1482</v>
      </c>
      <c r="BS51" s="5">
        <v>1482</v>
      </c>
      <c r="BT51" s="6">
        <v>1089.97</v>
      </c>
      <c r="BU51" s="6">
        <v>191.21336697518001</v>
      </c>
      <c r="BV51" s="6"/>
      <c r="BW51" s="5">
        <v>86</v>
      </c>
      <c r="BX51" s="5">
        <v>26</v>
      </c>
      <c r="BY51" s="5">
        <v>224</v>
      </c>
      <c r="BZ51" s="6">
        <v>102.24</v>
      </c>
      <c r="CA51" s="6">
        <v>36.428152024470002</v>
      </c>
      <c r="CB51" s="6">
        <v>86</v>
      </c>
    </row>
    <row r="52" spans="1:85" s="5" customFormat="1">
      <c r="A52" s="5" t="s">
        <v>70</v>
      </c>
      <c r="B52" s="5" t="s">
        <v>64</v>
      </c>
      <c r="C52" s="5" t="s">
        <v>33</v>
      </c>
      <c r="D52" s="5" t="s">
        <v>20</v>
      </c>
      <c r="E52" s="5">
        <v>0.19</v>
      </c>
      <c r="G52" s="5" t="s">
        <v>154</v>
      </c>
      <c r="H52" s="5">
        <v>1225</v>
      </c>
      <c r="I52" s="6">
        <v>1405</v>
      </c>
      <c r="K52" s="6">
        <v>34.67</v>
      </c>
      <c r="N52" s="7">
        <v>48.36</v>
      </c>
      <c r="O52" s="7">
        <v>1.87</v>
      </c>
      <c r="P52" s="7">
        <v>14.66</v>
      </c>
      <c r="Q52" s="7">
        <v>12.28</v>
      </c>
      <c r="R52" s="7">
        <v>0.19</v>
      </c>
      <c r="S52" s="7">
        <v>7.54</v>
      </c>
      <c r="T52" s="7">
        <v>11.99</v>
      </c>
      <c r="U52" s="7">
        <v>1.95</v>
      </c>
      <c r="V52" s="7">
        <v>0.22</v>
      </c>
      <c r="W52" s="7">
        <v>0.2</v>
      </c>
      <c r="X52" s="7">
        <v>99.31</v>
      </c>
      <c r="Y52" s="7">
        <f t="shared" si="0"/>
        <v>2.17</v>
      </c>
      <c r="AK52" s="6">
        <v>180</v>
      </c>
      <c r="AL52" s="6">
        <v>180</v>
      </c>
      <c r="AM52" s="6">
        <v>180</v>
      </c>
      <c r="AN52" s="6" t="s">
        <v>68</v>
      </c>
      <c r="AO52" s="6"/>
      <c r="AP52" s="6">
        <v>1</v>
      </c>
      <c r="AQ52" s="6">
        <v>76</v>
      </c>
      <c r="AR52" s="6">
        <v>76</v>
      </c>
      <c r="AS52" s="6">
        <v>76</v>
      </c>
      <c r="AT52" s="6" t="s">
        <v>68</v>
      </c>
      <c r="AU52" s="6">
        <v>1</v>
      </c>
      <c r="BA52" s="7">
        <v>49.036000000000001</v>
      </c>
      <c r="BB52" s="7">
        <v>0.67948714320269998</v>
      </c>
      <c r="BC52" s="7">
        <v>7.2266666666999999</v>
      </c>
      <c r="BD52" s="7">
        <v>1.1192408141000001</v>
      </c>
      <c r="BE52" s="5">
        <v>9</v>
      </c>
      <c r="BQ52" s="5">
        <v>915</v>
      </c>
      <c r="BR52" s="5">
        <v>1405</v>
      </c>
      <c r="BS52" s="5">
        <v>1405</v>
      </c>
      <c r="BT52" s="6">
        <v>1185</v>
      </c>
      <c r="BU52" s="6">
        <v>151.76214943126999</v>
      </c>
      <c r="BV52" s="6"/>
      <c r="BW52" s="5">
        <v>9</v>
      </c>
      <c r="BX52" s="5">
        <v>73</v>
      </c>
      <c r="BY52" s="5">
        <v>137</v>
      </c>
      <c r="BZ52" s="6">
        <v>110.67</v>
      </c>
      <c r="CA52" s="6">
        <v>18.172781845386002</v>
      </c>
      <c r="CB52" s="6">
        <v>9</v>
      </c>
    </row>
    <row r="53" spans="1:85" s="5" customFormat="1">
      <c r="A53" s="5" t="s">
        <v>203</v>
      </c>
      <c r="B53" s="5" t="s">
        <v>71</v>
      </c>
      <c r="C53" s="5" t="s">
        <v>33</v>
      </c>
      <c r="D53" s="5" t="s">
        <v>20</v>
      </c>
      <c r="E53" s="5">
        <v>0.55000000000000004</v>
      </c>
      <c r="G53" s="5" t="s">
        <v>154</v>
      </c>
      <c r="H53" s="6">
        <v>1392</v>
      </c>
      <c r="I53" s="5">
        <v>1604</v>
      </c>
      <c r="K53" s="6">
        <v>8.659090909089997</v>
      </c>
      <c r="N53" s="7">
        <v>49.167999999999999</v>
      </c>
      <c r="O53" s="7">
        <v>2.2330000000000001</v>
      </c>
      <c r="P53" s="7">
        <v>13.09</v>
      </c>
      <c r="Q53" s="7">
        <v>14.22</v>
      </c>
      <c r="R53" s="7">
        <v>0.23749999999999999</v>
      </c>
      <c r="S53" s="7">
        <v>6.11</v>
      </c>
      <c r="T53" s="7">
        <v>11.15</v>
      </c>
      <c r="U53" s="7">
        <v>2.3250000000000002</v>
      </c>
      <c r="V53" s="7">
        <v>0.255</v>
      </c>
      <c r="W53" s="7">
        <v>0.24</v>
      </c>
      <c r="X53" s="7">
        <v>99.11</v>
      </c>
      <c r="Y53" s="7">
        <f>U53+V53</f>
        <v>2.58</v>
      </c>
      <c r="AK53" s="6">
        <v>212</v>
      </c>
      <c r="AL53" s="6">
        <v>367</v>
      </c>
      <c r="AM53" s="6">
        <v>300.75</v>
      </c>
      <c r="AN53" s="6">
        <v>74.723378760152997</v>
      </c>
      <c r="AO53" s="6">
        <v>367</v>
      </c>
      <c r="AP53" s="6">
        <v>4</v>
      </c>
      <c r="AQ53" s="6">
        <v>139</v>
      </c>
      <c r="AR53" s="6">
        <v>160</v>
      </c>
      <c r="AS53" s="6">
        <v>147.25</v>
      </c>
      <c r="AT53" s="6">
        <v>9.8446262837481999</v>
      </c>
      <c r="AU53" s="6">
        <v>4</v>
      </c>
      <c r="BA53" s="7">
        <v>49.322000000000003</v>
      </c>
      <c r="BB53" s="7">
        <v>0.61500923865940005</v>
      </c>
      <c r="BC53" s="7">
        <v>6.8209090908999999</v>
      </c>
      <c r="BD53" s="7">
        <v>0.74263658060000004</v>
      </c>
      <c r="BE53" s="5">
        <v>11</v>
      </c>
      <c r="BQ53" s="5">
        <v>196</v>
      </c>
      <c r="BR53" s="5">
        <v>1604</v>
      </c>
      <c r="BT53" s="6">
        <v>1370.3636363636001</v>
      </c>
      <c r="BU53" s="6">
        <v>421.72959884914002</v>
      </c>
      <c r="BV53" s="6">
        <v>1604</v>
      </c>
      <c r="BW53" s="5">
        <v>11</v>
      </c>
      <c r="BX53" s="5">
        <v>112</v>
      </c>
      <c r="BY53" s="5">
        <v>214</v>
      </c>
      <c r="BZ53" s="6">
        <v>155.90909090909</v>
      </c>
      <c r="CA53" s="6">
        <v>29.958152631478001</v>
      </c>
      <c r="CB53" s="6">
        <v>11</v>
      </c>
    </row>
    <row r="54" spans="1:85" s="5" customFormat="1">
      <c r="A54" s="5" t="s">
        <v>204</v>
      </c>
      <c r="B54" s="5" t="s">
        <v>71</v>
      </c>
      <c r="C54" s="5" t="s">
        <v>33</v>
      </c>
      <c r="D54" s="5" t="s">
        <v>20</v>
      </c>
      <c r="E54" s="5">
        <v>0.28000000000000003</v>
      </c>
      <c r="G54" s="5" t="s">
        <v>154</v>
      </c>
      <c r="H54" s="6">
        <v>1350</v>
      </c>
      <c r="I54" s="5">
        <v>1676</v>
      </c>
      <c r="K54" s="6">
        <v>15.274074074070001</v>
      </c>
      <c r="N54" s="7">
        <v>49.432000000000002</v>
      </c>
      <c r="O54" s="7">
        <v>2.3079999999999998</v>
      </c>
      <c r="P54" s="7">
        <v>12.94</v>
      </c>
      <c r="Q54" s="7">
        <v>14.704000000000001</v>
      </c>
      <c r="R54" s="7">
        <v>0.24466666670000001</v>
      </c>
      <c r="S54" s="7">
        <v>5.7786666667000004</v>
      </c>
      <c r="T54" s="7">
        <v>10.83</v>
      </c>
      <c r="U54" s="7">
        <v>2.2866666667</v>
      </c>
      <c r="V54" s="7">
        <v>0.25866666669999999</v>
      </c>
      <c r="W54" s="7">
        <v>0.23799999999999999</v>
      </c>
      <c r="X54" s="7">
        <v>99.13</v>
      </c>
      <c r="Y54" s="7">
        <f>U54+V54</f>
        <v>2.5453333333999999</v>
      </c>
      <c r="AK54" s="6">
        <v>326</v>
      </c>
      <c r="AL54" s="6">
        <v>450</v>
      </c>
      <c r="AM54" s="6">
        <v>387.53333333333001</v>
      </c>
      <c r="AN54" s="6">
        <v>35.874516754668001</v>
      </c>
      <c r="AO54" s="6">
        <v>450</v>
      </c>
      <c r="AP54" s="6">
        <v>15</v>
      </c>
      <c r="AQ54" s="6">
        <v>147</v>
      </c>
      <c r="AR54" s="6">
        <v>212</v>
      </c>
      <c r="AS54" s="6">
        <v>166.46666666666999</v>
      </c>
      <c r="AT54" s="6">
        <v>15.495928804811999</v>
      </c>
      <c r="AU54" s="6">
        <v>15</v>
      </c>
      <c r="BA54" s="7">
        <v>49.978000000000002</v>
      </c>
      <c r="BB54" s="7">
        <v>0.60217128494329997</v>
      </c>
      <c r="BC54" s="7">
        <v>5.3777777778000004</v>
      </c>
      <c r="BD54" s="7">
        <v>1.1578671815999999</v>
      </c>
      <c r="BE54" s="5">
        <v>27</v>
      </c>
      <c r="BQ54" s="5">
        <v>433</v>
      </c>
      <c r="BR54" s="5">
        <v>1797</v>
      </c>
      <c r="BS54" s="5">
        <v>1676</v>
      </c>
      <c r="BT54" s="6">
        <v>1330.8888888889001</v>
      </c>
      <c r="BU54" s="6">
        <v>386.21848473205</v>
      </c>
      <c r="BV54" s="6">
        <v>1748.6</v>
      </c>
      <c r="BW54" s="5">
        <v>27</v>
      </c>
      <c r="BX54" s="5">
        <v>99</v>
      </c>
      <c r="BY54" s="5">
        <v>308</v>
      </c>
      <c r="BZ54" s="6">
        <v>181.74074074073999</v>
      </c>
      <c r="CA54" s="6">
        <v>35.044578854973999</v>
      </c>
      <c r="CB54" s="6">
        <v>27</v>
      </c>
    </row>
    <row r="55" spans="1:85" s="5" customFormat="1">
      <c r="A55" s="5" t="s">
        <v>205</v>
      </c>
      <c r="B55" s="5" t="s">
        <v>71</v>
      </c>
      <c r="C55" s="5" t="s">
        <v>33</v>
      </c>
      <c r="D55" s="5" t="s">
        <v>20</v>
      </c>
      <c r="E55" s="5">
        <v>0.05</v>
      </c>
      <c r="G55" s="5" t="s">
        <v>154</v>
      </c>
      <c r="H55" s="6">
        <v>1240</v>
      </c>
      <c r="I55" s="5">
        <v>1689</v>
      </c>
      <c r="K55" s="6">
        <v>33.199999999999989</v>
      </c>
      <c r="N55" s="7">
        <v>48.81</v>
      </c>
      <c r="O55" s="7">
        <v>2.82</v>
      </c>
      <c r="P55" s="7">
        <v>12.07</v>
      </c>
      <c r="Q55" s="7">
        <v>16.71</v>
      </c>
      <c r="R55" s="7">
        <v>0.28000000000000003</v>
      </c>
      <c r="S55" s="7">
        <v>5.19</v>
      </c>
      <c r="T55" s="7">
        <v>10.3</v>
      </c>
      <c r="U55" s="7">
        <v>2.21</v>
      </c>
      <c r="V55" s="7">
        <v>0.32</v>
      </c>
      <c r="W55" s="7">
        <v>0.31</v>
      </c>
      <c r="X55" s="7">
        <v>99.16</v>
      </c>
      <c r="Y55" s="7">
        <f>U55+V55</f>
        <v>2.5299999999999998</v>
      </c>
      <c r="AK55" s="6">
        <v>449</v>
      </c>
      <c r="AL55" s="6">
        <v>449</v>
      </c>
      <c r="AM55" s="6">
        <v>449</v>
      </c>
      <c r="AN55" s="6"/>
      <c r="AO55" s="6">
        <v>449</v>
      </c>
      <c r="AP55" s="6">
        <v>1</v>
      </c>
      <c r="AQ55" s="6">
        <v>190</v>
      </c>
      <c r="AR55" s="6">
        <v>190</v>
      </c>
      <c r="AS55" s="6">
        <v>190</v>
      </c>
      <c r="AT55" s="6"/>
      <c r="AU55" s="6">
        <v>1</v>
      </c>
      <c r="BA55" s="7">
        <v>50.021000000000001</v>
      </c>
      <c r="BB55" s="7">
        <v>0.60406861273279999</v>
      </c>
      <c r="BC55" s="7">
        <v>4.9349999999999996</v>
      </c>
      <c r="BD55" s="7">
        <v>1.5725933995000001</v>
      </c>
      <c r="BE55" s="5">
        <v>10</v>
      </c>
      <c r="BQ55" s="5">
        <v>683</v>
      </c>
      <c r="BR55" s="5">
        <v>1689</v>
      </c>
      <c r="BT55" s="6">
        <v>1243</v>
      </c>
      <c r="BU55" s="6">
        <v>328.48236888251</v>
      </c>
      <c r="BV55" s="6">
        <v>1689</v>
      </c>
      <c r="BW55" s="5">
        <v>10</v>
      </c>
      <c r="BX55" s="5">
        <v>110</v>
      </c>
      <c r="BY55" s="5">
        <v>444</v>
      </c>
      <c r="BZ55" s="6">
        <v>223.2</v>
      </c>
      <c r="CA55" s="6">
        <v>107.26788895097999</v>
      </c>
      <c r="CB55" s="6">
        <v>10</v>
      </c>
    </row>
    <row r="56" spans="1:85" s="5" customFormat="1">
      <c r="A56" s="10" t="s">
        <v>291</v>
      </c>
      <c r="B56" s="5" t="s">
        <v>71</v>
      </c>
      <c r="C56" s="5" t="s">
        <v>33</v>
      </c>
      <c r="D56" s="5" t="s">
        <v>20</v>
      </c>
      <c r="E56" s="5">
        <v>1.0999999999999999E-2</v>
      </c>
      <c r="G56" s="5" t="s">
        <v>294</v>
      </c>
      <c r="H56" s="6">
        <v>1372</v>
      </c>
      <c r="I56" s="5">
        <v>1610</v>
      </c>
      <c r="K56" s="6">
        <v>73.857142857139991</v>
      </c>
      <c r="N56" s="7">
        <v>48.650909090909096</v>
      </c>
      <c r="O56" s="7">
        <v>1.9427272727272729</v>
      </c>
      <c r="P56" s="7">
        <v>14.607272727272727</v>
      </c>
      <c r="Q56" s="7">
        <v>12.428181818181821</v>
      </c>
      <c r="R56" s="7">
        <v>0.21198181818181816</v>
      </c>
      <c r="S56" s="7">
        <v>6.7690909090909086</v>
      </c>
      <c r="T56" s="7">
        <v>11.354545454545455</v>
      </c>
      <c r="U56" s="7">
        <v>2.3509090909090911</v>
      </c>
      <c r="V56" s="7">
        <v>0.45157272727272735</v>
      </c>
      <c r="W56" s="7">
        <v>0.21492727272727272</v>
      </c>
      <c r="X56" s="7">
        <v>98.98211818181818</v>
      </c>
      <c r="Y56" s="7">
        <f t="shared" ref="Y56:Y58" si="1">U56+V56</f>
        <v>2.8024818181818185</v>
      </c>
      <c r="AK56" s="6">
        <v>210</v>
      </c>
      <c r="AL56" s="6">
        <v>280</v>
      </c>
      <c r="AM56" s="6">
        <v>235</v>
      </c>
      <c r="AN56" s="6">
        <v>23</v>
      </c>
      <c r="AO56" s="6">
        <v>280</v>
      </c>
      <c r="AP56" s="6">
        <v>11</v>
      </c>
      <c r="AQ56" s="6">
        <v>172</v>
      </c>
      <c r="AR56" s="6">
        <v>270</v>
      </c>
      <c r="AS56" s="6">
        <v>218</v>
      </c>
      <c r="AT56" s="6">
        <v>11</v>
      </c>
      <c r="AU56" s="6"/>
      <c r="BA56" s="7">
        <v>48.7</v>
      </c>
      <c r="BB56" s="7">
        <v>0.44</v>
      </c>
      <c r="BC56" s="7">
        <v>6.15</v>
      </c>
      <c r="BD56" s="7">
        <v>0.32</v>
      </c>
      <c r="BE56" s="5">
        <v>21</v>
      </c>
      <c r="BQ56" s="49">
        <v>454.8</v>
      </c>
      <c r="BR56" s="49">
        <v>1607.6</v>
      </c>
      <c r="BS56" s="49">
        <v>1367.8095238095</v>
      </c>
      <c r="BT56" s="49">
        <v>313.85463180390002</v>
      </c>
      <c r="BU56" s="49">
        <v>1607.52</v>
      </c>
      <c r="BV56" s="49">
        <v>1607.52</v>
      </c>
      <c r="BW56" s="49">
        <v>21</v>
      </c>
      <c r="BX56" s="5">
        <v>203</v>
      </c>
      <c r="BY56" s="5">
        <v>284</v>
      </c>
      <c r="BZ56" s="6">
        <v>245.85714285713999</v>
      </c>
      <c r="CA56" s="6">
        <v>20.401680603043001</v>
      </c>
      <c r="CB56" s="5">
        <v>21</v>
      </c>
    </row>
    <row r="57" spans="1:85" s="5" customFormat="1">
      <c r="A57" s="10" t="s">
        <v>292</v>
      </c>
      <c r="B57" s="5" t="s">
        <v>71</v>
      </c>
      <c r="C57" s="5" t="s">
        <v>33</v>
      </c>
      <c r="D57" s="5" t="s">
        <v>20</v>
      </c>
      <c r="H57" s="6">
        <v>1215</v>
      </c>
      <c r="I57" s="5">
        <v>1400</v>
      </c>
      <c r="K57" s="6">
        <v>26.583333333330017</v>
      </c>
      <c r="N57" s="7">
        <v>49.006666666666668</v>
      </c>
      <c r="O57" s="7">
        <v>2.9166666666666665</v>
      </c>
      <c r="P57" s="7">
        <v>12.261666666666668</v>
      </c>
      <c r="Q57" s="7">
        <v>16.154999999999998</v>
      </c>
      <c r="R57" s="7">
        <v>0.30297499999999999</v>
      </c>
      <c r="S57" s="7">
        <v>4.915</v>
      </c>
      <c r="T57" s="7">
        <v>10.172500000000001</v>
      </c>
      <c r="U57" s="7">
        <v>2.5058333333333334</v>
      </c>
      <c r="V57" s="7">
        <v>0.64269166666666655</v>
      </c>
      <c r="W57" s="7">
        <v>0.3358666666666667</v>
      </c>
      <c r="X57" s="7">
        <v>99.214866666666666</v>
      </c>
      <c r="Y57" s="7">
        <f t="shared" si="1"/>
        <v>3.1485249999999998</v>
      </c>
      <c r="AK57" s="6">
        <v>164</v>
      </c>
      <c r="AL57" s="6">
        <v>279</v>
      </c>
      <c r="AM57" s="6">
        <v>223</v>
      </c>
      <c r="AN57" s="6">
        <v>38</v>
      </c>
      <c r="AO57" s="6">
        <v>279</v>
      </c>
      <c r="AP57" s="6">
        <v>10</v>
      </c>
      <c r="AQ57" s="6">
        <v>239</v>
      </c>
      <c r="AR57" s="6">
        <v>299</v>
      </c>
      <c r="AS57" s="6">
        <v>257</v>
      </c>
      <c r="AT57" s="6">
        <v>10</v>
      </c>
      <c r="AU57" s="6"/>
      <c r="BA57" s="7">
        <v>49</v>
      </c>
      <c r="BB57" s="7">
        <v>0.62</v>
      </c>
      <c r="BC57" s="7">
        <v>5.74</v>
      </c>
      <c r="BD57" s="7">
        <v>0.69</v>
      </c>
      <c r="BE57" s="5">
        <v>12</v>
      </c>
      <c r="BQ57" s="49">
        <v>438.8</v>
      </c>
      <c r="BR57" s="49">
        <v>1607.2</v>
      </c>
      <c r="BS57" s="49">
        <v>1127.0333333333001</v>
      </c>
      <c r="BT57" s="49">
        <v>402.79595405869998</v>
      </c>
      <c r="BU57" s="49">
        <v>1607.2</v>
      </c>
      <c r="BV57" s="49">
        <v>1607.2</v>
      </c>
      <c r="BW57" s="49">
        <v>12</v>
      </c>
      <c r="BX57" s="5">
        <v>226</v>
      </c>
      <c r="BY57" s="5">
        <v>333</v>
      </c>
      <c r="BZ57" s="6">
        <v>265.58333333333002</v>
      </c>
      <c r="CA57" s="6">
        <v>28.484312535255</v>
      </c>
      <c r="CB57" s="5">
        <v>12</v>
      </c>
    </row>
    <row r="58" spans="1:85" s="5" customFormat="1">
      <c r="A58" s="10" t="s">
        <v>293</v>
      </c>
      <c r="B58" s="5" t="s">
        <v>71</v>
      </c>
      <c r="C58" s="5" t="s">
        <v>33</v>
      </c>
      <c r="D58" s="5" t="s">
        <v>20</v>
      </c>
      <c r="H58" s="6">
        <v>1414</v>
      </c>
      <c r="I58" s="5">
        <v>1607</v>
      </c>
      <c r="K58" s="6">
        <v>14.333333333330017</v>
      </c>
      <c r="N58" s="7">
        <v>49.366000000000007</v>
      </c>
      <c r="O58" s="7">
        <v>2.3890000000000002</v>
      </c>
      <c r="P58" s="7">
        <v>13.116999999999999</v>
      </c>
      <c r="Q58" s="7">
        <v>14.302000000000001</v>
      </c>
      <c r="R58" s="7">
        <v>0.24552999999999997</v>
      </c>
      <c r="S58" s="7">
        <v>5.7949999999999999</v>
      </c>
      <c r="T58" s="7">
        <v>11.056000000000001</v>
      </c>
      <c r="U58" s="7">
        <v>2.3840000000000003</v>
      </c>
      <c r="V58" s="7">
        <v>0.51356999999999997</v>
      </c>
      <c r="W58" s="7">
        <v>0.27041999999999999</v>
      </c>
      <c r="X58" s="7">
        <v>99.438520000000025</v>
      </c>
      <c r="Y58" s="7">
        <f t="shared" si="1"/>
        <v>2.8975700000000004</v>
      </c>
      <c r="AK58" s="6">
        <v>158</v>
      </c>
      <c r="AL58" s="6">
        <v>283</v>
      </c>
      <c r="AM58" s="6">
        <v>228</v>
      </c>
      <c r="AN58" s="6">
        <v>39</v>
      </c>
      <c r="AO58" s="6">
        <v>283</v>
      </c>
      <c r="AP58" s="6">
        <v>12</v>
      </c>
      <c r="AQ58" s="6">
        <v>282</v>
      </c>
      <c r="AR58" s="6">
        <v>372</v>
      </c>
      <c r="AS58" s="6">
        <v>234</v>
      </c>
      <c r="AT58" s="6">
        <v>12</v>
      </c>
      <c r="AU58" s="6"/>
      <c r="BA58" s="7">
        <v>49.23</v>
      </c>
      <c r="BB58" s="7">
        <v>0.43</v>
      </c>
      <c r="BC58" s="7">
        <v>4.8600000000000003</v>
      </c>
      <c r="BD58" s="7">
        <v>0.45</v>
      </c>
      <c r="BE58" s="5">
        <v>6</v>
      </c>
      <c r="BQ58" s="49">
        <v>186.4</v>
      </c>
      <c r="BR58" s="49">
        <v>1399.6</v>
      </c>
      <c r="BS58" s="49">
        <v>757</v>
      </c>
      <c r="BT58" s="49">
        <v>538.50131290462002</v>
      </c>
      <c r="BU58" s="49">
        <v>1399.6</v>
      </c>
      <c r="BV58" s="49">
        <v>1399.6</v>
      </c>
      <c r="BW58" s="49">
        <v>6</v>
      </c>
      <c r="BX58" s="5">
        <v>255</v>
      </c>
      <c r="BY58" s="5">
        <v>363</v>
      </c>
      <c r="BZ58" s="6">
        <v>296.33333333333002</v>
      </c>
      <c r="CA58" s="6">
        <v>39.616494881130997</v>
      </c>
      <c r="CB58" s="5">
        <v>6</v>
      </c>
    </row>
    <row r="59" spans="1:85" s="5" customFormat="1">
      <c r="A59" s="5" t="s">
        <v>72</v>
      </c>
      <c r="B59" s="5" t="s">
        <v>55</v>
      </c>
      <c r="C59" s="5" t="s">
        <v>33</v>
      </c>
      <c r="D59" s="5" t="s">
        <v>20</v>
      </c>
      <c r="E59" s="9">
        <v>0.1</v>
      </c>
      <c r="F59" s="38"/>
      <c r="G59" s="38" t="s">
        <v>156</v>
      </c>
      <c r="H59" s="5">
        <v>1171</v>
      </c>
      <c r="I59" s="6">
        <v>1495</v>
      </c>
      <c r="K59" s="6">
        <v>-8.9499999999999886</v>
      </c>
      <c r="N59" s="7">
        <v>50.055</v>
      </c>
      <c r="O59" s="7">
        <v>1.7190000000000001</v>
      </c>
      <c r="P59" s="7">
        <v>13.51125</v>
      </c>
      <c r="Q59" s="7">
        <v>13.0725</v>
      </c>
      <c r="R59" s="7">
        <v>0.22375</v>
      </c>
      <c r="S59" s="7">
        <v>6.6325000000000003</v>
      </c>
      <c r="T59" s="7">
        <v>11.6775</v>
      </c>
      <c r="U59" s="7">
        <v>2.1087500000000001</v>
      </c>
      <c r="V59" s="7">
        <v>0.18</v>
      </c>
      <c r="W59" s="7">
        <v>0.16500000000000001</v>
      </c>
      <c r="X59" s="7">
        <v>99.444999999999993</v>
      </c>
      <c r="Y59" s="7">
        <f t="shared" si="0"/>
        <v>2.2887500000000003</v>
      </c>
      <c r="AK59" s="6">
        <v>324</v>
      </c>
      <c r="AL59" s="6">
        <v>414</v>
      </c>
      <c r="AM59" s="6">
        <v>360.75</v>
      </c>
      <c r="AN59" s="6">
        <v>32.034579530786999</v>
      </c>
      <c r="AO59" s="6"/>
      <c r="AP59" s="6">
        <v>8</v>
      </c>
      <c r="AQ59" s="6">
        <v>127</v>
      </c>
      <c r="AR59" s="6">
        <v>145</v>
      </c>
      <c r="AS59" s="6">
        <v>136.63</v>
      </c>
      <c r="AT59" s="6">
        <v>5.8048624937572004</v>
      </c>
      <c r="AU59" s="6">
        <v>8</v>
      </c>
      <c r="BA59" s="7">
        <v>42.531999999999996</v>
      </c>
      <c r="BB59" s="7">
        <v>17.811564673671999</v>
      </c>
      <c r="BC59" s="7">
        <v>7.8967532468000003</v>
      </c>
      <c r="BD59" s="7">
        <v>1.7562358383000001</v>
      </c>
      <c r="BE59" s="5">
        <v>77</v>
      </c>
      <c r="BQ59" s="5">
        <v>525</v>
      </c>
      <c r="BR59" s="5">
        <v>1495</v>
      </c>
      <c r="BS59" s="5">
        <v>1495</v>
      </c>
      <c r="BT59" s="6">
        <v>1104.92</v>
      </c>
      <c r="BU59" s="6">
        <v>302.67955811533</v>
      </c>
      <c r="BV59" s="6"/>
      <c r="BW59" s="5">
        <v>77</v>
      </c>
      <c r="BX59" s="5">
        <v>0</v>
      </c>
      <c r="BY59" s="5">
        <v>421</v>
      </c>
      <c r="BZ59" s="6">
        <v>127.68</v>
      </c>
      <c r="CA59" s="6">
        <v>51.432234812943001</v>
      </c>
      <c r="CB59" s="6">
        <v>77</v>
      </c>
    </row>
    <row r="60" spans="1:85" s="5" customFormat="1">
      <c r="A60" s="5" t="s">
        <v>73</v>
      </c>
      <c r="B60" s="5" t="s">
        <v>64</v>
      </c>
      <c r="C60" s="5" t="s">
        <v>33</v>
      </c>
      <c r="D60" s="5" t="s">
        <v>20</v>
      </c>
      <c r="E60" s="5">
        <v>5.0000000000000001E-4</v>
      </c>
      <c r="G60" s="5" t="s">
        <v>298</v>
      </c>
      <c r="H60" s="5">
        <v>987</v>
      </c>
      <c r="I60" s="6">
        <v>1319</v>
      </c>
      <c r="K60" s="6">
        <v>0.25</v>
      </c>
      <c r="N60" s="7">
        <v>48.93</v>
      </c>
      <c r="O60" s="7">
        <v>1.91</v>
      </c>
      <c r="P60" s="7">
        <v>13.63</v>
      </c>
      <c r="Q60" s="7">
        <v>12.71</v>
      </c>
      <c r="R60" s="7">
        <v>0.21</v>
      </c>
      <c r="S60" s="7">
        <v>6.68</v>
      </c>
      <c r="T60" s="7">
        <v>12.61</v>
      </c>
      <c r="U60" s="7">
        <v>2.0499999999999998</v>
      </c>
      <c r="V60" s="7">
        <v>0.23</v>
      </c>
      <c r="W60" s="7">
        <v>0.18</v>
      </c>
      <c r="X60" s="7">
        <v>99.25</v>
      </c>
      <c r="Y60" s="7">
        <f t="shared" si="0"/>
        <v>2.2799999999999998</v>
      </c>
      <c r="AK60" s="6">
        <v>332</v>
      </c>
      <c r="AL60" s="6">
        <v>332</v>
      </c>
      <c r="AM60" s="6">
        <v>332</v>
      </c>
      <c r="AN60" s="6" t="s">
        <v>68</v>
      </c>
      <c r="AO60" s="6"/>
      <c r="AP60" s="6">
        <v>1</v>
      </c>
      <c r="AQ60" s="6">
        <v>100</v>
      </c>
      <c r="AR60" s="6">
        <v>100</v>
      </c>
      <c r="AS60" s="6">
        <v>100</v>
      </c>
      <c r="AT60" s="6" t="s">
        <v>68</v>
      </c>
      <c r="AU60" s="6">
        <v>1</v>
      </c>
      <c r="BA60" s="7">
        <v>48.917999999999999</v>
      </c>
      <c r="BB60" s="7">
        <v>0.63767154554679994</v>
      </c>
      <c r="BC60" s="7">
        <v>7.7050000000000001</v>
      </c>
      <c r="BD60" s="7">
        <v>1.1844689387</v>
      </c>
      <c r="BE60" s="5">
        <v>4</v>
      </c>
      <c r="BQ60" s="5">
        <v>710</v>
      </c>
      <c r="BR60" s="5">
        <v>1319</v>
      </c>
      <c r="BS60" s="5">
        <v>1319</v>
      </c>
      <c r="BT60" s="6">
        <v>1048.25</v>
      </c>
      <c r="BU60" s="6">
        <v>251.66032000826999</v>
      </c>
      <c r="BV60" s="6"/>
      <c r="BW60" s="5">
        <v>4</v>
      </c>
      <c r="BX60" s="5">
        <v>49</v>
      </c>
      <c r="BY60" s="5">
        <v>132</v>
      </c>
      <c r="BZ60" s="6">
        <v>100.25</v>
      </c>
      <c r="CA60" s="6">
        <v>36.627630736008001</v>
      </c>
      <c r="CB60" s="6">
        <v>4</v>
      </c>
    </row>
    <row r="61" spans="1:85" s="5" customFormat="1">
      <c r="A61" s="5" t="s">
        <v>202</v>
      </c>
      <c r="B61" s="5" t="s">
        <v>64</v>
      </c>
      <c r="C61" s="5" t="s">
        <v>33</v>
      </c>
      <c r="D61" s="5" t="s">
        <v>20</v>
      </c>
      <c r="E61" s="5">
        <v>0.06</v>
      </c>
      <c r="G61" s="5" t="s">
        <v>298</v>
      </c>
      <c r="H61" s="5">
        <v>1393</v>
      </c>
      <c r="I61" s="6">
        <v>1563</v>
      </c>
      <c r="K61" s="6">
        <v>2.5600000000000023</v>
      </c>
      <c r="N61" s="7">
        <v>48.73</v>
      </c>
      <c r="O61" s="7">
        <v>2.1800000000000002</v>
      </c>
      <c r="P61" s="7">
        <v>13.986666667</v>
      </c>
      <c r="Q61" s="7">
        <v>13.093333333</v>
      </c>
      <c r="R61" s="7">
        <v>0.21666666670000001</v>
      </c>
      <c r="S61" s="7">
        <v>6.8666666666999996</v>
      </c>
      <c r="T61" s="7">
        <v>12.053333332999999</v>
      </c>
      <c r="U61" s="7">
        <v>1.9366666667000001</v>
      </c>
      <c r="V61" s="7">
        <v>0.24333333330000001</v>
      </c>
      <c r="W61" s="7">
        <v>0.23</v>
      </c>
      <c r="X61" s="7">
        <v>99.596666666999994</v>
      </c>
      <c r="Y61" s="7">
        <f t="shared" si="0"/>
        <v>2.1800000000000002</v>
      </c>
      <c r="AK61" s="6">
        <v>170</v>
      </c>
      <c r="AL61" s="6">
        <v>190</v>
      </c>
      <c r="AM61" s="6">
        <v>178.67</v>
      </c>
      <c r="AN61" s="6">
        <v>10.263202878894001</v>
      </c>
      <c r="AO61" s="6"/>
      <c r="AP61" s="6">
        <v>3</v>
      </c>
      <c r="AQ61" s="6">
        <v>99</v>
      </c>
      <c r="AR61" s="6">
        <v>145</v>
      </c>
      <c r="AS61" s="6">
        <v>115.33</v>
      </c>
      <c r="AT61" s="6">
        <v>25.735837529276999</v>
      </c>
      <c r="AU61" s="6">
        <v>3</v>
      </c>
      <c r="BA61" s="7">
        <v>48.481000000000002</v>
      </c>
      <c r="BB61" s="7">
        <v>0.434017408765</v>
      </c>
      <c r="BC61" s="7">
        <v>6.6855555555999997</v>
      </c>
      <c r="BD61" s="7">
        <v>0.62901030849999995</v>
      </c>
      <c r="BE61" s="5">
        <v>36</v>
      </c>
      <c r="BQ61" s="5">
        <v>240</v>
      </c>
      <c r="BR61" s="5">
        <v>1563</v>
      </c>
      <c r="BS61" s="5">
        <v>1563</v>
      </c>
      <c r="BT61" s="6">
        <v>906.69</v>
      </c>
      <c r="BU61" s="6">
        <v>461.35953252746998</v>
      </c>
      <c r="BV61" s="6"/>
      <c r="BW61" s="5">
        <v>36</v>
      </c>
      <c r="BX61" s="5">
        <v>58</v>
      </c>
      <c r="BY61" s="5">
        <v>170</v>
      </c>
      <c r="BZ61" s="6">
        <v>117.89</v>
      </c>
      <c r="CA61" s="6">
        <v>28.491379927246999</v>
      </c>
      <c r="CB61" s="6">
        <v>36</v>
      </c>
    </row>
    <row r="62" spans="1:85" s="5" customFormat="1">
      <c r="A62" s="5" t="s">
        <v>75</v>
      </c>
      <c r="B62" s="5" t="s">
        <v>64</v>
      </c>
      <c r="C62" s="5" t="s">
        <v>33</v>
      </c>
      <c r="D62" s="5" t="s">
        <v>20</v>
      </c>
      <c r="E62" s="5">
        <v>0.37</v>
      </c>
      <c r="G62" s="5" t="s">
        <v>154</v>
      </c>
      <c r="H62" s="5">
        <v>1173</v>
      </c>
      <c r="I62" s="6">
        <v>1357</v>
      </c>
      <c r="K62" s="5">
        <v>-4.4000000000000057</v>
      </c>
      <c r="N62" s="7">
        <v>48.67</v>
      </c>
      <c r="O62" s="7">
        <v>1.82</v>
      </c>
      <c r="P62" s="7">
        <v>14.77</v>
      </c>
      <c r="Q62" s="7">
        <v>11.94</v>
      </c>
      <c r="R62" s="7">
        <v>0.2</v>
      </c>
      <c r="S62" s="7">
        <v>7.56</v>
      </c>
      <c r="T62" s="7">
        <v>12.15</v>
      </c>
      <c r="U62" s="7">
        <v>1.75</v>
      </c>
      <c r="V62" s="7">
        <v>0.21</v>
      </c>
      <c r="W62" s="7">
        <v>0.18</v>
      </c>
      <c r="X62" s="7">
        <v>99.32</v>
      </c>
      <c r="Y62" s="7">
        <f t="shared" si="0"/>
        <v>1.96</v>
      </c>
      <c r="AK62" s="6">
        <v>184</v>
      </c>
      <c r="AL62" s="6">
        <v>184</v>
      </c>
      <c r="AM62" s="6">
        <v>184</v>
      </c>
      <c r="AN62" s="6" t="s">
        <v>68</v>
      </c>
      <c r="AO62" s="6"/>
      <c r="AP62" s="6">
        <v>1</v>
      </c>
      <c r="AQ62" s="6">
        <v>100</v>
      </c>
      <c r="AR62" s="6">
        <v>100</v>
      </c>
      <c r="AS62" s="6">
        <v>100</v>
      </c>
      <c r="AT62" s="6" t="s">
        <v>68</v>
      </c>
      <c r="AU62" s="6">
        <v>1</v>
      </c>
      <c r="BA62" s="7">
        <v>48.747999999999998</v>
      </c>
      <c r="BB62" s="7">
        <v>0.53168649250830002</v>
      </c>
      <c r="BC62" s="7">
        <v>7.5274999999999999</v>
      </c>
      <c r="BD62" s="7">
        <v>0.82569189489999995</v>
      </c>
      <c r="BE62" s="5">
        <v>20</v>
      </c>
      <c r="BQ62" s="5">
        <v>16</v>
      </c>
      <c r="BR62" s="5">
        <v>2028</v>
      </c>
      <c r="BS62" s="5">
        <v>1357</v>
      </c>
      <c r="BT62" s="6">
        <v>943.55</v>
      </c>
      <c r="BU62" s="6">
        <v>563.19712123591</v>
      </c>
      <c r="BV62" s="6"/>
      <c r="BW62" s="5">
        <v>20</v>
      </c>
      <c r="BX62" s="5">
        <v>4</v>
      </c>
      <c r="BY62" s="5">
        <v>131</v>
      </c>
      <c r="BZ62" s="6">
        <v>95.6</v>
      </c>
      <c r="CA62" s="6">
        <v>31.091376364041999</v>
      </c>
      <c r="CB62" s="6">
        <v>20</v>
      </c>
    </row>
    <row r="63" spans="1:85" s="5" customFormat="1">
      <c r="A63" s="5" t="s">
        <v>266</v>
      </c>
      <c r="B63" s="5" t="s">
        <v>206</v>
      </c>
      <c r="C63" s="5" t="s">
        <v>31</v>
      </c>
      <c r="D63" s="5" t="s">
        <v>20</v>
      </c>
      <c r="E63" s="5">
        <v>0.02</v>
      </c>
      <c r="G63" s="5" t="s">
        <v>177</v>
      </c>
      <c r="H63" s="6"/>
      <c r="I63" s="6">
        <v>1890</v>
      </c>
      <c r="J63" s="6"/>
      <c r="K63" s="6"/>
      <c r="L63" s="7">
        <v>0.83250000000000002</v>
      </c>
      <c r="N63" s="7">
        <v>46.5</v>
      </c>
      <c r="O63" s="7">
        <v>5</v>
      </c>
      <c r="P63" s="7">
        <v>13.1</v>
      </c>
      <c r="Q63" s="7">
        <v>14.6</v>
      </c>
      <c r="R63" s="7">
        <v>0.23</v>
      </c>
      <c r="S63" s="7">
        <v>4.5199999999999996</v>
      </c>
      <c r="T63" s="7">
        <v>9.6199999999999992</v>
      </c>
      <c r="U63" s="7">
        <v>3.31</v>
      </c>
      <c r="V63" s="7">
        <v>0.71</v>
      </c>
      <c r="W63" s="7">
        <v>1.06</v>
      </c>
      <c r="X63" s="7">
        <v>98.6</v>
      </c>
      <c r="Y63" s="7">
        <v>4.0199999999999996</v>
      </c>
      <c r="Z63" s="7">
        <v>0.08</v>
      </c>
      <c r="AA63" s="7">
        <v>0.08</v>
      </c>
      <c r="AB63" s="7">
        <v>0.08</v>
      </c>
      <c r="AC63" s="7">
        <v>0.08</v>
      </c>
      <c r="AD63" s="7"/>
      <c r="AE63" s="6">
        <v>1</v>
      </c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>
        <v>0</v>
      </c>
      <c r="AV63" s="6"/>
      <c r="AW63" s="6"/>
      <c r="AX63" s="6"/>
      <c r="AY63" s="6"/>
      <c r="AZ63" s="6"/>
      <c r="BA63" s="7">
        <v>47.515000000000001</v>
      </c>
      <c r="BB63" s="7">
        <v>1.7952587128751001</v>
      </c>
      <c r="BC63" s="7">
        <v>6.0261538461999997</v>
      </c>
      <c r="BD63" s="7">
        <v>0.48334730310000001</v>
      </c>
      <c r="BE63" s="6">
        <v>26</v>
      </c>
      <c r="BF63" s="7">
        <v>0.82</v>
      </c>
      <c r="BG63" s="7">
        <v>0.99</v>
      </c>
      <c r="BH63" s="7">
        <v>0.91249999999999998</v>
      </c>
      <c r="BI63" s="7">
        <v>0.92</v>
      </c>
      <c r="BJ63" s="7">
        <v>7.4105780299999993E-2</v>
      </c>
      <c r="BK63" s="6">
        <v>4</v>
      </c>
      <c r="BL63" s="6"/>
      <c r="BM63" s="6"/>
      <c r="BN63" s="6"/>
      <c r="BO63" s="6"/>
      <c r="BP63" s="6"/>
      <c r="BQ63" s="6">
        <v>770</v>
      </c>
      <c r="BR63" s="6">
        <v>1890</v>
      </c>
      <c r="BS63" s="6"/>
      <c r="BT63" s="6">
        <v>1208</v>
      </c>
      <c r="BU63" s="6">
        <v>284.47319733148998</v>
      </c>
      <c r="BV63" s="6">
        <v>1833</v>
      </c>
      <c r="BW63" s="6">
        <v>25</v>
      </c>
      <c r="BX63" s="6">
        <v>200</v>
      </c>
      <c r="BY63" s="6">
        <v>2410</v>
      </c>
      <c r="BZ63" s="6">
        <v>479.2</v>
      </c>
      <c r="CA63" s="6">
        <v>456.398217934</v>
      </c>
      <c r="CB63" s="6">
        <v>25</v>
      </c>
      <c r="CC63" s="6">
        <v>350</v>
      </c>
      <c r="CD63" s="6">
        <v>860</v>
      </c>
      <c r="CE63" s="6">
        <v>582</v>
      </c>
      <c r="CF63" s="6">
        <v>121.20918557051</v>
      </c>
      <c r="CG63" s="6">
        <v>25</v>
      </c>
    </row>
    <row r="64" spans="1:85" s="5" customFormat="1">
      <c r="A64" s="13" t="s">
        <v>238</v>
      </c>
      <c r="B64" s="5" t="s">
        <v>38</v>
      </c>
      <c r="C64" s="5" t="s">
        <v>31</v>
      </c>
      <c r="D64" s="5" t="s">
        <v>20</v>
      </c>
      <c r="E64" s="5">
        <v>0.23</v>
      </c>
      <c r="F64" s="5">
        <v>0.21</v>
      </c>
      <c r="G64" s="5" t="s">
        <v>246</v>
      </c>
      <c r="H64" s="6">
        <v>514</v>
      </c>
      <c r="I64" s="6">
        <v>851</v>
      </c>
      <c r="J64" s="6"/>
      <c r="K64" s="6">
        <v>121.48000000000002</v>
      </c>
      <c r="L64" s="7"/>
      <c r="M64" s="6"/>
      <c r="N64" s="7">
        <v>49.052999999999997</v>
      </c>
      <c r="O64" s="7">
        <v>3.3969999999999998</v>
      </c>
      <c r="P64" s="7">
        <v>14.276666667000001</v>
      </c>
      <c r="Q64" s="7">
        <v>14.063333332999999</v>
      </c>
      <c r="R64" s="7">
        <v>0.3</v>
      </c>
      <c r="S64" s="7">
        <v>3.3733333333000002</v>
      </c>
      <c r="T64" s="7">
        <v>7.7366666666999997</v>
      </c>
      <c r="U64" s="7">
        <v>4.8233333332999999</v>
      </c>
      <c r="V64" s="7">
        <v>1.6766666667000001</v>
      </c>
      <c r="W64" s="7">
        <v>0.93500000000000005</v>
      </c>
      <c r="X64" s="7">
        <v>99.483333333000004</v>
      </c>
      <c r="Y64" s="7">
        <v>6.5</v>
      </c>
      <c r="Z64" s="7"/>
      <c r="AA64" s="7"/>
      <c r="AB64" s="7"/>
      <c r="AC64" s="7"/>
      <c r="AD64" s="7"/>
      <c r="AE64" s="6"/>
      <c r="AF64" s="7"/>
      <c r="AG64" s="7"/>
      <c r="AH64" s="7"/>
      <c r="AI64" s="7"/>
      <c r="AJ64" s="6"/>
      <c r="AK64" s="6">
        <v>337</v>
      </c>
      <c r="AL64" s="6">
        <v>684</v>
      </c>
      <c r="AM64" s="6">
        <v>528.33000000000004</v>
      </c>
      <c r="AN64" s="6">
        <v>176.22807192197001</v>
      </c>
      <c r="AO64" s="6">
        <v>684</v>
      </c>
      <c r="AP64" s="6">
        <v>3</v>
      </c>
      <c r="AQ64" s="6">
        <v>644</v>
      </c>
      <c r="AR64" s="6">
        <v>1041</v>
      </c>
      <c r="AS64" s="6">
        <v>801.67</v>
      </c>
      <c r="AT64" s="6">
        <v>210.72335735113001</v>
      </c>
      <c r="AU64" s="6">
        <v>3</v>
      </c>
      <c r="AV64" s="6"/>
      <c r="AW64" s="6"/>
      <c r="AX64" s="6"/>
      <c r="AY64" s="6"/>
      <c r="AZ64" s="6"/>
      <c r="BA64" s="7">
        <v>48.643999999999998</v>
      </c>
      <c r="BB64" s="7">
        <v>1.5677400850776</v>
      </c>
      <c r="BC64" s="7">
        <v>3.78</v>
      </c>
      <c r="BD64" s="7">
        <v>0.99035347230000004</v>
      </c>
      <c r="BE64" s="6">
        <v>13</v>
      </c>
      <c r="BF64" s="7"/>
      <c r="BG64" s="7"/>
      <c r="BH64" s="7"/>
      <c r="BI64" s="7"/>
      <c r="BJ64" s="7"/>
      <c r="BK64" s="6"/>
      <c r="BL64" s="6"/>
      <c r="BM64" s="6"/>
      <c r="BN64" s="6"/>
      <c r="BO64" s="6"/>
      <c r="BP64" s="6"/>
      <c r="BQ64" s="6">
        <v>469</v>
      </c>
      <c r="BR64" s="6">
        <v>1334</v>
      </c>
      <c r="BS64" s="6"/>
      <c r="BT64" s="6">
        <v>851.08</v>
      </c>
      <c r="BU64" s="6">
        <v>238.1293281456</v>
      </c>
      <c r="BV64" s="6">
        <v>1334</v>
      </c>
      <c r="BW64" s="6">
        <v>13</v>
      </c>
      <c r="BX64" s="6">
        <v>601</v>
      </c>
      <c r="BY64" s="6">
        <v>1164</v>
      </c>
      <c r="BZ64" s="6">
        <v>923.15</v>
      </c>
      <c r="CA64" s="6">
        <v>205.43605905237999</v>
      </c>
      <c r="CB64" s="6">
        <v>13</v>
      </c>
      <c r="CC64" s="6"/>
      <c r="CD64" s="6"/>
      <c r="CE64" s="6"/>
      <c r="CF64" s="6"/>
      <c r="CG64" s="6"/>
    </row>
    <row r="65" spans="1:85" s="5" customFormat="1">
      <c r="A65" s="5" t="s">
        <v>39</v>
      </c>
      <c r="B65" s="5" t="s">
        <v>40</v>
      </c>
      <c r="C65" s="5" t="s">
        <v>31</v>
      </c>
      <c r="D65" s="5" t="s">
        <v>18</v>
      </c>
      <c r="E65" s="5" t="s">
        <v>190</v>
      </c>
      <c r="F65" s="5">
        <v>2.5</v>
      </c>
      <c r="G65" s="5" t="s">
        <v>188</v>
      </c>
      <c r="H65" s="6">
        <v>38.909999999999997</v>
      </c>
      <c r="I65" s="6">
        <v>41.91</v>
      </c>
      <c r="J65" s="6">
        <v>123.79599999999982</v>
      </c>
      <c r="K65" s="6">
        <v>44.629999999999995</v>
      </c>
      <c r="L65" s="8">
        <v>5.6527414770000002</v>
      </c>
      <c r="M65" s="6"/>
      <c r="N65" s="7">
        <v>72.503</v>
      </c>
      <c r="O65" s="7">
        <v>0.17100000000000001</v>
      </c>
      <c r="P65" s="7">
        <v>13.186818182</v>
      </c>
      <c r="Q65" s="7">
        <v>3.0915151514999999</v>
      </c>
      <c r="R65" s="7">
        <v>0.1196984848</v>
      </c>
      <c r="S65" s="7">
        <v>7.2416666699999993E-2</v>
      </c>
      <c r="T65" s="7">
        <v>1.6602811793000001</v>
      </c>
      <c r="U65" s="7">
        <v>5.0013636363999998</v>
      </c>
      <c r="V65" s="7">
        <v>2.6185859667</v>
      </c>
      <c r="W65" s="7">
        <v>3.1146969699999999E-2</v>
      </c>
      <c r="X65" s="7">
        <v>98.663044795000005</v>
      </c>
      <c r="Y65" s="7">
        <v>7.6199496031000002</v>
      </c>
      <c r="Z65" s="7"/>
      <c r="AA65" s="7"/>
      <c r="AB65" s="7"/>
      <c r="AC65" s="7"/>
      <c r="AD65" s="7"/>
      <c r="AE65" s="6"/>
      <c r="AF65" s="6"/>
      <c r="AG65" s="6"/>
      <c r="AH65" s="6"/>
      <c r="AI65" s="6"/>
      <c r="AJ65" s="6"/>
      <c r="AK65" s="6">
        <v>3</v>
      </c>
      <c r="AL65" s="6">
        <v>239.6</v>
      </c>
      <c r="AM65" s="6">
        <v>54.51</v>
      </c>
      <c r="AN65" s="6">
        <v>66.228864286250001</v>
      </c>
      <c r="AO65" s="6">
        <v>239.6</v>
      </c>
      <c r="AP65" s="6">
        <v>11</v>
      </c>
      <c r="AQ65" s="6">
        <v>480</v>
      </c>
      <c r="AR65" s="6">
        <v>768</v>
      </c>
      <c r="AS65" s="6">
        <v>654.21</v>
      </c>
      <c r="AT65" s="6">
        <v>90.757157382553999</v>
      </c>
      <c r="AU65" s="6">
        <v>11</v>
      </c>
      <c r="AV65" s="6">
        <v>888.33</v>
      </c>
      <c r="AW65" s="6">
        <v>2071.5</v>
      </c>
      <c r="AX65" s="6">
        <v>1362.5450000000001</v>
      </c>
      <c r="AY65" s="6">
        <v>346.54400146229</v>
      </c>
      <c r="AZ65" s="6">
        <v>11</v>
      </c>
      <c r="BA65" s="7">
        <v>69.992999999999995</v>
      </c>
      <c r="BB65" s="7">
        <v>2.3224692522424002</v>
      </c>
      <c r="BC65" s="7">
        <v>6.0072533499999997E-2</v>
      </c>
      <c r="BD65" s="7">
        <v>0.23080642840000001</v>
      </c>
      <c r="BE65" s="6">
        <v>23</v>
      </c>
      <c r="BF65" s="7">
        <v>4.8449999999999998</v>
      </c>
      <c r="BG65" s="7">
        <v>6.4590769432000004</v>
      </c>
      <c r="BH65" s="7">
        <v>5.6527414770000002</v>
      </c>
      <c r="BI65" s="7">
        <v>5.4778094272000004</v>
      </c>
      <c r="BJ65" s="7">
        <v>0.62224141980000003</v>
      </c>
      <c r="BK65" s="6">
        <v>7</v>
      </c>
      <c r="BL65" s="7"/>
      <c r="BM65" s="7"/>
      <c r="BN65" s="7"/>
      <c r="BO65" s="7"/>
      <c r="BP65" s="6"/>
      <c r="BQ65" s="6">
        <v>0</v>
      </c>
      <c r="BR65" s="6">
        <v>312</v>
      </c>
      <c r="BS65" s="6"/>
      <c r="BT65" s="6">
        <v>41.91</v>
      </c>
      <c r="BU65" s="6">
        <v>61.649342722034</v>
      </c>
      <c r="BV65" s="6">
        <v>264.08</v>
      </c>
      <c r="BW65" s="6">
        <v>23</v>
      </c>
      <c r="BX65" s="6">
        <v>352</v>
      </c>
      <c r="BY65" s="6">
        <v>1078.5</v>
      </c>
      <c r="BZ65" s="6">
        <v>698.84</v>
      </c>
      <c r="CA65" s="6">
        <v>120.03048306283</v>
      </c>
      <c r="CB65" s="6">
        <v>23</v>
      </c>
      <c r="CC65" s="6">
        <v>982</v>
      </c>
      <c r="CD65" s="6">
        <v>2203.67</v>
      </c>
      <c r="CE65" s="6">
        <v>1486.3409999999999</v>
      </c>
      <c r="CF65" s="6">
        <v>327.67173816094999</v>
      </c>
      <c r="CG65" s="6">
        <v>21</v>
      </c>
    </row>
    <row r="66" spans="1:85" s="5" customFormat="1">
      <c r="A66" s="5" t="s">
        <v>253</v>
      </c>
      <c r="B66" s="5" t="s">
        <v>40</v>
      </c>
      <c r="C66" s="5" t="s">
        <v>31</v>
      </c>
      <c r="D66" s="5" t="s">
        <v>18</v>
      </c>
      <c r="E66" s="5" t="s">
        <v>189</v>
      </c>
      <c r="F66" s="5">
        <v>0.5</v>
      </c>
      <c r="G66" s="5" t="s">
        <v>188</v>
      </c>
      <c r="H66" s="6">
        <v>74.239999999999995</v>
      </c>
      <c r="I66" s="6">
        <v>74.239999999999995</v>
      </c>
      <c r="J66" s="6"/>
      <c r="K66" s="6">
        <v>373.82000000000005</v>
      </c>
      <c r="L66" s="8">
        <v>3.0760000000000001</v>
      </c>
      <c r="M66" s="6">
        <v>173</v>
      </c>
      <c r="N66" s="7">
        <v>72.465000000000003</v>
      </c>
      <c r="O66" s="7">
        <v>0.223</v>
      </c>
      <c r="P66" s="7">
        <v>14.022500000000001</v>
      </c>
      <c r="Q66" s="7">
        <v>3.52</v>
      </c>
      <c r="R66" s="7">
        <v>0.11</v>
      </c>
      <c r="S66" s="7">
        <v>0.1075</v>
      </c>
      <c r="T66" s="7">
        <v>1.9575</v>
      </c>
      <c r="U66" s="7">
        <v>5.28</v>
      </c>
      <c r="V66" s="7">
        <v>2.59</v>
      </c>
      <c r="W66" s="7">
        <v>3.3333333000000001E-3</v>
      </c>
      <c r="X66" s="7">
        <v>98.79</v>
      </c>
      <c r="Y66" s="7">
        <v>7.87</v>
      </c>
      <c r="Z66" s="7"/>
      <c r="AA66" s="7"/>
      <c r="AB66" s="7"/>
      <c r="AC66" s="7"/>
      <c r="AD66" s="7"/>
      <c r="AE66" s="6"/>
      <c r="AF66" s="6"/>
      <c r="AG66" s="6"/>
      <c r="AH66" s="6"/>
      <c r="AI66" s="6"/>
      <c r="AJ66" s="6"/>
      <c r="AK66" s="6">
        <v>0</v>
      </c>
      <c r="AL66" s="6">
        <v>10</v>
      </c>
      <c r="AM66" s="6">
        <v>2.5</v>
      </c>
      <c r="AN66" s="6">
        <v>5</v>
      </c>
      <c r="AO66" s="6">
        <v>10</v>
      </c>
      <c r="AP66" s="6">
        <v>4</v>
      </c>
      <c r="AQ66" s="6">
        <v>0</v>
      </c>
      <c r="AR66" s="6">
        <v>543</v>
      </c>
      <c r="AS66" s="6">
        <v>181</v>
      </c>
      <c r="AT66" s="6">
        <v>313.50119616997</v>
      </c>
      <c r="AU66" s="6">
        <v>3</v>
      </c>
      <c r="AV66" s="6"/>
      <c r="AW66" s="6"/>
      <c r="AX66" s="6"/>
      <c r="AY66" s="6"/>
      <c r="AZ66" s="6"/>
      <c r="BA66" s="7">
        <v>72.307000000000002</v>
      </c>
      <c r="BB66" s="7">
        <v>0.86373582314990005</v>
      </c>
      <c r="BC66" s="7">
        <v>0.1005882353</v>
      </c>
      <c r="BD66" s="7">
        <v>4.1336840700000002E-2</v>
      </c>
      <c r="BE66" s="6">
        <v>34</v>
      </c>
      <c r="BF66" s="7">
        <v>1.04</v>
      </c>
      <c r="BG66" s="7">
        <v>5.67</v>
      </c>
      <c r="BH66" s="7">
        <v>3.0760000000000001</v>
      </c>
      <c r="BI66" s="7">
        <v>3.09</v>
      </c>
      <c r="BJ66" s="7">
        <v>1.1733692062000001</v>
      </c>
      <c r="BK66" s="6">
        <v>35</v>
      </c>
      <c r="BL66" s="6">
        <v>0</v>
      </c>
      <c r="BM66" s="6">
        <v>173</v>
      </c>
      <c r="BN66" s="6">
        <v>11.945945946</v>
      </c>
      <c r="BO66" s="6">
        <v>29.645072615</v>
      </c>
      <c r="BP66" s="6">
        <v>37</v>
      </c>
      <c r="BQ66" s="6">
        <v>0</v>
      </c>
      <c r="BR66" s="6">
        <v>149</v>
      </c>
      <c r="BS66" s="6"/>
      <c r="BT66" s="6">
        <v>74.239999999999995</v>
      </c>
      <c r="BU66" s="6">
        <v>36.947184928669003</v>
      </c>
      <c r="BV66" s="6">
        <v>143</v>
      </c>
      <c r="BW66" s="6">
        <v>34</v>
      </c>
      <c r="BX66" s="6">
        <v>31</v>
      </c>
      <c r="BY66" s="6">
        <v>1347</v>
      </c>
      <c r="BZ66" s="6">
        <v>554.82000000000005</v>
      </c>
      <c r="CA66" s="6">
        <v>270.18685684431</v>
      </c>
      <c r="CB66" s="6">
        <v>34</v>
      </c>
      <c r="CC66" s="6"/>
      <c r="CD66" s="6"/>
      <c r="CE66" s="6"/>
      <c r="CF66" s="6"/>
      <c r="CG66" s="6"/>
    </row>
    <row r="67" spans="1:85" s="5" customFormat="1">
      <c r="A67" s="5" t="s">
        <v>41</v>
      </c>
      <c r="B67" s="5" t="s">
        <v>40</v>
      </c>
      <c r="C67" s="5" t="s">
        <v>31</v>
      </c>
      <c r="D67" s="5" t="s">
        <v>18</v>
      </c>
      <c r="E67" s="5" t="s">
        <v>190</v>
      </c>
      <c r="F67" s="5">
        <v>2.5</v>
      </c>
      <c r="G67" s="5" t="s">
        <v>188</v>
      </c>
      <c r="H67" s="6">
        <v>115.19</v>
      </c>
      <c r="I67" s="6">
        <v>115.19</v>
      </c>
      <c r="J67" s="6">
        <v>240.16300000000001</v>
      </c>
      <c r="K67" s="6">
        <v>91.159999999999968</v>
      </c>
      <c r="L67" s="8">
        <v>3.5400138447999998</v>
      </c>
      <c r="M67" s="6">
        <v>15</v>
      </c>
      <c r="N67" s="7">
        <v>67.978999999999999</v>
      </c>
      <c r="O67" s="7">
        <v>0.435</v>
      </c>
      <c r="P67" s="7">
        <v>14.614761905</v>
      </c>
      <c r="Q67" s="7">
        <v>5.2035714286000001</v>
      </c>
      <c r="R67" s="7">
        <v>0.1487642857</v>
      </c>
      <c r="S67" s="7">
        <v>0.46123809519999998</v>
      </c>
      <c r="T67" s="7">
        <v>3.021600522</v>
      </c>
      <c r="U67" s="7">
        <v>4.9430952380999997</v>
      </c>
      <c r="V67" s="7">
        <v>2.1949573448000002</v>
      </c>
      <c r="W67" s="7">
        <v>0.10008333329999999</v>
      </c>
      <c r="X67" s="7">
        <v>99.015431276000001</v>
      </c>
      <c r="Y67" s="7">
        <v>7.1380525829000003</v>
      </c>
      <c r="Z67" s="7"/>
      <c r="AA67" s="7"/>
      <c r="AB67" s="7"/>
      <c r="AC67" s="7"/>
      <c r="AD67" s="7"/>
      <c r="AE67" s="6"/>
      <c r="AF67" s="6"/>
      <c r="AG67" s="6"/>
      <c r="AH67" s="6"/>
      <c r="AI67" s="6"/>
      <c r="AJ67" s="6"/>
      <c r="AK67" s="6">
        <v>0</v>
      </c>
      <c r="AL67" s="6">
        <v>141.19999999999999</v>
      </c>
      <c r="AM67" s="6">
        <v>44.42</v>
      </c>
      <c r="AN67" s="6">
        <v>45.832020360813999</v>
      </c>
      <c r="AO67" s="6">
        <v>141.19999999999999</v>
      </c>
      <c r="AP67" s="6">
        <v>14</v>
      </c>
      <c r="AQ67" s="6">
        <v>0</v>
      </c>
      <c r="AR67" s="6">
        <v>662.5</v>
      </c>
      <c r="AS67" s="6">
        <v>410.42</v>
      </c>
      <c r="AT67" s="6">
        <v>251.18495033242999</v>
      </c>
      <c r="AU67" s="6">
        <v>14</v>
      </c>
      <c r="AV67" s="6">
        <v>355.5</v>
      </c>
      <c r="AW67" s="6">
        <v>1853</v>
      </c>
      <c r="AX67" s="6">
        <v>1094.117</v>
      </c>
      <c r="AY67" s="6">
        <v>464.93176221734001</v>
      </c>
      <c r="AZ67" s="6">
        <v>10</v>
      </c>
      <c r="BA67" s="7">
        <v>67.588999999999999</v>
      </c>
      <c r="BB67" s="7">
        <v>3.4097237548905999</v>
      </c>
      <c r="BC67" s="7">
        <v>0.34044230339999998</v>
      </c>
      <c r="BD67" s="7">
        <v>0.42580595230000001</v>
      </c>
      <c r="BE67" s="6">
        <v>56</v>
      </c>
      <c r="BF67" s="7">
        <v>1.35</v>
      </c>
      <c r="BG67" s="7">
        <v>5.57</v>
      </c>
      <c r="BH67" s="7">
        <v>3.5400138447999998</v>
      </c>
      <c r="BI67" s="7">
        <v>3.4420929293999998</v>
      </c>
      <c r="BJ67" s="7">
        <v>1.2100437674</v>
      </c>
      <c r="BK67" s="6">
        <v>36</v>
      </c>
      <c r="BL67" s="6">
        <v>0</v>
      </c>
      <c r="BM67" s="6">
        <v>15</v>
      </c>
      <c r="BN67" s="6">
        <v>1.0769230769</v>
      </c>
      <c r="BO67" s="6">
        <v>3.8149503474999999</v>
      </c>
      <c r="BP67" s="6">
        <v>26</v>
      </c>
      <c r="BQ67" s="6">
        <v>0</v>
      </c>
      <c r="BR67" s="6">
        <v>396</v>
      </c>
      <c r="BS67" s="6"/>
      <c r="BT67" s="6">
        <v>115.19</v>
      </c>
      <c r="BU67" s="6">
        <v>87.136536704530997</v>
      </c>
      <c r="BV67" s="6">
        <v>328.75</v>
      </c>
      <c r="BW67" s="6">
        <v>56</v>
      </c>
      <c r="BX67" s="6">
        <v>0</v>
      </c>
      <c r="BY67" s="6">
        <v>825.7</v>
      </c>
      <c r="BZ67" s="6">
        <v>501.58</v>
      </c>
      <c r="CA67" s="6">
        <v>156.47866481558</v>
      </c>
      <c r="CB67" s="6">
        <v>57</v>
      </c>
      <c r="CC67" s="6">
        <v>348</v>
      </c>
      <c r="CD67" s="6">
        <v>2085.33</v>
      </c>
      <c r="CE67" s="6">
        <v>1334.28</v>
      </c>
      <c r="CF67" s="6">
        <v>413.42150358881003</v>
      </c>
      <c r="CG67" s="6">
        <v>25</v>
      </c>
    </row>
    <row r="68" spans="1:85" s="5" customFormat="1">
      <c r="A68" s="5" t="s">
        <v>254</v>
      </c>
      <c r="B68" s="5" t="s">
        <v>40</v>
      </c>
      <c r="C68" s="5" t="s">
        <v>31</v>
      </c>
      <c r="D68" s="5" t="s">
        <v>42</v>
      </c>
      <c r="E68" s="5" t="s">
        <v>191</v>
      </c>
      <c r="F68" s="5">
        <v>0.06</v>
      </c>
      <c r="G68" s="5" t="s">
        <v>188</v>
      </c>
      <c r="H68" s="6">
        <v>352.33</v>
      </c>
      <c r="I68" s="6">
        <v>352.33</v>
      </c>
      <c r="J68" s="6"/>
      <c r="K68" s="6">
        <v>532.83000000000004</v>
      </c>
      <c r="L68" s="8">
        <v>2.1166666667</v>
      </c>
      <c r="M68" s="6">
        <v>29</v>
      </c>
      <c r="N68" s="7">
        <v>60.8</v>
      </c>
      <c r="O68" s="7">
        <v>0.92</v>
      </c>
      <c r="P68" s="7">
        <v>15.5</v>
      </c>
      <c r="Q68" s="7">
        <v>9.1</v>
      </c>
      <c r="R68" s="7">
        <v>0.16</v>
      </c>
      <c r="S68" s="7">
        <v>1.2</v>
      </c>
      <c r="T68" s="7">
        <v>4.74</v>
      </c>
      <c r="U68" s="7">
        <v>4.6900000000000004</v>
      </c>
      <c r="V68" s="7">
        <v>1.76</v>
      </c>
      <c r="W68" s="7">
        <v>0.26</v>
      </c>
      <c r="X68" s="7">
        <v>99.13</v>
      </c>
      <c r="Y68" s="7">
        <v>6.45</v>
      </c>
      <c r="Z68" s="7"/>
      <c r="AA68" s="7"/>
      <c r="AB68" s="7"/>
      <c r="AC68" s="7"/>
      <c r="AD68" s="7"/>
      <c r="AE68" s="6"/>
      <c r="AF68" s="6"/>
      <c r="AG68" s="6"/>
      <c r="AH68" s="6"/>
      <c r="AI68" s="6"/>
      <c r="AJ68" s="6"/>
      <c r="AK68" s="6">
        <v>0</v>
      </c>
      <c r="AL68" s="6">
        <v>0</v>
      </c>
      <c r="AM68" s="6">
        <v>0</v>
      </c>
      <c r="AN68" s="6"/>
      <c r="AO68" s="6">
        <v>0</v>
      </c>
      <c r="AP68" s="6">
        <v>1</v>
      </c>
      <c r="AQ68" s="6">
        <v>0</v>
      </c>
      <c r="AR68" s="6">
        <v>0</v>
      </c>
      <c r="AS68" s="6">
        <v>0</v>
      </c>
      <c r="AT68" s="6"/>
      <c r="AU68" s="6">
        <v>1</v>
      </c>
      <c r="AV68" s="6"/>
      <c r="AW68" s="6"/>
      <c r="AX68" s="6"/>
      <c r="AY68" s="6"/>
      <c r="AZ68" s="6"/>
      <c r="BA68" s="7">
        <v>61.628</v>
      </c>
      <c r="BB68" s="7">
        <v>1.3089295881241001</v>
      </c>
      <c r="BC68" s="7">
        <v>1.145</v>
      </c>
      <c r="BD68" s="7">
        <v>9.3968079699999998E-2</v>
      </c>
      <c r="BE68" s="6">
        <v>6</v>
      </c>
      <c r="BF68" s="7">
        <v>1.1200000000000001</v>
      </c>
      <c r="BG68" s="7">
        <v>3.35</v>
      </c>
      <c r="BH68" s="7">
        <v>2.1166666667</v>
      </c>
      <c r="BI68" s="7">
        <v>2.06</v>
      </c>
      <c r="BJ68" s="7">
        <v>0.85016861070000005</v>
      </c>
      <c r="BK68" s="6">
        <v>6</v>
      </c>
      <c r="BL68" s="6">
        <v>0</v>
      </c>
      <c r="BM68" s="6">
        <v>29</v>
      </c>
      <c r="BN68" s="6">
        <v>4.8333333332999997</v>
      </c>
      <c r="BO68" s="6">
        <v>11.839200422999999</v>
      </c>
      <c r="BP68" s="6">
        <v>6</v>
      </c>
      <c r="BQ68" s="6">
        <v>271</v>
      </c>
      <c r="BR68" s="6">
        <v>400</v>
      </c>
      <c r="BS68" s="6"/>
      <c r="BT68" s="6">
        <v>352.33</v>
      </c>
      <c r="BU68" s="6">
        <v>46.525978406333998</v>
      </c>
      <c r="BV68" s="6">
        <v>400</v>
      </c>
      <c r="BW68" s="6">
        <v>6</v>
      </c>
      <c r="BX68" s="6">
        <v>336</v>
      </c>
      <c r="BY68" s="6">
        <v>790</v>
      </c>
      <c r="BZ68" s="6">
        <v>532.83000000000004</v>
      </c>
      <c r="CA68" s="6">
        <v>145.82923803774</v>
      </c>
      <c r="CB68" s="6">
        <v>6</v>
      </c>
      <c r="CC68" s="6"/>
      <c r="CD68" s="6"/>
      <c r="CE68" s="6"/>
      <c r="CF68" s="6"/>
      <c r="CG68" s="6"/>
    </row>
    <row r="69" spans="1:85" s="5" customFormat="1">
      <c r="A69" s="5" t="s">
        <v>255</v>
      </c>
      <c r="B69" s="5" t="s">
        <v>40</v>
      </c>
      <c r="C69" s="5" t="s">
        <v>31</v>
      </c>
      <c r="D69" s="5" t="s">
        <v>42</v>
      </c>
      <c r="E69" s="5" t="s">
        <v>192</v>
      </c>
      <c r="F69" s="5">
        <v>5.0000000000000001E-3</v>
      </c>
      <c r="G69" s="5" t="s">
        <v>188</v>
      </c>
      <c r="H69" s="6">
        <v>764.6</v>
      </c>
      <c r="I69" s="6">
        <v>764.6</v>
      </c>
      <c r="J69" s="6"/>
      <c r="K69" s="6">
        <v>405.2</v>
      </c>
      <c r="L69" s="8">
        <v>1.236</v>
      </c>
      <c r="M69" s="6"/>
      <c r="N69" s="7">
        <v>54.8</v>
      </c>
      <c r="O69" s="7">
        <v>1.93</v>
      </c>
      <c r="P69" s="7">
        <v>15.2</v>
      </c>
      <c r="Q69" s="7">
        <v>11.7</v>
      </c>
      <c r="R69" s="7">
        <v>0.1</v>
      </c>
      <c r="S69" s="7">
        <v>2.66</v>
      </c>
      <c r="T69" s="7">
        <v>7.09</v>
      </c>
      <c r="U69" s="7">
        <v>4.2300000000000004</v>
      </c>
      <c r="V69" s="7">
        <v>1.25</v>
      </c>
      <c r="W69" s="7">
        <v>0.97</v>
      </c>
      <c r="X69" s="7">
        <v>99.929999999999993</v>
      </c>
      <c r="Y69" s="7">
        <v>5.48</v>
      </c>
      <c r="Z69" s="7"/>
      <c r="AA69" s="7"/>
      <c r="AB69" s="7"/>
      <c r="AC69" s="7"/>
      <c r="AD69" s="7"/>
      <c r="AE69" s="6"/>
      <c r="AF69" s="6"/>
      <c r="AG69" s="6"/>
      <c r="AH69" s="6"/>
      <c r="AI69" s="6"/>
      <c r="AJ69" s="6"/>
      <c r="AK69" s="6">
        <v>0</v>
      </c>
      <c r="AL69" s="6">
        <v>0</v>
      </c>
      <c r="AM69" s="6">
        <v>0</v>
      </c>
      <c r="AN69" s="6"/>
      <c r="AO69" s="6">
        <v>0</v>
      </c>
      <c r="AP69" s="6">
        <v>1</v>
      </c>
      <c r="AQ69" s="6">
        <v>0</v>
      </c>
      <c r="AR69" s="6">
        <v>0</v>
      </c>
      <c r="AS69" s="6">
        <v>0</v>
      </c>
      <c r="AT69" s="6"/>
      <c r="AU69" s="6">
        <v>1</v>
      </c>
      <c r="AV69" s="6"/>
      <c r="AW69" s="6"/>
      <c r="AX69" s="6"/>
      <c r="AY69" s="6"/>
      <c r="AZ69" s="6"/>
      <c r="BA69" s="7">
        <v>54.823999999999998</v>
      </c>
      <c r="BB69" s="7">
        <v>0.35955528086790001</v>
      </c>
      <c r="BC69" s="7">
        <v>2.488</v>
      </c>
      <c r="BD69" s="7">
        <v>0.1739827578</v>
      </c>
      <c r="BE69" s="6">
        <v>5</v>
      </c>
      <c r="BF69" s="7">
        <v>0.8</v>
      </c>
      <c r="BG69" s="7">
        <v>1.62</v>
      </c>
      <c r="BH69" s="7">
        <v>1.236</v>
      </c>
      <c r="BI69" s="7">
        <v>1.34</v>
      </c>
      <c r="BJ69" s="7">
        <v>0.39481641299999998</v>
      </c>
      <c r="BK69" s="6">
        <v>5</v>
      </c>
      <c r="BL69" s="6">
        <v>0</v>
      </c>
      <c r="BM69" s="6">
        <v>0</v>
      </c>
      <c r="BN69" s="6">
        <v>0</v>
      </c>
      <c r="BO69" s="6">
        <v>0</v>
      </c>
      <c r="BP69" s="6">
        <v>5</v>
      </c>
      <c r="BQ69" s="6">
        <v>714</v>
      </c>
      <c r="BR69" s="6">
        <v>817</v>
      </c>
      <c r="BS69" s="6"/>
      <c r="BT69" s="6">
        <v>764.6</v>
      </c>
      <c r="BU69" s="6">
        <v>45.686978451195998</v>
      </c>
      <c r="BV69" s="6">
        <v>817</v>
      </c>
      <c r="BW69" s="6">
        <v>5</v>
      </c>
      <c r="BX69" s="6">
        <v>205</v>
      </c>
      <c r="BY69" s="6">
        <v>531</v>
      </c>
      <c r="BZ69" s="6">
        <v>405.2</v>
      </c>
      <c r="CA69" s="6">
        <v>142.49982456129999</v>
      </c>
      <c r="CB69" s="6">
        <v>5</v>
      </c>
      <c r="CC69" s="6"/>
      <c r="CD69" s="6"/>
      <c r="CE69" s="6"/>
      <c r="CF69" s="6"/>
      <c r="CG69" s="6"/>
    </row>
    <row r="70" spans="1:85" s="5" customFormat="1">
      <c r="A70" s="5" t="s">
        <v>256</v>
      </c>
      <c r="B70" s="5" t="s">
        <v>40</v>
      </c>
      <c r="C70" s="5" t="s">
        <v>31</v>
      </c>
      <c r="D70" s="5" t="s">
        <v>42</v>
      </c>
      <c r="E70" s="5" t="s">
        <v>193</v>
      </c>
      <c r="F70" s="5">
        <v>2E-3</v>
      </c>
      <c r="G70" s="5" t="s">
        <v>188</v>
      </c>
      <c r="H70" s="6">
        <v>731</v>
      </c>
      <c r="I70" s="6">
        <v>931</v>
      </c>
      <c r="J70" s="6">
        <v>373</v>
      </c>
      <c r="K70" s="6">
        <v>116</v>
      </c>
      <c r="L70" s="8">
        <v>2.42</v>
      </c>
      <c r="M70" s="6"/>
      <c r="N70" s="7">
        <v>55.2</v>
      </c>
      <c r="O70" s="7">
        <v>2.09</v>
      </c>
      <c r="P70" s="7">
        <v>14.1</v>
      </c>
      <c r="Q70" s="7">
        <v>11.5</v>
      </c>
      <c r="R70" s="7">
        <v>0.28999999999999998</v>
      </c>
      <c r="S70" s="7">
        <v>2.97</v>
      </c>
      <c r="T70" s="7">
        <v>6.48</v>
      </c>
      <c r="U70" s="7">
        <v>3.16</v>
      </c>
      <c r="V70" s="7">
        <v>1.1599999999999999</v>
      </c>
      <c r="W70" s="7">
        <v>1.06</v>
      </c>
      <c r="X70" s="7">
        <v>98.5</v>
      </c>
      <c r="Y70" s="7">
        <v>4.32</v>
      </c>
      <c r="Z70" s="7"/>
      <c r="AA70" s="7"/>
      <c r="AB70" s="7"/>
      <c r="AC70" s="7"/>
      <c r="AD70" s="7"/>
      <c r="AE70" s="6"/>
      <c r="AF70" s="6"/>
      <c r="AG70" s="6"/>
      <c r="AH70" s="6"/>
      <c r="AI70" s="6"/>
      <c r="AJ70" s="6"/>
      <c r="AK70" s="6">
        <v>200</v>
      </c>
      <c r="AL70" s="6">
        <v>200</v>
      </c>
      <c r="AM70" s="6">
        <v>200</v>
      </c>
      <c r="AN70" s="6"/>
      <c r="AO70" s="6">
        <v>200</v>
      </c>
      <c r="AP70" s="6">
        <v>1</v>
      </c>
      <c r="AQ70" s="6">
        <v>280</v>
      </c>
      <c r="AR70" s="6">
        <v>280</v>
      </c>
      <c r="AS70" s="6">
        <v>280</v>
      </c>
      <c r="AT70" s="6"/>
      <c r="AU70" s="6">
        <v>1</v>
      </c>
      <c r="AV70" s="6">
        <v>840</v>
      </c>
      <c r="AW70" s="6">
        <v>840</v>
      </c>
      <c r="AX70" s="6">
        <v>840</v>
      </c>
      <c r="AY70" s="6"/>
      <c r="AZ70" s="6">
        <v>1</v>
      </c>
      <c r="BA70" s="7">
        <v>54.24</v>
      </c>
      <c r="BB70" s="7">
        <v>0.99465236808309998</v>
      </c>
      <c r="BC70" s="7">
        <v>2.7160000000000002</v>
      </c>
      <c r="BD70" s="7">
        <v>0.2358530616</v>
      </c>
      <c r="BE70" s="6">
        <v>10</v>
      </c>
      <c r="BF70" s="7">
        <v>2.42</v>
      </c>
      <c r="BG70" s="7">
        <v>2.42</v>
      </c>
      <c r="BH70" s="7">
        <v>2.42</v>
      </c>
      <c r="BI70" s="7">
        <v>2.42</v>
      </c>
      <c r="BJ70" s="7"/>
      <c r="BK70" s="6">
        <v>1</v>
      </c>
      <c r="BL70" s="6"/>
      <c r="BM70" s="6"/>
      <c r="BN70" s="6"/>
      <c r="BO70" s="6"/>
      <c r="BP70" s="6"/>
      <c r="BQ70" s="6">
        <v>860</v>
      </c>
      <c r="BR70" s="6">
        <v>990</v>
      </c>
      <c r="BS70" s="6"/>
      <c r="BT70" s="6">
        <v>931</v>
      </c>
      <c r="BU70" s="6">
        <v>35.103022978402002</v>
      </c>
      <c r="BV70" s="6">
        <v>990</v>
      </c>
      <c r="BW70" s="6">
        <v>10</v>
      </c>
      <c r="BX70" s="6">
        <v>380</v>
      </c>
      <c r="BY70" s="6">
        <v>420</v>
      </c>
      <c r="BZ70" s="6">
        <v>396</v>
      </c>
      <c r="CA70" s="6">
        <v>12.649110640673999</v>
      </c>
      <c r="CB70" s="6">
        <v>10</v>
      </c>
      <c r="CC70" s="6">
        <v>980</v>
      </c>
      <c r="CD70" s="6">
        <v>1390</v>
      </c>
      <c r="CE70" s="6">
        <v>1213</v>
      </c>
      <c r="CF70" s="6">
        <v>122.75087689209001</v>
      </c>
      <c r="CG70" s="6">
        <v>10</v>
      </c>
    </row>
    <row r="71" spans="1:85" s="5" customFormat="1">
      <c r="A71" s="5" t="s">
        <v>257</v>
      </c>
      <c r="B71" s="5" t="s">
        <v>40</v>
      </c>
      <c r="C71" s="5" t="s">
        <v>31</v>
      </c>
      <c r="D71" s="5" t="s">
        <v>20</v>
      </c>
      <c r="E71" s="5">
        <v>0.05</v>
      </c>
      <c r="G71" s="5" t="s">
        <v>188</v>
      </c>
      <c r="H71" s="6"/>
      <c r="I71" s="6">
        <v>2630</v>
      </c>
      <c r="J71" s="6"/>
      <c r="K71" s="6"/>
      <c r="L71" s="7">
        <v>0.61733333329999995</v>
      </c>
      <c r="M71" s="6"/>
      <c r="N71" s="7">
        <v>45.4</v>
      </c>
      <c r="O71" s="7">
        <v>4.66</v>
      </c>
      <c r="P71" s="7">
        <v>13.3</v>
      </c>
      <c r="Q71" s="7">
        <v>15.9</v>
      </c>
      <c r="R71" s="7">
        <v>0.28999999999999998</v>
      </c>
      <c r="S71" s="7">
        <v>4.4800000000000004</v>
      </c>
      <c r="T71" s="7">
        <v>9.56</v>
      </c>
      <c r="U71" s="7">
        <v>2.68</v>
      </c>
      <c r="V71" s="7">
        <v>0.5</v>
      </c>
      <c r="W71" s="7">
        <v>0.62</v>
      </c>
      <c r="X71" s="7">
        <v>97.3</v>
      </c>
      <c r="Y71" s="7">
        <v>3.18</v>
      </c>
      <c r="Z71" s="7">
        <v>0</v>
      </c>
      <c r="AA71" s="7">
        <v>0</v>
      </c>
      <c r="AB71" s="7">
        <v>0</v>
      </c>
      <c r="AC71" s="7">
        <v>0</v>
      </c>
      <c r="AD71" s="7"/>
      <c r="AE71" s="6">
        <v>1</v>
      </c>
      <c r="AF71" s="7"/>
      <c r="AG71" s="7"/>
      <c r="AH71" s="7"/>
      <c r="AI71" s="7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7">
        <v>46.654000000000003</v>
      </c>
      <c r="BB71" s="7">
        <v>0.79121782147880004</v>
      </c>
      <c r="BC71" s="7">
        <v>6.0346153846000004</v>
      </c>
      <c r="BD71" s="7">
        <v>0.96419755399999996</v>
      </c>
      <c r="BE71" s="6">
        <v>13</v>
      </c>
      <c r="BF71" s="7">
        <v>0.56000000000000005</v>
      </c>
      <c r="BG71" s="7">
        <v>0.71199999999999997</v>
      </c>
      <c r="BH71" s="7">
        <v>0.61733333329999995</v>
      </c>
      <c r="BI71" s="7">
        <v>0.57999999999999996</v>
      </c>
      <c r="BJ71" s="7">
        <v>8.2591363599999995E-2</v>
      </c>
      <c r="BK71" s="6">
        <v>3</v>
      </c>
      <c r="BL71" s="6"/>
      <c r="BM71" s="6"/>
      <c r="BN71" s="6"/>
      <c r="BO71" s="6"/>
      <c r="BP71" s="6"/>
      <c r="BQ71" s="6">
        <v>1440</v>
      </c>
      <c r="BR71" s="6">
        <v>2630</v>
      </c>
      <c r="BS71" s="6"/>
      <c r="BT71" s="6">
        <v>1928.46</v>
      </c>
      <c r="BU71" s="6">
        <v>466.79485418911003</v>
      </c>
      <c r="BV71" s="6">
        <v>2630</v>
      </c>
      <c r="BW71" s="6">
        <v>13</v>
      </c>
      <c r="BX71" s="6">
        <v>120</v>
      </c>
      <c r="BY71" s="6">
        <v>260</v>
      </c>
      <c r="BZ71" s="6">
        <v>203.08</v>
      </c>
      <c r="CA71" s="6">
        <v>43.471181140424001</v>
      </c>
      <c r="CB71" s="6">
        <v>13</v>
      </c>
      <c r="CC71" s="6">
        <v>230</v>
      </c>
      <c r="CD71" s="6">
        <v>670</v>
      </c>
      <c r="CE71" s="6">
        <v>450</v>
      </c>
      <c r="CF71" s="6">
        <v>133.22912594473999</v>
      </c>
      <c r="CG71" s="6">
        <v>13</v>
      </c>
    </row>
    <row r="72" spans="1:85" s="5" customFormat="1">
      <c r="A72" s="5" t="s">
        <v>43</v>
      </c>
      <c r="B72" s="5" t="s">
        <v>44</v>
      </c>
      <c r="C72" s="5" t="s">
        <v>31</v>
      </c>
      <c r="D72" s="5" t="s">
        <v>20</v>
      </c>
      <c r="F72" s="5">
        <v>20</v>
      </c>
      <c r="G72" s="5" t="s">
        <v>188</v>
      </c>
      <c r="H72" s="6">
        <v>2245</v>
      </c>
      <c r="I72" s="6">
        <v>2423</v>
      </c>
      <c r="J72" s="6"/>
      <c r="K72" s="6">
        <v>151</v>
      </c>
      <c r="L72" s="7"/>
      <c r="M72" s="6"/>
      <c r="N72" s="7">
        <v>46.576999999999998</v>
      </c>
      <c r="O72" s="7">
        <v>4.5430000000000001</v>
      </c>
      <c r="P72" s="7">
        <v>12.896666667</v>
      </c>
      <c r="Q72" s="7">
        <v>15.443333333</v>
      </c>
      <c r="R72" s="7">
        <v>0.22333333329999999</v>
      </c>
      <c r="S72" s="7">
        <v>5.2933333332999997</v>
      </c>
      <c r="T72" s="7">
        <v>10.186666667000001</v>
      </c>
      <c r="U72" s="7">
        <v>2.87</v>
      </c>
      <c r="V72" s="7">
        <v>0.70333333330000003</v>
      </c>
      <c r="W72" s="7">
        <v>0.46333333329999998</v>
      </c>
      <c r="X72" s="7">
        <v>99.183333332999993</v>
      </c>
      <c r="Y72" s="7">
        <v>3.5733333332999999</v>
      </c>
      <c r="Z72" s="7"/>
      <c r="AA72" s="7"/>
      <c r="AB72" s="7"/>
      <c r="AC72" s="7"/>
      <c r="AD72" s="7"/>
      <c r="AE72" s="6"/>
      <c r="AF72" s="7"/>
      <c r="AG72" s="7"/>
      <c r="AH72" s="7"/>
      <c r="AI72" s="7"/>
      <c r="AJ72" s="6"/>
      <c r="AK72" s="6">
        <v>200</v>
      </c>
      <c r="AL72" s="6">
        <v>1545</v>
      </c>
      <c r="AM72" s="6">
        <v>894.17</v>
      </c>
      <c r="AN72" s="6">
        <v>440.42498415355999</v>
      </c>
      <c r="AO72" s="6">
        <v>1545</v>
      </c>
      <c r="AP72" s="6">
        <v>6</v>
      </c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7">
        <v>46.543999999999997</v>
      </c>
      <c r="BB72" s="7">
        <v>0.58999596447369995</v>
      </c>
      <c r="BC72" s="7">
        <v>5.1071428571000004</v>
      </c>
      <c r="BD72" s="7">
        <v>0.31441555760000001</v>
      </c>
      <c r="BE72" s="6">
        <v>7</v>
      </c>
      <c r="BF72" s="7"/>
      <c r="BG72" s="7"/>
      <c r="BH72" s="7"/>
      <c r="BI72" s="7"/>
      <c r="BJ72" s="7"/>
      <c r="BK72" s="6"/>
      <c r="BL72" s="6"/>
      <c r="BM72" s="6"/>
      <c r="BN72" s="6"/>
      <c r="BO72" s="6"/>
      <c r="BP72" s="6"/>
      <c r="BQ72" s="6">
        <v>1266</v>
      </c>
      <c r="BR72" s="6">
        <v>2423</v>
      </c>
      <c r="BS72" s="6"/>
      <c r="BT72" s="6">
        <v>2030.14</v>
      </c>
      <c r="BU72" s="6">
        <v>369.49669758174002</v>
      </c>
      <c r="BV72" s="6">
        <v>2423</v>
      </c>
      <c r="BW72" s="6">
        <v>7</v>
      </c>
      <c r="BX72" s="6">
        <v>482</v>
      </c>
      <c r="BY72" s="6">
        <v>482</v>
      </c>
      <c r="BZ72" s="6">
        <v>482</v>
      </c>
      <c r="CA72" s="6"/>
      <c r="CB72" s="6">
        <v>1</v>
      </c>
      <c r="CC72" s="6">
        <v>764</v>
      </c>
      <c r="CD72" s="6">
        <v>764</v>
      </c>
      <c r="CE72" s="6">
        <v>764</v>
      </c>
      <c r="CF72" s="6"/>
      <c r="CG72" s="6">
        <v>1</v>
      </c>
    </row>
    <row r="73" spans="1:85" s="5" customFormat="1">
      <c r="A73" s="5" t="s">
        <v>286</v>
      </c>
      <c r="B73" s="5" t="s">
        <v>44</v>
      </c>
      <c r="C73" s="5" t="s">
        <v>31</v>
      </c>
      <c r="D73" s="5" t="s">
        <v>20</v>
      </c>
      <c r="E73" s="5" t="s">
        <v>194</v>
      </c>
      <c r="F73" s="5">
        <v>0.1</v>
      </c>
      <c r="G73" s="5" t="s">
        <v>188</v>
      </c>
      <c r="H73" s="6">
        <v>582</v>
      </c>
      <c r="I73" s="6">
        <v>1358</v>
      </c>
      <c r="J73" s="6"/>
      <c r="K73" s="6">
        <v>-17</v>
      </c>
      <c r="L73" s="7"/>
      <c r="M73" s="6"/>
      <c r="N73" s="7">
        <v>46.92</v>
      </c>
      <c r="O73" s="7">
        <v>4.8899999999999997</v>
      </c>
      <c r="P73" s="7">
        <v>12.75</v>
      </c>
      <c r="Q73" s="7">
        <v>14.59</v>
      </c>
      <c r="R73" s="7">
        <v>0.27</v>
      </c>
      <c r="S73" s="7">
        <v>5.0199999999999996</v>
      </c>
      <c r="T73" s="7">
        <v>9.48</v>
      </c>
      <c r="U73" s="7">
        <v>2.85</v>
      </c>
      <c r="V73" s="7">
        <v>0.82</v>
      </c>
      <c r="W73" s="7"/>
      <c r="X73" s="7">
        <v>97.59</v>
      </c>
      <c r="Y73" s="7">
        <v>3.67</v>
      </c>
      <c r="Z73" s="7"/>
      <c r="AA73" s="7"/>
      <c r="AB73" s="7"/>
      <c r="AC73" s="7"/>
      <c r="AD73" s="7"/>
      <c r="AE73" s="6"/>
      <c r="AF73" s="7"/>
      <c r="AG73" s="7"/>
      <c r="AH73" s="7"/>
      <c r="AI73" s="7"/>
      <c r="AJ73" s="6"/>
      <c r="AK73" s="6">
        <v>776</v>
      </c>
      <c r="AL73" s="6">
        <v>776</v>
      </c>
      <c r="AM73" s="6">
        <v>776</v>
      </c>
      <c r="AN73" s="6"/>
      <c r="AO73" s="6">
        <v>776</v>
      </c>
      <c r="AP73" s="6">
        <v>1</v>
      </c>
      <c r="AQ73" s="6">
        <v>318</v>
      </c>
      <c r="AR73" s="6">
        <v>318</v>
      </c>
      <c r="AS73" s="6">
        <v>318</v>
      </c>
      <c r="AT73" s="6"/>
      <c r="AU73" s="6">
        <v>1</v>
      </c>
      <c r="AV73" s="6"/>
      <c r="AW73" s="6"/>
      <c r="AX73" s="6"/>
      <c r="AY73" s="6"/>
      <c r="AZ73" s="6"/>
      <c r="BA73" s="7">
        <v>47.78</v>
      </c>
      <c r="BB73" s="7"/>
      <c r="BC73" s="7">
        <v>5.46</v>
      </c>
      <c r="BD73" s="7"/>
      <c r="BE73" s="6">
        <v>1</v>
      </c>
      <c r="BF73" s="7"/>
      <c r="BG73" s="7"/>
      <c r="BH73" s="7"/>
      <c r="BI73" s="7"/>
      <c r="BJ73" s="7"/>
      <c r="BK73" s="6"/>
      <c r="BL73" s="6"/>
      <c r="BM73" s="6"/>
      <c r="BN73" s="6"/>
      <c r="BO73" s="6"/>
      <c r="BP73" s="6"/>
      <c r="BQ73" s="6">
        <v>1358</v>
      </c>
      <c r="BR73" s="6">
        <v>1358</v>
      </c>
      <c r="BS73" s="6"/>
      <c r="BT73" s="6">
        <v>1358</v>
      </c>
      <c r="BU73" s="6"/>
      <c r="BV73" s="6">
        <v>1358</v>
      </c>
      <c r="BW73" s="6">
        <v>1</v>
      </c>
      <c r="BX73" s="6">
        <v>301</v>
      </c>
      <c r="BY73" s="6">
        <v>301</v>
      </c>
      <c r="BZ73" s="6">
        <v>301</v>
      </c>
      <c r="CA73" s="6"/>
      <c r="CB73" s="6">
        <v>1</v>
      </c>
      <c r="CC73" s="6"/>
      <c r="CD73" s="6"/>
      <c r="CE73" s="6"/>
      <c r="CF73" s="6"/>
      <c r="CG73" s="6"/>
    </row>
    <row r="74" spans="1:85" s="5" customFormat="1">
      <c r="A74" s="5" t="s">
        <v>239</v>
      </c>
      <c r="B74" s="5" t="s">
        <v>58</v>
      </c>
      <c r="C74" s="5" t="s">
        <v>31</v>
      </c>
      <c r="D74" s="5" t="s">
        <v>20</v>
      </c>
      <c r="E74" s="5">
        <v>1.1000000000000001</v>
      </c>
      <c r="G74" s="5" t="s">
        <v>195</v>
      </c>
      <c r="H74" s="6">
        <v>1609.6999999999998</v>
      </c>
      <c r="I74" s="6">
        <v>2137.6999999999998</v>
      </c>
      <c r="J74" s="6">
        <v>-2.1369999999999436</v>
      </c>
      <c r="K74" s="6">
        <v>-70.680000000000007</v>
      </c>
      <c r="L74" s="7">
        <v>0.66077535219999994</v>
      </c>
      <c r="M74" s="6">
        <v>2661.4698162</v>
      </c>
      <c r="N74" s="7">
        <v>47.137999999999998</v>
      </c>
      <c r="O74" s="7">
        <v>2.5089999999999999</v>
      </c>
      <c r="P74" s="7">
        <v>16.112500000000001</v>
      </c>
      <c r="Q74" s="7">
        <v>12.125</v>
      </c>
      <c r="R74" s="7">
        <v>0.215</v>
      </c>
      <c r="S74" s="7">
        <v>5.9037499999999996</v>
      </c>
      <c r="T74" s="7">
        <v>10.32625</v>
      </c>
      <c r="U74" s="7">
        <v>3.84375</v>
      </c>
      <c r="V74" s="7">
        <v>0.67249999999999999</v>
      </c>
      <c r="W74" s="7">
        <v>0.41235257209999998</v>
      </c>
      <c r="X74" s="7">
        <v>98.85</v>
      </c>
      <c r="Y74" s="7">
        <v>4.5162500000000003</v>
      </c>
      <c r="Z74" s="7">
        <v>0.46</v>
      </c>
      <c r="AA74" s="7">
        <v>0.66</v>
      </c>
      <c r="AB74" s="7">
        <v>0.55125000000000002</v>
      </c>
      <c r="AC74" s="7">
        <v>0.52</v>
      </c>
      <c r="AD74" s="7">
        <v>8.3911092399999998E-2</v>
      </c>
      <c r="AE74" s="6">
        <v>8</v>
      </c>
      <c r="AF74" s="6">
        <v>7</v>
      </c>
      <c r="AG74" s="6">
        <v>79</v>
      </c>
      <c r="AH74" s="6">
        <v>19.875</v>
      </c>
      <c r="AI74" s="6">
        <v>24.52658907</v>
      </c>
      <c r="AJ74" s="6">
        <v>8</v>
      </c>
      <c r="AK74" s="6">
        <v>528</v>
      </c>
      <c r="AL74" s="6">
        <v>911</v>
      </c>
      <c r="AM74" s="6">
        <v>711.88</v>
      </c>
      <c r="AN74" s="6">
        <v>130.25956230323001</v>
      </c>
      <c r="AO74" s="6">
        <v>911</v>
      </c>
      <c r="AP74" s="6">
        <v>8</v>
      </c>
      <c r="AQ74" s="6">
        <v>305</v>
      </c>
      <c r="AR74" s="6">
        <v>461</v>
      </c>
      <c r="AS74" s="6">
        <v>404.25</v>
      </c>
      <c r="AT74" s="6">
        <v>56.055457234012998</v>
      </c>
      <c r="AU74" s="6">
        <v>8</v>
      </c>
      <c r="AV74" s="6">
        <v>386</v>
      </c>
      <c r="AW74" s="6">
        <v>652</v>
      </c>
      <c r="AX74" s="6">
        <v>550.125</v>
      </c>
      <c r="AY74" s="6">
        <v>103.78609527016999</v>
      </c>
      <c r="AZ74" s="6">
        <v>8</v>
      </c>
      <c r="BA74" s="7">
        <v>46.502000000000002</v>
      </c>
      <c r="BB74" s="7">
        <v>1.2843650428955</v>
      </c>
      <c r="BC74" s="7">
        <v>5.6313402772999996</v>
      </c>
      <c r="BD74" s="7">
        <v>0.41017943229999998</v>
      </c>
      <c r="BE74" s="6">
        <v>22</v>
      </c>
      <c r="BF74" s="7">
        <v>0.92551635129999998</v>
      </c>
      <c r="BG74" s="7">
        <v>1.4932449685</v>
      </c>
      <c r="BH74" s="7">
        <v>1.2120253522</v>
      </c>
      <c r="BI74" s="7">
        <v>1.2301612655</v>
      </c>
      <c r="BJ74" s="7">
        <v>0.13063602769999999</v>
      </c>
      <c r="BK74" s="6">
        <v>22</v>
      </c>
      <c r="BL74" s="6">
        <v>157.42515908999999</v>
      </c>
      <c r="BM74" s="6">
        <v>2661.4698162</v>
      </c>
      <c r="BN74" s="6">
        <v>1729.6678446999999</v>
      </c>
      <c r="BO74" s="6">
        <v>680.23654357999999</v>
      </c>
      <c r="BP74" s="6">
        <v>22</v>
      </c>
      <c r="BQ74" s="6">
        <v>907.6</v>
      </c>
      <c r="BR74" s="6">
        <v>2137.6999999999998</v>
      </c>
      <c r="BS74" s="6"/>
      <c r="BT74" s="6">
        <v>1523.31</v>
      </c>
      <c r="BU74" s="6">
        <v>354.26119649872999</v>
      </c>
      <c r="BV74" s="6">
        <v>2132.27</v>
      </c>
      <c r="BW74" s="6">
        <v>22</v>
      </c>
      <c r="BX74" s="6">
        <v>79.099999999999994</v>
      </c>
      <c r="BY74" s="6">
        <v>562.29999999999995</v>
      </c>
      <c r="BZ74" s="6">
        <v>333.57</v>
      </c>
      <c r="CA74" s="6">
        <v>130.25104648708</v>
      </c>
      <c r="CB74" s="6">
        <v>22</v>
      </c>
      <c r="CC74" s="6">
        <v>247.05</v>
      </c>
      <c r="CD74" s="6">
        <v>902.66</v>
      </c>
      <c r="CE74" s="6">
        <v>547.98800000000006</v>
      </c>
      <c r="CF74" s="6">
        <v>174.44217082949999</v>
      </c>
      <c r="CG74" s="6">
        <v>22</v>
      </c>
    </row>
    <row r="75" spans="1:85" s="5" customFormat="1" ht="15">
      <c r="A75" s="5" t="s">
        <v>275</v>
      </c>
      <c r="B75" s="5" t="s">
        <v>60</v>
      </c>
      <c r="C75" s="5" t="s">
        <v>31</v>
      </c>
      <c r="D75" s="5" t="s">
        <v>18</v>
      </c>
      <c r="E75" s="9" t="s">
        <v>208</v>
      </c>
      <c r="F75" s="9"/>
      <c r="G75" s="9" t="s">
        <v>278</v>
      </c>
      <c r="H75" s="6"/>
      <c r="I75" s="6"/>
      <c r="K75" s="6">
        <v>351.75</v>
      </c>
      <c r="L75" s="7">
        <v>6.0000000000000026E-2</v>
      </c>
      <c r="M75" s="6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>
        <v>0.21</v>
      </c>
      <c r="AA75" s="7">
        <v>0.21</v>
      </c>
      <c r="AB75" s="7">
        <v>0.21</v>
      </c>
      <c r="AC75" s="7">
        <v>0.21</v>
      </c>
      <c r="AD75" s="7"/>
      <c r="AE75" s="6">
        <v>1</v>
      </c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>
        <v>860</v>
      </c>
      <c r="AR75" s="6">
        <v>860</v>
      </c>
      <c r="AS75" s="6">
        <v>860</v>
      </c>
      <c r="AT75" s="6"/>
      <c r="AU75" s="6">
        <v>1</v>
      </c>
      <c r="AV75" s="6"/>
      <c r="AW75" s="6"/>
      <c r="AX75" s="6"/>
      <c r="AY75" s="6"/>
      <c r="AZ75" s="6"/>
      <c r="BA75" s="7"/>
      <c r="BB75" s="7"/>
      <c r="BC75" s="7"/>
      <c r="BD75" s="7"/>
      <c r="BE75" s="6"/>
      <c r="BF75" s="7">
        <v>0.2</v>
      </c>
      <c r="BG75" s="7">
        <v>0.31</v>
      </c>
      <c r="BH75" s="7">
        <v>0.27</v>
      </c>
      <c r="BI75" s="7">
        <v>0.28499999999999998</v>
      </c>
      <c r="BJ75" s="7">
        <v>4.9665548099999998E-2</v>
      </c>
      <c r="BK75" s="6">
        <v>4</v>
      </c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>
        <v>1082</v>
      </c>
      <c r="BY75" s="6">
        <v>1556</v>
      </c>
      <c r="BZ75" s="6">
        <v>1211.75</v>
      </c>
      <c r="CA75" s="6">
        <v>229.97155621221</v>
      </c>
      <c r="CB75" s="6">
        <v>4</v>
      </c>
      <c r="CC75" s="6"/>
      <c r="CD75" s="6"/>
      <c r="CE75" s="6"/>
      <c r="CF75" s="6"/>
      <c r="CG75" s="6"/>
    </row>
    <row r="76" spans="1:85" s="5" customFormat="1">
      <c r="A76" s="5" t="s">
        <v>229</v>
      </c>
      <c r="B76" s="5" t="s">
        <v>60</v>
      </c>
      <c r="C76" s="5" t="s">
        <v>31</v>
      </c>
      <c r="D76" s="5" t="s">
        <v>18</v>
      </c>
      <c r="E76" s="9" t="s">
        <v>208</v>
      </c>
      <c r="F76" s="9"/>
      <c r="G76" s="9" t="s">
        <v>209</v>
      </c>
      <c r="H76" s="6"/>
      <c r="I76" s="6"/>
      <c r="K76" s="6">
        <v>509.15999999999985</v>
      </c>
      <c r="L76" s="7">
        <v>0.23181818180000002</v>
      </c>
      <c r="M76" s="6"/>
      <c r="N76" s="7">
        <v>72.712000000000003</v>
      </c>
      <c r="O76" s="7">
        <v>0.20100000000000001</v>
      </c>
      <c r="P76" s="7">
        <v>14.128596604</v>
      </c>
      <c r="Q76" s="7">
        <v>2.3246787018999999</v>
      </c>
      <c r="R76" s="7">
        <v>8.7057812200000001E-2</v>
      </c>
      <c r="S76" s="7">
        <v>8.8478400999999998E-2</v>
      </c>
      <c r="T76" s="7">
        <v>0.51045347090000004</v>
      </c>
      <c r="U76" s="7">
        <v>5.6981517301000002</v>
      </c>
      <c r="V76" s="7">
        <v>4.9794197292</v>
      </c>
      <c r="W76" s="7">
        <v>0</v>
      </c>
      <c r="X76" s="7">
        <v>101.18832796</v>
      </c>
      <c r="Y76" s="7">
        <v>10.677571459300001</v>
      </c>
      <c r="Z76" s="7">
        <v>0.36</v>
      </c>
      <c r="AA76" s="7">
        <v>0.88</v>
      </c>
      <c r="AB76" s="7">
        <v>0.65</v>
      </c>
      <c r="AC76" s="7">
        <v>0.68</v>
      </c>
      <c r="AD76" s="7">
        <v>0.26520432370000002</v>
      </c>
      <c r="AE76" s="6">
        <v>4</v>
      </c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>
        <v>1418</v>
      </c>
      <c r="AR76" s="6">
        <v>1902</v>
      </c>
      <c r="AS76" s="6">
        <v>1591.75</v>
      </c>
      <c r="AT76" s="6">
        <v>223.13878342114</v>
      </c>
      <c r="AU76" s="6">
        <v>4</v>
      </c>
      <c r="AV76" s="6"/>
      <c r="AW76" s="6"/>
      <c r="AX76" s="6"/>
      <c r="AY76" s="6"/>
      <c r="AZ76" s="6"/>
      <c r="BA76" s="7"/>
      <c r="BB76" s="7"/>
      <c r="BC76" s="7"/>
      <c r="BD76" s="7"/>
      <c r="BE76" s="6"/>
      <c r="BF76" s="7">
        <v>0.39</v>
      </c>
      <c r="BG76" s="7">
        <v>1.77</v>
      </c>
      <c r="BH76" s="7">
        <v>0.88181818180000004</v>
      </c>
      <c r="BI76" s="7">
        <v>0.9</v>
      </c>
      <c r="BJ76" s="7">
        <v>0.4169128969</v>
      </c>
      <c r="BK76" s="6">
        <v>11</v>
      </c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>
        <v>1186</v>
      </c>
      <c r="BY76" s="6">
        <v>2638</v>
      </c>
      <c r="BZ76" s="6">
        <v>2100.91</v>
      </c>
      <c r="CA76" s="6">
        <v>387.02776503643003</v>
      </c>
      <c r="CB76" s="6">
        <v>11</v>
      </c>
      <c r="CC76" s="6"/>
      <c r="CD76" s="6"/>
      <c r="CE76" s="6"/>
      <c r="CF76" s="6"/>
      <c r="CG76" s="6"/>
    </row>
    <row r="77" spans="1:85" s="5" customFormat="1">
      <c r="A77" s="5" t="s">
        <v>230</v>
      </c>
      <c r="B77" s="5" t="s">
        <v>60</v>
      </c>
      <c r="C77" s="5" t="s">
        <v>31</v>
      </c>
      <c r="D77" s="5" t="s">
        <v>18</v>
      </c>
      <c r="E77" s="9" t="s">
        <v>210</v>
      </c>
      <c r="F77" s="9"/>
      <c r="G77" s="9" t="s">
        <v>212</v>
      </c>
      <c r="H77" s="6"/>
      <c r="I77" s="6"/>
      <c r="K77" s="6">
        <v>457.96000000000004</v>
      </c>
      <c r="L77" s="7">
        <v>1.7268115942</v>
      </c>
      <c r="M77" s="6"/>
      <c r="N77" s="7">
        <v>73.945999999999998</v>
      </c>
      <c r="O77" s="7">
        <v>0.32500000000000001</v>
      </c>
      <c r="P77" s="7">
        <v>12.894351852</v>
      </c>
      <c r="Q77" s="7">
        <v>2.3564814814999999</v>
      </c>
      <c r="R77" s="7">
        <v>0.1281481481</v>
      </c>
      <c r="S77" s="7">
        <v>0.15796296300000001</v>
      </c>
      <c r="T77" s="7">
        <v>0.49018518519999998</v>
      </c>
      <c r="U77" s="7">
        <v>5.1207407406999996</v>
      </c>
      <c r="V77" s="7">
        <v>4.1397222221999996</v>
      </c>
      <c r="W77" s="7">
        <v>0.01</v>
      </c>
      <c r="X77" s="7">
        <v>100.03351852</v>
      </c>
      <c r="Y77" s="7">
        <v>9.2604629629000002</v>
      </c>
      <c r="Z77" s="7">
        <v>0.7</v>
      </c>
      <c r="AA77" s="7">
        <v>1.1299999999999999</v>
      </c>
      <c r="AB77" s="7">
        <v>0.91666666669999997</v>
      </c>
      <c r="AC77" s="7">
        <v>0.92</v>
      </c>
      <c r="AD77" s="7">
        <v>0.21501937900000001</v>
      </c>
      <c r="AE77" s="6">
        <v>3</v>
      </c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>
        <v>596</v>
      </c>
      <c r="AR77" s="6">
        <v>1171</v>
      </c>
      <c r="AS77" s="6">
        <v>884</v>
      </c>
      <c r="AT77" s="6">
        <v>287.50130434486999</v>
      </c>
      <c r="AU77" s="6">
        <v>3</v>
      </c>
      <c r="AV77" s="6"/>
      <c r="AW77" s="6"/>
      <c r="AX77" s="6"/>
      <c r="AY77" s="6"/>
      <c r="AZ77" s="6"/>
      <c r="BA77" s="7">
        <v>72.427000000000007</v>
      </c>
      <c r="BB77" s="7">
        <v>0.16397831835000001</v>
      </c>
      <c r="BC77" s="7">
        <v>0.19333333329999999</v>
      </c>
      <c r="BD77" s="7">
        <v>1.49071198E-2</v>
      </c>
      <c r="BE77" s="6">
        <v>5</v>
      </c>
      <c r="BF77" s="7">
        <v>0.64</v>
      </c>
      <c r="BG77" s="7">
        <v>4.7699999999999996</v>
      </c>
      <c r="BH77" s="7">
        <v>2.6434782608999998</v>
      </c>
      <c r="BI77" s="7">
        <v>2.67</v>
      </c>
      <c r="BJ77" s="7">
        <v>1.4871131543</v>
      </c>
      <c r="BK77" s="6">
        <v>23</v>
      </c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>
        <v>878</v>
      </c>
      <c r="BY77" s="6">
        <v>1955</v>
      </c>
      <c r="BZ77" s="6">
        <v>1341.96</v>
      </c>
      <c r="CA77" s="6">
        <v>283.80122337184002</v>
      </c>
      <c r="CB77" s="6">
        <v>23</v>
      </c>
      <c r="CC77" s="6"/>
      <c r="CD77" s="6"/>
      <c r="CE77" s="6"/>
      <c r="CF77" s="6"/>
      <c r="CG77" s="6"/>
    </row>
    <row r="78" spans="1:85" s="5" customFormat="1" ht="15">
      <c r="A78" s="5" t="s">
        <v>276</v>
      </c>
      <c r="B78" s="5" t="s">
        <v>60</v>
      </c>
      <c r="C78" s="5" t="s">
        <v>31</v>
      </c>
      <c r="D78" s="5" t="s">
        <v>18</v>
      </c>
      <c r="E78" s="6">
        <v>1</v>
      </c>
      <c r="F78" s="6"/>
      <c r="G78" s="6" t="s">
        <v>211</v>
      </c>
      <c r="H78" s="6"/>
      <c r="I78" s="6"/>
      <c r="K78" s="6">
        <v>289.39999999999998</v>
      </c>
      <c r="L78" s="7">
        <v>2.2066666666999999</v>
      </c>
      <c r="M78" s="6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>
        <v>0.12</v>
      </c>
      <c r="AA78" s="7">
        <v>0.16</v>
      </c>
      <c r="AB78" s="7">
        <v>0.1333333333</v>
      </c>
      <c r="AC78" s="7">
        <v>0.12</v>
      </c>
      <c r="AD78" s="7">
        <v>2.3094010799999998E-2</v>
      </c>
      <c r="AE78" s="6">
        <v>3</v>
      </c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>
        <v>689</v>
      </c>
      <c r="AR78" s="6">
        <v>1101</v>
      </c>
      <c r="AS78" s="6">
        <v>950.33</v>
      </c>
      <c r="AT78" s="6">
        <v>227.20328636120999</v>
      </c>
      <c r="AU78" s="6">
        <v>3</v>
      </c>
      <c r="AV78" s="6"/>
      <c r="AW78" s="6"/>
      <c r="AX78" s="6"/>
      <c r="AY78" s="6"/>
      <c r="AZ78" s="6"/>
      <c r="BA78" s="7"/>
      <c r="BB78" s="7"/>
      <c r="BC78" s="7"/>
      <c r="BD78" s="7"/>
      <c r="BE78" s="6"/>
      <c r="BF78" s="7">
        <v>0.8</v>
      </c>
      <c r="BG78" s="7">
        <v>3.89</v>
      </c>
      <c r="BH78" s="7">
        <v>2.34</v>
      </c>
      <c r="BI78" s="7">
        <v>2.68</v>
      </c>
      <c r="BJ78" s="7">
        <v>1.0769401098</v>
      </c>
      <c r="BK78" s="6">
        <v>11</v>
      </c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>
        <v>824</v>
      </c>
      <c r="BY78" s="6">
        <v>1615</v>
      </c>
      <c r="BZ78" s="6">
        <v>1239.73</v>
      </c>
      <c r="CA78" s="6">
        <v>235.15488126301</v>
      </c>
      <c r="CB78" s="6">
        <v>11</v>
      </c>
      <c r="CC78" s="6"/>
      <c r="CD78" s="6"/>
      <c r="CE78" s="6"/>
      <c r="CF78" s="6"/>
      <c r="CG78" s="6"/>
    </row>
    <row r="79" spans="1:85" s="5" customFormat="1" ht="15">
      <c r="A79" s="5" t="s">
        <v>277</v>
      </c>
      <c r="B79" s="5" t="s">
        <v>60</v>
      </c>
      <c r="C79" s="5" t="s">
        <v>31</v>
      </c>
      <c r="D79" s="5" t="s">
        <v>18</v>
      </c>
      <c r="E79" s="6">
        <v>1</v>
      </c>
      <c r="F79" s="6"/>
      <c r="G79" s="6" t="s">
        <v>211</v>
      </c>
      <c r="I79" s="6"/>
      <c r="K79" s="6"/>
      <c r="L79" s="8">
        <v>1.5966666667</v>
      </c>
      <c r="M79" s="6"/>
      <c r="BA79" s="7"/>
      <c r="BB79" s="7"/>
      <c r="BC79" s="7"/>
      <c r="BD79" s="7"/>
      <c r="BE79" s="6"/>
      <c r="BF79" s="7">
        <v>0.71</v>
      </c>
      <c r="BG79" s="7">
        <v>3.32</v>
      </c>
      <c r="BH79" s="7">
        <v>1.5966666667</v>
      </c>
      <c r="BI79" s="7">
        <v>0.76</v>
      </c>
      <c r="BJ79" s="7">
        <v>1.4926598183999999</v>
      </c>
      <c r="BK79" s="6">
        <v>3</v>
      </c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>
        <v>1054</v>
      </c>
      <c r="BY79" s="6">
        <v>1409</v>
      </c>
      <c r="BZ79" s="6">
        <v>1202</v>
      </c>
      <c r="CA79" s="6">
        <v>184.70787747143001</v>
      </c>
      <c r="CB79" s="6">
        <v>3</v>
      </c>
      <c r="CC79" s="6"/>
      <c r="CD79" s="6"/>
      <c r="CE79" s="6"/>
      <c r="CF79" s="6"/>
      <c r="CG79" s="6"/>
    </row>
    <row r="80" spans="1:85" s="5" customFormat="1">
      <c r="A80" s="13" t="s">
        <v>232</v>
      </c>
      <c r="B80" s="5" t="s">
        <v>248</v>
      </c>
      <c r="C80" s="5" t="s">
        <v>50</v>
      </c>
      <c r="D80" s="5" t="s">
        <v>20</v>
      </c>
      <c r="H80" s="6">
        <v>1457</v>
      </c>
      <c r="I80" s="6">
        <v>1520</v>
      </c>
      <c r="J80" s="6">
        <v>-348.47300000000018</v>
      </c>
      <c r="K80" s="6">
        <v>-77.17999999999995</v>
      </c>
      <c r="L80" s="8">
        <v>0.50488101919999995</v>
      </c>
      <c r="M80" s="6">
        <v>2663.0836439999998</v>
      </c>
      <c r="N80" s="7">
        <v>49.404000000000003</v>
      </c>
      <c r="O80" s="7">
        <v>2.726</v>
      </c>
      <c r="P80" s="7">
        <v>14.824090909000001</v>
      </c>
      <c r="Q80" s="7">
        <v>10.45</v>
      </c>
      <c r="R80" s="7">
        <v>0.20311818179999999</v>
      </c>
      <c r="S80" s="7">
        <v>5.7572727273000002</v>
      </c>
      <c r="T80" s="7">
        <v>11.093181818</v>
      </c>
      <c r="U80" s="7">
        <v>2.6731818181999998</v>
      </c>
      <c r="V80" s="7">
        <v>1.4767772726999999</v>
      </c>
      <c r="W80" s="7">
        <v>0.53104545449999996</v>
      </c>
      <c r="X80" s="7">
        <v>99.24</v>
      </c>
      <c r="Y80" s="7">
        <f>U80+V80</f>
        <v>4.1499590908999995</v>
      </c>
      <c r="Z80" s="7"/>
      <c r="AA80" s="7"/>
      <c r="AB80" s="7"/>
      <c r="AC80" s="7"/>
      <c r="AD80" s="7"/>
      <c r="AE80" s="6"/>
      <c r="AF80" s="6">
        <v>0.36805470600000001</v>
      </c>
      <c r="AG80" s="6">
        <v>2154.8305070000001</v>
      </c>
      <c r="AH80" s="6">
        <v>387.66612605</v>
      </c>
      <c r="AI80" s="6">
        <v>660.07466794000004</v>
      </c>
      <c r="AJ80" s="6">
        <v>17</v>
      </c>
      <c r="AK80" s="6">
        <v>63.7</v>
      </c>
      <c r="AL80" s="6">
        <v>201.5</v>
      </c>
      <c r="AM80" s="6">
        <v>138.70454545454999</v>
      </c>
      <c r="AN80" s="6">
        <v>34.717519623831997</v>
      </c>
      <c r="AO80" s="6">
        <v>197.465</v>
      </c>
      <c r="AP80" s="6">
        <v>22</v>
      </c>
      <c r="AQ80" s="6">
        <v>528</v>
      </c>
      <c r="AR80" s="6">
        <v>990</v>
      </c>
      <c r="AS80" s="6">
        <v>663.40909090908997</v>
      </c>
      <c r="AT80" s="6">
        <v>101.68001118865</v>
      </c>
      <c r="AU80" s="6">
        <v>22</v>
      </c>
      <c r="AV80" s="6">
        <v>111</v>
      </c>
      <c r="AW80" s="6">
        <v>2181.59</v>
      </c>
      <c r="AX80" s="6">
        <v>1466.5730000000001</v>
      </c>
      <c r="AY80" s="6">
        <v>459.90809356992997</v>
      </c>
      <c r="AZ80" s="6">
        <v>17</v>
      </c>
      <c r="BA80" s="7">
        <v>49.195</v>
      </c>
      <c r="BB80" s="7">
        <v>1.023719980002</v>
      </c>
      <c r="BC80" s="7">
        <v>5.5916078431000003</v>
      </c>
      <c r="BD80" s="7">
        <v>0.9664502572</v>
      </c>
      <c r="BE80" s="6">
        <v>68</v>
      </c>
      <c r="BF80" s="7"/>
      <c r="BG80" s="7"/>
      <c r="BH80" s="7"/>
      <c r="BI80" s="7"/>
      <c r="BJ80" s="7"/>
      <c r="BK80" s="6">
        <v>0</v>
      </c>
      <c r="BL80" s="6">
        <v>16.492468559999999</v>
      </c>
      <c r="BM80" s="6">
        <v>2663.0836439999998</v>
      </c>
      <c r="BN80" s="6">
        <v>1525.9914116</v>
      </c>
      <c r="BO80" s="6">
        <v>773.33871306000003</v>
      </c>
      <c r="BP80" s="6">
        <v>83</v>
      </c>
      <c r="BQ80" s="6">
        <v>0</v>
      </c>
      <c r="BR80" s="6">
        <v>1520.343992006</v>
      </c>
      <c r="BS80" s="6">
        <v>1411</v>
      </c>
      <c r="BT80" s="6">
        <v>1002.1167123256</v>
      </c>
      <c r="BU80" s="6">
        <v>286.10231536217998</v>
      </c>
      <c r="BV80" s="6">
        <v>1403.0606933952999</v>
      </c>
      <c r="BW80" s="6">
        <v>69</v>
      </c>
      <c r="BX80" s="6">
        <v>225</v>
      </c>
      <c r="BY80" s="6">
        <v>1258.0503140000001</v>
      </c>
      <c r="BZ80" s="6">
        <v>669.37603011010003</v>
      </c>
      <c r="CA80" s="6">
        <v>226.45326745499</v>
      </c>
      <c r="CB80" s="6">
        <v>99</v>
      </c>
      <c r="CC80" s="6">
        <v>561.75453760000005</v>
      </c>
      <c r="CD80" s="6">
        <v>2851.5557480000002</v>
      </c>
      <c r="CE80" s="6">
        <v>1118.0995231145</v>
      </c>
      <c r="CF80" s="6">
        <v>497.12440375339997</v>
      </c>
      <c r="CG80" s="6">
        <v>83</v>
      </c>
    </row>
    <row r="81" spans="1:97" s="5" customFormat="1">
      <c r="A81" s="13" t="s">
        <v>233</v>
      </c>
      <c r="B81" s="5" t="s">
        <v>248</v>
      </c>
      <c r="C81" s="5" t="s">
        <v>50</v>
      </c>
      <c r="D81" s="5" t="s">
        <v>20</v>
      </c>
      <c r="H81" s="6">
        <v>1093</v>
      </c>
      <c r="I81" s="6">
        <v>1129</v>
      </c>
      <c r="J81" s="6"/>
      <c r="K81" s="6">
        <v>23.170000000000016</v>
      </c>
      <c r="L81" s="7"/>
      <c r="M81" s="6"/>
      <c r="N81" s="7">
        <v>48.86</v>
      </c>
      <c r="O81" s="7">
        <v>2.52</v>
      </c>
      <c r="P81" s="7">
        <v>13.62</v>
      </c>
      <c r="Q81" s="7">
        <v>13.79</v>
      </c>
      <c r="R81" s="7">
        <v>0.24</v>
      </c>
      <c r="S81" s="7">
        <v>6.02</v>
      </c>
      <c r="T81" s="7">
        <v>11.53</v>
      </c>
      <c r="U81" s="7">
        <v>1.58</v>
      </c>
      <c r="V81" s="7">
        <v>0.85</v>
      </c>
      <c r="W81" s="7">
        <v>0.28999999999999998</v>
      </c>
      <c r="X81" s="7">
        <v>99.34</v>
      </c>
      <c r="Y81" s="7">
        <v>2.4300000000000002</v>
      </c>
      <c r="Z81" s="7"/>
      <c r="AA81" s="7"/>
      <c r="AB81" s="7"/>
      <c r="AC81" s="7"/>
      <c r="AD81" s="7"/>
      <c r="AE81" s="6"/>
      <c r="AF81" s="7"/>
      <c r="AG81" s="7"/>
      <c r="AH81" s="7"/>
      <c r="AI81" s="7"/>
      <c r="AJ81" s="6"/>
      <c r="AK81" s="6">
        <v>36</v>
      </c>
      <c r="AL81" s="6">
        <v>36</v>
      </c>
      <c r="AM81" s="6">
        <v>36</v>
      </c>
      <c r="AN81" s="6"/>
      <c r="AO81" s="6">
        <v>36</v>
      </c>
      <c r="AP81" s="6">
        <v>1</v>
      </c>
      <c r="AQ81" s="6">
        <v>302</v>
      </c>
      <c r="AR81" s="6">
        <v>302</v>
      </c>
      <c r="AS81" s="6">
        <v>302</v>
      </c>
      <c r="AT81" s="6"/>
      <c r="AU81" s="6">
        <v>1</v>
      </c>
      <c r="AV81" s="6"/>
      <c r="AW81" s="6"/>
      <c r="AX81" s="6"/>
      <c r="AY81" s="6"/>
      <c r="AZ81" s="6"/>
      <c r="BA81" s="7">
        <v>48.777999999999999</v>
      </c>
      <c r="BB81" s="7">
        <v>0.7112641328414</v>
      </c>
      <c r="BC81" s="7">
        <v>6.1749999999999998</v>
      </c>
      <c r="BD81" s="7">
        <v>0.17444196740000001</v>
      </c>
      <c r="BE81" s="6">
        <v>6</v>
      </c>
      <c r="BF81" s="7"/>
      <c r="BG81" s="7"/>
      <c r="BH81" s="7"/>
      <c r="BI81" s="7"/>
      <c r="BJ81" s="7"/>
      <c r="BK81" s="6"/>
      <c r="BL81" s="6"/>
      <c r="BM81" s="6"/>
      <c r="BN81" s="6"/>
      <c r="BO81" s="6"/>
      <c r="BP81" s="6"/>
      <c r="BQ81" s="6">
        <v>144</v>
      </c>
      <c r="BR81" s="6">
        <v>1129</v>
      </c>
      <c r="BS81" s="6"/>
      <c r="BT81" s="6">
        <v>665</v>
      </c>
      <c r="BU81" s="6">
        <v>397.34720333732997</v>
      </c>
      <c r="BV81" s="6">
        <v>1129</v>
      </c>
      <c r="BW81" s="6">
        <v>6</v>
      </c>
      <c r="BX81" s="6">
        <v>289</v>
      </c>
      <c r="BY81" s="6">
        <v>361</v>
      </c>
      <c r="BZ81" s="6">
        <v>325.17</v>
      </c>
      <c r="CA81" s="6">
        <v>26.415273359680999</v>
      </c>
      <c r="CB81" s="6">
        <v>6</v>
      </c>
      <c r="CC81" s="6"/>
      <c r="CD81" s="6"/>
      <c r="CE81" s="6"/>
      <c r="CF81" s="6"/>
      <c r="CG81" s="6"/>
    </row>
    <row r="82" spans="1:97" s="5" customFormat="1">
      <c r="A82" s="13" t="s">
        <v>57</v>
      </c>
      <c r="B82" s="5" t="s">
        <v>88</v>
      </c>
      <c r="C82" s="5" t="s">
        <v>50</v>
      </c>
      <c r="D82" s="5" t="s">
        <v>20</v>
      </c>
      <c r="H82" s="6">
        <v>526</v>
      </c>
      <c r="I82" s="6">
        <v>746</v>
      </c>
      <c r="J82" s="6"/>
      <c r="K82" s="6">
        <v>923</v>
      </c>
      <c r="L82" s="7"/>
      <c r="M82" s="6"/>
      <c r="N82" s="7">
        <v>51.47</v>
      </c>
      <c r="O82" s="7">
        <v>3.35</v>
      </c>
      <c r="P82" s="7">
        <v>15.36</v>
      </c>
      <c r="Q82" s="7">
        <v>12.2</v>
      </c>
      <c r="R82" s="7">
        <v>0.25</v>
      </c>
      <c r="S82" s="7">
        <v>4.2699999999999996</v>
      </c>
      <c r="T82" s="7">
        <v>6.36</v>
      </c>
      <c r="U82" s="7">
        <v>2.9</v>
      </c>
      <c r="V82" s="7">
        <v>2.0299999999999998</v>
      </c>
      <c r="W82" s="7">
        <v>1.23</v>
      </c>
      <c r="X82" s="7">
        <v>99.56</v>
      </c>
      <c r="Y82" s="7">
        <v>4.93</v>
      </c>
      <c r="Z82" s="7"/>
      <c r="AA82" s="7"/>
      <c r="AB82" s="7"/>
      <c r="AC82" s="7"/>
      <c r="AD82" s="7"/>
      <c r="AE82" s="6"/>
      <c r="AF82" s="7"/>
      <c r="AG82" s="7"/>
      <c r="AH82" s="7"/>
      <c r="AI82" s="7"/>
      <c r="AJ82" s="6"/>
      <c r="AK82" s="6">
        <v>220</v>
      </c>
      <c r="AL82" s="6">
        <v>220</v>
      </c>
      <c r="AM82" s="6">
        <v>220</v>
      </c>
      <c r="AN82" s="6"/>
      <c r="AO82" s="6">
        <v>220</v>
      </c>
      <c r="AP82" s="6">
        <v>1</v>
      </c>
      <c r="AQ82" s="6">
        <v>956</v>
      </c>
      <c r="AR82" s="6">
        <v>956</v>
      </c>
      <c r="AS82" s="6">
        <v>956</v>
      </c>
      <c r="AT82" s="6"/>
      <c r="AU82" s="6">
        <v>1</v>
      </c>
      <c r="AV82" s="6"/>
      <c r="AW82" s="6"/>
      <c r="AX82" s="6"/>
      <c r="AY82" s="6"/>
      <c r="AZ82" s="6"/>
      <c r="BA82" s="7">
        <v>49.17</v>
      </c>
      <c r="BB82" s="7"/>
      <c r="BC82" s="7">
        <v>5.01</v>
      </c>
      <c r="BD82" s="7"/>
      <c r="BE82" s="6">
        <v>1</v>
      </c>
      <c r="BF82" s="7"/>
      <c r="BG82" s="7"/>
      <c r="BH82" s="7"/>
      <c r="BI82" s="7"/>
      <c r="BJ82" s="7"/>
      <c r="BK82" s="6"/>
      <c r="BL82" s="6"/>
      <c r="BM82" s="6"/>
      <c r="BN82" s="6"/>
      <c r="BO82" s="6"/>
      <c r="BP82" s="6"/>
      <c r="BQ82" s="6">
        <v>746</v>
      </c>
      <c r="BR82" s="6">
        <v>746</v>
      </c>
      <c r="BS82" s="6"/>
      <c r="BT82" s="6">
        <v>746</v>
      </c>
      <c r="BU82" s="6"/>
      <c r="BV82" s="6">
        <v>746</v>
      </c>
      <c r="BW82" s="6">
        <v>1</v>
      </c>
      <c r="BX82" s="6">
        <v>1879</v>
      </c>
      <c r="BY82" s="6">
        <v>1879</v>
      </c>
      <c r="BZ82" s="6">
        <v>1879</v>
      </c>
      <c r="CA82" s="6"/>
      <c r="CB82" s="6">
        <v>1</v>
      </c>
      <c r="CC82" s="6"/>
      <c r="CD82" s="6"/>
      <c r="CE82" s="6"/>
      <c r="CF82" s="6"/>
      <c r="CG82" s="6"/>
    </row>
    <row r="83" spans="1:97" s="5" customFormat="1">
      <c r="A83" s="31" t="s">
        <v>231</v>
      </c>
      <c r="B83" s="31" t="s">
        <v>272</v>
      </c>
      <c r="C83" s="31" t="s">
        <v>61</v>
      </c>
      <c r="D83" s="31" t="s">
        <v>20</v>
      </c>
      <c r="E83" s="31"/>
      <c r="F83" s="31"/>
      <c r="G83" s="31"/>
      <c r="H83" s="32">
        <v>820.4</v>
      </c>
      <c r="I83" s="32">
        <v>1102</v>
      </c>
      <c r="J83" s="32">
        <v>21.772999999999996</v>
      </c>
      <c r="K83" s="32">
        <v>22.05</v>
      </c>
      <c r="L83" s="33">
        <v>6.5822330000001039E-4</v>
      </c>
      <c r="M83" s="32">
        <v>1124.9939910000001</v>
      </c>
      <c r="N83" s="33">
        <v>47.621000000000002</v>
      </c>
      <c r="O83" s="33">
        <v>0.83699999999999997</v>
      </c>
      <c r="P83" s="33">
        <v>15.338813635999999</v>
      </c>
      <c r="Q83" s="33">
        <v>9.4373681818000001</v>
      </c>
      <c r="R83" s="33">
        <v>0.1775636364</v>
      </c>
      <c r="S83" s="33">
        <v>9.6520136363999995</v>
      </c>
      <c r="T83" s="33">
        <v>14.107918182000001</v>
      </c>
      <c r="U83" s="33">
        <v>1.5090454545</v>
      </c>
      <c r="V83" s="33">
        <v>3.3013636399999997E-2</v>
      </c>
      <c r="W83" s="33">
        <v>2.7822727299999999E-2</v>
      </c>
      <c r="X83" s="33"/>
      <c r="Y83" s="33">
        <v>1.5420590909</v>
      </c>
      <c r="Z83" s="33">
        <v>4.2000000000000003E-2</v>
      </c>
      <c r="AA83" s="33">
        <v>0.10199999999999999</v>
      </c>
      <c r="AB83" s="33">
        <v>6.6176470599999995E-2</v>
      </c>
      <c r="AC83" s="33">
        <v>6.7000000000000004E-2</v>
      </c>
      <c r="AD83" s="33">
        <v>1.3309936600000001E-2</v>
      </c>
      <c r="AE83" s="32">
        <v>17</v>
      </c>
      <c r="AF83" s="32">
        <v>1.6219760599999999</v>
      </c>
      <c r="AG83" s="32">
        <v>416.621104</v>
      </c>
      <c r="AH83" s="32">
        <v>91.662618960000003</v>
      </c>
      <c r="AI83" s="32">
        <v>106.18002484</v>
      </c>
      <c r="AJ83" s="32">
        <v>20</v>
      </c>
      <c r="AK83" s="32">
        <v>281.60000000000002</v>
      </c>
      <c r="AL83" s="32">
        <v>298</v>
      </c>
      <c r="AM83" s="32">
        <v>286.77999999999997</v>
      </c>
      <c r="AN83" s="32">
        <v>4.2935707178887004</v>
      </c>
      <c r="AO83" s="32">
        <v>297.98</v>
      </c>
      <c r="AP83" s="32">
        <v>11</v>
      </c>
      <c r="AQ83" s="32">
        <v>10</v>
      </c>
      <c r="AR83" s="32">
        <v>37</v>
      </c>
      <c r="AS83" s="32">
        <v>25.09</v>
      </c>
      <c r="AT83" s="32">
        <v>7.5690758412708004</v>
      </c>
      <c r="AU83" s="32">
        <v>11</v>
      </c>
      <c r="AV83" s="32">
        <v>0</v>
      </c>
      <c r="AW83" s="32">
        <v>216</v>
      </c>
      <c r="AX83" s="32">
        <v>69.900000000000006</v>
      </c>
      <c r="AY83" s="32">
        <v>73.238004227025996</v>
      </c>
      <c r="AZ83" s="32">
        <v>20</v>
      </c>
      <c r="BA83" s="33">
        <v>49.002000000000002</v>
      </c>
      <c r="BB83" s="33">
        <v>0.81974011185929996</v>
      </c>
      <c r="BC83" s="33">
        <v>9.0823116883000008</v>
      </c>
      <c r="BD83" s="33">
        <v>0.66547593299999996</v>
      </c>
      <c r="BE83" s="32">
        <v>77</v>
      </c>
      <c r="BF83" s="33">
        <v>0.04</v>
      </c>
      <c r="BG83" s="33">
        <v>0.112</v>
      </c>
      <c r="BH83" s="33">
        <v>6.6834693900000006E-2</v>
      </c>
      <c r="BI83" s="33">
        <v>6.5000000000000002E-2</v>
      </c>
      <c r="BJ83" s="33">
        <v>1.3369091200000001E-2</v>
      </c>
      <c r="BK83" s="32">
        <v>98</v>
      </c>
      <c r="BL83" s="32">
        <v>-30.23222522</v>
      </c>
      <c r="BM83" s="32">
        <v>1124.9939910000001</v>
      </c>
      <c r="BN83" s="32">
        <v>467.70841818999997</v>
      </c>
      <c r="BO83" s="32">
        <v>304.18778992</v>
      </c>
      <c r="BP83" s="32">
        <v>101</v>
      </c>
      <c r="BQ83" s="32">
        <v>299.60000000000002</v>
      </c>
      <c r="BR83" s="32">
        <v>1479.5</v>
      </c>
      <c r="BS83" s="32">
        <v>1102</v>
      </c>
      <c r="BT83" s="32">
        <v>627.95000000000005</v>
      </c>
      <c r="BU83" s="32">
        <v>228.22722835326999</v>
      </c>
      <c r="BV83" s="32">
        <v>1060.68</v>
      </c>
      <c r="BW83" s="32">
        <v>77</v>
      </c>
      <c r="BX83" s="32">
        <v>0</v>
      </c>
      <c r="BY83" s="32">
        <v>283</v>
      </c>
      <c r="BZ83" s="32">
        <v>47.14</v>
      </c>
      <c r="CA83" s="32">
        <v>54.641586795396002</v>
      </c>
      <c r="CB83" s="32">
        <v>77</v>
      </c>
      <c r="CC83" s="32">
        <v>0</v>
      </c>
      <c r="CD83" s="32">
        <v>295</v>
      </c>
      <c r="CE83" s="32">
        <v>91.673000000000002</v>
      </c>
      <c r="CF83" s="32">
        <v>79.187891613667006</v>
      </c>
      <c r="CG83" s="32">
        <v>101</v>
      </c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</row>
    <row r="85" spans="1:97">
      <c r="A85" t="s">
        <v>76</v>
      </c>
      <c r="B85" t="s">
        <v>77</v>
      </c>
    </row>
    <row r="86" spans="1:97">
      <c r="A86" t="s">
        <v>9</v>
      </c>
      <c r="B86" t="s">
        <v>78</v>
      </c>
    </row>
    <row r="87" spans="1:97">
      <c r="A87" t="s">
        <v>8</v>
      </c>
      <c r="B87" t="s">
        <v>78</v>
      </c>
    </row>
    <row r="88" spans="1:97">
      <c r="A88" t="s">
        <v>79</v>
      </c>
      <c r="B88" s="4" t="s">
        <v>80</v>
      </c>
    </row>
    <row r="89" spans="1:97">
      <c r="A89" t="s">
        <v>10</v>
      </c>
      <c r="B89" t="s">
        <v>81</v>
      </c>
    </row>
    <row r="90" spans="1:97">
      <c r="A90" s="12" t="s">
        <v>89</v>
      </c>
    </row>
    <row r="92" spans="1:97">
      <c r="A92" s="17" t="s">
        <v>121</v>
      </c>
      <c r="B92" t="s">
        <v>240</v>
      </c>
    </row>
    <row r="93" spans="1:97">
      <c r="A93" s="17" t="s">
        <v>271</v>
      </c>
      <c r="B93" t="s">
        <v>285</v>
      </c>
    </row>
    <row r="94" spans="1:97">
      <c r="A94" s="17" t="s">
        <v>273</v>
      </c>
      <c r="B94" t="s">
        <v>274</v>
      </c>
    </row>
    <row r="95" spans="1:97">
      <c r="A95" s="17" t="s">
        <v>153</v>
      </c>
      <c r="B95" t="s">
        <v>288</v>
      </c>
    </row>
    <row r="96" spans="1:97">
      <c r="A96" s="17" t="s">
        <v>180</v>
      </c>
      <c r="B96" t="s">
        <v>181</v>
      </c>
    </row>
    <row r="98" spans="1:2">
      <c r="B98" s="34" t="s">
        <v>167</v>
      </c>
    </row>
    <row r="99" spans="1:2">
      <c r="A99" s="17" t="s">
        <v>164</v>
      </c>
      <c r="B99" t="s">
        <v>166</v>
      </c>
    </row>
    <row r="100" spans="1:2">
      <c r="A100" s="17" t="s">
        <v>162</v>
      </c>
      <c r="B100" t="s">
        <v>165</v>
      </c>
    </row>
    <row r="101" spans="1:2">
      <c r="A101" s="17" t="s">
        <v>152</v>
      </c>
      <c r="B101" t="s">
        <v>299</v>
      </c>
    </row>
    <row r="102" spans="1:2">
      <c r="A102" s="17" t="s">
        <v>188</v>
      </c>
      <c r="B102" t="s">
        <v>218</v>
      </c>
    </row>
    <row r="103" spans="1:2">
      <c r="A103" s="17" t="s">
        <v>177</v>
      </c>
      <c r="B103" t="s">
        <v>178</v>
      </c>
    </row>
    <row r="104" spans="1:2">
      <c r="A104" s="17" t="s">
        <v>155</v>
      </c>
      <c r="B104" t="s">
        <v>157</v>
      </c>
    </row>
    <row r="105" spans="1:2">
      <c r="A105" s="17" t="s">
        <v>172</v>
      </c>
      <c r="B105" t="s">
        <v>173</v>
      </c>
    </row>
    <row r="106" spans="1:2">
      <c r="A106" s="17" t="s">
        <v>168</v>
      </c>
      <c r="B106" t="s">
        <v>169</v>
      </c>
    </row>
    <row r="107" spans="1:2">
      <c r="A107" s="17" t="s">
        <v>175</v>
      </c>
      <c r="B107" t="s">
        <v>176</v>
      </c>
    </row>
    <row r="108" spans="1:2">
      <c r="A108" s="17" t="s">
        <v>154</v>
      </c>
      <c r="B108" t="s">
        <v>220</v>
      </c>
    </row>
    <row r="109" spans="1:2">
      <c r="A109" s="17" t="s">
        <v>171</v>
      </c>
      <c r="B109" t="s">
        <v>170</v>
      </c>
    </row>
    <row r="110" spans="1:2">
      <c r="A110" s="17" t="s">
        <v>182</v>
      </c>
      <c r="B110" t="s">
        <v>219</v>
      </c>
    </row>
    <row r="111" spans="1:2">
      <c r="A111" s="17" t="s">
        <v>161</v>
      </c>
      <c r="B111" t="s">
        <v>221</v>
      </c>
    </row>
    <row r="112" spans="1:2">
      <c r="A112" s="17" t="s">
        <v>246</v>
      </c>
      <c r="B112" t="s">
        <v>247</v>
      </c>
    </row>
    <row r="113" spans="1:11">
      <c r="A113" s="17" t="s">
        <v>278</v>
      </c>
      <c r="B113" t="s">
        <v>279</v>
      </c>
    </row>
    <row r="114" spans="1:11">
      <c r="A114" s="17" t="s">
        <v>158</v>
      </c>
      <c r="B114" t="s">
        <v>222</v>
      </c>
    </row>
    <row r="115" spans="1:11">
      <c r="A115" s="17" t="s">
        <v>294</v>
      </c>
      <c r="B115" t="s">
        <v>295</v>
      </c>
    </row>
    <row r="116" spans="1:11">
      <c r="A116" s="17" t="s">
        <v>163</v>
      </c>
      <c r="B116" t="s">
        <v>223</v>
      </c>
    </row>
    <row r="117" spans="1:11">
      <c r="A117" s="17" t="s">
        <v>156</v>
      </c>
      <c r="B117" t="s">
        <v>224</v>
      </c>
    </row>
    <row r="118" spans="1:11">
      <c r="A118" s="17" t="s">
        <v>187</v>
      </c>
      <c r="B118" t="s">
        <v>217</v>
      </c>
    </row>
    <row r="119" spans="1:11">
      <c r="A119" s="17" t="s">
        <v>160</v>
      </c>
      <c r="B119" t="s">
        <v>225</v>
      </c>
    </row>
    <row r="120" spans="1:11">
      <c r="A120" s="17" t="s">
        <v>216</v>
      </c>
      <c r="B120" t="s">
        <v>174</v>
      </c>
    </row>
    <row r="121" spans="1:11">
      <c r="A121" s="17" t="s">
        <v>185</v>
      </c>
      <c r="B121" t="s">
        <v>228</v>
      </c>
    </row>
    <row r="122" spans="1:11">
      <c r="A122" s="17" t="s">
        <v>196</v>
      </c>
      <c r="B122" t="s">
        <v>226</v>
      </c>
    </row>
    <row r="123" spans="1:11">
      <c r="A123" s="17" t="s">
        <v>197</v>
      </c>
      <c r="B123" t="s">
        <v>227</v>
      </c>
    </row>
    <row r="124" spans="1:11">
      <c r="A124" s="17" t="s">
        <v>209</v>
      </c>
      <c r="B124" t="s">
        <v>213</v>
      </c>
    </row>
    <row r="125" spans="1:11">
      <c r="A125" s="17" t="s">
        <v>211</v>
      </c>
      <c r="B125" t="s">
        <v>214</v>
      </c>
      <c r="K125" s="36"/>
    </row>
    <row r="126" spans="1:11">
      <c r="A126" s="17" t="s">
        <v>212</v>
      </c>
      <c r="B126" t="s">
        <v>215</v>
      </c>
      <c r="K126" s="36"/>
    </row>
    <row r="127" spans="1:11">
      <c r="A127" s="35"/>
      <c r="B127" s="36"/>
      <c r="D127" s="36"/>
      <c r="K127" s="36"/>
    </row>
    <row r="128" spans="1:11">
      <c r="A128" s="35"/>
      <c r="B128" s="36"/>
      <c r="K128" s="36"/>
    </row>
    <row r="129" spans="11:11">
      <c r="K129" s="36"/>
    </row>
  </sheetData>
  <sortState xmlns:xlrd2="http://schemas.microsoft.com/office/spreadsheetml/2017/richdata2" ref="A5:CG82">
    <sortCondition ref="C5:C8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A4059-0246-8C4F-A7A7-EF549C3C2C12}">
  <dimension ref="A1:T148"/>
  <sheetViews>
    <sheetView zoomScale="89" workbookViewId="0"/>
  </sheetViews>
  <sheetFormatPr baseColWidth="10" defaultColWidth="11.3984375" defaultRowHeight="13"/>
  <cols>
    <col min="1" max="1" width="23" customWidth="1"/>
    <col min="2" max="2" width="8.59765625" customWidth="1"/>
    <col min="3" max="3" width="11.796875" customWidth="1"/>
    <col min="5" max="5" width="7.796875" customWidth="1"/>
    <col min="8" max="8" width="15.19921875" customWidth="1"/>
    <col min="9" max="10" width="6.796875" customWidth="1"/>
    <col min="11" max="11" width="10.3984375" customWidth="1"/>
    <col min="12" max="12" width="57.3984375" customWidth="1"/>
    <col min="13" max="13" width="16.59765625" style="10" customWidth="1"/>
    <col min="14" max="14" width="11.3984375" style="10"/>
    <col min="16" max="16" width="27.59765625" customWidth="1"/>
  </cols>
  <sheetData>
    <row r="1" spans="1:20" ht="25" customHeight="1">
      <c r="A1" s="16" t="s">
        <v>283</v>
      </c>
    </row>
    <row r="2" spans="1:20" ht="17">
      <c r="A2" s="3" t="s">
        <v>4</v>
      </c>
      <c r="B2" s="3" t="s">
        <v>5</v>
      </c>
      <c r="C2" s="3" t="s">
        <v>6</v>
      </c>
      <c r="D2" s="3" t="s">
        <v>92</v>
      </c>
      <c r="E2" s="3" t="s">
        <v>123</v>
      </c>
      <c r="F2" s="3" t="s">
        <v>85</v>
      </c>
      <c r="G2" s="3" t="s">
        <v>86</v>
      </c>
      <c r="H2" s="3" t="s">
        <v>280</v>
      </c>
      <c r="I2" s="3" t="s">
        <v>124</v>
      </c>
      <c r="J2" s="3" t="s">
        <v>3</v>
      </c>
      <c r="K2" s="3" t="s">
        <v>130</v>
      </c>
      <c r="L2" s="3" t="s">
        <v>93</v>
      </c>
      <c r="M2" s="3" t="s">
        <v>282</v>
      </c>
      <c r="N2" s="3" t="s">
        <v>281</v>
      </c>
      <c r="O2" s="10"/>
      <c r="P2" s="10"/>
      <c r="Q2" s="10"/>
      <c r="R2" s="10"/>
      <c r="S2" s="40"/>
      <c r="T2" s="41"/>
    </row>
    <row r="3" spans="1:20">
      <c r="A3" s="10" t="s">
        <v>22</v>
      </c>
      <c r="B3" s="10" t="s">
        <v>251</v>
      </c>
      <c r="C3" s="10" t="s">
        <v>23</v>
      </c>
      <c r="D3" s="10" t="s">
        <v>20</v>
      </c>
      <c r="E3" s="10"/>
      <c r="F3" s="14"/>
      <c r="G3" s="14">
        <v>1077.0999999999999</v>
      </c>
      <c r="H3" s="15"/>
      <c r="I3" s="15">
        <v>49.643000000000001</v>
      </c>
      <c r="J3" s="15">
        <v>6.4733333333000003</v>
      </c>
      <c r="K3" s="15">
        <v>2.5833333333000001</v>
      </c>
      <c r="L3" s="14" t="s">
        <v>94</v>
      </c>
      <c r="M3" s="10">
        <v>2710</v>
      </c>
      <c r="O3" s="5"/>
      <c r="P3" s="5"/>
      <c r="Q3" s="5"/>
      <c r="R3" s="5"/>
      <c r="S3" s="5"/>
      <c r="T3" s="5"/>
    </row>
    <row r="4" spans="1:20">
      <c r="A4" s="10" t="s">
        <v>265</v>
      </c>
      <c r="B4" s="10" t="s">
        <v>251</v>
      </c>
      <c r="C4" s="10" t="s">
        <v>23</v>
      </c>
      <c r="D4" s="10" t="s">
        <v>20</v>
      </c>
      <c r="E4" s="39">
        <v>2.2000000000000002</v>
      </c>
      <c r="F4" s="14">
        <v>1102.5999999999999</v>
      </c>
      <c r="G4" s="14">
        <v>1332.1</v>
      </c>
      <c r="H4" s="18">
        <v>7.9419801999999988</v>
      </c>
      <c r="I4" s="15">
        <v>49.639000000000003</v>
      </c>
      <c r="J4" s="15">
        <v>6.4233333332999996</v>
      </c>
      <c r="K4" s="15">
        <v>2.6096666666999999</v>
      </c>
      <c r="L4" s="14" t="s">
        <v>95</v>
      </c>
      <c r="M4" s="10">
        <v>2710</v>
      </c>
      <c r="N4" s="10">
        <v>5962.0000000000009</v>
      </c>
      <c r="O4" s="5"/>
      <c r="P4" s="5"/>
      <c r="Q4" s="5"/>
      <c r="R4" s="5"/>
      <c r="S4" s="5"/>
      <c r="T4" s="5"/>
    </row>
    <row r="5" spans="1:20">
      <c r="A5" s="10" t="s">
        <v>24</v>
      </c>
      <c r="B5" s="10" t="s">
        <v>251</v>
      </c>
      <c r="C5" s="10" t="s">
        <v>23</v>
      </c>
      <c r="D5" s="10" t="s">
        <v>20</v>
      </c>
      <c r="E5" s="10"/>
      <c r="F5" s="14">
        <v>1079.3999999999999</v>
      </c>
      <c r="G5" s="14">
        <v>1270.8</v>
      </c>
      <c r="H5" s="18"/>
      <c r="I5" s="15">
        <v>49.381</v>
      </c>
      <c r="J5" s="15">
        <v>8.2157499999999999</v>
      </c>
      <c r="K5" s="15">
        <v>1.9302999999999999</v>
      </c>
      <c r="L5" s="14" t="s">
        <v>95</v>
      </c>
      <c r="M5" s="10">
        <v>2710</v>
      </c>
      <c r="O5" s="5"/>
      <c r="P5" s="5"/>
      <c r="Q5" s="5"/>
      <c r="R5" s="5"/>
      <c r="S5" s="5"/>
      <c r="T5" s="5"/>
    </row>
    <row r="6" spans="1:20">
      <c r="A6" s="10" t="s">
        <v>25</v>
      </c>
      <c r="B6" s="10" t="s">
        <v>251</v>
      </c>
      <c r="C6" s="10" t="s">
        <v>23</v>
      </c>
      <c r="D6" s="10" t="s">
        <v>20</v>
      </c>
      <c r="E6" s="10"/>
      <c r="F6" s="14">
        <v>1216</v>
      </c>
      <c r="G6" s="14">
        <v>1476.3</v>
      </c>
      <c r="H6" s="18"/>
      <c r="I6" s="15">
        <v>48.917000000000002</v>
      </c>
      <c r="J6" s="15">
        <v>6.5053846153999997</v>
      </c>
      <c r="K6" s="15">
        <v>2.4869307692000002</v>
      </c>
      <c r="L6" s="14" t="s">
        <v>95</v>
      </c>
      <c r="M6" s="10">
        <v>2710</v>
      </c>
      <c r="O6" s="5"/>
      <c r="P6" s="5"/>
      <c r="Q6" s="5"/>
      <c r="R6" s="5"/>
      <c r="S6" s="5"/>
      <c r="T6" s="5"/>
    </row>
    <row r="7" spans="1:20">
      <c r="A7" s="10" t="s">
        <v>26</v>
      </c>
      <c r="B7" s="10" t="s">
        <v>251</v>
      </c>
      <c r="C7" s="10" t="s">
        <v>23</v>
      </c>
      <c r="D7" s="10" t="s">
        <v>20</v>
      </c>
      <c r="E7" s="10"/>
      <c r="F7" s="14">
        <v>513.20000000000005</v>
      </c>
      <c r="G7" s="14">
        <v>1305.7</v>
      </c>
      <c r="H7" s="18"/>
      <c r="I7" s="15">
        <v>49.744</v>
      </c>
      <c r="J7" s="15">
        <v>6.1665599999999996</v>
      </c>
      <c r="K7" s="15">
        <v>2.627348</v>
      </c>
      <c r="L7" s="14" t="s">
        <v>95</v>
      </c>
      <c r="M7" s="10">
        <v>2710</v>
      </c>
      <c r="O7" s="5"/>
      <c r="P7" s="5"/>
      <c r="Q7" s="5"/>
      <c r="R7" s="5"/>
      <c r="S7" s="5"/>
      <c r="T7" s="5"/>
    </row>
    <row r="8" spans="1:20">
      <c r="A8" s="10" t="s">
        <v>27</v>
      </c>
      <c r="B8" s="10" t="s">
        <v>251</v>
      </c>
      <c r="C8" s="10" t="s">
        <v>23</v>
      </c>
      <c r="D8" s="10" t="s">
        <v>20</v>
      </c>
      <c r="E8" s="10"/>
      <c r="F8" s="14">
        <v>409.80000000000007</v>
      </c>
      <c r="G8" s="14">
        <v>1182.7</v>
      </c>
      <c r="H8" s="18"/>
      <c r="I8" s="15">
        <v>50.116</v>
      </c>
      <c r="J8" s="15">
        <v>6.7234999999999996</v>
      </c>
      <c r="K8" s="15">
        <v>2.4281909091</v>
      </c>
      <c r="L8" s="14" t="s">
        <v>95</v>
      </c>
      <c r="M8" s="10">
        <v>2710</v>
      </c>
      <c r="O8" s="5"/>
      <c r="P8" s="5"/>
      <c r="Q8" s="5"/>
      <c r="R8" s="5"/>
      <c r="S8" s="5"/>
      <c r="T8" s="5"/>
    </row>
    <row r="9" spans="1:20">
      <c r="A9" s="10" t="s">
        <v>28</v>
      </c>
      <c r="B9" s="10" t="s">
        <v>251</v>
      </c>
      <c r="C9" s="10" t="s">
        <v>23</v>
      </c>
      <c r="D9" s="10" t="s">
        <v>20</v>
      </c>
      <c r="E9" s="10"/>
      <c r="F9" s="14">
        <v>910.40000000000009</v>
      </c>
      <c r="G9" s="14">
        <v>1408.2</v>
      </c>
      <c r="H9" s="18"/>
      <c r="I9" s="15">
        <v>49.597999999999999</v>
      </c>
      <c r="J9" s="15">
        <v>6.2695789474000003</v>
      </c>
      <c r="K9" s="15">
        <v>2.3831289473999999</v>
      </c>
      <c r="L9" s="14" t="s">
        <v>95</v>
      </c>
      <c r="M9" s="10">
        <v>2710</v>
      </c>
      <c r="O9" s="5"/>
      <c r="P9" s="5"/>
      <c r="Q9" s="5"/>
      <c r="R9" s="5"/>
      <c r="S9" s="5"/>
      <c r="T9" s="5"/>
    </row>
    <row r="10" spans="1:20">
      <c r="A10" s="10" t="s">
        <v>264</v>
      </c>
      <c r="B10" s="10" t="s">
        <v>251</v>
      </c>
      <c r="C10" s="10" t="s">
        <v>23</v>
      </c>
      <c r="D10" s="10" t="s">
        <v>20</v>
      </c>
      <c r="E10" s="10">
        <v>1.44</v>
      </c>
      <c r="F10" s="14">
        <v>1311.1</v>
      </c>
      <c r="G10" s="14">
        <v>1644.1</v>
      </c>
      <c r="H10" s="18">
        <v>6.4159358400000004</v>
      </c>
      <c r="I10" s="15">
        <v>49.831000000000003</v>
      </c>
      <c r="J10" s="15">
        <v>6.8388888888999997</v>
      </c>
      <c r="K10" s="15">
        <v>2.4966666665999999</v>
      </c>
      <c r="L10" s="14" t="s">
        <v>96</v>
      </c>
      <c r="M10" s="10">
        <v>2710</v>
      </c>
      <c r="N10" s="14">
        <v>3902.3999999999996</v>
      </c>
      <c r="O10" s="5"/>
      <c r="P10" s="5"/>
      <c r="Q10" s="5"/>
      <c r="R10" s="5"/>
      <c r="S10" s="5"/>
      <c r="T10" s="5"/>
    </row>
    <row r="11" spans="1:20">
      <c r="A11" s="10" t="s">
        <v>234</v>
      </c>
      <c r="B11" s="10" t="s">
        <v>251</v>
      </c>
      <c r="C11" s="10" t="s">
        <v>23</v>
      </c>
      <c r="D11" s="10" t="s">
        <v>20</v>
      </c>
      <c r="E11" s="10">
        <v>4</v>
      </c>
      <c r="F11" s="14">
        <v>1225</v>
      </c>
      <c r="G11" s="14">
        <v>1587</v>
      </c>
      <c r="H11" s="15">
        <v>17.203080000000003</v>
      </c>
      <c r="I11" s="15">
        <v>49.725000000000001</v>
      </c>
      <c r="J11" s="15">
        <v>6.78</v>
      </c>
      <c r="K11" s="15">
        <v>2.6500000000000004</v>
      </c>
      <c r="L11" s="14" t="s">
        <v>89</v>
      </c>
      <c r="M11" s="10">
        <v>2710</v>
      </c>
      <c r="N11" s="10">
        <v>10840</v>
      </c>
      <c r="O11" s="5"/>
      <c r="P11" s="5"/>
      <c r="Q11" s="5"/>
      <c r="R11" s="5"/>
      <c r="S11" s="5"/>
      <c r="T11" s="5"/>
    </row>
    <row r="12" spans="1:20">
      <c r="A12" s="10" t="s">
        <v>29</v>
      </c>
      <c r="B12" s="10" t="s">
        <v>251</v>
      </c>
      <c r="C12" s="10" t="s">
        <v>23</v>
      </c>
      <c r="D12" s="10" t="s">
        <v>20</v>
      </c>
      <c r="E12" s="10">
        <v>25</v>
      </c>
      <c r="F12" s="14"/>
      <c r="G12" s="14">
        <v>1661</v>
      </c>
      <c r="H12" s="14">
        <v>112.53274999999999</v>
      </c>
      <c r="I12" s="15"/>
      <c r="J12" s="15"/>
      <c r="K12" s="15"/>
      <c r="L12" s="14" t="s">
        <v>97</v>
      </c>
      <c r="M12" s="10">
        <v>2710</v>
      </c>
      <c r="N12" s="10">
        <v>67750</v>
      </c>
      <c r="O12" s="5"/>
      <c r="P12" s="5"/>
      <c r="Q12" s="5"/>
      <c r="R12" s="5"/>
      <c r="S12" s="5"/>
      <c r="T12" s="5"/>
    </row>
    <row r="13" spans="1:20">
      <c r="A13" s="10" t="s">
        <v>37</v>
      </c>
      <c r="B13" s="10" t="s">
        <v>251</v>
      </c>
      <c r="C13" s="10" t="s">
        <v>23</v>
      </c>
      <c r="D13" s="10" t="s">
        <v>20</v>
      </c>
      <c r="E13" s="10"/>
      <c r="F13" s="14"/>
      <c r="G13" s="14">
        <v>680.9</v>
      </c>
      <c r="H13" s="15"/>
      <c r="I13" s="15"/>
      <c r="J13" s="15"/>
      <c r="K13" s="15"/>
      <c r="L13" s="14" t="s">
        <v>101</v>
      </c>
      <c r="M13" s="10">
        <v>2710</v>
      </c>
      <c r="O13" s="5"/>
      <c r="P13" s="5"/>
      <c r="Q13" s="5"/>
      <c r="R13" s="5"/>
      <c r="S13" s="5"/>
      <c r="T13" s="5"/>
    </row>
    <row r="14" spans="1:20" ht="14" customHeight="1">
      <c r="A14" s="10" t="s">
        <v>263</v>
      </c>
      <c r="B14" s="10" t="s">
        <v>252</v>
      </c>
      <c r="C14" s="10" t="s">
        <v>23</v>
      </c>
      <c r="D14" s="10" t="s">
        <v>20</v>
      </c>
      <c r="E14" s="39">
        <v>2.1000000000000001E-2</v>
      </c>
      <c r="F14" s="14">
        <v>1006</v>
      </c>
      <c r="G14" s="14">
        <v>1676.8</v>
      </c>
      <c r="H14" s="44">
        <v>9.542668800000001E-2</v>
      </c>
      <c r="I14" s="15">
        <v>50.476999999999997</v>
      </c>
      <c r="J14" s="15">
        <v>4.7534000000000001</v>
      </c>
      <c r="K14" s="15">
        <v>3.4161000000000001</v>
      </c>
      <c r="L14" s="14" t="s">
        <v>98</v>
      </c>
      <c r="M14" s="10">
        <v>2710</v>
      </c>
      <c r="N14" s="10">
        <v>56.910000000000004</v>
      </c>
      <c r="O14" s="5"/>
      <c r="P14" s="5"/>
      <c r="Q14" s="5"/>
      <c r="R14" s="5"/>
      <c r="S14" s="5"/>
      <c r="T14" s="5"/>
    </row>
    <row r="15" spans="1:20">
      <c r="A15" s="10" t="s">
        <v>262</v>
      </c>
      <c r="B15" s="10" t="s">
        <v>252</v>
      </c>
      <c r="C15" s="10" t="s">
        <v>23</v>
      </c>
      <c r="D15" s="10" t="s">
        <v>20</v>
      </c>
      <c r="E15" s="10">
        <v>15.1</v>
      </c>
      <c r="F15" s="14">
        <v>1662</v>
      </c>
      <c r="G15" s="14">
        <v>1759</v>
      </c>
      <c r="H15" s="15">
        <v>71.980039000000005</v>
      </c>
      <c r="I15" s="15">
        <v>49.442999999999998</v>
      </c>
      <c r="J15" s="15">
        <v>5.2465658228000001</v>
      </c>
      <c r="K15" s="15">
        <v>3.2637367088999998</v>
      </c>
      <c r="L15" s="14" t="s">
        <v>269</v>
      </c>
      <c r="M15" s="10">
        <v>2710</v>
      </c>
      <c r="N15" s="10">
        <v>40921</v>
      </c>
      <c r="O15" s="5"/>
      <c r="P15" s="5"/>
      <c r="Q15" s="5"/>
      <c r="R15" s="5"/>
      <c r="S15" s="5"/>
      <c r="T15" s="5"/>
    </row>
    <row r="16" spans="1:20">
      <c r="A16" s="10" t="s">
        <v>259</v>
      </c>
      <c r="B16" s="10" t="s">
        <v>252</v>
      </c>
      <c r="C16" s="10" t="s">
        <v>23</v>
      </c>
      <c r="D16" s="10" t="s">
        <v>20</v>
      </c>
      <c r="E16" s="10"/>
      <c r="F16" s="14">
        <v>1253.4000000000001</v>
      </c>
      <c r="G16" s="14">
        <v>1660.4</v>
      </c>
      <c r="H16" s="15"/>
      <c r="I16" s="15">
        <v>50.671999999999997</v>
      </c>
      <c r="J16" s="15">
        <v>5.4960166667000001</v>
      </c>
      <c r="K16" s="15">
        <v>3.1868833333</v>
      </c>
      <c r="L16" s="14" t="s">
        <v>98</v>
      </c>
      <c r="M16" s="10">
        <v>2710</v>
      </c>
      <c r="O16" s="5"/>
      <c r="P16" s="5"/>
      <c r="Q16" s="5"/>
      <c r="R16" s="5"/>
      <c r="S16" s="5"/>
      <c r="T16" s="5"/>
    </row>
    <row r="17" spans="1:20">
      <c r="A17" s="10" t="s">
        <v>260</v>
      </c>
      <c r="B17" s="10" t="s">
        <v>252</v>
      </c>
      <c r="C17" s="10" t="s">
        <v>23</v>
      </c>
      <c r="D17" s="10" t="s">
        <v>20</v>
      </c>
      <c r="E17" s="10"/>
      <c r="F17" s="14">
        <v>1789.2</v>
      </c>
      <c r="G17" s="14">
        <v>1789.2</v>
      </c>
      <c r="H17" s="15"/>
      <c r="I17" s="15">
        <v>50.616999999999997</v>
      </c>
      <c r="J17" s="15">
        <v>5.1636833332999998</v>
      </c>
      <c r="K17" s="15">
        <v>3.2670166667</v>
      </c>
      <c r="L17" s="14" t="s">
        <v>98</v>
      </c>
      <c r="M17" s="10">
        <v>2710</v>
      </c>
      <c r="O17" s="5"/>
      <c r="P17" s="5"/>
      <c r="Q17" s="5"/>
      <c r="R17" s="5"/>
      <c r="S17" s="5"/>
      <c r="T17" s="5"/>
    </row>
    <row r="18" spans="1:20">
      <c r="A18" s="10" t="s">
        <v>261</v>
      </c>
      <c r="B18" s="10" t="s">
        <v>252</v>
      </c>
      <c r="C18" s="10" t="s">
        <v>23</v>
      </c>
      <c r="D18" s="10" t="s">
        <v>20</v>
      </c>
      <c r="E18" s="39" t="s">
        <v>184</v>
      </c>
      <c r="F18" s="14">
        <v>1480.2</v>
      </c>
      <c r="G18" s="14">
        <v>1982</v>
      </c>
      <c r="H18" s="18">
        <v>1.342805</v>
      </c>
      <c r="I18" s="15">
        <v>49.759</v>
      </c>
      <c r="J18" s="15">
        <v>5.1275642857000001</v>
      </c>
      <c r="K18" s="15">
        <v>3.2383714285999998</v>
      </c>
      <c r="L18" s="14" t="s">
        <v>99</v>
      </c>
      <c r="M18" s="10">
        <v>2710</v>
      </c>
      <c r="N18" s="14">
        <v>677.5</v>
      </c>
      <c r="O18" s="5"/>
      <c r="P18" s="5"/>
      <c r="Q18" s="5"/>
      <c r="R18" s="5"/>
      <c r="S18" s="5"/>
      <c r="T18" s="5"/>
    </row>
    <row r="19" spans="1:20">
      <c r="A19" s="10" t="s">
        <v>36</v>
      </c>
      <c r="B19" s="10" t="s">
        <v>252</v>
      </c>
      <c r="C19" s="10" t="s">
        <v>23</v>
      </c>
      <c r="D19" s="10" t="s">
        <v>20</v>
      </c>
      <c r="E19" s="10"/>
      <c r="F19" s="14"/>
      <c r="G19" s="14">
        <v>1724.9</v>
      </c>
      <c r="H19" s="15"/>
      <c r="I19" s="15">
        <v>49.466000000000001</v>
      </c>
      <c r="J19" s="15">
        <v>5.4310676313000004</v>
      </c>
      <c r="K19" s="15">
        <v>3.1228600864999998</v>
      </c>
      <c r="L19" s="14" t="s">
        <v>100</v>
      </c>
      <c r="M19" s="10">
        <v>2710</v>
      </c>
      <c r="O19" s="5"/>
      <c r="P19" s="5"/>
      <c r="Q19" s="5"/>
      <c r="R19" s="5"/>
      <c r="S19" s="5"/>
      <c r="T19" s="5"/>
    </row>
    <row r="20" spans="1:20">
      <c r="A20" s="10" t="s">
        <v>235</v>
      </c>
      <c r="B20" s="10" t="s">
        <v>16</v>
      </c>
      <c r="C20" s="10" t="s">
        <v>17</v>
      </c>
      <c r="D20" s="10" t="s">
        <v>18</v>
      </c>
      <c r="E20" s="10">
        <v>0.32</v>
      </c>
      <c r="F20" s="14">
        <v>-160.76</v>
      </c>
      <c r="G20" s="14">
        <v>139</v>
      </c>
      <c r="H20" s="44">
        <v>0.12054080000000002</v>
      </c>
      <c r="I20" s="15">
        <v>72.291999999999987</v>
      </c>
      <c r="J20" s="15">
        <v>0.69679999999999997</v>
      </c>
      <c r="K20" s="15">
        <v>6.4107999999999983</v>
      </c>
      <c r="L20" s="14" t="s">
        <v>102</v>
      </c>
      <c r="M20" s="10">
        <v>2470</v>
      </c>
      <c r="N20" s="14">
        <v>790.4</v>
      </c>
      <c r="O20" s="5"/>
      <c r="P20" s="5"/>
      <c r="Q20" s="5"/>
      <c r="R20" s="5"/>
      <c r="S20" s="5"/>
      <c r="T20" s="5"/>
    </row>
    <row r="21" spans="1:20">
      <c r="A21" s="10" t="s">
        <v>19</v>
      </c>
      <c r="B21" s="10" t="s">
        <v>16</v>
      </c>
      <c r="C21" s="10" t="s">
        <v>17</v>
      </c>
      <c r="D21" s="10" t="s">
        <v>20</v>
      </c>
      <c r="E21" s="10"/>
      <c r="F21" s="14"/>
      <c r="G21" s="14">
        <v>902.3</v>
      </c>
      <c r="H21" s="15"/>
      <c r="I21" s="15">
        <v>49.84</v>
      </c>
      <c r="J21" s="15">
        <v>7.13</v>
      </c>
      <c r="K21" s="15">
        <v>2.5366666667</v>
      </c>
      <c r="L21" s="14" t="s">
        <v>94</v>
      </c>
      <c r="M21" s="10">
        <v>2710</v>
      </c>
      <c r="N21" s="14"/>
      <c r="O21" s="5"/>
      <c r="P21" s="5"/>
      <c r="Q21" s="5"/>
      <c r="R21" s="5"/>
      <c r="S21" s="5"/>
      <c r="T21" s="5"/>
    </row>
    <row r="22" spans="1:20">
      <c r="A22" s="10" t="s">
        <v>21</v>
      </c>
      <c r="B22" s="10" t="s">
        <v>16</v>
      </c>
      <c r="C22" s="10" t="s">
        <v>17</v>
      </c>
      <c r="D22" s="10" t="s">
        <v>20</v>
      </c>
      <c r="E22" s="10"/>
      <c r="F22" s="14"/>
      <c r="G22" s="14">
        <v>1121.5999999999999</v>
      </c>
      <c r="H22" s="15"/>
      <c r="I22" s="15">
        <v>50.704000000000001</v>
      </c>
      <c r="J22" s="15">
        <v>6.8159999999999998</v>
      </c>
      <c r="K22" s="15">
        <v>2.698</v>
      </c>
      <c r="L22" s="14" t="s">
        <v>94</v>
      </c>
      <c r="M22" s="10">
        <v>2710</v>
      </c>
      <c r="N22" s="14"/>
      <c r="O22" s="5"/>
      <c r="P22" s="5"/>
      <c r="Q22" s="5"/>
      <c r="R22" s="5"/>
      <c r="S22" s="5"/>
      <c r="T22" s="5"/>
    </row>
    <row r="23" spans="1:20">
      <c r="A23" s="10" t="s">
        <v>243</v>
      </c>
      <c r="B23" s="10" t="s">
        <v>16</v>
      </c>
      <c r="C23" s="10" t="s">
        <v>17</v>
      </c>
      <c r="D23" s="10" t="s">
        <v>20</v>
      </c>
      <c r="E23" s="10">
        <v>0.34499999999999997</v>
      </c>
      <c r="F23" s="14"/>
      <c r="G23" s="14">
        <v>1468</v>
      </c>
      <c r="H23" s="18">
        <v>1.3725065999999999</v>
      </c>
      <c r="I23" s="15">
        <v>52.082999999999998</v>
      </c>
      <c r="J23" s="15">
        <v>4.2133333332999996</v>
      </c>
      <c r="K23" s="15">
        <v>1.85</v>
      </c>
      <c r="L23" s="14" t="s">
        <v>94</v>
      </c>
      <c r="M23" s="10">
        <v>2710</v>
      </c>
      <c r="N23" s="14">
        <v>934.94999999999993</v>
      </c>
      <c r="O23" s="5"/>
      <c r="P23" s="5"/>
      <c r="Q23" s="5"/>
      <c r="R23" s="5"/>
      <c r="S23" s="5"/>
      <c r="T23" s="5"/>
    </row>
    <row r="24" spans="1:20">
      <c r="A24" s="10" t="s">
        <v>34</v>
      </c>
      <c r="B24" s="10" t="s">
        <v>35</v>
      </c>
      <c r="C24" s="10" t="s">
        <v>17</v>
      </c>
      <c r="D24" s="10" t="s">
        <v>20</v>
      </c>
      <c r="E24" s="10"/>
      <c r="F24" s="14">
        <v>501.3</v>
      </c>
      <c r="G24" s="14">
        <v>672.5</v>
      </c>
      <c r="H24" s="15"/>
      <c r="I24" s="15">
        <v>48.554000000000002</v>
      </c>
      <c r="J24" s="15">
        <v>9.0736000000000008</v>
      </c>
      <c r="K24" s="15">
        <v>1.6872750000000001</v>
      </c>
      <c r="L24" s="14" t="s">
        <v>103</v>
      </c>
      <c r="M24" s="10">
        <v>2710</v>
      </c>
      <c r="N24" s="14"/>
      <c r="O24" s="5"/>
      <c r="P24" s="5"/>
      <c r="Q24" s="5"/>
      <c r="R24" s="5"/>
      <c r="S24" s="5"/>
      <c r="T24" s="5"/>
    </row>
    <row r="25" spans="1:20">
      <c r="A25" s="10" t="s">
        <v>147</v>
      </c>
      <c r="B25" s="10" t="s">
        <v>46</v>
      </c>
      <c r="C25" s="10" t="s">
        <v>17</v>
      </c>
      <c r="D25" s="10" t="s">
        <v>18</v>
      </c>
      <c r="E25" s="10">
        <v>0.15</v>
      </c>
      <c r="F25" s="14"/>
      <c r="G25" s="14">
        <v>69.09</v>
      </c>
      <c r="H25" s="44">
        <v>2.8085084999999999E-2</v>
      </c>
      <c r="I25" s="15"/>
      <c r="J25" s="15"/>
      <c r="K25" s="15"/>
      <c r="L25" s="14" t="s">
        <v>151</v>
      </c>
      <c r="M25" s="10">
        <v>2470</v>
      </c>
      <c r="N25" s="14">
        <v>370.5</v>
      </c>
      <c r="O25" s="5"/>
      <c r="P25" s="5"/>
      <c r="Q25" s="5"/>
      <c r="R25" s="5"/>
      <c r="S25" s="5"/>
      <c r="T25" s="5"/>
    </row>
    <row r="26" spans="1:20">
      <c r="A26" s="10" t="s">
        <v>148</v>
      </c>
      <c r="B26" s="10" t="s">
        <v>46</v>
      </c>
      <c r="C26" s="10" t="s">
        <v>17</v>
      </c>
      <c r="D26" s="10" t="s">
        <v>18</v>
      </c>
      <c r="E26" s="10">
        <v>0.14000000000000001</v>
      </c>
      <c r="F26" s="14">
        <v>53.04</v>
      </c>
      <c r="G26" s="14">
        <v>53.04</v>
      </c>
      <c r="H26" s="44">
        <v>2.0123376000000002E-2</v>
      </c>
      <c r="I26" s="15">
        <v>75.708843999999999</v>
      </c>
      <c r="J26" s="15">
        <v>5.9152941176470575E-2</v>
      </c>
      <c r="K26" s="15">
        <v>6.8904399999999999</v>
      </c>
      <c r="L26" s="14" t="s">
        <v>151</v>
      </c>
      <c r="M26" s="10">
        <v>2470</v>
      </c>
      <c r="N26" s="14">
        <v>345.8</v>
      </c>
      <c r="O26" s="5"/>
      <c r="P26" s="5"/>
      <c r="Q26" s="5"/>
      <c r="R26" s="5"/>
      <c r="S26" s="5"/>
      <c r="T26" s="5"/>
    </row>
    <row r="27" spans="1:20">
      <c r="A27" s="10" t="s">
        <v>149</v>
      </c>
      <c r="B27" s="10" t="s">
        <v>46</v>
      </c>
      <c r="C27" s="10" t="s">
        <v>17</v>
      </c>
      <c r="D27" s="10" t="s">
        <v>18</v>
      </c>
      <c r="E27" s="10">
        <v>0.15</v>
      </c>
      <c r="F27" s="14">
        <v>62.56</v>
      </c>
      <c r="G27" s="14">
        <v>62.56</v>
      </c>
      <c r="H27" s="44">
        <v>2.5430640000000001E-2</v>
      </c>
      <c r="I27" s="15">
        <v>74.886179999999996</v>
      </c>
      <c r="J27" s="15">
        <v>0.11118888888888889</v>
      </c>
      <c r="K27" s="15">
        <v>6.8031333333333333</v>
      </c>
      <c r="L27" s="14" t="s">
        <v>151</v>
      </c>
      <c r="M27" s="10">
        <v>2470</v>
      </c>
      <c r="N27" s="14">
        <v>370.5</v>
      </c>
      <c r="O27" s="5"/>
      <c r="P27" s="5"/>
      <c r="Q27" s="5"/>
      <c r="R27" s="5"/>
      <c r="S27" s="5"/>
      <c r="T27" s="5"/>
    </row>
    <row r="28" spans="1:20">
      <c r="A28" s="10" t="s">
        <v>150</v>
      </c>
      <c r="B28" s="10" t="s">
        <v>46</v>
      </c>
      <c r="C28" s="10" t="s">
        <v>17</v>
      </c>
      <c r="D28" s="10" t="s">
        <v>18</v>
      </c>
      <c r="E28" s="10"/>
      <c r="F28" s="14">
        <v>48.3</v>
      </c>
      <c r="G28" s="14">
        <v>48.3</v>
      </c>
      <c r="H28" s="15"/>
      <c r="I28" s="15">
        <v>75.685881081081078</v>
      </c>
      <c r="J28" s="15">
        <v>0.13048823529411763</v>
      </c>
      <c r="K28" s="15">
        <v>6.8639351351351356</v>
      </c>
      <c r="L28" s="14" t="s">
        <v>151</v>
      </c>
      <c r="M28" s="10">
        <v>2470</v>
      </c>
      <c r="N28" s="14"/>
      <c r="O28" s="5"/>
      <c r="P28" s="5"/>
      <c r="Q28" s="5"/>
      <c r="R28" s="5"/>
      <c r="S28" s="5"/>
      <c r="T28" s="5"/>
    </row>
    <row r="29" spans="1:20">
      <c r="A29" s="10" t="s">
        <v>45</v>
      </c>
      <c r="B29" s="10" t="s">
        <v>46</v>
      </c>
      <c r="C29" s="10" t="s">
        <v>17</v>
      </c>
      <c r="D29" s="10" t="s">
        <v>20</v>
      </c>
      <c r="E29" s="10"/>
      <c r="F29" s="14">
        <v>1528</v>
      </c>
      <c r="G29" s="14">
        <v>1737</v>
      </c>
      <c r="H29" s="15"/>
      <c r="I29" s="15">
        <v>50.688000000000002</v>
      </c>
      <c r="J29" s="15">
        <v>5.7179962412999998</v>
      </c>
      <c r="K29" s="15">
        <v>2.6271771149999998</v>
      </c>
      <c r="L29" s="14" t="s">
        <v>104</v>
      </c>
      <c r="M29" s="10">
        <v>2710</v>
      </c>
      <c r="N29" s="14"/>
      <c r="O29" s="5"/>
      <c r="P29" s="5"/>
      <c r="Q29" s="5"/>
      <c r="R29" s="5"/>
      <c r="S29" s="5"/>
      <c r="T29" s="5"/>
    </row>
    <row r="30" spans="1:20">
      <c r="A30" s="10" t="s">
        <v>236</v>
      </c>
      <c r="B30" s="10" t="s">
        <v>46</v>
      </c>
      <c r="C30" s="10" t="s">
        <v>17</v>
      </c>
      <c r="D30" s="10" t="s">
        <v>20</v>
      </c>
      <c r="E30" s="10"/>
      <c r="F30" s="14">
        <v>612</v>
      </c>
      <c r="G30" s="14">
        <v>738</v>
      </c>
      <c r="H30" s="15"/>
      <c r="I30" s="15">
        <v>49.15</v>
      </c>
      <c r="J30" s="15">
        <v>6.77</v>
      </c>
      <c r="K30" s="15">
        <v>2.36</v>
      </c>
      <c r="L30" s="14" t="s">
        <v>105</v>
      </c>
      <c r="M30" s="10">
        <v>2710</v>
      </c>
      <c r="N30" s="14"/>
      <c r="O30" s="5"/>
      <c r="P30" s="5"/>
      <c r="Q30" s="5"/>
      <c r="R30" s="5"/>
      <c r="S30" s="5"/>
      <c r="T30" s="5"/>
    </row>
    <row r="31" spans="1:20">
      <c r="A31" s="10" t="s">
        <v>47</v>
      </c>
      <c r="B31" s="10" t="s">
        <v>48</v>
      </c>
      <c r="C31" s="10" t="s">
        <v>17</v>
      </c>
      <c r="D31" s="10" t="s">
        <v>20</v>
      </c>
      <c r="E31" s="10"/>
      <c r="F31" s="14">
        <v>947</v>
      </c>
      <c r="G31" s="14">
        <v>1649</v>
      </c>
      <c r="H31" s="15"/>
      <c r="I31" s="15">
        <v>50.716000000000001</v>
      </c>
      <c r="J31" s="15">
        <v>3.99</v>
      </c>
      <c r="K31" s="15">
        <v>3.3975</v>
      </c>
      <c r="L31" s="14" t="s">
        <v>106</v>
      </c>
      <c r="M31" s="10">
        <v>2710</v>
      </c>
      <c r="N31" s="14"/>
      <c r="O31" s="5"/>
      <c r="T31" s="5"/>
    </row>
    <row r="32" spans="1:20">
      <c r="A32" s="10" t="s">
        <v>59</v>
      </c>
      <c r="B32" s="10" t="s">
        <v>250</v>
      </c>
      <c r="C32" s="10" t="s">
        <v>17</v>
      </c>
      <c r="D32" s="10" t="s">
        <v>20</v>
      </c>
      <c r="E32" s="10"/>
      <c r="F32" s="14"/>
      <c r="G32" s="14">
        <v>1077</v>
      </c>
      <c r="H32" s="15"/>
      <c r="I32" s="15"/>
      <c r="J32" s="15"/>
      <c r="K32" s="15"/>
      <c r="L32" s="14" t="s">
        <v>107</v>
      </c>
      <c r="M32" s="10">
        <v>2710</v>
      </c>
      <c r="N32" s="14"/>
      <c r="O32" s="5"/>
      <c r="T32" s="5"/>
    </row>
    <row r="33" spans="1:20">
      <c r="A33" s="10" t="s">
        <v>237</v>
      </c>
      <c r="B33" s="10" t="s">
        <v>52</v>
      </c>
      <c r="C33" s="10" t="s">
        <v>53</v>
      </c>
      <c r="D33" s="10" t="s">
        <v>18</v>
      </c>
      <c r="E33" s="10">
        <v>1.2</v>
      </c>
      <c r="F33" s="14">
        <v>77.209999999999994</v>
      </c>
      <c r="G33" s="14">
        <v>240</v>
      </c>
      <c r="H33" s="44">
        <v>0.78048000000000006</v>
      </c>
      <c r="I33" s="15">
        <v>71.548000000000002</v>
      </c>
      <c r="J33" s="15">
        <v>8.7254901999999999E-3</v>
      </c>
      <c r="K33" s="15">
        <v>8.6000980393000006</v>
      </c>
      <c r="L33" s="14" t="s">
        <v>108</v>
      </c>
      <c r="M33" s="10">
        <v>2470</v>
      </c>
      <c r="N33" s="14">
        <v>2964</v>
      </c>
      <c r="O33" s="5"/>
      <c r="P33" s="5"/>
      <c r="Q33" s="5"/>
      <c r="R33" s="5"/>
      <c r="S33" s="5"/>
      <c r="T33" s="5"/>
    </row>
    <row r="34" spans="1:20">
      <c r="A34" s="10" t="s">
        <v>258</v>
      </c>
      <c r="B34" s="10" t="s">
        <v>32</v>
      </c>
      <c r="C34" s="10" t="s">
        <v>33</v>
      </c>
      <c r="D34" s="10" t="s">
        <v>20</v>
      </c>
      <c r="E34" s="10">
        <v>0.15</v>
      </c>
      <c r="F34" s="14">
        <v>1171</v>
      </c>
      <c r="G34" s="14">
        <v>1171</v>
      </c>
      <c r="H34" s="44">
        <v>0.47601150000000003</v>
      </c>
      <c r="I34" s="15">
        <v>50.027999999999999</v>
      </c>
      <c r="J34" s="15">
        <v>7.8250000000000002</v>
      </c>
      <c r="K34" s="15">
        <v>2.1654223333</v>
      </c>
      <c r="L34" s="14" t="s">
        <v>109</v>
      </c>
      <c r="M34" s="10">
        <v>2710</v>
      </c>
      <c r="N34" s="14">
        <v>406.5</v>
      </c>
      <c r="O34" s="5"/>
      <c r="P34" s="5"/>
      <c r="Q34" s="5"/>
      <c r="R34" s="5"/>
      <c r="S34" s="5"/>
      <c r="T34" s="5"/>
    </row>
    <row r="35" spans="1:20">
      <c r="A35" s="10" t="s">
        <v>290</v>
      </c>
      <c r="B35" s="10" t="s">
        <v>32</v>
      </c>
      <c r="C35" s="10" t="s">
        <v>33</v>
      </c>
      <c r="D35" s="10" t="s">
        <v>20</v>
      </c>
      <c r="E35" s="51">
        <v>1.0999999999999999E-2</v>
      </c>
      <c r="F35" s="51">
        <v>1300</v>
      </c>
      <c r="G35" s="51">
        <v>1180</v>
      </c>
      <c r="H35" s="51">
        <v>3.5000000000000003E-2</v>
      </c>
      <c r="I35" s="52">
        <v>50</v>
      </c>
      <c r="J35" s="51">
        <v>7.5</v>
      </c>
      <c r="K35" s="51">
        <v>2.2999999999999998</v>
      </c>
      <c r="L35" s="14" t="s">
        <v>297</v>
      </c>
      <c r="M35" s="10">
        <v>2710</v>
      </c>
      <c r="N35" s="14">
        <v>29.8</v>
      </c>
      <c r="O35" s="5"/>
      <c r="P35" s="5"/>
      <c r="Q35" s="5"/>
      <c r="R35" s="5"/>
      <c r="S35" s="5"/>
      <c r="T35" s="5"/>
    </row>
    <row r="36" spans="1:20">
      <c r="A36" s="10" t="s">
        <v>296</v>
      </c>
      <c r="B36" s="10" t="s">
        <v>32</v>
      </c>
      <c r="C36" s="10" t="s">
        <v>33</v>
      </c>
      <c r="D36" s="10" t="s">
        <v>20</v>
      </c>
      <c r="E36" s="51">
        <v>1.4999999999999999E-2</v>
      </c>
      <c r="F36" s="51">
        <v>1170</v>
      </c>
      <c r="G36" s="51">
        <v>1050</v>
      </c>
      <c r="H36" s="51">
        <v>0.04</v>
      </c>
      <c r="I36" s="51">
        <v>49.5</v>
      </c>
      <c r="J36" s="51">
        <v>7.9</v>
      </c>
      <c r="K36" s="51">
        <v>2.2999999999999998</v>
      </c>
      <c r="L36" s="14" t="s">
        <v>297</v>
      </c>
      <c r="M36" s="10">
        <v>2710</v>
      </c>
      <c r="N36" s="14">
        <v>40.700000000000003</v>
      </c>
      <c r="O36" s="5"/>
      <c r="Q36" s="5"/>
      <c r="R36" s="5"/>
      <c r="S36" s="5"/>
      <c r="T36" s="5"/>
    </row>
    <row r="37" spans="1:20">
      <c r="A37" s="10" t="s">
        <v>63</v>
      </c>
      <c r="B37" s="10" t="s">
        <v>64</v>
      </c>
      <c r="C37" s="10" t="s">
        <v>33</v>
      </c>
      <c r="D37" s="10" t="s">
        <v>20</v>
      </c>
      <c r="E37" s="10">
        <v>0.2</v>
      </c>
      <c r="F37" s="14">
        <v>1392</v>
      </c>
      <c r="G37" s="14">
        <v>1485</v>
      </c>
      <c r="H37" s="44">
        <v>0.80486999999999997</v>
      </c>
      <c r="I37" s="15">
        <v>48.86</v>
      </c>
      <c r="J37" s="15">
        <v>7.0460000000000003</v>
      </c>
      <c r="K37" s="15">
        <v>2.2519999999999998</v>
      </c>
      <c r="L37" s="14" t="s">
        <v>297</v>
      </c>
      <c r="M37" s="10">
        <v>2710</v>
      </c>
      <c r="N37" s="14">
        <v>542</v>
      </c>
      <c r="O37" s="5"/>
      <c r="P37" s="5"/>
      <c r="Q37" s="5"/>
      <c r="R37" s="5"/>
      <c r="S37" s="5"/>
      <c r="T37" s="5"/>
    </row>
    <row r="38" spans="1:20">
      <c r="A38" s="10" t="s">
        <v>65</v>
      </c>
      <c r="B38" s="10" t="s">
        <v>64</v>
      </c>
      <c r="C38" s="10" t="s">
        <v>33</v>
      </c>
      <c r="D38" s="10" t="s">
        <v>20</v>
      </c>
      <c r="E38" s="10">
        <v>0.72</v>
      </c>
      <c r="F38" s="14">
        <v>1684</v>
      </c>
      <c r="G38" s="14">
        <v>1850</v>
      </c>
      <c r="H38" s="18">
        <v>3.6097200000000003</v>
      </c>
      <c r="I38" s="15">
        <v>49.037999999999997</v>
      </c>
      <c r="J38" s="15">
        <v>7.51</v>
      </c>
      <c r="K38" s="15">
        <v>2.1122222222000002</v>
      </c>
      <c r="L38" s="14" t="s">
        <v>297</v>
      </c>
      <c r="M38" s="10">
        <v>2710</v>
      </c>
      <c r="N38" s="14">
        <v>1951.1999999999998</v>
      </c>
      <c r="O38" s="5"/>
      <c r="P38" s="5"/>
      <c r="Q38" s="5"/>
      <c r="R38" s="5"/>
      <c r="S38" s="5"/>
      <c r="T38" s="5"/>
    </row>
    <row r="39" spans="1:20">
      <c r="A39" s="10" t="s">
        <v>67</v>
      </c>
      <c r="B39" s="10" t="s">
        <v>64</v>
      </c>
      <c r="C39" s="10" t="s">
        <v>33</v>
      </c>
      <c r="D39" s="10" t="s">
        <v>20</v>
      </c>
      <c r="E39" s="10">
        <v>0.08</v>
      </c>
      <c r="F39" s="14">
        <v>1321</v>
      </c>
      <c r="G39" s="14">
        <v>1467</v>
      </c>
      <c r="H39" s="44">
        <v>0.31804559999999998</v>
      </c>
      <c r="I39" s="15">
        <v>48.753</v>
      </c>
      <c r="J39" s="15">
        <v>7.2024999999999997</v>
      </c>
      <c r="K39" s="15">
        <v>2.1949999999999998</v>
      </c>
      <c r="L39" s="14" t="s">
        <v>297</v>
      </c>
      <c r="M39" s="10">
        <v>2710</v>
      </c>
      <c r="N39" s="14">
        <v>216.8</v>
      </c>
      <c r="O39" s="5"/>
      <c r="P39" s="5"/>
      <c r="Q39" s="5"/>
      <c r="R39" s="5"/>
      <c r="S39" s="5"/>
      <c r="T39" s="5"/>
    </row>
    <row r="40" spans="1:20">
      <c r="A40" s="10" t="s">
        <v>244</v>
      </c>
      <c r="B40" s="10" t="s">
        <v>64</v>
      </c>
      <c r="C40" s="10" t="s">
        <v>33</v>
      </c>
      <c r="D40" s="10" t="s">
        <v>20</v>
      </c>
      <c r="E40" s="10">
        <v>0.05</v>
      </c>
      <c r="F40" s="14">
        <v>1537</v>
      </c>
      <c r="G40" s="14">
        <v>1740</v>
      </c>
      <c r="H40" s="44">
        <v>0.23577000000000001</v>
      </c>
      <c r="I40" s="15">
        <v>49.015000000000001</v>
      </c>
      <c r="J40" s="15">
        <v>7.22</v>
      </c>
      <c r="K40" s="15">
        <v>2.2199999999999998</v>
      </c>
      <c r="L40" s="14" t="s">
        <v>297</v>
      </c>
      <c r="M40" s="10">
        <v>2710</v>
      </c>
      <c r="N40" s="14">
        <v>135.5</v>
      </c>
      <c r="O40" s="5"/>
      <c r="P40" s="5"/>
      <c r="Q40" s="5"/>
      <c r="R40" s="5"/>
      <c r="S40" s="5"/>
      <c r="T40" s="5"/>
    </row>
    <row r="41" spans="1:20">
      <c r="A41" s="10" t="s">
        <v>70</v>
      </c>
      <c r="B41" s="10" t="s">
        <v>64</v>
      </c>
      <c r="C41" s="10" t="s">
        <v>33</v>
      </c>
      <c r="D41" s="10" t="s">
        <v>20</v>
      </c>
      <c r="E41" s="10">
        <v>0.19</v>
      </c>
      <c r="F41" s="14">
        <v>1225</v>
      </c>
      <c r="G41" s="14">
        <v>1405</v>
      </c>
      <c r="H41" s="44">
        <v>0.72343450000000009</v>
      </c>
      <c r="I41" s="15">
        <v>48.36</v>
      </c>
      <c r="J41" s="15">
        <v>7.54</v>
      </c>
      <c r="K41" s="15">
        <v>2.17</v>
      </c>
      <c r="L41" s="14" t="s">
        <v>297</v>
      </c>
      <c r="M41" s="10">
        <v>2710</v>
      </c>
      <c r="N41" s="14">
        <v>514.9</v>
      </c>
      <c r="O41" s="5"/>
      <c r="P41" s="5"/>
      <c r="Q41" s="5"/>
      <c r="R41" s="5"/>
      <c r="S41" s="5"/>
      <c r="T41" s="5"/>
    </row>
    <row r="42" spans="1:20">
      <c r="A42" s="10" t="s">
        <v>73</v>
      </c>
      <c r="B42" s="10" t="s">
        <v>64</v>
      </c>
      <c r="C42" s="10" t="s">
        <v>33</v>
      </c>
      <c r="D42" s="10" t="s">
        <v>20</v>
      </c>
      <c r="E42" s="10">
        <v>5.0000000000000001E-4</v>
      </c>
      <c r="F42" s="14">
        <v>987</v>
      </c>
      <c r="G42" s="14">
        <v>1319</v>
      </c>
      <c r="H42" s="44">
        <v>1.787245E-3</v>
      </c>
      <c r="I42" s="15">
        <v>48.93</v>
      </c>
      <c r="J42" s="15">
        <v>6.68</v>
      </c>
      <c r="K42" s="15">
        <v>2.2799999999999998</v>
      </c>
      <c r="L42" s="14" t="s">
        <v>297</v>
      </c>
      <c r="M42" s="10">
        <v>2710</v>
      </c>
      <c r="N42" s="18">
        <v>1.355</v>
      </c>
      <c r="O42" s="5"/>
      <c r="P42" s="5"/>
      <c r="Q42" s="5"/>
      <c r="R42" s="5"/>
      <c r="S42" s="5"/>
      <c r="T42" s="5"/>
    </row>
    <row r="43" spans="1:20">
      <c r="A43" s="10" t="s">
        <v>74</v>
      </c>
      <c r="B43" s="10" t="s">
        <v>64</v>
      </c>
      <c r="C43" s="10" t="s">
        <v>33</v>
      </c>
      <c r="D43" s="10" t="s">
        <v>20</v>
      </c>
      <c r="E43" s="10">
        <v>0.06</v>
      </c>
      <c r="F43" s="14">
        <v>1393</v>
      </c>
      <c r="G43" s="14">
        <v>1563</v>
      </c>
      <c r="H43" s="44">
        <v>0.25414380000000003</v>
      </c>
      <c r="I43" s="15">
        <v>48.73</v>
      </c>
      <c r="J43" s="15">
        <v>6.8666666666999996</v>
      </c>
      <c r="K43" s="15">
        <v>2.1800000000000002</v>
      </c>
      <c r="L43" s="14" t="s">
        <v>297</v>
      </c>
      <c r="M43" s="10">
        <v>2710</v>
      </c>
      <c r="N43" s="14">
        <v>162.6</v>
      </c>
      <c r="O43" s="5"/>
      <c r="P43" s="5"/>
      <c r="Q43" s="5"/>
      <c r="R43" s="5"/>
      <c r="S43" s="5"/>
      <c r="T43" s="5"/>
    </row>
    <row r="44" spans="1:20">
      <c r="A44" s="10" t="s">
        <v>75</v>
      </c>
      <c r="B44" s="10" t="s">
        <v>64</v>
      </c>
      <c r="C44" s="10" t="s">
        <v>33</v>
      </c>
      <c r="D44" s="10" t="s">
        <v>20</v>
      </c>
      <c r="E44" s="10">
        <v>0.37</v>
      </c>
      <c r="F44" s="14">
        <v>1173</v>
      </c>
      <c r="G44" s="14">
        <v>1357</v>
      </c>
      <c r="H44" s="18">
        <v>1.3606639</v>
      </c>
      <c r="I44" s="15">
        <v>48.67</v>
      </c>
      <c r="J44" s="15">
        <v>7.56</v>
      </c>
      <c r="K44" s="15">
        <v>1.96</v>
      </c>
      <c r="L44" s="14" t="s">
        <v>297</v>
      </c>
      <c r="M44" s="10">
        <v>2710</v>
      </c>
      <c r="N44" s="14">
        <v>1002.6999999999999</v>
      </c>
      <c r="O44" s="5"/>
      <c r="P44" s="5"/>
      <c r="Q44" s="5"/>
      <c r="R44" s="5"/>
      <c r="S44" s="5"/>
      <c r="T44" s="5"/>
    </row>
    <row r="45" spans="1:20">
      <c r="A45" s="10" t="s">
        <v>62</v>
      </c>
      <c r="B45" s="10" t="s">
        <v>249</v>
      </c>
      <c r="C45" s="10" t="s">
        <v>33</v>
      </c>
      <c r="D45" s="10" t="s">
        <v>20</v>
      </c>
      <c r="E45" s="10">
        <v>0.04</v>
      </c>
      <c r="F45" s="14">
        <v>1241</v>
      </c>
      <c r="G45" s="14">
        <v>1546</v>
      </c>
      <c r="H45" s="44">
        <v>0.16758640000000002</v>
      </c>
      <c r="I45" s="15">
        <v>49.54</v>
      </c>
      <c r="J45" s="15">
        <v>6.8971428571000004</v>
      </c>
      <c r="K45" s="15">
        <v>2.2242857142999997</v>
      </c>
      <c r="L45" s="14" t="s">
        <v>297</v>
      </c>
      <c r="M45" s="10">
        <v>2710</v>
      </c>
      <c r="N45" s="14">
        <v>108.4</v>
      </c>
      <c r="O45" s="5"/>
      <c r="P45" s="5"/>
      <c r="Q45" s="5"/>
      <c r="R45" s="5"/>
      <c r="S45" s="5"/>
      <c r="T45" s="5"/>
    </row>
    <row r="46" spans="1:20">
      <c r="A46" s="10" t="s">
        <v>66</v>
      </c>
      <c r="B46" s="10" t="s">
        <v>249</v>
      </c>
      <c r="C46" s="10" t="s">
        <v>33</v>
      </c>
      <c r="D46" s="10" t="s">
        <v>20</v>
      </c>
      <c r="E46" s="10">
        <v>7.0000000000000007E-2</v>
      </c>
      <c r="F46" s="14">
        <v>1173</v>
      </c>
      <c r="G46" s="14">
        <v>1394</v>
      </c>
      <c r="H46" s="44">
        <v>0.26444180000000006</v>
      </c>
      <c r="I46" s="15">
        <v>49.582999999999998</v>
      </c>
      <c r="J46" s="15">
        <v>6.9763636364000003</v>
      </c>
      <c r="K46" s="15">
        <v>2.4172727273000003</v>
      </c>
      <c r="L46" s="14" t="s">
        <v>297</v>
      </c>
      <c r="M46" s="10">
        <v>2710</v>
      </c>
      <c r="N46" s="14">
        <v>189.70000000000002</v>
      </c>
      <c r="O46" s="5"/>
      <c r="P46" s="5"/>
      <c r="Q46" s="5"/>
      <c r="R46" s="5"/>
      <c r="S46" s="5"/>
      <c r="T46" s="5"/>
    </row>
    <row r="47" spans="1:20">
      <c r="A47" s="10" t="s">
        <v>200</v>
      </c>
      <c r="B47" s="10" t="s">
        <v>249</v>
      </c>
      <c r="C47" s="10" t="s">
        <v>33</v>
      </c>
      <c r="D47" s="10" t="s">
        <v>20</v>
      </c>
      <c r="E47" s="10">
        <v>0.02</v>
      </c>
      <c r="F47" s="14">
        <v>947</v>
      </c>
      <c r="G47" s="14">
        <v>1288</v>
      </c>
      <c r="H47" s="44">
        <v>6.9809599999999999E-2</v>
      </c>
      <c r="I47" s="15">
        <v>49.08</v>
      </c>
      <c r="J47" s="15">
        <v>6.96</v>
      </c>
      <c r="K47" s="15">
        <v>2.4499999999999997</v>
      </c>
      <c r="L47" s="14" t="s">
        <v>297</v>
      </c>
      <c r="M47" s="10">
        <v>2710</v>
      </c>
      <c r="N47" s="14">
        <v>54.2</v>
      </c>
      <c r="O47" s="5"/>
      <c r="P47" s="5"/>
      <c r="Q47" s="5"/>
      <c r="R47" s="5"/>
      <c r="S47" s="5"/>
      <c r="T47" s="5"/>
    </row>
    <row r="48" spans="1:20">
      <c r="A48" s="10" t="s">
        <v>69</v>
      </c>
      <c r="B48" s="10" t="s">
        <v>249</v>
      </c>
      <c r="C48" s="10" t="s">
        <v>33</v>
      </c>
      <c r="D48" s="10" t="s">
        <v>20</v>
      </c>
      <c r="E48" s="10">
        <v>0.13</v>
      </c>
      <c r="F48" s="14">
        <v>1246</v>
      </c>
      <c r="G48" s="14">
        <v>1482</v>
      </c>
      <c r="H48" s="44">
        <v>0.52210860000000003</v>
      </c>
      <c r="I48" s="15">
        <v>49.542000000000002</v>
      </c>
      <c r="J48" s="15">
        <v>6.9214285713999999</v>
      </c>
      <c r="K48" s="15">
        <v>2.3047619047999999</v>
      </c>
      <c r="L48" s="14" t="s">
        <v>297</v>
      </c>
      <c r="M48" s="10">
        <v>2710</v>
      </c>
      <c r="N48" s="14">
        <v>352.3</v>
      </c>
      <c r="O48" s="5"/>
      <c r="P48" s="5"/>
      <c r="Q48" s="5"/>
      <c r="R48" s="5"/>
      <c r="S48" s="5"/>
      <c r="T48" s="5"/>
    </row>
    <row r="49" spans="1:20">
      <c r="A49" s="10" t="s">
        <v>54</v>
      </c>
      <c r="B49" s="10" t="s">
        <v>55</v>
      </c>
      <c r="C49" s="10" t="s">
        <v>33</v>
      </c>
      <c r="D49" s="10" t="s">
        <v>20</v>
      </c>
      <c r="E49" s="10"/>
      <c r="F49" s="14">
        <v>848.9</v>
      </c>
      <c r="G49" s="14">
        <v>1122</v>
      </c>
      <c r="H49" s="15"/>
      <c r="I49" s="15">
        <v>49.005000000000003</v>
      </c>
      <c r="J49" s="15">
        <v>7.7048750000000004</v>
      </c>
      <c r="K49" s="15">
        <v>2.3548805555000003</v>
      </c>
      <c r="L49" s="14" t="s">
        <v>103</v>
      </c>
      <c r="M49" s="10">
        <v>2710</v>
      </c>
      <c r="N49" s="14"/>
      <c r="O49" s="5"/>
      <c r="P49" s="5"/>
      <c r="Q49" s="5"/>
      <c r="R49" s="5"/>
      <c r="S49" s="7"/>
      <c r="T49" s="7"/>
    </row>
    <row r="50" spans="1:20">
      <c r="A50" s="10" t="s">
        <v>56</v>
      </c>
      <c r="B50" s="10" t="s">
        <v>55</v>
      </c>
      <c r="C50" s="10" t="s">
        <v>33</v>
      </c>
      <c r="D50" s="10" t="s">
        <v>20</v>
      </c>
      <c r="E50" s="10"/>
      <c r="F50" s="14"/>
      <c r="G50" s="14">
        <v>616.5</v>
      </c>
      <c r="H50" s="15"/>
      <c r="I50" s="15"/>
      <c r="J50" s="15"/>
      <c r="K50" s="15"/>
      <c r="L50" s="14" t="s">
        <v>103</v>
      </c>
      <c r="M50" s="10">
        <v>2710</v>
      </c>
      <c r="N50" s="14"/>
      <c r="O50" s="5"/>
      <c r="P50" s="5"/>
      <c r="Q50" s="5"/>
      <c r="R50" s="5"/>
      <c r="S50" s="5"/>
      <c r="T50" s="5"/>
    </row>
    <row r="51" spans="1:20">
      <c r="A51" s="10" t="s">
        <v>72</v>
      </c>
      <c r="B51" s="10" t="s">
        <v>55</v>
      </c>
      <c r="C51" s="10" t="s">
        <v>33</v>
      </c>
      <c r="D51" s="10" t="s">
        <v>20</v>
      </c>
      <c r="E51" s="10">
        <v>0.1</v>
      </c>
      <c r="F51" s="14">
        <v>1171</v>
      </c>
      <c r="G51" s="14">
        <v>1495</v>
      </c>
      <c r="H51" s="44">
        <v>0.40514499999999998</v>
      </c>
      <c r="I51" s="15">
        <v>50.055</v>
      </c>
      <c r="J51" s="15">
        <v>6.6325000000000003</v>
      </c>
      <c r="K51" s="15">
        <v>2.2887500000000003</v>
      </c>
      <c r="L51" s="14" t="s">
        <v>297</v>
      </c>
      <c r="M51" s="10">
        <v>2710</v>
      </c>
      <c r="N51" s="14">
        <v>271</v>
      </c>
      <c r="O51" s="5"/>
      <c r="P51" s="5"/>
      <c r="Q51" s="5"/>
      <c r="R51" s="5"/>
      <c r="S51" s="5"/>
      <c r="T51" s="5"/>
    </row>
    <row r="52" spans="1:20">
      <c r="A52" s="10" t="s">
        <v>203</v>
      </c>
      <c r="B52" s="10" t="s">
        <v>71</v>
      </c>
      <c r="C52" s="10" t="s">
        <v>33</v>
      </c>
      <c r="D52" s="10" t="s">
        <v>20</v>
      </c>
      <c r="E52" s="10">
        <v>0.55000000000000004</v>
      </c>
      <c r="F52" s="10">
        <v>1392</v>
      </c>
      <c r="G52" s="10">
        <v>1604</v>
      </c>
      <c r="H52" s="18">
        <v>2.3907620000000001</v>
      </c>
      <c r="I52" s="15">
        <v>49.167999999999999</v>
      </c>
      <c r="J52" s="15">
        <v>6.11</v>
      </c>
      <c r="K52" s="15">
        <v>2.58</v>
      </c>
      <c r="L52" s="14" t="s">
        <v>297</v>
      </c>
      <c r="M52" s="10">
        <v>2710</v>
      </c>
      <c r="N52" s="14">
        <v>1490.5000000000002</v>
      </c>
      <c r="O52" s="5"/>
      <c r="P52" s="5"/>
      <c r="Q52" s="5"/>
      <c r="R52" s="5"/>
      <c r="S52" s="5"/>
      <c r="T52" s="5"/>
    </row>
    <row r="53" spans="1:20">
      <c r="A53" s="10" t="s">
        <v>204</v>
      </c>
      <c r="B53" s="10" t="s">
        <v>71</v>
      </c>
      <c r="C53" s="10" t="s">
        <v>33</v>
      </c>
      <c r="D53" s="10" t="s">
        <v>20</v>
      </c>
      <c r="E53" s="10">
        <v>0.28000000000000003</v>
      </c>
      <c r="F53" s="10">
        <v>1350</v>
      </c>
      <c r="G53" s="10">
        <v>1676</v>
      </c>
      <c r="H53" s="18">
        <v>1.2717488000000001</v>
      </c>
      <c r="I53" s="15">
        <v>49.432000000000002</v>
      </c>
      <c r="J53" s="15">
        <v>5.7786666667000004</v>
      </c>
      <c r="K53" s="15">
        <v>2.5453333333999999</v>
      </c>
      <c r="L53" s="14" t="s">
        <v>297</v>
      </c>
      <c r="M53" s="10">
        <v>2710</v>
      </c>
      <c r="N53" s="14">
        <v>758.80000000000007</v>
      </c>
      <c r="O53" s="5"/>
      <c r="P53" s="5"/>
      <c r="Q53" s="5"/>
      <c r="R53" s="5"/>
      <c r="S53" s="5"/>
      <c r="T53" s="5"/>
    </row>
    <row r="54" spans="1:20">
      <c r="A54" s="10" t="s">
        <v>205</v>
      </c>
      <c r="B54" s="10" t="s">
        <v>71</v>
      </c>
      <c r="C54" s="10" t="s">
        <v>33</v>
      </c>
      <c r="D54" s="10" t="s">
        <v>20</v>
      </c>
      <c r="E54" s="10">
        <v>0.05</v>
      </c>
      <c r="F54" s="10">
        <v>1240</v>
      </c>
      <c r="G54" s="10">
        <v>1689</v>
      </c>
      <c r="H54" s="44">
        <v>0.22885949999999999</v>
      </c>
      <c r="I54" s="15">
        <v>48.81</v>
      </c>
      <c r="J54" s="15">
        <v>5.19</v>
      </c>
      <c r="K54" s="15">
        <v>2.5299999999999998</v>
      </c>
      <c r="L54" s="14" t="s">
        <v>297</v>
      </c>
      <c r="M54" s="10">
        <v>2710</v>
      </c>
      <c r="N54" s="14">
        <v>135.5</v>
      </c>
      <c r="O54" s="5"/>
      <c r="P54" s="5"/>
      <c r="Q54" s="5"/>
      <c r="R54" s="5"/>
      <c r="S54" s="5"/>
      <c r="T54" s="5"/>
    </row>
    <row r="55" spans="1:20" ht="15">
      <c r="A55" s="51" t="s">
        <v>291</v>
      </c>
      <c r="B55" s="51" t="s">
        <v>71</v>
      </c>
      <c r="C55" s="51" t="s">
        <v>33</v>
      </c>
      <c r="D55" s="51" t="s">
        <v>20</v>
      </c>
      <c r="E55" s="51">
        <v>1.0999999999999999E-2</v>
      </c>
      <c r="F55" s="51">
        <v>1372</v>
      </c>
      <c r="G55" s="51">
        <v>1610</v>
      </c>
      <c r="H55" s="51">
        <v>0.04</v>
      </c>
      <c r="I55" s="51">
        <v>48.7</v>
      </c>
      <c r="J55" s="51">
        <v>6.8</v>
      </c>
      <c r="K55" s="51">
        <v>2.8</v>
      </c>
      <c r="L55" s="14" t="s">
        <v>297</v>
      </c>
      <c r="M55" s="10">
        <v>2710</v>
      </c>
      <c r="N55" s="14">
        <v>30</v>
      </c>
      <c r="O55" s="5"/>
      <c r="P55" s="5"/>
      <c r="Q55" s="5"/>
      <c r="R55" s="5"/>
      <c r="S55" s="5"/>
      <c r="T55" s="5"/>
    </row>
    <row r="56" spans="1:20" ht="15">
      <c r="A56" s="51" t="s">
        <v>292</v>
      </c>
      <c r="B56" s="51" t="s">
        <v>71</v>
      </c>
      <c r="C56" s="51" t="s">
        <v>33</v>
      </c>
      <c r="D56" s="51" t="s">
        <v>20</v>
      </c>
      <c r="E56" s="51"/>
      <c r="F56" s="51">
        <v>1215</v>
      </c>
      <c r="G56" s="51">
        <v>1400</v>
      </c>
      <c r="H56" s="51"/>
      <c r="I56" s="51">
        <v>49</v>
      </c>
      <c r="J56" s="51">
        <v>4.9000000000000004</v>
      </c>
      <c r="K56" s="51">
        <v>3.2</v>
      </c>
      <c r="L56" s="14" t="s">
        <v>297</v>
      </c>
      <c r="M56" s="10">
        <v>2710</v>
      </c>
      <c r="N56" s="14"/>
      <c r="O56" s="5"/>
      <c r="P56" s="5"/>
      <c r="Q56" s="5"/>
      <c r="R56" s="5"/>
      <c r="S56" s="5"/>
      <c r="T56" s="5"/>
    </row>
    <row r="57" spans="1:20" ht="15">
      <c r="A57" s="51" t="s">
        <v>293</v>
      </c>
      <c r="B57" s="51" t="s">
        <v>71</v>
      </c>
      <c r="C57" s="51" t="s">
        <v>33</v>
      </c>
      <c r="D57" s="51" t="s">
        <v>20</v>
      </c>
      <c r="E57" s="51"/>
      <c r="F57" s="51">
        <v>1414</v>
      </c>
      <c r="G57" s="51">
        <v>1607</v>
      </c>
      <c r="H57" s="51"/>
      <c r="I57" s="51">
        <v>49.4</v>
      </c>
      <c r="J57" s="51">
        <v>5.8</v>
      </c>
      <c r="K57" s="51">
        <v>2.9</v>
      </c>
      <c r="L57" s="14" t="s">
        <v>297</v>
      </c>
      <c r="M57" s="10">
        <v>2710</v>
      </c>
      <c r="N57" s="14"/>
      <c r="O57" s="5"/>
      <c r="P57" s="5"/>
      <c r="Q57" s="5"/>
      <c r="R57" s="5"/>
      <c r="S57" s="5"/>
      <c r="T57" s="5"/>
    </row>
    <row r="58" spans="1:20">
      <c r="A58" s="10" t="s">
        <v>266</v>
      </c>
      <c r="B58" s="10" t="s">
        <v>30</v>
      </c>
      <c r="C58" s="10" t="s">
        <v>31</v>
      </c>
      <c r="D58" s="10" t="s">
        <v>20</v>
      </c>
      <c r="E58" s="10">
        <v>0.02</v>
      </c>
      <c r="F58" s="14"/>
      <c r="G58" s="14">
        <v>1890</v>
      </c>
      <c r="H58" s="44">
        <v>0.10243800000000002</v>
      </c>
      <c r="I58" s="15">
        <v>46.2</v>
      </c>
      <c r="J58" s="15">
        <v>4.5</v>
      </c>
      <c r="K58" s="15">
        <v>4</v>
      </c>
      <c r="L58" s="14" t="s">
        <v>110</v>
      </c>
      <c r="M58" s="10">
        <v>2710</v>
      </c>
      <c r="N58" s="14">
        <v>54.2</v>
      </c>
      <c r="O58" s="5"/>
      <c r="P58" s="5"/>
      <c r="Q58" s="5"/>
      <c r="R58" s="5"/>
      <c r="S58" s="5"/>
      <c r="T58" s="5"/>
    </row>
    <row r="59" spans="1:20">
      <c r="A59" s="10" t="s">
        <v>238</v>
      </c>
      <c r="B59" s="10" t="s">
        <v>38</v>
      </c>
      <c r="C59" s="10" t="s">
        <v>31</v>
      </c>
      <c r="D59" s="10" t="s">
        <v>20</v>
      </c>
      <c r="E59" s="39">
        <v>0.21</v>
      </c>
      <c r="F59" s="14">
        <v>514</v>
      </c>
      <c r="G59" s="14">
        <v>851</v>
      </c>
      <c r="H59" s="44">
        <v>0.75917939999999984</v>
      </c>
      <c r="I59" s="15">
        <v>49.052999999999997</v>
      </c>
      <c r="J59" s="15">
        <v>3.3733333333000002</v>
      </c>
      <c r="K59" s="15">
        <v>6.5</v>
      </c>
      <c r="L59" s="14" t="s">
        <v>111</v>
      </c>
      <c r="M59" s="10">
        <v>2710</v>
      </c>
      <c r="N59" s="14">
        <v>569.1</v>
      </c>
      <c r="O59" s="5"/>
      <c r="P59" s="5"/>
      <c r="Q59" s="5"/>
      <c r="R59" s="5"/>
      <c r="S59" s="9"/>
      <c r="T59" s="38"/>
    </row>
    <row r="60" spans="1:20">
      <c r="A60" s="10" t="s">
        <v>39</v>
      </c>
      <c r="B60" s="10" t="s">
        <v>40</v>
      </c>
      <c r="C60" s="10" t="s">
        <v>31</v>
      </c>
      <c r="D60" s="10" t="s">
        <v>18</v>
      </c>
      <c r="E60" s="39">
        <v>2.5</v>
      </c>
      <c r="F60" s="6">
        <v>38.909999999999997</v>
      </c>
      <c r="G60" s="6">
        <v>41.91</v>
      </c>
      <c r="H60" s="44">
        <v>0.28394025000000001</v>
      </c>
      <c r="I60" s="15">
        <v>72.503</v>
      </c>
      <c r="J60" s="15">
        <v>7.2416666699999993E-2</v>
      </c>
      <c r="K60" s="15">
        <v>7.6199496031000002</v>
      </c>
      <c r="L60" s="14" t="s">
        <v>112</v>
      </c>
      <c r="M60" s="10">
        <v>2470</v>
      </c>
      <c r="N60" s="14">
        <v>6175</v>
      </c>
      <c r="O60" s="5"/>
      <c r="P60" s="5"/>
      <c r="Q60" s="5"/>
      <c r="R60" s="5"/>
      <c r="S60" s="5"/>
      <c r="T60" s="5"/>
    </row>
    <row r="61" spans="1:20">
      <c r="A61" s="10" t="s">
        <v>253</v>
      </c>
      <c r="B61" s="10" t="s">
        <v>40</v>
      </c>
      <c r="C61" s="10" t="s">
        <v>31</v>
      </c>
      <c r="D61" s="10" t="s">
        <v>18</v>
      </c>
      <c r="E61" s="39">
        <v>0.5</v>
      </c>
      <c r="F61" s="6">
        <v>74.239999999999995</v>
      </c>
      <c r="G61" s="6">
        <v>74.239999999999995</v>
      </c>
      <c r="H61" s="44">
        <v>0.10059520000000001</v>
      </c>
      <c r="I61" s="15">
        <v>72.465000000000003</v>
      </c>
      <c r="J61" s="15">
        <v>0.1075</v>
      </c>
      <c r="K61" s="15">
        <v>7.87</v>
      </c>
      <c r="L61" s="10" t="s">
        <v>113</v>
      </c>
      <c r="M61" s="10">
        <v>2470</v>
      </c>
      <c r="N61" s="14">
        <v>1235</v>
      </c>
      <c r="O61" s="5"/>
      <c r="P61" s="5"/>
      <c r="Q61" s="5"/>
      <c r="R61" s="5"/>
      <c r="S61" s="5"/>
      <c r="T61" s="5"/>
    </row>
    <row r="62" spans="1:20">
      <c r="A62" s="10" t="s">
        <v>41</v>
      </c>
      <c r="B62" s="10" t="s">
        <v>40</v>
      </c>
      <c r="C62" s="10" t="s">
        <v>31</v>
      </c>
      <c r="D62" s="10" t="s">
        <v>18</v>
      </c>
      <c r="E62" s="39">
        <v>2.5</v>
      </c>
      <c r="F62" s="6">
        <v>115.19</v>
      </c>
      <c r="G62" s="6">
        <v>115.19</v>
      </c>
      <c r="H62" s="44">
        <v>0.78041225000000014</v>
      </c>
      <c r="I62" s="15">
        <v>67.978999999999999</v>
      </c>
      <c r="J62" s="15">
        <v>0.46123809519999998</v>
      </c>
      <c r="K62" s="15">
        <v>7.1380525829000003</v>
      </c>
      <c r="L62" s="10" t="s">
        <v>114</v>
      </c>
      <c r="M62" s="10">
        <v>2470</v>
      </c>
      <c r="N62" s="14">
        <v>6175</v>
      </c>
      <c r="O62" s="5"/>
      <c r="P62" s="5"/>
      <c r="Q62" s="5"/>
      <c r="R62" s="5"/>
      <c r="S62" s="5"/>
      <c r="T62" s="5"/>
    </row>
    <row r="63" spans="1:20">
      <c r="A63" s="10" t="s">
        <v>254</v>
      </c>
      <c r="B63" s="10" t="s">
        <v>40</v>
      </c>
      <c r="C63" s="10" t="s">
        <v>31</v>
      </c>
      <c r="D63" s="10" t="s">
        <v>42</v>
      </c>
      <c r="E63" s="39">
        <v>0.06</v>
      </c>
      <c r="F63" s="6">
        <v>352.33</v>
      </c>
      <c r="G63" s="6">
        <v>352.33</v>
      </c>
      <c r="H63" s="44">
        <v>5.7288857999999998E-2</v>
      </c>
      <c r="I63" s="15">
        <v>60.8</v>
      </c>
      <c r="J63" s="15">
        <v>1.2</v>
      </c>
      <c r="K63" s="15">
        <v>6.45</v>
      </c>
      <c r="L63" s="10" t="s">
        <v>115</v>
      </c>
      <c r="M63" s="10">
        <v>2600</v>
      </c>
      <c r="N63" s="14">
        <v>156</v>
      </c>
      <c r="O63" s="5"/>
      <c r="P63" s="5"/>
      <c r="Q63" s="5"/>
      <c r="R63" s="5"/>
      <c r="S63" s="5"/>
      <c r="T63" s="5"/>
    </row>
    <row r="64" spans="1:20">
      <c r="A64" s="10" t="s">
        <v>255</v>
      </c>
      <c r="B64" s="10" t="s">
        <v>40</v>
      </c>
      <c r="C64" s="10" t="s">
        <v>31</v>
      </c>
      <c r="D64" s="10" t="s">
        <v>42</v>
      </c>
      <c r="E64" s="39">
        <v>6.0000000000000001E-3</v>
      </c>
      <c r="F64" s="6">
        <v>764.6</v>
      </c>
      <c r="G64" s="6">
        <v>764.6</v>
      </c>
      <c r="H64" s="44">
        <v>1.2432396E-2</v>
      </c>
      <c r="I64" s="15">
        <v>54.8</v>
      </c>
      <c r="J64" s="15">
        <v>2.66</v>
      </c>
      <c r="K64" s="15">
        <v>5.48</v>
      </c>
      <c r="L64" s="10" t="s">
        <v>115</v>
      </c>
      <c r="M64" s="10">
        <v>2600</v>
      </c>
      <c r="N64" s="14">
        <v>15.6</v>
      </c>
      <c r="O64" s="5"/>
      <c r="P64" s="5"/>
      <c r="Q64" s="5"/>
      <c r="R64" s="5"/>
      <c r="S64" s="5"/>
      <c r="T64" s="5"/>
    </row>
    <row r="65" spans="1:20">
      <c r="A65" s="10" t="s">
        <v>256</v>
      </c>
      <c r="B65" s="10" t="s">
        <v>40</v>
      </c>
      <c r="C65" s="10" t="s">
        <v>31</v>
      </c>
      <c r="D65" s="10" t="s">
        <v>42</v>
      </c>
      <c r="E65" s="39">
        <v>2E-3</v>
      </c>
      <c r="F65" s="6">
        <v>731</v>
      </c>
      <c r="G65" s="6">
        <v>931</v>
      </c>
      <c r="H65" s="44">
        <v>5.04602E-3</v>
      </c>
      <c r="I65" s="15">
        <v>55.2</v>
      </c>
      <c r="J65" s="15">
        <v>2.97</v>
      </c>
      <c r="K65" s="15">
        <v>4.32</v>
      </c>
      <c r="L65" s="10" t="s">
        <v>116</v>
      </c>
      <c r="M65" s="10">
        <v>2600</v>
      </c>
      <c r="N65" s="18">
        <v>5.2</v>
      </c>
      <c r="O65" s="5"/>
      <c r="P65" s="5"/>
      <c r="Q65" s="5"/>
      <c r="R65" s="5"/>
      <c r="S65" s="5"/>
      <c r="T65" s="5"/>
    </row>
    <row r="66" spans="1:20">
      <c r="A66" s="10" t="s">
        <v>257</v>
      </c>
      <c r="B66" s="10" t="s">
        <v>40</v>
      </c>
      <c r="C66" s="10" t="s">
        <v>31</v>
      </c>
      <c r="D66" s="10" t="s">
        <v>20</v>
      </c>
      <c r="E66" s="10">
        <v>0.05</v>
      </c>
      <c r="F66" s="14"/>
      <c r="G66" s="14">
        <v>2630</v>
      </c>
      <c r="H66" s="44">
        <v>0.35636499999999999</v>
      </c>
      <c r="I66" s="15">
        <v>45.4</v>
      </c>
      <c r="J66" s="15">
        <v>4.4800000000000004</v>
      </c>
      <c r="K66" s="15">
        <v>3.18</v>
      </c>
      <c r="L66" s="10" t="s">
        <v>116</v>
      </c>
      <c r="M66" s="10">
        <v>2710</v>
      </c>
      <c r="N66" s="14">
        <v>135.5</v>
      </c>
      <c r="O66" s="5"/>
      <c r="P66" s="5"/>
      <c r="Q66" s="5"/>
      <c r="R66" s="5"/>
      <c r="S66" s="5"/>
      <c r="T66" s="5"/>
    </row>
    <row r="67" spans="1:20">
      <c r="A67" s="10" t="s">
        <v>267</v>
      </c>
      <c r="B67" s="10" t="s">
        <v>44</v>
      </c>
      <c r="C67" s="10" t="s">
        <v>31</v>
      </c>
      <c r="D67" s="10" t="s">
        <v>20</v>
      </c>
      <c r="E67" s="10">
        <v>20</v>
      </c>
      <c r="F67" s="14">
        <v>2245</v>
      </c>
      <c r="G67" s="14">
        <v>2423</v>
      </c>
      <c r="H67" s="14">
        <v>131.32660000000001</v>
      </c>
      <c r="I67" s="15">
        <v>46.576999999999998</v>
      </c>
      <c r="J67" s="15">
        <v>5.2933333332999997</v>
      </c>
      <c r="K67" s="15">
        <v>3.5733333332999999</v>
      </c>
      <c r="L67" s="10" t="s">
        <v>117</v>
      </c>
      <c r="M67" s="10">
        <v>2710</v>
      </c>
      <c r="N67" s="14">
        <v>54200</v>
      </c>
      <c r="O67" s="5"/>
      <c r="P67" s="5"/>
      <c r="Q67" s="5"/>
      <c r="R67" s="5"/>
      <c r="S67" s="5"/>
      <c r="T67" s="5"/>
    </row>
    <row r="68" spans="1:20">
      <c r="A68" s="10" t="s">
        <v>245</v>
      </c>
      <c r="B68" s="10" t="s">
        <v>44</v>
      </c>
      <c r="C68" s="10" t="s">
        <v>31</v>
      </c>
      <c r="D68" s="10" t="s">
        <v>20</v>
      </c>
      <c r="E68" s="10">
        <v>0.1</v>
      </c>
      <c r="F68" s="14">
        <v>582</v>
      </c>
      <c r="G68" s="14">
        <v>1358</v>
      </c>
      <c r="H68" s="44">
        <v>0.36801800000000007</v>
      </c>
      <c r="I68" s="15">
        <v>46.92</v>
      </c>
      <c r="J68" s="15">
        <v>5.0199999999999996</v>
      </c>
      <c r="K68" s="15">
        <v>3.67</v>
      </c>
      <c r="L68" s="10" t="s">
        <v>105</v>
      </c>
      <c r="M68" s="10">
        <v>2710</v>
      </c>
      <c r="N68" s="14">
        <v>271</v>
      </c>
      <c r="O68" s="5"/>
      <c r="P68" s="5"/>
      <c r="Q68" s="5"/>
      <c r="R68" s="5"/>
      <c r="S68" s="5"/>
      <c r="T68" s="5"/>
    </row>
    <row r="69" spans="1:20">
      <c r="A69" s="10" t="s">
        <v>239</v>
      </c>
      <c r="B69" s="10" t="s">
        <v>58</v>
      </c>
      <c r="C69" s="10" t="s">
        <v>31</v>
      </c>
      <c r="D69" s="10" t="s">
        <v>20</v>
      </c>
      <c r="E69" s="10">
        <v>1.1000000000000001</v>
      </c>
      <c r="F69" s="14">
        <v>1609.6999999999998</v>
      </c>
      <c r="G69" s="14">
        <v>2137.6999999999998</v>
      </c>
      <c r="H69" s="18">
        <v>6.3724837000000001</v>
      </c>
      <c r="I69" s="15">
        <v>47.137999999999998</v>
      </c>
      <c r="J69" s="15">
        <v>5.9037499999999996</v>
      </c>
      <c r="K69" s="15">
        <v>4.5162500000000003</v>
      </c>
      <c r="L69" s="10" t="s">
        <v>118</v>
      </c>
      <c r="M69" s="10">
        <v>2710</v>
      </c>
      <c r="N69" s="14">
        <v>2981.0000000000005</v>
      </c>
      <c r="O69" s="5"/>
      <c r="P69" s="5"/>
      <c r="Q69" s="5"/>
      <c r="R69" s="5"/>
      <c r="S69" s="5"/>
      <c r="T69" s="5"/>
    </row>
    <row r="70" spans="1:20">
      <c r="A70" s="10" t="s">
        <v>49</v>
      </c>
      <c r="B70" s="10" t="s">
        <v>248</v>
      </c>
      <c r="C70" s="10" t="s">
        <v>50</v>
      </c>
      <c r="D70" s="10" t="s">
        <v>20</v>
      </c>
      <c r="E70" s="10"/>
      <c r="F70" s="14">
        <v>1457</v>
      </c>
      <c r="G70" s="14">
        <v>1520</v>
      </c>
      <c r="H70" s="15">
        <v>3.7440741665999999</v>
      </c>
      <c r="I70" s="15">
        <v>48.753999999999998</v>
      </c>
      <c r="J70" s="15">
        <v>5.8090858334000002</v>
      </c>
      <c r="K70" s="15">
        <v>3.7440741665999999</v>
      </c>
      <c r="L70" s="10" t="s">
        <v>268</v>
      </c>
      <c r="M70" s="10">
        <v>2710</v>
      </c>
      <c r="N70" s="14"/>
      <c r="O70" s="5"/>
      <c r="P70" s="5"/>
      <c r="Q70" s="5"/>
      <c r="R70" s="5"/>
      <c r="S70" s="5"/>
      <c r="T70" s="5"/>
    </row>
    <row r="71" spans="1:20">
      <c r="A71" s="10" t="s">
        <v>51</v>
      </c>
      <c r="B71" s="10" t="s">
        <v>248</v>
      </c>
      <c r="C71" s="10" t="s">
        <v>50</v>
      </c>
      <c r="D71" s="10" t="s">
        <v>20</v>
      </c>
      <c r="E71" s="10"/>
      <c r="F71" s="14">
        <v>1093</v>
      </c>
      <c r="G71" s="14">
        <v>1129</v>
      </c>
      <c r="H71" s="15">
        <v>2.4300000000000002</v>
      </c>
      <c r="I71" s="15">
        <v>48.86</v>
      </c>
      <c r="J71" s="15">
        <v>6.02</v>
      </c>
      <c r="K71" s="15">
        <v>2.4300000000000002</v>
      </c>
      <c r="L71" s="10" t="s">
        <v>89</v>
      </c>
      <c r="M71" s="10">
        <v>2710</v>
      </c>
      <c r="O71" s="5"/>
      <c r="P71" s="5"/>
      <c r="Q71" s="5"/>
      <c r="R71" s="5"/>
      <c r="S71" s="5"/>
      <c r="T71" s="5"/>
    </row>
    <row r="72" spans="1:20">
      <c r="A72" s="10" t="s">
        <v>90</v>
      </c>
      <c r="B72" s="10" t="s">
        <v>52</v>
      </c>
      <c r="C72" s="10" t="s">
        <v>50</v>
      </c>
      <c r="D72" s="10" t="s">
        <v>20</v>
      </c>
      <c r="E72" s="10"/>
      <c r="F72" s="14">
        <v>1348</v>
      </c>
      <c r="G72" s="14">
        <v>1499</v>
      </c>
      <c r="H72" s="15">
        <v>3.726375</v>
      </c>
      <c r="I72" s="15">
        <v>46.58</v>
      </c>
      <c r="J72" s="15">
        <v>5.2412499999999991</v>
      </c>
      <c r="K72" s="15">
        <v>3.726375</v>
      </c>
      <c r="L72" s="10" t="s">
        <v>89</v>
      </c>
      <c r="M72" s="10">
        <v>2710</v>
      </c>
      <c r="O72" s="5"/>
      <c r="P72" s="5"/>
      <c r="Q72" s="5"/>
      <c r="R72" s="5"/>
      <c r="S72" s="5"/>
      <c r="T72" s="5"/>
    </row>
    <row r="73" spans="1:20">
      <c r="A73" s="10" t="s">
        <v>91</v>
      </c>
      <c r="B73" s="10" t="s">
        <v>52</v>
      </c>
      <c r="C73" s="10" t="s">
        <v>50</v>
      </c>
      <c r="D73" s="10" t="s">
        <v>20</v>
      </c>
      <c r="E73" s="10"/>
      <c r="F73" s="14">
        <v>1238</v>
      </c>
      <c r="G73" s="14">
        <v>1734</v>
      </c>
      <c r="H73" s="15">
        <v>3.0446124999999999</v>
      </c>
      <c r="I73" s="15">
        <v>49.29</v>
      </c>
      <c r="J73" s="15">
        <v>5.4162499999999998</v>
      </c>
      <c r="K73" s="15">
        <v>3.0446124999999999</v>
      </c>
      <c r="L73" s="10" t="s">
        <v>89</v>
      </c>
      <c r="M73" s="10">
        <v>2710</v>
      </c>
      <c r="O73" s="5"/>
      <c r="P73" s="5"/>
      <c r="Q73" s="5"/>
      <c r="R73" s="5"/>
      <c r="S73" s="5"/>
      <c r="T73" s="5"/>
    </row>
    <row r="74" spans="1:20">
      <c r="A74" s="10" t="s">
        <v>57</v>
      </c>
      <c r="B74" s="10" t="s">
        <v>88</v>
      </c>
      <c r="C74" s="10" t="s">
        <v>50</v>
      </c>
      <c r="D74" s="10" t="s">
        <v>20</v>
      </c>
      <c r="E74" s="10"/>
      <c r="F74" s="14">
        <v>526</v>
      </c>
      <c r="G74" s="14">
        <v>746</v>
      </c>
      <c r="H74" s="15">
        <v>4.93</v>
      </c>
      <c r="I74" s="15">
        <v>51.47</v>
      </c>
      <c r="J74" s="15">
        <v>4.2699999999999996</v>
      </c>
      <c r="K74" s="15">
        <v>4.93</v>
      </c>
      <c r="L74" s="10" t="s">
        <v>89</v>
      </c>
      <c r="M74" s="10">
        <v>2710</v>
      </c>
      <c r="O74" s="5"/>
      <c r="P74" s="5"/>
      <c r="Q74" s="5"/>
      <c r="R74" s="5"/>
      <c r="S74" s="9"/>
      <c r="T74" s="9"/>
    </row>
    <row r="75" spans="1:20">
      <c r="A75" s="19" t="s">
        <v>231</v>
      </c>
      <c r="B75" s="19" t="s">
        <v>272</v>
      </c>
      <c r="C75" s="19" t="s">
        <v>61</v>
      </c>
      <c r="D75" s="19" t="s">
        <v>20</v>
      </c>
      <c r="E75" s="19"/>
      <c r="F75" s="20">
        <v>820.4</v>
      </c>
      <c r="G75" s="20">
        <v>1102</v>
      </c>
      <c r="H75" s="21">
        <v>1.5420590909</v>
      </c>
      <c r="I75" s="21">
        <v>47.621000000000002</v>
      </c>
      <c r="J75" s="21">
        <v>9.6520136363999995</v>
      </c>
      <c r="K75" s="21">
        <v>1.5420590909</v>
      </c>
      <c r="L75" s="19" t="s">
        <v>119</v>
      </c>
      <c r="M75" s="19">
        <v>2710</v>
      </c>
      <c r="N75" s="19"/>
      <c r="O75" s="5"/>
      <c r="P75" s="5"/>
      <c r="Q75" s="5"/>
      <c r="R75" s="5"/>
      <c r="S75" s="5"/>
      <c r="T75" s="5"/>
    </row>
    <row r="76" spans="1:20">
      <c r="A76" s="53" t="s">
        <v>300</v>
      </c>
      <c r="O76" s="5"/>
      <c r="P76" s="5"/>
      <c r="Q76" s="5"/>
      <c r="R76" s="5"/>
      <c r="S76" s="9"/>
      <c r="T76" s="9"/>
    </row>
    <row r="77" spans="1:20">
      <c r="O77" s="5"/>
      <c r="P77" s="5"/>
      <c r="Q77" s="5"/>
      <c r="R77" s="5"/>
      <c r="S77" s="9"/>
      <c r="T77" s="9"/>
    </row>
    <row r="78" spans="1:20">
      <c r="O78" s="5"/>
      <c r="P78" s="5"/>
      <c r="Q78" s="5"/>
      <c r="R78" s="5"/>
      <c r="S78" s="6"/>
      <c r="T78" s="6"/>
    </row>
    <row r="79" spans="1:20">
      <c r="O79" s="5"/>
      <c r="P79" s="5"/>
      <c r="Q79" s="5"/>
      <c r="R79" s="5"/>
      <c r="S79" s="6"/>
      <c r="T79" s="6"/>
    </row>
    <row r="80" spans="1:20">
      <c r="E80" s="10"/>
      <c r="F80" s="10"/>
      <c r="G80" s="10"/>
      <c r="H80" s="10"/>
      <c r="I80" s="10"/>
      <c r="J80" s="10"/>
      <c r="O80" s="5"/>
      <c r="P80" s="5"/>
      <c r="Q80" s="5"/>
      <c r="R80" s="5"/>
      <c r="S80" s="5"/>
      <c r="T80" s="5"/>
    </row>
    <row r="81" spans="1:20">
      <c r="A81" s="10"/>
      <c r="C81" s="10"/>
      <c r="E81" s="10"/>
      <c r="F81" s="14"/>
      <c r="G81" s="14"/>
      <c r="H81" s="15"/>
      <c r="O81" s="5"/>
      <c r="P81" s="5"/>
      <c r="Q81" s="5"/>
      <c r="R81" s="5"/>
      <c r="S81" s="5"/>
      <c r="T81" s="5"/>
    </row>
    <row r="82" spans="1:20">
      <c r="A82" s="10"/>
      <c r="C82" s="10"/>
      <c r="E82" s="39"/>
      <c r="F82" s="14"/>
      <c r="G82" s="14"/>
      <c r="H82" s="15"/>
      <c r="I82" s="45"/>
      <c r="O82" s="5"/>
      <c r="P82" s="5"/>
      <c r="Q82" s="5"/>
      <c r="R82" s="5"/>
      <c r="S82" s="5"/>
      <c r="T82" s="5"/>
    </row>
    <row r="83" spans="1:20">
      <c r="A83" s="10"/>
      <c r="C83" s="10"/>
      <c r="E83" s="10"/>
      <c r="F83" s="14"/>
      <c r="G83" s="14"/>
      <c r="H83" s="15"/>
      <c r="I83" s="45"/>
      <c r="O83" s="5"/>
      <c r="P83" s="5"/>
      <c r="Q83" s="5"/>
      <c r="R83" s="5"/>
      <c r="S83" s="5"/>
      <c r="T83" s="5"/>
    </row>
    <row r="84" spans="1:20">
      <c r="A84" s="10"/>
      <c r="C84" s="10"/>
      <c r="E84" s="10"/>
      <c r="F84" s="14"/>
      <c r="G84" s="14"/>
      <c r="H84" s="15"/>
      <c r="I84" s="45"/>
    </row>
    <row r="85" spans="1:20">
      <c r="A85" s="10"/>
      <c r="C85" s="10"/>
      <c r="E85" s="10"/>
      <c r="F85" s="14"/>
      <c r="G85" s="14"/>
      <c r="H85" s="15"/>
      <c r="I85" s="45"/>
    </row>
    <row r="86" spans="1:20">
      <c r="A86" s="10"/>
      <c r="C86" s="10"/>
      <c r="E86" s="10"/>
      <c r="F86" s="14"/>
      <c r="G86" s="14"/>
      <c r="H86" s="15"/>
      <c r="I86" s="45"/>
    </row>
    <row r="87" spans="1:20">
      <c r="A87" s="10"/>
      <c r="C87" s="10"/>
      <c r="E87" s="10"/>
      <c r="F87" s="14"/>
      <c r="G87" s="14"/>
      <c r="H87" s="15"/>
      <c r="I87" s="45"/>
    </row>
    <row r="88" spans="1:20">
      <c r="A88" s="10"/>
      <c r="C88" s="10"/>
      <c r="E88" s="10"/>
      <c r="F88" s="14"/>
      <c r="G88" s="14"/>
      <c r="H88" s="15"/>
      <c r="I88" s="45"/>
    </row>
    <row r="89" spans="1:20">
      <c r="A89" s="10"/>
      <c r="C89" s="10"/>
      <c r="E89" s="10"/>
      <c r="F89" s="14"/>
      <c r="G89" s="14"/>
      <c r="H89" s="15"/>
      <c r="I89" s="46"/>
    </row>
    <row r="90" spans="1:20">
      <c r="A90" s="10"/>
      <c r="C90" s="10"/>
      <c r="E90" s="10"/>
      <c r="F90" s="14"/>
      <c r="G90" s="14"/>
      <c r="H90" s="15"/>
      <c r="I90" s="47"/>
    </row>
    <row r="91" spans="1:20">
      <c r="A91" s="10"/>
      <c r="C91" s="10"/>
      <c r="E91" s="10"/>
      <c r="F91" s="14"/>
      <c r="G91" s="14"/>
      <c r="H91" s="15"/>
      <c r="I91" s="46"/>
    </row>
    <row r="92" spans="1:20">
      <c r="A92" s="10"/>
      <c r="C92" s="10"/>
      <c r="E92" s="39"/>
      <c r="F92" s="14"/>
      <c r="G92" s="14"/>
      <c r="H92" s="15"/>
      <c r="I92" s="48"/>
    </row>
    <row r="93" spans="1:20">
      <c r="A93" s="10"/>
      <c r="C93" s="10"/>
      <c r="E93" s="10"/>
      <c r="F93" s="14"/>
      <c r="G93" s="14"/>
      <c r="H93" s="15"/>
      <c r="I93" s="46"/>
    </row>
    <row r="94" spans="1:20">
      <c r="A94" s="10"/>
      <c r="C94" s="10"/>
      <c r="E94" s="10"/>
      <c r="F94" s="14"/>
      <c r="G94" s="14"/>
      <c r="H94" s="15"/>
      <c r="I94" s="46"/>
    </row>
    <row r="95" spans="1:20">
      <c r="A95" s="10"/>
      <c r="C95" s="10"/>
      <c r="E95" s="10"/>
      <c r="F95" s="14"/>
      <c r="G95" s="14"/>
      <c r="H95" s="15"/>
      <c r="I95" s="46"/>
    </row>
    <row r="96" spans="1:20">
      <c r="A96" s="10"/>
      <c r="C96" s="10"/>
      <c r="E96" s="39"/>
      <c r="F96" s="14"/>
      <c r="G96" s="14"/>
      <c r="H96" s="15"/>
      <c r="I96" s="45"/>
    </row>
    <row r="97" spans="1:9">
      <c r="A97" s="10"/>
      <c r="C97" s="10"/>
      <c r="E97" s="10"/>
      <c r="F97" s="14"/>
      <c r="G97" s="14"/>
      <c r="H97" s="15"/>
      <c r="I97" s="46"/>
    </row>
    <row r="98" spans="1:9">
      <c r="A98" s="10"/>
      <c r="C98" s="10"/>
      <c r="E98" s="10"/>
      <c r="F98" s="14"/>
      <c r="G98" s="14"/>
      <c r="H98" s="15"/>
      <c r="I98" s="48"/>
    </row>
    <row r="99" spans="1:9">
      <c r="A99" s="10"/>
      <c r="C99" s="10"/>
      <c r="E99" s="10"/>
      <c r="F99" s="14"/>
      <c r="G99" s="14"/>
      <c r="H99" s="15"/>
      <c r="I99" s="46"/>
    </row>
    <row r="100" spans="1:9">
      <c r="A100" s="10"/>
      <c r="C100" s="10"/>
      <c r="E100" s="10"/>
      <c r="F100" s="14"/>
      <c r="G100" s="14"/>
      <c r="H100" s="15"/>
      <c r="I100" s="46"/>
    </row>
    <row r="101" spans="1:9">
      <c r="A101" s="10"/>
      <c r="C101" s="10"/>
      <c r="E101" s="10"/>
      <c r="F101" s="14"/>
      <c r="G101" s="14"/>
      <c r="H101" s="15"/>
      <c r="I101" s="45"/>
    </row>
    <row r="102" spans="1:9">
      <c r="A102" s="10"/>
      <c r="C102" s="10"/>
      <c r="E102" s="10"/>
      <c r="F102" s="14"/>
      <c r="G102" s="14"/>
      <c r="H102" s="15"/>
      <c r="I102" s="46"/>
    </row>
    <row r="103" spans="1:9">
      <c r="A103" s="10"/>
      <c r="C103" s="10"/>
      <c r="E103" s="10"/>
      <c r="F103" s="14"/>
      <c r="G103" s="14"/>
      <c r="H103" s="15"/>
      <c r="I103" s="48"/>
    </row>
    <row r="104" spans="1:9">
      <c r="A104" s="10"/>
      <c r="C104" s="10"/>
      <c r="E104" s="10"/>
      <c r="F104" s="14"/>
      <c r="G104" s="14"/>
      <c r="H104" s="15"/>
      <c r="I104" s="48"/>
    </row>
    <row r="105" spans="1:9">
      <c r="A105" s="10"/>
      <c r="C105" s="10"/>
      <c r="E105" s="10"/>
      <c r="F105" s="14"/>
      <c r="G105" s="14"/>
      <c r="H105" s="15"/>
      <c r="I105" s="48"/>
    </row>
    <row r="106" spans="1:9">
      <c r="A106" s="10"/>
      <c r="C106" s="10"/>
      <c r="E106" s="10"/>
      <c r="F106" s="14"/>
      <c r="G106" s="14"/>
      <c r="H106" s="15"/>
      <c r="I106" s="46"/>
    </row>
    <row r="107" spans="1:9">
      <c r="A107" s="10"/>
      <c r="C107" s="10"/>
      <c r="E107" s="10"/>
      <c r="F107" s="14"/>
      <c r="G107" s="14"/>
      <c r="H107" s="15"/>
      <c r="I107" s="46"/>
    </row>
    <row r="108" spans="1:9">
      <c r="A108" s="10"/>
      <c r="C108" s="10"/>
      <c r="E108" s="10"/>
      <c r="F108" s="14"/>
      <c r="G108" s="14"/>
      <c r="H108" s="15"/>
      <c r="I108" s="46"/>
    </row>
    <row r="109" spans="1:9">
      <c r="A109" s="10"/>
      <c r="C109" s="10"/>
      <c r="E109" s="10"/>
      <c r="F109" s="14"/>
      <c r="G109" s="14"/>
      <c r="H109" s="15"/>
      <c r="I109" s="46"/>
    </row>
    <row r="110" spans="1:9">
      <c r="A110" s="10"/>
      <c r="C110" s="10"/>
      <c r="E110" s="10"/>
      <c r="F110" s="14"/>
      <c r="G110" s="14"/>
      <c r="H110" s="15"/>
      <c r="I110" s="46"/>
    </row>
    <row r="111" spans="1:9">
      <c r="A111" s="10"/>
      <c r="C111" s="10"/>
      <c r="E111" s="10"/>
      <c r="F111" s="14"/>
      <c r="G111" s="14"/>
      <c r="H111" s="15"/>
      <c r="I111" s="48"/>
    </row>
    <row r="112" spans="1:9">
      <c r="A112" s="10"/>
      <c r="C112" s="10"/>
      <c r="E112" s="10"/>
      <c r="F112" s="14"/>
      <c r="G112" s="14"/>
      <c r="H112" s="15"/>
      <c r="I112" s="48"/>
    </row>
    <row r="113" spans="1:16">
      <c r="A113" s="10"/>
      <c r="C113" s="10"/>
      <c r="E113" s="10"/>
      <c r="F113" s="14"/>
      <c r="G113" s="14"/>
      <c r="H113" s="15"/>
      <c r="I113" s="48"/>
    </row>
    <row r="114" spans="1:16">
      <c r="A114" s="10"/>
      <c r="C114" s="10"/>
      <c r="E114" s="10"/>
      <c r="F114" s="14"/>
      <c r="G114" s="14"/>
      <c r="H114" s="15"/>
      <c r="I114" s="45"/>
    </row>
    <row r="115" spans="1:16">
      <c r="A115" s="10"/>
      <c r="C115" s="10"/>
      <c r="E115" s="10"/>
      <c r="F115" s="14"/>
      <c r="G115" s="14"/>
      <c r="H115" s="15"/>
      <c r="I115" s="48"/>
    </row>
    <row r="116" spans="1:16">
      <c r="A116" s="10"/>
      <c r="C116" s="10"/>
      <c r="E116" s="10"/>
      <c r="F116" s="14"/>
      <c r="G116" s="14"/>
      <c r="H116" s="15"/>
      <c r="I116" s="48"/>
    </row>
    <row r="117" spans="1:16">
      <c r="A117" s="10"/>
      <c r="C117" s="10"/>
      <c r="E117" s="10"/>
      <c r="F117" s="14"/>
      <c r="G117" s="14"/>
      <c r="H117" s="15"/>
      <c r="I117" s="48"/>
    </row>
    <row r="118" spans="1:16">
      <c r="A118" s="10"/>
      <c r="C118" s="10"/>
      <c r="E118" s="10"/>
      <c r="F118" s="14"/>
      <c r="G118" s="14"/>
      <c r="H118" s="15"/>
      <c r="I118" s="48"/>
    </row>
    <row r="119" spans="1:16">
      <c r="A119" s="10"/>
      <c r="C119" s="10"/>
      <c r="E119" s="10"/>
      <c r="F119" s="14"/>
      <c r="G119" s="14"/>
      <c r="H119" s="15"/>
      <c r="I119" s="48"/>
    </row>
    <row r="120" spans="1:16">
      <c r="A120" s="10"/>
      <c r="C120" s="10"/>
      <c r="E120" s="10"/>
      <c r="F120" s="14"/>
      <c r="G120" s="14"/>
      <c r="H120" s="15"/>
      <c r="I120" s="45"/>
    </row>
    <row r="121" spans="1:16">
      <c r="A121" s="10"/>
      <c r="C121" s="10"/>
      <c r="E121" s="10"/>
      <c r="F121" s="14"/>
      <c r="G121" s="14"/>
      <c r="H121" s="15"/>
      <c r="I121" s="48"/>
      <c r="O121" s="43"/>
      <c r="P121" s="43"/>
    </row>
    <row r="122" spans="1:16">
      <c r="A122" s="10"/>
      <c r="C122" s="10"/>
      <c r="E122" s="10"/>
      <c r="F122" s="14"/>
      <c r="G122" s="14"/>
      <c r="H122" s="15"/>
      <c r="I122" s="48"/>
      <c r="O122" s="43"/>
      <c r="P122" s="43"/>
    </row>
    <row r="123" spans="1:16">
      <c r="A123" s="10"/>
      <c r="C123" s="10"/>
      <c r="E123" s="10"/>
      <c r="F123" s="14"/>
      <c r="G123" s="14"/>
      <c r="H123" s="15"/>
      <c r="I123" s="48"/>
      <c r="O123" s="43"/>
      <c r="P123" s="43"/>
    </row>
    <row r="124" spans="1:16">
      <c r="A124" s="10"/>
      <c r="C124" s="10"/>
      <c r="E124" s="10"/>
      <c r="F124" s="14"/>
      <c r="G124" s="14"/>
      <c r="H124" s="15"/>
      <c r="I124" s="48"/>
      <c r="P124" s="43"/>
    </row>
    <row r="125" spans="1:16">
      <c r="A125" s="10"/>
      <c r="C125" s="10"/>
      <c r="E125" s="10"/>
      <c r="F125" s="14"/>
      <c r="G125" s="14"/>
      <c r="H125" s="15"/>
      <c r="I125" s="46"/>
      <c r="O125" s="43"/>
      <c r="P125" s="43"/>
    </row>
    <row r="126" spans="1:16">
      <c r="A126" s="10"/>
      <c r="C126" s="10"/>
      <c r="E126" s="10"/>
      <c r="F126" s="14"/>
      <c r="G126" s="14"/>
      <c r="H126" s="15"/>
      <c r="I126" s="46"/>
      <c r="O126" s="43"/>
      <c r="P126" s="43"/>
    </row>
    <row r="127" spans="1:16">
      <c r="A127" s="10"/>
      <c r="C127" s="10"/>
      <c r="E127" s="10"/>
      <c r="F127" s="14"/>
      <c r="G127" s="14"/>
      <c r="H127" s="15"/>
      <c r="I127" s="48"/>
      <c r="O127" s="43"/>
      <c r="P127" s="43"/>
    </row>
    <row r="128" spans="1:16">
      <c r="A128" s="10"/>
      <c r="C128" s="10"/>
      <c r="E128" s="10"/>
      <c r="F128" s="10"/>
      <c r="G128" s="10"/>
      <c r="H128" s="15"/>
      <c r="I128" s="45"/>
      <c r="O128" s="43"/>
      <c r="P128" s="43"/>
    </row>
    <row r="129" spans="1:16">
      <c r="A129" s="10"/>
      <c r="C129" s="10"/>
      <c r="E129" s="10"/>
      <c r="F129" s="10"/>
      <c r="G129" s="10"/>
      <c r="H129" s="15"/>
      <c r="I129" s="45"/>
      <c r="O129" s="43"/>
      <c r="P129" s="43"/>
    </row>
    <row r="130" spans="1:16">
      <c r="A130" s="10"/>
      <c r="C130" s="10"/>
      <c r="E130" s="10"/>
      <c r="F130" s="10"/>
      <c r="G130" s="10"/>
      <c r="H130" s="15"/>
      <c r="I130" s="48"/>
      <c r="O130" s="43"/>
      <c r="P130" s="43"/>
    </row>
    <row r="131" spans="1:16">
      <c r="A131" s="10"/>
      <c r="C131" s="10"/>
      <c r="E131" s="10"/>
      <c r="F131" s="14"/>
      <c r="G131" s="14"/>
      <c r="H131" s="15"/>
      <c r="I131" s="48"/>
      <c r="O131" s="43"/>
      <c r="P131" s="43"/>
    </row>
    <row r="132" spans="1:16">
      <c r="A132" s="10"/>
      <c r="C132" s="10"/>
      <c r="E132" s="39"/>
      <c r="F132" s="14"/>
      <c r="G132" s="14"/>
      <c r="H132" s="15"/>
      <c r="I132" s="48"/>
    </row>
    <row r="133" spans="1:16">
      <c r="A133" s="10"/>
      <c r="C133" s="10"/>
      <c r="E133" s="39"/>
      <c r="F133" s="6"/>
      <c r="G133" s="6"/>
      <c r="H133" s="15"/>
      <c r="I133" s="48"/>
    </row>
    <row r="134" spans="1:16">
      <c r="A134" s="10"/>
      <c r="C134" s="10"/>
      <c r="E134" s="39"/>
      <c r="F134" s="6"/>
      <c r="G134" s="6"/>
      <c r="H134" s="15"/>
      <c r="I134" s="48"/>
    </row>
    <row r="135" spans="1:16">
      <c r="A135" s="10"/>
      <c r="C135" s="10"/>
      <c r="E135" s="39"/>
      <c r="F135" s="6"/>
      <c r="G135" s="6"/>
      <c r="H135" s="15"/>
      <c r="I135" s="48"/>
    </row>
    <row r="136" spans="1:16">
      <c r="A136" s="10"/>
      <c r="C136" s="10"/>
      <c r="E136" s="39"/>
      <c r="F136" s="6"/>
      <c r="G136" s="6"/>
      <c r="H136" s="15"/>
      <c r="I136" s="48"/>
    </row>
    <row r="137" spans="1:16">
      <c r="A137" s="10"/>
      <c r="C137" s="10"/>
      <c r="E137" s="39"/>
      <c r="F137" s="6"/>
      <c r="G137" s="6"/>
      <c r="H137" s="15"/>
      <c r="I137" s="48"/>
    </row>
    <row r="138" spans="1:16">
      <c r="A138" s="10"/>
      <c r="C138" s="10"/>
      <c r="E138" s="39"/>
      <c r="F138" s="6"/>
      <c r="G138" s="6"/>
      <c r="H138" s="15"/>
      <c r="I138" s="48"/>
    </row>
    <row r="139" spans="1:16">
      <c r="A139" s="10"/>
      <c r="C139" s="10"/>
      <c r="E139" s="10"/>
      <c r="F139" s="14"/>
      <c r="G139" s="14"/>
      <c r="H139" s="15"/>
      <c r="I139" s="48"/>
    </row>
    <row r="140" spans="1:16">
      <c r="A140" s="10"/>
      <c r="C140" s="10"/>
      <c r="E140" s="10"/>
      <c r="F140" s="14"/>
      <c r="G140" s="14"/>
      <c r="H140" s="15"/>
      <c r="I140" s="47"/>
    </row>
    <row r="141" spans="1:16">
      <c r="A141" s="10"/>
      <c r="C141" s="10"/>
      <c r="E141" s="10"/>
      <c r="F141" s="14"/>
      <c r="G141" s="14"/>
      <c r="H141" s="15"/>
      <c r="I141" s="48"/>
    </row>
    <row r="142" spans="1:16">
      <c r="A142" s="10"/>
      <c r="C142" s="10"/>
      <c r="E142" s="10"/>
      <c r="F142" s="14"/>
      <c r="G142" s="14"/>
      <c r="H142" s="15"/>
      <c r="I142" s="45"/>
    </row>
    <row r="143" spans="1:16">
      <c r="A143" s="10"/>
      <c r="C143" s="10"/>
      <c r="E143" s="10"/>
      <c r="F143" s="14"/>
      <c r="G143" s="14"/>
      <c r="H143" s="15"/>
      <c r="I143" s="46"/>
    </row>
    <row r="144" spans="1:16">
      <c r="A144" s="10"/>
      <c r="C144" s="10"/>
      <c r="E144" s="10"/>
      <c r="F144" s="14"/>
      <c r="G144" s="14"/>
      <c r="H144" s="15"/>
      <c r="I144" s="46"/>
    </row>
    <row r="145" spans="1:9">
      <c r="A145" s="10"/>
      <c r="C145" s="10"/>
      <c r="E145" s="10"/>
      <c r="F145" s="14"/>
      <c r="G145" s="14"/>
      <c r="H145" s="15"/>
      <c r="I145" s="46"/>
    </row>
    <row r="146" spans="1:9">
      <c r="A146" s="10"/>
      <c r="C146" s="10"/>
      <c r="E146" s="10"/>
      <c r="F146" s="14"/>
      <c r="G146" s="14"/>
      <c r="H146" s="15"/>
      <c r="I146" s="46"/>
    </row>
    <row r="147" spans="1:9">
      <c r="A147" s="10"/>
      <c r="C147" s="10"/>
      <c r="E147" s="10"/>
      <c r="F147" s="14"/>
      <c r="G147" s="14"/>
      <c r="H147" s="15"/>
      <c r="I147" s="46"/>
    </row>
    <row r="148" spans="1:9">
      <c r="A148" s="10"/>
      <c r="C148" s="10"/>
      <c r="E148" s="10"/>
      <c r="F148" s="14"/>
      <c r="G148" s="14"/>
      <c r="H148" s="15"/>
      <c r="I148" s="46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S2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Ranta, Eemu J</cp:lastModifiedBy>
  <dcterms:created xsi:type="dcterms:W3CDTF">2022-09-06T14:16:04Z</dcterms:created>
  <dcterms:modified xsi:type="dcterms:W3CDTF">2024-04-22T12:42:08Z</dcterms:modified>
</cp:coreProperties>
</file>