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B77657C1-558F-BB49-94BD-FAC624132284}" xr6:coauthVersionLast="47" xr6:coauthVersionMax="47" xr10:uidLastSave="{00000000-0000-0000-0000-000000000000}"/>
  <bookViews>
    <workbookView xWindow="0" yWindow="74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7" i="1" l="1"/>
  <c r="AF66" i="1"/>
  <c r="AF59" i="1"/>
  <c r="AF58" i="1"/>
  <c r="AF51" i="1"/>
  <c r="AF50" i="1"/>
  <c r="AF43" i="1"/>
  <c r="AF42" i="1"/>
  <c r="AF35" i="1"/>
  <c r="AF34" i="1"/>
  <c r="AF27" i="1"/>
  <c r="AF26" i="1"/>
  <c r="AF19" i="1"/>
  <c r="AF18" i="1"/>
  <c r="I4" i="1"/>
  <c r="AE67" i="1"/>
  <c r="H67" i="1"/>
  <c r="AE66" i="1"/>
  <c r="H66" i="1"/>
  <c r="AE59" i="1"/>
  <c r="H59" i="1"/>
  <c r="AE58" i="1"/>
  <c r="H58" i="1"/>
  <c r="AE51" i="1"/>
  <c r="H51" i="1"/>
  <c r="AE50" i="1"/>
  <c r="H50" i="1"/>
  <c r="AE43" i="1"/>
  <c r="H43" i="1"/>
  <c r="AE42" i="1"/>
  <c r="H42" i="1"/>
  <c r="AE35" i="1"/>
  <c r="H35" i="1"/>
  <c r="AE34" i="1"/>
  <c r="H34" i="1"/>
  <c r="D5" i="1"/>
  <c r="O5" i="1" s="1"/>
  <c r="D6" i="1"/>
  <c r="N6" i="1" s="1"/>
  <c r="N67" i="1" s="1"/>
  <c r="D4" i="1"/>
  <c r="U4" i="1" s="1"/>
  <c r="U18" i="1" s="1"/>
  <c r="AE27" i="1"/>
  <c r="H27" i="1"/>
  <c r="AE26" i="1"/>
  <c r="H26" i="1"/>
  <c r="H19" i="1"/>
  <c r="H18" i="1"/>
  <c r="AE19" i="1"/>
  <c r="AE18" i="1"/>
  <c r="M10" i="1"/>
  <c r="R10" i="1"/>
  <c r="W10" i="1"/>
  <c r="K5" i="1"/>
  <c r="K19" i="1" s="1"/>
  <c r="M5" i="1"/>
  <c r="M19" i="1" s="1"/>
  <c r="M20" i="1" s="1"/>
  <c r="R5" i="1"/>
  <c r="R19" i="1" s="1"/>
  <c r="R20" i="1" s="1"/>
  <c r="S5" i="1"/>
  <c r="S19" i="1" s="1"/>
  <c r="W5" i="1"/>
  <c r="W19" i="1" s="1"/>
  <c r="W20" i="1" s="1"/>
  <c r="Y5" i="1"/>
  <c r="Y19" i="1" s="1"/>
  <c r="M6" i="1"/>
  <c r="M67" i="1" s="1"/>
  <c r="M68" i="1" s="1"/>
  <c r="R6" i="1"/>
  <c r="R67" i="1" s="1"/>
  <c r="R68" i="1" s="1"/>
  <c r="W6" i="1"/>
  <c r="M7" i="1"/>
  <c r="R7" i="1"/>
  <c r="W7" i="1"/>
  <c r="M8" i="1"/>
  <c r="R8" i="1"/>
  <c r="W8" i="1"/>
  <c r="M9" i="1"/>
  <c r="R9" i="1"/>
  <c r="W9" i="1"/>
  <c r="M11" i="1"/>
  <c r="R11" i="1"/>
  <c r="W11" i="1"/>
  <c r="M12" i="1"/>
  <c r="R12" i="1"/>
  <c r="W12" i="1"/>
  <c r="M13" i="1"/>
  <c r="R13" i="1"/>
  <c r="W13" i="1"/>
  <c r="M14" i="1"/>
  <c r="R14" i="1"/>
  <c r="W14" i="1"/>
  <c r="M15" i="1"/>
  <c r="R15" i="1"/>
  <c r="W15" i="1"/>
  <c r="L4" i="1"/>
  <c r="L18" i="1" s="1"/>
  <c r="M4" i="1"/>
  <c r="M18" i="1" s="1"/>
  <c r="R4" i="1"/>
  <c r="S4" i="1"/>
  <c r="S18" i="1" s="1"/>
  <c r="T4" i="1"/>
  <c r="T18" i="1" s="1"/>
  <c r="W4" i="1"/>
  <c r="Z4" i="1"/>
  <c r="AA4" i="1"/>
  <c r="AA18" i="1" s="1"/>
  <c r="D8" i="1"/>
  <c r="D14" i="1" s="1"/>
  <c r="I14" i="1" s="1"/>
  <c r="D7" i="1"/>
  <c r="D9" i="1" s="1"/>
  <c r="U9" i="1" s="1"/>
  <c r="S9" i="1" l="1"/>
  <c r="AA5" i="1"/>
  <c r="AA26" i="1" s="1"/>
  <c r="V5" i="1"/>
  <c r="V19" i="1" s="1"/>
  <c r="Q5" i="1"/>
  <c r="Q19" i="1" s="1"/>
  <c r="I5" i="1"/>
  <c r="I19" i="1" s="1"/>
  <c r="W34" i="1"/>
  <c r="W50" i="1"/>
  <c r="D11" i="1"/>
  <c r="J11" i="1" s="1"/>
  <c r="Z5" i="1"/>
  <c r="Z19" i="1" s="1"/>
  <c r="U5" i="1"/>
  <c r="U19" i="1" s="1"/>
  <c r="N5" i="1"/>
  <c r="N19" i="1" s="1"/>
  <c r="X4" i="1"/>
  <c r="K4" i="1"/>
  <c r="K18" i="1" s="1"/>
  <c r="D10" i="1"/>
  <c r="P10" i="1" s="1"/>
  <c r="I18" i="1"/>
  <c r="P4" i="1"/>
  <c r="J4" i="1"/>
  <c r="J58" i="1" s="1"/>
  <c r="O19" i="1"/>
  <c r="I7" i="1"/>
  <c r="AA9" i="1"/>
  <c r="N8" i="1"/>
  <c r="Y7" i="1"/>
  <c r="O14" i="1"/>
  <c r="X7" i="1"/>
  <c r="N14" i="1"/>
  <c r="N66" i="1" s="1"/>
  <c r="K9" i="1"/>
  <c r="J9" i="1"/>
  <c r="P7" i="1"/>
  <c r="Y4" i="1"/>
  <c r="Y58" i="1" s="1"/>
  <c r="Q4" i="1"/>
  <c r="Q58" i="1" s="1"/>
  <c r="O4" i="1"/>
  <c r="O58" i="1" s="1"/>
  <c r="V4" i="1"/>
  <c r="N4" i="1"/>
  <c r="N58" i="1" s="1"/>
  <c r="Z9" i="1"/>
  <c r="V8" i="1"/>
  <c r="V14" i="1"/>
  <c r="V66" i="1" s="1"/>
  <c r="U8" i="1"/>
  <c r="Q7" i="1"/>
  <c r="S6" i="1"/>
  <c r="S67" i="1" s="1"/>
  <c r="X14" i="1"/>
  <c r="X66" i="1" s="1"/>
  <c r="P14" i="1"/>
  <c r="P66" i="1" s="1"/>
  <c r="T9" i="1"/>
  <c r="L9" i="1"/>
  <c r="O8" i="1"/>
  <c r="Z7" i="1"/>
  <c r="J7" i="1"/>
  <c r="U6" i="1"/>
  <c r="U67" i="1" s="1"/>
  <c r="AF60" i="1"/>
  <c r="K6" i="1"/>
  <c r="K67" i="1" s="1"/>
  <c r="AF36" i="1"/>
  <c r="D12" i="1"/>
  <c r="K12" i="1" s="1"/>
  <c r="K51" i="1" s="1"/>
  <c r="U14" i="1"/>
  <c r="U66" i="1" s="1"/>
  <c r="Y9" i="1"/>
  <c r="Q9" i="1"/>
  <c r="I9" i="1"/>
  <c r="T8" i="1"/>
  <c r="L8" i="1"/>
  <c r="O7" i="1"/>
  <c r="Z6" i="1"/>
  <c r="Z67" i="1" s="1"/>
  <c r="J6" i="1"/>
  <c r="J67" i="1" s="1"/>
  <c r="V10" i="1"/>
  <c r="V35" i="1" s="1"/>
  <c r="T14" i="1"/>
  <c r="L14" i="1"/>
  <c r="L66" i="1" s="1"/>
  <c r="X9" i="1"/>
  <c r="P9" i="1"/>
  <c r="AA8" i="1"/>
  <c r="S8" i="1"/>
  <c r="K8" i="1"/>
  <c r="V7" i="1"/>
  <c r="N7" i="1"/>
  <c r="Y6" i="1"/>
  <c r="Y67" i="1" s="1"/>
  <c r="Q6" i="1"/>
  <c r="Q67" i="1" s="1"/>
  <c r="I6" i="1"/>
  <c r="I67" i="1" s="1"/>
  <c r="T6" i="1"/>
  <c r="T67" i="1" s="1"/>
  <c r="AA6" i="1"/>
  <c r="AA67" i="1" s="1"/>
  <c r="AA14" i="1"/>
  <c r="AA66" i="1" s="1"/>
  <c r="S14" i="1"/>
  <c r="S66" i="1" s="1"/>
  <c r="K14" i="1"/>
  <c r="K66" i="1" s="1"/>
  <c r="O9" i="1"/>
  <c r="Z8" i="1"/>
  <c r="J8" i="1"/>
  <c r="U7" i="1"/>
  <c r="X6" i="1"/>
  <c r="X67" i="1" s="1"/>
  <c r="P6" i="1"/>
  <c r="P27" i="1" s="1"/>
  <c r="D15" i="1"/>
  <c r="Z14" i="1"/>
  <c r="Z66" i="1" s="1"/>
  <c r="J14" i="1"/>
  <c r="J66" i="1" s="1"/>
  <c r="V9" i="1"/>
  <c r="N9" i="1"/>
  <c r="Y8" i="1"/>
  <c r="Q8" i="1"/>
  <c r="I8" i="1"/>
  <c r="T7" i="1"/>
  <c r="L7" i="1"/>
  <c r="O6" i="1"/>
  <c r="O67" i="1" s="1"/>
  <c r="L6" i="1"/>
  <c r="L67" i="1" s="1"/>
  <c r="Y14" i="1"/>
  <c r="Y66" i="1" s="1"/>
  <c r="Q14" i="1"/>
  <c r="Q66" i="1" s="1"/>
  <c r="X8" i="1"/>
  <c r="P8" i="1"/>
  <c r="AA7" i="1"/>
  <c r="S7" i="1"/>
  <c r="K7" i="1"/>
  <c r="V6" i="1"/>
  <c r="V67" i="1" s="1"/>
  <c r="S58" i="1"/>
  <c r="R66" i="1"/>
  <c r="M66" i="1"/>
  <c r="W67" i="1"/>
  <c r="W68" i="1" s="1"/>
  <c r="T66" i="1"/>
  <c r="O66" i="1"/>
  <c r="W66" i="1"/>
  <c r="I66" i="1"/>
  <c r="L59" i="1"/>
  <c r="W59" i="1"/>
  <c r="W60" i="1" s="1"/>
  <c r="U58" i="1"/>
  <c r="K58" i="1"/>
  <c r="T58" i="1"/>
  <c r="L58" i="1"/>
  <c r="Z58" i="1"/>
  <c r="V58" i="1"/>
  <c r="M58" i="1"/>
  <c r="AA58" i="1"/>
  <c r="R58" i="1"/>
  <c r="W51" i="1"/>
  <c r="W52" i="1" s="1"/>
  <c r="M51" i="1"/>
  <c r="M52" i="1" s="1"/>
  <c r="R51" i="1"/>
  <c r="R52" i="1" s="1"/>
  <c r="W43" i="1"/>
  <c r="W44" i="1" s="1"/>
  <c r="M43" i="1"/>
  <c r="M44" i="1" s="1"/>
  <c r="M42" i="1"/>
  <c r="R42" i="1"/>
  <c r="R35" i="1"/>
  <c r="R36" i="1" s="1"/>
  <c r="M59" i="1"/>
  <c r="M60" i="1" s="1"/>
  <c r="W58" i="1"/>
  <c r="P58" i="1"/>
  <c r="X58" i="1"/>
  <c r="J59" i="1"/>
  <c r="R59" i="1"/>
  <c r="R60" i="1" s="1"/>
  <c r="I58" i="1"/>
  <c r="J50" i="1"/>
  <c r="R50" i="1"/>
  <c r="T50" i="1"/>
  <c r="M50" i="1"/>
  <c r="W42" i="1"/>
  <c r="P42" i="1"/>
  <c r="J43" i="1"/>
  <c r="R43" i="1"/>
  <c r="R44" i="1" s="1"/>
  <c r="K34" i="1"/>
  <c r="S34" i="1"/>
  <c r="AA34" i="1"/>
  <c r="M35" i="1"/>
  <c r="M36" i="1" s="1"/>
  <c r="I34" i="1"/>
  <c r="Y34" i="1"/>
  <c r="M34" i="1"/>
  <c r="W35" i="1"/>
  <c r="W36" i="1" s="1"/>
  <c r="J34" i="1"/>
  <c r="R34" i="1"/>
  <c r="Z34" i="1"/>
  <c r="V34" i="1"/>
  <c r="P35" i="1"/>
  <c r="O34" i="1"/>
  <c r="T5" i="1"/>
  <c r="T19" i="1" s="1"/>
  <c r="L5" i="1"/>
  <c r="L26" i="1" s="1"/>
  <c r="J5" i="1"/>
  <c r="J19" i="1" s="1"/>
  <c r="X5" i="1"/>
  <c r="X19" i="1" s="1"/>
  <c r="P5" i="1"/>
  <c r="P19" i="1" s="1"/>
  <c r="AF28" i="1"/>
  <c r="T10" i="1"/>
  <c r="T35" i="1" s="1"/>
  <c r="N10" i="1"/>
  <c r="N42" i="1" s="1"/>
  <c r="L10" i="1"/>
  <c r="L42" i="1" s="1"/>
  <c r="O10" i="1"/>
  <c r="O35" i="1" s="1"/>
  <c r="U10" i="1"/>
  <c r="U42" i="1" s="1"/>
  <c r="AA10" i="1"/>
  <c r="AA42" i="1" s="1"/>
  <c r="S10" i="1"/>
  <c r="S35" i="1" s="1"/>
  <c r="K10" i="1"/>
  <c r="K42" i="1" s="1"/>
  <c r="Z10" i="1"/>
  <c r="Z42" i="1" s="1"/>
  <c r="J10" i="1"/>
  <c r="J42" i="1" s="1"/>
  <c r="Y10" i="1"/>
  <c r="Y35" i="1" s="1"/>
  <c r="Q10" i="1"/>
  <c r="Q42" i="1" s="1"/>
  <c r="I10" i="1"/>
  <c r="I35" i="1" s="1"/>
  <c r="X10" i="1"/>
  <c r="X42" i="1" s="1"/>
  <c r="O12" i="1"/>
  <c r="O51" i="1" s="1"/>
  <c r="J12" i="1"/>
  <c r="J51" i="1" s="1"/>
  <c r="Z12" i="1"/>
  <c r="Z51" i="1" s="1"/>
  <c r="X12" i="1"/>
  <c r="X51" i="1" s="1"/>
  <c r="L12" i="1"/>
  <c r="L51" i="1" s="1"/>
  <c r="AA12" i="1"/>
  <c r="AA51" i="1" s="1"/>
  <c r="AF20" i="1"/>
  <c r="X11" i="1"/>
  <c r="X59" i="1" s="1"/>
  <c r="P11" i="1"/>
  <c r="P59" i="1" s="1"/>
  <c r="K26" i="1"/>
  <c r="O11" i="1"/>
  <c r="Q11" i="1"/>
  <c r="Q50" i="1" s="1"/>
  <c r="V11" i="1"/>
  <c r="V43" i="1" s="1"/>
  <c r="N11" i="1"/>
  <c r="N59" i="1" s="1"/>
  <c r="AA19" i="1"/>
  <c r="AA20" i="1" s="1"/>
  <c r="I11" i="1"/>
  <c r="I50" i="1" s="1"/>
  <c r="U11" i="1"/>
  <c r="U59" i="1" s="1"/>
  <c r="T11" i="1"/>
  <c r="T59" i="1" s="1"/>
  <c r="L11" i="1"/>
  <c r="L50" i="1" s="1"/>
  <c r="Y11" i="1"/>
  <c r="Y50" i="1" s="1"/>
  <c r="AA11" i="1"/>
  <c r="AA43" i="1" s="1"/>
  <c r="S11" i="1"/>
  <c r="S43" i="1" s="1"/>
  <c r="K11" i="1"/>
  <c r="K59" i="1" s="1"/>
  <c r="Z11" i="1"/>
  <c r="Z50" i="1" s="1"/>
  <c r="L27" i="1"/>
  <c r="M27" i="1"/>
  <c r="M28" i="1" s="1"/>
  <c r="S27" i="1"/>
  <c r="U27" i="1"/>
  <c r="R26" i="1"/>
  <c r="I26" i="1"/>
  <c r="Y26" i="1"/>
  <c r="S26" i="1"/>
  <c r="T26" i="1"/>
  <c r="J26" i="1"/>
  <c r="Z26" i="1"/>
  <c r="N27" i="1"/>
  <c r="V27" i="1"/>
  <c r="M26" i="1"/>
  <c r="U26" i="1"/>
  <c r="W27" i="1"/>
  <c r="W28" i="1" s="1"/>
  <c r="N26" i="1"/>
  <c r="V26" i="1"/>
  <c r="O26" i="1"/>
  <c r="W26" i="1"/>
  <c r="R27" i="1"/>
  <c r="R28" i="1" s="1"/>
  <c r="Z18" i="1"/>
  <c r="R18" i="1"/>
  <c r="J18" i="1"/>
  <c r="Y18" i="1"/>
  <c r="Q18" i="1"/>
  <c r="X18" i="1"/>
  <c r="P18" i="1"/>
  <c r="W18" i="1"/>
  <c r="O18" i="1"/>
  <c r="V18" i="1"/>
  <c r="D13" i="1"/>
  <c r="L19" i="1" l="1"/>
  <c r="N34" i="1"/>
  <c r="AF44" i="1"/>
  <c r="N43" i="1"/>
  <c r="X43" i="1"/>
  <c r="Q59" i="1"/>
  <c r="K43" i="1"/>
  <c r="P26" i="1"/>
  <c r="X27" i="1"/>
  <c r="Q26" i="1"/>
  <c r="T27" i="1"/>
  <c r="U12" i="1"/>
  <c r="U51" i="1" s="1"/>
  <c r="I12" i="1"/>
  <c r="I51" i="1" s="1"/>
  <c r="T34" i="1"/>
  <c r="Q34" i="1"/>
  <c r="T43" i="1"/>
  <c r="Y27" i="1"/>
  <c r="AA27" i="1"/>
  <c r="Z25" i="1" s="1"/>
  <c r="S12" i="1"/>
  <c r="S51" i="1" s="1"/>
  <c r="Z27" i="1"/>
  <c r="Y25" i="1" s="1"/>
  <c r="Y28" i="1" s="1"/>
  <c r="Q12" i="1"/>
  <c r="Q51" i="1" s="1"/>
  <c r="U34" i="1"/>
  <c r="Y43" i="1"/>
  <c r="X50" i="1"/>
  <c r="S59" i="1"/>
  <c r="Z65" i="1"/>
  <c r="Z43" i="1"/>
  <c r="V50" i="1"/>
  <c r="AA50" i="1"/>
  <c r="Z49" i="1" s="1"/>
  <c r="Y49" i="1" s="1"/>
  <c r="V59" i="1"/>
  <c r="L34" i="1"/>
  <c r="Q43" i="1"/>
  <c r="P43" i="1"/>
  <c r="N50" i="1"/>
  <c r="P50" i="1"/>
  <c r="S50" i="1"/>
  <c r="I59" i="1"/>
  <c r="U43" i="1"/>
  <c r="X34" i="1"/>
  <c r="I43" i="1"/>
  <c r="U50" i="1"/>
  <c r="K50" i="1"/>
  <c r="Z59" i="1"/>
  <c r="L43" i="1"/>
  <c r="P67" i="1"/>
  <c r="AA59" i="1"/>
  <c r="Z57" i="1" s="1"/>
  <c r="Z60" i="1" s="1"/>
  <c r="O43" i="1"/>
  <c r="O50" i="1"/>
  <c r="X26" i="1"/>
  <c r="P34" i="1"/>
  <c r="Y59" i="1"/>
  <c r="O59" i="1"/>
  <c r="Q27" i="1"/>
  <c r="V42" i="1"/>
  <c r="K27" i="1"/>
  <c r="AF68" i="1"/>
  <c r="I27" i="1"/>
  <c r="N18" i="1"/>
  <c r="K35" i="1"/>
  <c r="O42" i="1"/>
  <c r="T42" i="1"/>
  <c r="L35" i="1"/>
  <c r="Z68" i="1"/>
  <c r="O27" i="1"/>
  <c r="X35" i="1"/>
  <c r="AA68" i="1"/>
  <c r="J35" i="1"/>
  <c r="L13" i="1"/>
  <c r="T13" i="1"/>
  <c r="Z13" i="1"/>
  <c r="U13" i="1"/>
  <c r="I13" i="1"/>
  <c r="N13" i="1"/>
  <c r="V13" i="1"/>
  <c r="J13" i="1"/>
  <c r="O13" i="1"/>
  <c r="Q13" i="1"/>
  <c r="P13" i="1"/>
  <c r="X13" i="1"/>
  <c r="K13" i="1"/>
  <c r="S13" i="1"/>
  <c r="AA13" i="1"/>
  <c r="Y13" i="1"/>
  <c r="Z41" i="1"/>
  <c r="Y41" i="1" s="1"/>
  <c r="T12" i="1"/>
  <c r="T51" i="1" s="1"/>
  <c r="Y12" i="1"/>
  <c r="Y51" i="1" s="1"/>
  <c r="U35" i="1"/>
  <c r="Z35" i="1"/>
  <c r="AF52" i="1"/>
  <c r="J27" i="1"/>
  <c r="S42" i="1"/>
  <c r="AA35" i="1"/>
  <c r="AA36" i="1" s="1"/>
  <c r="Q35" i="1"/>
  <c r="AA44" i="1"/>
  <c r="I42" i="1"/>
  <c r="Y65" i="1"/>
  <c r="X65" i="1" s="1"/>
  <c r="W65" i="1" s="1"/>
  <c r="P70" i="1" s="1"/>
  <c r="N15" i="1"/>
  <c r="V15" i="1"/>
  <c r="T15" i="1"/>
  <c r="O15" i="1"/>
  <c r="AA15" i="1"/>
  <c r="P15" i="1"/>
  <c r="X15" i="1"/>
  <c r="I15" i="1"/>
  <c r="Q15" i="1"/>
  <c r="Y15" i="1"/>
  <c r="K15" i="1"/>
  <c r="S15" i="1"/>
  <c r="J15" i="1"/>
  <c r="Z15" i="1"/>
  <c r="L15" i="1"/>
  <c r="U15" i="1"/>
  <c r="P12" i="1"/>
  <c r="P51" i="1" s="1"/>
  <c r="V12" i="1"/>
  <c r="V51" i="1" s="1"/>
  <c r="N12" i="1"/>
  <c r="N51" i="1" s="1"/>
  <c r="N35" i="1"/>
  <c r="Y42" i="1"/>
  <c r="AA52" i="1"/>
  <c r="Z17" i="1"/>
  <c r="Z20" i="1" s="1"/>
  <c r="AA28" i="1"/>
  <c r="AA60" i="1" l="1"/>
  <c r="Z28" i="1"/>
  <c r="X68" i="1"/>
  <c r="Y68" i="1"/>
  <c r="Y57" i="1"/>
  <c r="X57" i="1" s="1"/>
  <c r="W57" i="1" s="1"/>
  <c r="Z44" i="1"/>
  <c r="Z33" i="1"/>
  <c r="Z36" i="1" s="1"/>
  <c r="X41" i="1"/>
  <c r="X44" i="1" s="1"/>
  <c r="Y52" i="1"/>
  <c r="X49" i="1"/>
  <c r="Z52" i="1"/>
  <c r="Y44" i="1"/>
  <c r="V65" i="1"/>
  <c r="X25" i="1"/>
  <c r="X28" i="1" s="1"/>
  <c r="Y17" i="1"/>
  <c r="X60" i="1" l="1"/>
  <c r="Y60" i="1"/>
  <c r="Y33" i="1"/>
  <c r="Y36" i="1" s="1"/>
  <c r="W41" i="1"/>
  <c r="V41" i="1" s="1"/>
  <c r="X52" i="1"/>
  <c r="W49" i="1"/>
  <c r="V68" i="1"/>
  <c r="U65" i="1"/>
  <c r="P62" i="1"/>
  <c r="V57" i="1"/>
  <c r="W25" i="1"/>
  <c r="X17" i="1"/>
  <c r="Y20" i="1"/>
  <c r="P46" i="1" l="1"/>
  <c r="X33" i="1"/>
  <c r="X36" i="1" s="1"/>
  <c r="P54" i="1"/>
  <c r="V49" i="1"/>
  <c r="V25" i="1"/>
  <c r="V28" i="1" s="1"/>
  <c r="P30" i="1"/>
  <c r="U68" i="1"/>
  <c r="T65" i="1"/>
  <c r="U57" i="1"/>
  <c r="V60" i="1"/>
  <c r="U41" i="1"/>
  <c r="V44" i="1"/>
  <c r="W17" i="1"/>
  <c r="X20" i="1"/>
  <c r="W33" i="1" l="1"/>
  <c r="U49" i="1"/>
  <c r="V52" i="1"/>
  <c r="V17" i="1"/>
  <c r="U17" i="1" s="1"/>
  <c r="P22" i="1"/>
  <c r="U25" i="1"/>
  <c r="T25" i="1" s="1"/>
  <c r="S25" i="1" s="1"/>
  <c r="S28" i="1" s="1"/>
  <c r="T68" i="1"/>
  <c r="S65" i="1"/>
  <c r="T57" i="1"/>
  <c r="U60" i="1"/>
  <c r="T41" i="1"/>
  <c r="U44" i="1"/>
  <c r="P38" i="1" l="1"/>
  <c r="V33" i="1"/>
  <c r="U28" i="1"/>
  <c r="R25" i="1"/>
  <c r="Q25" i="1" s="1"/>
  <c r="Q28" i="1" s="1"/>
  <c r="T49" i="1"/>
  <c r="U52" i="1"/>
  <c r="T28" i="1"/>
  <c r="M30" i="1" s="1"/>
  <c r="V20" i="1"/>
  <c r="R65" i="1"/>
  <c r="Q65" i="1" s="1"/>
  <c r="S68" i="1"/>
  <c r="M70" i="1" s="1"/>
  <c r="S57" i="1"/>
  <c r="T60" i="1"/>
  <c r="T44" i="1"/>
  <c r="S41" i="1"/>
  <c r="T17" i="1"/>
  <c r="U20" i="1"/>
  <c r="P25" i="1" l="1"/>
  <c r="O25" i="1" s="1"/>
  <c r="U33" i="1"/>
  <c r="V36" i="1"/>
  <c r="T52" i="1"/>
  <c r="S49" i="1"/>
  <c r="P65" i="1"/>
  <c r="Q68" i="1"/>
  <c r="R57" i="1"/>
  <c r="Q57" i="1" s="1"/>
  <c r="S60" i="1"/>
  <c r="M62" i="1" s="1"/>
  <c r="S44" i="1"/>
  <c r="M46" i="1" s="1"/>
  <c r="R41" i="1"/>
  <c r="Q41" i="1" s="1"/>
  <c r="S17" i="1"/>
  <c r="T20" i="1"/>
  <c r="P28" i="1"/>
  <c r="T33" i="1" l="1"/>
  <c r="U36" i="1"/>
  <c r="R49" i="1"/>
  <c r="Q49" i="1" s="1"/>
  <c r="S52" i="1"/>
  <c r="M54" i="1" s="1"/>
  <c r="O65" i="1"/>
  <c r="P68" i="1"/>
  <c r="P57" i="1"/>
  <c r="Q60" i="1"/>
  <c r="Q44" i="1"/>
  <c r="P41" i="1"/>
  <c r="R17" i="1"/>
  <c r="Q17" i="1" s="1"/>
  <c r="S20" i="1"/>
  <c r="M22" i="1" s="1"/>
  <c r="N25" i="1"/>
  <c r="O28" i="1"/>
  <c r="S33" i="1" l="1"/>
  <c r="T36" i="1"/>
  <c r="P49" i="1"/>
  <c r="Q52" i="1"/>
  <c r="O68" i="1"/>
  <c r="N65" i="1"/>
  <c r="P60" i="1"/>
  <c r="O57" i="1"/>
  <c r="P44" i="1"/>
  <c r="O41" i="1"/>
  <c r="P17" i="1"/>
  <c r="Q20" i="1"/>
  <c r="N28" i="1"/>
  <c r="M25" i="1"/>
  <c r="L25" i="1" s="1"/>
  <c r="R33" i="1" l="1"/>
  <c r="Q33" i="1" s="1"/>
  <c r="S36" i="1"/>
  <c r="M38" i="1" s="1"/>
  <c r="P52" i="1"/>
  <c r="O49" i="1"/>
  <c r="M65" i="1"/>
  <c r="L65" i="1" s="1"/>
  <c r="N68" i="1"/>
  <c r="N57" i="1"/>
  <c r="O60" i="1"/>
  <c r="N41" i="1"/>
  <c r="O44" i="1"/>
  <c r="O17" i="1"/>
  <c r="P20" i="1"/>
  <c r="K25" i="1"/>
  <c r="L28" i="1"/>
  <c r="P33" i="1" l="1"/>
  <c r="Q36" i="1"/>
  <c r="N49" i="1"/>
  <c r="O52" i="1"/>
  <c r="L68" i="1"/>
  <c r="K65" i="1"/>
  <c r="N60" i="1"/>
  <c r="M57" i="1"/>
  <c r="L57" i="1" s="1"/>
  <c r="M41" i="1"/>
  <c r="L41" i="1" s="1"/>
  <c r="N44" i="1"/>
  <c r="O20" i="1"/>
  <c r="N17" i="1"/>
  <c r="K28" i="1"/>
  <c r="J25" i="1"/>
  <c r="O33" i="1" l="1"/>
  <c r="P36" i="1"/>
  <c r="N52" i="1"/>
  <c r="M49" i="1"/>
  <c r="L49" i="1" s="1"/>
  <c r="J65" i="1"/>
  <c r="K68" i="1"/>
  <c r="K57" i="1"/>
  <c r="L60" i="1"/>
  <c r="K41" i="1"/>
  <c r="L44" i="1"/>
  <c r="M17" i="1"/>
  <c r="L17" i="1" s="1"/>
  <c r="N20" i="1"/>
  <c r="I25" i="1"/>
  <c r="J28" i="1"/>
  <c r="N33" i="1" l="1"/>
  <c r="O36" i="1"/>
  <c r="I28" i="1"/>
  <c r="J30" i="1"/>
  <c r="Y30" i="1" s="1"/>
  <c r="K49" i="1"/>
  <c r="L52" i="1"/>
  <c r="J68" i="1"/>
  <c r="I65" i="1"/>
  <c r="J57" i="1"/>
  <c r="K60" i="1"/>
  <c r="K44" i="1"/>
  <c r="J41" i="1"/>
  <c r="L20" i="1"/>
  <c r="K17" i="1"/>
  <c r="N36" i="1" l="1"/>
  <c r="M33" i="1"/>
  <c r="L33" i="1" s="1"/>
  <c r="V30" i="1"/>
  <c r="I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K52" i="1"/>
  <c r="J49" i="1"/>
  <c r="J70" i="1"/>
  <c r="Y70" i="1" s="1"/>
  <c r="I68" i="1"/>
  <c r="I57" i="1"/>
  <c r="J60" i="1"/>
  <c r="I41" i="1"/>
  <c r="J44" i="1"/>
  <c r="J17" i="1"/>
  <c r="K20" i="1"/>
  <c r="K33" i="1" l="1"/>
  <c r="L36" i="1"/>
  <c r="J52" i="1"/>
  <c r="I49" i="1"/>
  <c r="I69" i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V70" i="1"/>
  <c r="J62" i="1"/>
  <c r="Y62" i="1" s="1"/>
  <c r="I60" i="1"/>
  <c r="J46" i="1"/>
  <c r="Y46" i="1" s="1"/>
  <c r="I44" i="1"/>
  <c r="J20" i="1"/>
  <c r="I17" i="1"/>
  <c r="K36" i="1" l="1"/>
  <c r="J33" i="1"/>
  <c r="J54" i="1"/>
  <c r="Y54" i="1" s="1"/>
  <c r="I52" i="1"/>
  <c r="I20" i="1"/>
  <c r="AC20" i="1" s="1"/>
  <c r="S22" i="1" s="1"/>
  <c r="J22" i="1"/>
  <c r="Y22" i="1" s="1"/>
  <c r="AC68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V62" i="1"/>
  <c r="I45" i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V46" i="1"/>
  <c r="J36" i="1" l="1"/>
  <c r="I33" i="1"/>
  <c r="I53" i="1"/>
  <c r="J53" i="1" s="1"/>
  <c r="V54" i="1"/>
  <c r="AH20" i="1"/>
  <c r="V22" i="1"/>
  <c r="I21" i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S70" i="1"/>
  <c r="AH68" i="1"/>
  <c r="AC60" i="1"/>
  <c r="AC44" i="1"/>
  <c r="I36" i="1" l="1"/>
  <c r="J38" i="1"/>
  <c r="Y38" i="1" s="1"/>
  <c r="S46" i="1"/>
  <c r="AH44" i="1"/>
  <c r="S62" i="1"/>
  <c r="AH60" i="1"/>
  <c r="K53" i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C28" i="1"/>
  <c r="AC36" i="1" l="1"/>
  <c r="S38" i="1" s="1"/>
  <c r="V38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C52" i="1"/>
  <c r="S30" i="1"/>
  <c r="AH28" i="1"/>
  <c r="AH36" i="1" l="1"/>
  <c r="S54" i="1"/>
  <c r="AH52" i="1"/>
</calcChain>
</file>

<file path=xl/sharedStrings.xml><?xml version="1.0" encoding="utf-8"?>
<sst xmlns="http://schemas.openxmlformats.org/spreadsheetml/2006/main" count="163" uniqueCount="58">
  <si>
    <t>C 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</si>
  <si>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</si>
  <si>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</si>
  <si>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</si>
  <si>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</si>
  <si>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</si>
  <si>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</si>
  <si>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</si>
  <si>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</si>
  <si>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</si>
  <si>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</si>
  <si>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</si>
  <si>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</si>
  <si>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A =</t>
  </si>
  <si>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</si>
  <si>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</si>
  <si>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</si>
  <si>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</si>
  <si>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</si>
  <si>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</si>
  <si>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</si>
  <si>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</si>
  <si>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</si>
  <si>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</si>
  <si>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</si>
  <si>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</si>
  <si>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</t>
  </si>
  <si>
    <t>=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</si>
  <si>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</si>
  <si>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</si>
  <si>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</si>
  <si>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</si>
  <si>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</si>
  <si>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</si>
  <si>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</si>
  <si>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</si>
  <si>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</si>
  <si>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</si>
  <si>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</si>
  <si>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.</t>
  </si>
  <si>
    <t>Складываем</t>
  </si>
  <si>
    <t>+</t>
  </si>
  <si>
    <t>(2) =</t>
  </si>
  <si>
    <t xml:space="preserve">(2) = </t>
  </si>
  <si>
    <t>(10)</t>
  </si>
  <si>
    <t>CF=</t>
  </si>
  <si>
    <t>PF=</t>
  </si>
  <si>
    <t>AF=</t>
  </si>
  <si>
    <t>ZF=</t>
  </si>
  <si>
    <t>SF=</t>
  </si>
  <si>
    <t>OF=</t>
  </si>
  <si>
    <r>
      <t>ОДЗ: 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 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</si>
  <si>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Вариант 33</t>
  </si>
  <si>
    <t>Яковлев Степан Сергеевич</t>
  </si>
  <si>
    <t>Результат верный, перенос из старшего разряда не учитывается.</t>
  </si>
  <si>
    <t>Результат верный.</t>
  </si>
  <si>
    <t>При сложении положительных чисел получен отрицательный результат — произошло переполнение.</t>
  </si>
  <si>
    <t>При сложении отрицательных чисел получен положительный результат — произошло переполнение.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</si>
</sst>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right"/>
    </xf>
    <xf numFmtId="0" fontId="1" fillId="0" borderId="0" xfId="1" applyAlignment="1">
      <alignment horizontal="right"/>
    </xf>
    <xf numFmtId="0" fontId="1" fillId="0" borderId="0" xfId="1" quotePrefix="1" applyAlignment="1">
      <alignment horizontal="right"/>
    </xf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1" fillId="0" borderId="0" xfId="1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2">
    <cellStyle name="Обычный" xfId="0" builtinId="0"/>
    <cellStyle name="Обычный 2" xfId="1" xr:uid="{00000000-0005-0000-0000-000001000000}"/>
  </cellStyles>
  <dxfs count="2">
    <dxf>
      <font>
        <color theme="3" tint="0.39994506668294322"/>
      </font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5"/>
  <sheetViews>
    <sheetView tabSelected="1" zoomScale="85" zoomScaleNormal="85" zoomScalePageLayoutView="70" workbookViewId="0">
      <selection activeCell="D24" sqref="D24"/>
    </sheetView>
  </sheetViews>
  <sheetFormatPr baseColWidth="10" defaultColWidth="8.83203125" defaultRowHeight="15" x14ac:dyDescent="0.2"/>
  <cols>
    <col min="1" max="2" width="7.1640625" customWidth="1"/>
    <col min="3" max="4" width="9.6640625" customWidth="1"/>
    <col min="5" max="5" width="6.6640625" customWidth="1"/>
    <col min="6" max="7" width="4" customWidth="1"/>
    <col min="8" max="8" width="9.1640625" customWidth="1"/>
    <col min="9" max="27" width="4" customWidth="1"/>
    <col min="28" max="28" width="4.5" customWidth="1"/>
    <col min="29" max="29" width="10.5" customWidth="1"/>
    <col min="30" max="30" width="9" customWidth="1"/>
    <col min="31" max="31" width="8.5" customWidth="1"/>
    <col min="32" max="32" width="10.5" customWidth="1"/>
    <col min="33" max="33" width="4.5" customWidth="1"/>
    <col min="34" max="34" width="84.5" customWidth="1"/>
    <col min="35" max="64" width="4.5" customWidth="1"/>
  </cols>
  <sheetData>
    <row r="1" spans="1:30" ht="17" x14ac:dyDescent="0.2">
      <c r="C1" s="2" t="s">
        <v>13</v>
      </c>
      <c r="D1">
        <v>4930</v>
      </c>
      <c r="H1" t="s">
        <v>51</v>
      </c>
      <c r="L1" t="s">
        <v>53</v>
      </c>
      <c r="S1" t="s">
        <v>52</v>
      </c>
    </row>
    <row r="2" spans="1:30" x14ac:dyDescent="0.2">
      <c r="C2" s="2" t="s">
        <v>0</v>
      </c>
      <c r="D2">
        <v>18130</v>
      </c>
    </row>
    <row r="3" spans="1:30" x14ac:dyDescent="0.2">
      <c r="C3" s="2"/>
      <c r="I3" s="7">
        <v>15</v>
      </c>
      <c r="J3" s="7">
        <v>14</v>
      </c>
      <c r="K3" s="7">
        <v>13</v>
      </c>
      <c r="L3" s="7">
        <v>12</v>
      </c>
      <c r="M3" s="7" t="s">
        <v>39</v>
      </c>
      <c r="N3" s="7">
        <v>11</v>
      </c>
      <c r="O3" s="7">
        <v>10</v>
      </c>
      <c r="P3" s="7">
        <v>9</v>
      </c>
      <c r="Q3" s="7">
        <v>8</v>
      </c>
      <c r="R3" s="7" t="s">
        <v>39</v>
      </c>
      <c r="S3" s="7">
        <v>7</v>
      </c>
      <c r="T3" s="7">
        <v>6</v>
      </c>
      <c r="U3" s="7">
        <v>5</v>
      </c>
      <c r="V3" s="7">
        <v>4</v>
      </c>
      <c r="W3" s="7" t="s">
        <v>39</v>
      </c>
      <c r="X3" s="7">
        <v>3</v>
      </c>
      <c r="Y3" s="7">
        <v>2</v>
      </c>
      <c r="Z3" s="7">
        <v>1</v>
      </c>
      <c r="AA3" s="7">
        <v>0</v>
      </c>
    </row>
    <row r="4" spans="1:30" x14ac:dyDescent="0.2">
      <c r="A4" s="1" t="s">
        <v>1</v>
      </c>
      <c r="B4" s="1" t="s">
        <v>27</v>
      </c>
      <c r="C4" s="3" t="s">
        <v>14</v>
      </c>
      <c r="D4" s="5">
        <f>D1</f>
        <v>4930</v>
      </c>
      <c r="F4" t="s">
        <v>26</v>
      </c>
      <c r="G4" t="s">
        <v>27</v>
      </c>
      <c r="I4" s="6" t="str">
        <f>IF(I$3=".",".",MID(IF($D4&gt;0,_xlfn.BASE($D4,2,16),_xlfn.BASE($D4+2^16,2,16)),16-I$3,1))</f>
        <v>0</v>
      </c>
      <c r="J4" s="6" t="str">
        <f t="shared" ref="J4:AA15" si="0">IF(J$3=".",".",MID(IF($D4&gt;0,_xlfn.BASE($D4,2,16),_xlfn.BASE($D4+2^16,2,16)),16-J$3,1))</f>
        <v>0</v>
      </c>
      <c r="K4" s="6" t="str">
        <f t="shared" si="0"/>
        <v>0</v>
      </c>
      <c r="L4" s="6" t="str">
        <f t="shared" si="0"/>
        <v>1</v>
      </c>
      <c r="M4" s="6" t="str">
        <f t="shared" si="0"/>
        <v>.</v>
      </c>
      <c r="N4" s="6" t="str">
        <f t="shared" si="0"/>
        <v>0</v>
      </c>
      <c r="O4" s="6" t="str">
        <f t="shared" si="0"/>
        <v>0</v>
      </c>
      <c r="P4" s="6" t="str">
        <f t="shared" si="0"/>
        <v>1</v>
      </c>
      <c r="Q4" s="6" t="str">
        <f t="shared" si="0"/>
        <v>1</v>
      </c>
      <c r="R4" s="6" t="str">
        <f t="shared" si="0"/>
        <v>.</v>
      </c>
      <c r="S4" s="6" t="str">
        <f t="shared" si="0"/>
        <v>0</v>
      </c>
      <c r="T4" s="6" t="str">
        <f t="shared" si="0"/>
        <v>1</v>
      </c>
      <c r="U4" s="6" t="str">
        <f t="shared" si="0"/>
        <v>0</v>
      </c>
      <c r="V4" s="6" t="str">
        <f t="shared" si="0"/>
        <v>0</v>
      </c>
      <c r="W4" s="6" t="str">
        <f t="shared" si="0"/>
        <v>.</v>
      </c>
      <c r="X4" s="6" t="str">
        <f t="shared" si="0"/>
        <v>0</v>
      </c>
      <c r="Y4" s="6" t="str">
        <f t="shared" si="0"/>
        <v>0</v>
      </c>
      <c r="Z4" s="6" t="str">
        <f t="shared" si="0"/>
        <v>1</v>
      </c>
      <c r="AA4" s="6" t="str">
        <f t="shared" si="0"/>
        <v>0</v>
      </c>
    </row>
    <row r="5" spans="1:30" x14ac:dyDescent="0.2">
      <c r="A5" s="1" t="s">
        <v>2</v>
      </c>
      <c r="B5" s="1" t="s">
        <v>27</v>
      </c>
      <c r="C5" s="3" t="s">
        <v>15</v>
      </c>
      <c r="D5" s="5">
        <f>D2</f>
        <v>18130</v>
      </c>
      <c r="F5" t="s">
        <v>28</v>
      </c>
      <c r="G5" t="s">
        <v>27</v>
      </c>
      <c r="I5" s="6" t="str">
        <f t="shared" ref="I5:I15" si="1">IF(I$3=".",".",MID(IF($D5&gt;0,_xlfn.BASE($D5,2,16),_xlfn.BASE($D5+2^16,2,16)),16-I$3,1))</f>
        <v>0</v>
      </c>
      <c r="J5" s="6" t="str">
        <f t="shared" si="0"/>
        <v>1</v>
      </c>
      <c r="K5" s="6" t="str">
        <f t="shared" si="0"/>
        <v>0</v>
      </c>
      <c r="L5" s="6" t="str">
        <f t="shared" si="0"/>
        <v>0</v>
      </c>
      <c r="M5" s="6" t="str">
        <f t="shared" si="0"/>
        <v>.</v>
      </c>
      <c r="N5" s="6" t="str">
        <f t="shared" si="0"/>
        <v>0</v>
      </c>
      <c r="O5" s="6" t="str">
        <f t="shared" si="0"/>
        <v>1</v>
      </c>
      <c r="P5" s="6" t="str">
        <f t="shared" si="0"/>
        <v>1</v>
      </c>
      <c r="Q5" s="6" t="str">
        <f t="shared" si="0"/>
        <v>0</v>
      </c>
      <c r="R5" s="6" t="str">
        <f t="shared" si="0"/>
        <v>.</v>
      </c>
      <c r="S5" s="6" t="str">
        <f t="shared" si="0"/>
        <v>1</v>
      </c>
      <c r="T5" s="6" t="str">
        <f t="shared" si="0"/>
        <v>1</v>
      </c>
      <c r="U5" s="6" t="str">
        <f t="shared" si="0"/>
        <v>0</v>
      </c>
      <c r="V5" s="6" t="str">
        <f t="shared" si="0"/>
        <v>1</v>
      </c>
      <c r="W5" s="6" t="str">
        <f t="shared" si="0"/>
        <v>.</v>
      </c>
      <c r="X5" s="6" t="str">
        <f t="shared" si="0"/>
        <v>0</v>
      </c>
      <c r="Y5" s="6" t="str">
        <f t="shared" si="0"/>
        <v>0</v>
      </c>
      <c r="Z5" s="6" t="str">
        <f t="shared" si="0"/>
        <v>1</v>
      </c>
      <c r="AA5" s="6" t="str">
        <f t="shared" si="0"/>
        <v>0</v>
      </c>
    </row>
    <row r="6" spans="1:30" x14ac:dyDescent="0.2">
      <c r="A6" s="1" t="s">
        <v>3</v>
      </c>
      <c r="B6" s="1" t="s">
        <v>27</v>
      </c>
      <c r="C6" s="3" t="s">
        <v>16</v>
      </c>
      <c r="D6" s="5">
        <f>D1+D2</f>
        <v>23060</v>
      </c>
      <c r="F6" t="s">
        <v>29</v>
      </c>
      <c r="G6" t="s">
        <v>27</v>
      </c>
      <c r="I6" s="6" t="str">
        <f t="shared" si="1"/>
        <v>0</v>
      </c>
      <c r="J6" s="6" t="str">
        <f t="shared" si="0"/>
        <v>1</v>
      </c>
      <c r="K6" s="6" t="str">
        <f t="shared" si="0"/>
        <v>0</v>
      </c>
      <c r="L6" s="6" t="str">
        <f t="shared" si="0"/>
        <v>1</v>
      </c>
      <c r="M6" s="6" t="str">
        <f t="shared" si="0"/>
        <v>.</v>
      </c>
      <c r="N6" s="6" t="str">
        <f t="shared" si="0"/>
        <v>1</v>
      </c>
      <c r="O6" s="6" t="str">
        <f t="shared" si="0"/>
        <v>0</v>
      </c>
      <c r="P6" s="6" t="str">
        <f t="shared" si="0"/>
        <v>1</v>
      </c>
      <c r="Q6" s="6" t="str">
        <f t="shared" si="0"/>
        <v>0</v>
      </c>
      <c r="R6" s="6" t="str">
        <f t="shared" si="0"/>
        <v>.</v>
      </c>
      <c r="S6" s="6" t="str">
        <f t="shared" si="0"/>
        <v>0</v>
      </c>
      <c r="T6" s="6" t="str">
        <f t="shared" si="0"/>
        <v>0</v>
      </c>
      <c r="U6" s="6" t="str">
        <f t="shared" si="0"/>
        <v>0</v>
      </c>
      <c r="V6" s="6" t="str">
        <f t="shared" si="0"/>
        <v>1</v>
      </c>
      <c r="W6" s="6" t="str">
        <f t="shared" si="0"/>
        <v>.</v>
      </c>
      <c r="X6" s="6" t="str">
        <f t="shared" si="0"/>
        <v>0</v>
      </c>
      <c r="Y6" s="6" t="str">
        <f t="shared" si="0"/>
        <v>1</v>
      </c>
      <c r="Z6" s="6" t="str">
        <f t="shared" si="0"/>
        <v>0</v>
      </c>
      <c r="AA6" s="6" t="str">
        <f t="shared" si="0"/>
        <v>0</v>
      </c>
    </row>
    <row r="7" spans="1:30" x14ac:dyDescent="0.2">
      <c r="A7" s="1" t="s">
        <v>4</v>
      </c>
      <c r="B7" s="1" t="s">
        <v>27</v>
      </c>
      <c r="C7" s="3" t="s">
        <v>17</v>
      </c>
      <c r="D7" s="5">
        <f>D1+D2+D2</f>
        <v>41190</v>
      </c>
      <c r="F7" t="s">
        <v>30</v>
      </c>
      <c r="G7" t="s">
        <v>27</v>
      </c>
      <c r="I7" s="6" t="str">
        <f t="shared" si="1"/>
        <v>1</v>
      </c>
      <c r="J7" s="6" t="str">
        <f t="shared" si="0"/>
        <v>0</v>
      </c>
      <c r="K7" s="6" t="str">
        <f t="shared" si="0"/>
        <v>1</v>
      </c>
      <c r="L7" s="6" t="str">
        <f t="shared" si="0"/>
        <v>0</v>
      </c>
      <c r="M7" s="6" t="str">
        <f t="shared" si="0"/>
        <v>.</v>
      </c>
      <c r="N7" s="6" t="str">
        <f t="shared" si="0"/>
        <v>0</v>
      </c>
      <c r="O7" s="6" t="str">
        <f t="shared" si="0"/>
        <v>0</v>
      </c>
      <c r="P7" s="6" t="str">
        <f t="shared" si="0"/>
        <v>0</v>
      </c>
      <c r="Q7" s="6" t="str">
        <f t="shared" si="0"/>
        <v>0</v>
      </c>
      <c r="R7" s="6" t="str">
        <f t="shared" si="0"/>
        <v>.</v>
      </c>
      <c r="S7" s="6" t="str">
        <f t="shared" si="0"/>
        <v>1</v>
      </c>
      <c r="T7" s="6" t="str">
        <f t="shared" si="0"/>
        <v>1</v>
      </c>
      <c r="U7" s="6" t="str">
        <f t="shared" si="0"/>
        <v>1</v>
      </c>
      <c r="V7" s="6" t="str">
        <f t="shared" si="0"/>
        <v>0</v>
      </c>
      <c r="W7" s="6" t="str">
        <f t="shared" si="0"/>
        <v>.</v>
      </c>
      <c r="X7" s="6" t="str">
        <f t="shared" si="0"/>
        <v>0</v>
      </c>
      <c r="Y7" s="6" t="str">
        <f t="shared" si="0"/>
        <v>1</v>
      </c>
      <c r="Z7" s="6" t="str">
        <f t="shared" si="0"/>
        <v>1</v>
      </c>
      <c r="AA7" s="6" t="str">
        <f t="shared" si="0"/>
        <v>0</v>
      </c>
    </row>
    <row r="8" spans="1:30" x14ac:dyDescent="0.2">
      <c r="A8" s="1" t="s">
        <v>5</v>
      </c>
      <c r="B8" s="1" t="s">
        <v>27</v>
      </c>
      <c r="C8" s="3" t="s">
        <v>18</v>
      </c>
      <c r="D8" s="5">
        <f>D2-D1</f>
        <v>13200</v>
      </c>
      <c r="F8" t="s">
        <v>31</v>
      </c>
      <c r="G8" t="s">
        <v>27</v>
      </c>
      <c r="I8" s="6" t="str">
        <f t="shared" si="1"/>
        <v>0</v>
      </c>
      <c r="J8" s="6" t="str">
        <f t="shared" si="0"/>
        <v>0</v>
      </c>
      <c r="K8" s="6" t="str">
        <f t="shared" si="0"/>
        <v>1</v>
      </c>
      <c r="L8" s="6" t="str">
        <f t="shared" si="0"/>
        <v>1</v>
      </c>
      <c r="M8" s="6" t="str">
        <f t="shared" si="0"/>
        <v>.</v>
      </c>
      <c r="N8" s="6" t="str">
        <f t="shared" si="0"/>
        <v>0</v>
      </c>
      <c r="O8" s="6" t="str">
        <f t="shared" si="0"/>
        <v>0</v>
      </c>
      <c r="P8" s="6" t="str">
        <f t="shared" si="0"/>
        <v>1</v>
      </c>
      <c r="Q8" s="6" t="str">
        <f t="shared" si="0"/>
        <v>1</v>
      </c>
      <c r="R8" s="6" t="str">
        <f t="shared" si="0"/>
        <v>.</v>
      </c>
      <c r="S8" s="6" t="str">
        <f t="shared" si="0"/>
        <v>1</v>
      </c>
      <c r="T8" s="6" t="str">
        <f t="shared" si="0"/>
        <v>0</v>
      </c>
      <c r="U8" s="6" t="str">
        <f t="shared" si="0"/>
        <v>0</v>
      </c>
      <c r="V8" s="6" t="str">
        <f t="shared" si="0"/>
        <v>1</v>
      </c>
      <c r="W8" s="6" t="str">
        <f t="shared" si="0"/>
        <v>.</v>
      </c>
      <c r="X8" s="6" t="str">
        <f t="shared" si="0"/>
        <v>0</v>
      </c>
      <c r="Y8" s="6" t="str">
        <f t="shared" si="0"/>
        <v>0</v>
      </c>
      <c r="Z8" s="6" t="str">
        <f t="shared" si="0"/>
        <v>0</v>
      </c>
      <c r="AA8" s="6" t="str">
        <f t="shared" si="0"/>
        <v>0</v>
      </c>
    </row>
    <row r="9" spans="1:30" x14ac:dyDescent="0.2">
      <c r="A9" s="1" t="s">
        <v>6</v>
      </c>
      <c r="B9" s="1" t="s">
        <v>27</v>
      </c>
      <c r="C9" s="3" t="s">
        <v>19</v>
      </c>
      <c r="D9" s="5">
        <f>65536-D7</f>
        <v>24346</v>
      </c>
      <c r="F9" t="s">
        <v>32</v>
      </c>
      <c r="G9" t="s">
        <v>27</v>
      </c>
      <c r="I9" s="6" t="str">
        <f t="shared" si="1"/>
        <v>0</v>
      </c>
      <c r="J9" s="6" t="str">
        <f t="shared" si="0"/>
        <v>1</v>
      </c>
      <c r="K9" s="6" t="str">
        <f t="shared" si="0"/>
        <v>0</v>
      </c>
      <c r="L9" s="6" t="str">
        <f t="shared" si="0"/>
        <v>1</v>
      </c>
      <c r="M9" s="6" t="str">
        <f t="shared" si="0"/>
        <v>.</v>
      </c>
      <c r="N9" s="6" t="str">
        <f t="shared" si="0"/>
        <v>1</v>
      </c>
      <c r="O9" s="6" t="str">
        <f t="shared" si="0"/>
        <v>1</v>
      </c>
      <c r="P9" s="6" t="str">
        <f t="shared" si="0"/>
        <v>1</v>
      </c>
      <c r="Q9" s="6" t="str">
        <f t="shared" si="0"/>
        <v>1</v>
      </c>
      <c r="R9" s="6" t="str">
        <f t="shared" si="0"/>
        <v>.</v>
      </c>
      <c r="S9" s="6" t="str">
        <f t="shared" si="0"/>
        <v>0</v>
      </c>
      <c r="T9" s="6" t="str">
        <f t="shared" si="0"/>
        <v>0</v>
      </c>
      <c r="U9" s="6" t="str">
        <f t="shared" si="0"/>
        <v>0</v>
      </c>
      <c r="V9" s="6" t="str">
        <f t="shared" si="0"/>
        <v>1</v>
      </c>
      <c r="W9" s="6" t="str">
        <f t="shared" si="0"/>
        <v>.</v>
      </c>
      <c r="X9" s="6" t="str">
        <f t="shared" si="0"/>
        <v>1</v>
      </c>
      <c r="Y9" s="6" t="str">
        <f t="shared" si="0"/>
        <v>0</v>
      </c>
      <c r="Z9" s="6" t="str">
        <f t="shared" si="0"/>
        <v>1</v>
      </c>
      <c r="AA9" s="6" t="str">
        <f t="shared" si="0"/>
        <v>0</v>
      </c>
      <c r="AD9" s="9"/>
    </row>
    <row r="10" spans="1:30" x14ac:dyDescent="0.2">
      <c r="A10" s="1" t="s">
        <v>7</v>
      </c>
      <c r="B10" s="1" t="s">
        <v>27</v>
      </c>
      <c r="C10" s="4" t="s">
        <v>20</v>
      </c>
      <c r="D10" s="5">
        <f>-D4</f>
        <v>-4930</v>
      </c>
      <c r="F10" t="s">
        <v>33</v>
      </c>
      <c r="G10" t="s">
        <v>27</v>
      </c>
      <c r="I10" s="6" t="str">
        <f t="shared" si="1"/>
        <v>1</v>
      </c>
      <c r="J10" s="6" t="str">
        <f t="shared" si="0"/>
        <v>1</v>
      </c>
      <c r="K10" s="6" t="str">
        <f t="shared" si="0"/>
        <v>1</v>
      </c>
      <c r="L10" s="6" t="str">
        <f t="shared" si="0"/>
        <v>0</v>
      </c>
      <c r="M10" s="6" t="str">
        <f t="shared" si="0"/>
        <v>.</v>
      </c>
      <c r="N10" s="6" t="str">
        <f t="shared" si="0"/>
        <v>1</v>
      </c>
      <c r="O10" s="6" t="str">
        <f t="shared" si="0"/>
        <v>1</v>
      </c>
      <c r="P10" s="6" t="str">
        <f t="shared" si="0"/>
        <v>0</v>
      </c>
      <c r="Q10" s="6" t="str">
        <f t="shared" si="0"/>
        <v>0</v>
      </c>
      <c r="R10" s="6" t="str">
        <f t="shared" si="0"/>
        <v>.</v>
      </c>
      <c r="S10" s="6" t="str">
        <f t="shared" si="0"/>
        <v>1</v>
      </c>
      <c r="T10" s="6" t="str">
        <f t="shared" si="0"/>
        <v>0</v>
      </c>
      <c r="U10" s="6" t="str">
        <f t="shared" si="0"/>
        <v>1</v>
      </c>
      <c r="V10" s="6" t="str">
        <f t="shared" si="0"/>
        <v>1</v>
      </c>
      <c r="W10" s="6" t="str">
        <f t="shared" si="0"/>
        <v>.</v>
      </c>
      <c r="X10" s="6" t="str">
        <f t="shared" si="0"/>
        <v>1</v>
      </c>
      <c r="Y10" s="6" t="str">
        <f t="shared" si="0"/>
        <v>1</v>
      </c>
      <c r="Z10" s="6" t="str">
        <f t="shared" si="0"/>
        <v>1</v>
      </c>
      <c r="AA10" s="6" t="str">
        <f t="shared" si="0"/>
        <v>0</v>
      </c>
    </row>
    <row r="11" spans="1:30" x14ac:dyDescent="0.2">
      <c r="A11" s="1" t="s">
        <v>8</v>
      </c>
      <c r="B11" s="1" t="s">
        <v>27</v>
      </c>
      <c r="C11" s="4" t="s">
        <v>21</v>
      </c>
      <c r="D11" s="5">
        <f t="shared" ref="D11:D14" si="2">-D5</f>
        <v>-18130</v>
      </c>
      <c r="F11" t="s">
        <v>34</v>
      </c>
      <c r="G11" t="s">
        <v>27</v>
      </c>
      <c r="I11" s="6" t="str">
        <f t="shared" si="1"/>
        <v>1</v>
      </c>
      <c r="J11" s="6" t="str">
        <f t="shared" si="0"/>
        <v>0</v>
      </c>
      <c r="K11" s="6" t="str">
        <f t="shared" si="0"/>
        <v>1</v>
      </c>
      <c r="L11" s="6" t="str">
        <f t="shared" si="0"/>
        <v>1</v>
      </c>
      <c r="M11" s="6" t="str">
        <f t="shared" si="0"/>
        <v>.</v>
      </c>
      <c r="N11" s="6" t="str">
        <f t="shared" si="0"/>
        <v>1</v>
      </c>
      <c r="O11" s="6" t="str">
        <f t="shared" si="0"/>
        <v>0</v>
      </c>
      <c r="P11" s="6" t="str">
        <f t="shared" si="0"/>
        <v>0</v>
      </c>
      <c r="Q11" s="6" t="str">
        <f t="shared" si="0"/>
        <v>1</v>
      </c>
      <c r="R11" s="6" t="str">
        <f t="shared" si="0"/>
        <v>.</v>
      </c>
      <c r="S11" s="6" t="str">
        <f t="shared" si="0"/>
        <v>0</v>
      </c>
      <c r="T11" s="6" t="str">
        <f t="shared" si="0"/>
        <v>0</v>
      </c>
      <c r="U11" s="6" t="str">
        <f t="shared" si="0"/>
        <v>1</v>
      </c>
      <c r="V11" s="6" t="str">
        <f t="shared" si="0"/>
        <v>0</v>
      </c>
      <c r="W11" s="6" t="str">
        <f t="shared" si="0"/>
        <v>.</v>
      </c>
      <c r="X11" s="6" t="str">
        <f t="shared" si="0"/>
        <v>1</v>
      </c>
      <c r="Y11" s="6" t="str">
        <f t="shared" si="0"/>
        <v>1</v>
      </c>
      <c r="Z11" s="6" t="str">
        <f t="shared" si="0"/>
        <v>1</v>
      </c>
      <c r="AA11" s="6" t="str">
        <f t="shared" si="0"/>
        <v>0</v>
      </c>
    </row>
    <row r="12" spans="1:30" x14ac:dyDescent="0.2">
      <c r="A12" s="1" t="s">
        <v>9</v>
      </c>
      <c r="B12" s="1" t="s">
        <v>27</v>
      </c>
      <c r="C12" s="4" t="s">
        <v>22</v>
      </c>
      <c r="D12" s="5">
        <f t="shared" si="2"/>
        <v>-23060</v>
      </c>
      <c r="F12" t="s">
        <v>35</v>
      </c>
      <c r="G12" t="s">
        <v>27</v>
      </c>
      <c r="I12" s="6" t="str">
        <f t="shared" si="1"/>
        <v>1</v>
      </c>
      <c r="J12" s="6" t="str">
        <f t="shared" si="0"/>
        <v>0</v>
      </c>
      <c r="K12" s="6" t="str">
        <f t="shared" si="0"/>
        <v>1</v>
      </c>
      <c r="L12" s="6" t="str">
        <f t="shared" si="0"/>
        <v>0</v>
      </c>
      <c r="M12" s="6" t="str">
        <f t="shared" si="0"/>
        <v>.</v>
      </c>
      <c r="N12" s="6" t="str">
        <f t="shared" si="0"/>
        <v>0</v>
      </c>
      <c r="O12" s="6" t="str">
        <f t="shared" si="0"/>
        <v>1</v>
      </c>
      <c r="P12" s="6" t="str">
        <f t="shared" si="0"/>
        <v>0</v>
      </c>
      <c r="Q12" s="6" t="str">
        <f t="shared" si="0"/>
        <v>1</v>
      </c>
      <c r="R12" s="6" t="str">
        <f t="shared" si="0"/>
        <v>.</v>
      </c>
      <c r="S12" s="6" t="str">
        <f t="shared" si="0"/>
        <v>1</v>
      </c>
      <c r="T12" s="6" t="str">
        <f t="shared" si="0"/>
        <v>1</v>
      </c>
      <c r="U12" s="6" t="str">
        <f t="shared" si="0"/>
        <v>1</v>
      </c>
      <c r="V12" s="6" t="str">
        <f t="shared" si="0"/>
        <v>0</v>
      </c>
      <c r="W12" s="6" t="str">
        <f t="shared" si="0"/>
        <v>.</v>
      </c>
      <c r="X12" s="6" t="str">
        <f t="shared" si="0"/>
        <v>1</v>
      </c>
      <c r="Y12" s="6" t="str">
        <f t="shared" si="0"/>
        <v>1</v>
      </c>
      <c r="Z12" s="6" t="str">
        <f t="shared" si="0"/>
        <v>0</v>
      </c>
      <c r="AA12" s="6" t="str">
        <f t="shared" si="0"/>
        <v>0</v>
      </c>
    </row>
    <row r="13" spans="1:30" x14ac:dyDescent="0.2">
      <c r="A13" s="1" t="s">
        <v>10</v>
      </c>
      <c r="B13" s="1" t="s">
        <v>27</v>
      </c>
      <c r="C13" s="4" t="s">
        <v>23</v>
      </c>
      <c r="D13" s="5">
        <f t="shared" si="2"/>
        <v>-41190</v>
      </c>
      <c r="F13" t="s">
        <v>36</v>
      </c>
      <c r="G13" t="s">
        <v>27</v>
      </c>
      <c r="I13" s="6" t="str">
        <f t="shared" si="1"/>
        <v>0</v>
      </c>
      <c r="J13" s="6" t="str">
        <f t="shared" si="0"/>
        <v>1</v>
      </c>
      <c r="K13" s="6" t="str">
        <f t="shared" si="0"/>
        <v>0</v>
      </c>
      <c r="L13" s="6" t="str">
        <f t="shared" si="0"/>
        <v>1</v>
      </c>
      <c r="M13" s="6" t="str">
        <f t="shared" si="0"/>
        <v>.</v>
      </c>
      <c r="N13" s="6" t="str">
        <f t="shared" si="0"/>
        <v>1</v>
      </c>
      <c r="O13" s="6" t="str">
        <f t="shared" si="0"/>
        <v>1</v>
      </c>
      <c r="P13" s="6" t="str">
        <f t="shared" si="0"/>
        <v>1</v>
      </c>
      <c r="Q13" s="6" t="str">
        <f t="shared" si="0"/>
        <v>1</v>
      </c>
      <c r="R13" s="6" t="str">
        <f t="shared" si="0"/>
        <v>.</v>
      </c>
      <c r="S13" s="6" t="str">
        <f t="shared" si="0"/>
        <v>0</v>
      </c>
      <c r="T13" s="6" t="str">
        <f t="shared" si="0"/>
        <v>0</v>
      </c>
      <c r="U13" s="6" t="str">
        <f t="shared" si="0"/>
        <v>0</v>
      </c>
      <c r="V13" s="6" t="str">
        <f t="shared" si="0"/>
        <v>1</v>
      </c>
      <c r="W13" s="6" t="str">
        <f t="shared" si="0"/>
        <v>.</v>
      </c>
      <c r="X13" s="6" t="str">
        <f t="shared" si="0"/>
        <v>1</v>
      </c>
      <c r="Y13" s="6" t="str">
        <f t="shared" si="0"/>
        <v>0</v>
      </c>
      <c r="Z13" s="6" t="str">
        <f t="shared" si="0"/>
        <v>1</v>
      </c>
      <c r="AA13" s="6" t="str">
        <f t="shared" si="0"/>
        <v>0</v>
      </c>
    </row>
    <row r="14" spans="1:30" x14ac:dyDescent="0.2">
      <c r="A14" s="1" t="s">
        <v>11</v>
      </c>
      <c r="B14" s="1" t="s">
        <v>27</v>
      </c>
      <c r="C14" s="4" t="s">
        <v>24</v>
      </c>
      <c r="D14" s="5">
        <f t="shared" si="2"/>
        <v>-13200</v>
      </c>
      <c r="F14" t="s">
        <v>37</v>
      </c>
      <c r="G14" t="s">
        <v>27</v>
      </c>
      <c r="I14" s="6" t="str">
        <f t="shared" si="1"/>
        <v>1</v>
      </c>
      <c r="J14" s="6" t="str">
        <f t="shared" si="0"/>
        <v>1</v>
      </c>
      <c r="K14" s="6" t="str">
        <f t="shared" si="0"/>
        <v>0</v>
      </c>
      <c r="L14" s="6" t="str">
        <f t="shared" si="0"/>
        <v>0</v>
      </c>
      <c r="M14" s="6" t="str">
        <f t="shared" si="0"/>
        <v>.</v>
      </c>
      <c r="N14" s="6" t="str">
        <f t="shared" si="0"/>
        <v>1</v>
      </c>
      <c r="O14" s="6" t="str">
        <f t="shared" si="0"/>
        <v>1</v>
      </c>
      <c r="P14" s="6" t="str">
        <f t="shared" si="0"/>
        <v>0</v>
      </c>
      <c r="Q14" s="6" t="str">
        <f t="shared" si="0"/>
        <v>0</v>
      </c>
      <c r="R14" s="6" t="str">
        <f t="shared" si="0"/>
        <v>.</v>
      </c>
      <c r="S14" s="6" t="str">
        <f t="shared" si="0"/>
        <v>0</v>
      </c>
      <c r="T14" s="6" t="str">
        <f t="shared" si="0"/>
        <v>1</v>
      </c>
      <c r="U14" s="6" t="str">
        <f t="shared" si="0"/>
        <v>1</v>
      </c>
      <c r="V14" s="6" t="str">
        <f t="shared" si="0"/>
        <v>1</v>
      </c>
      <c r="W14" s="6" t="str">
        <f t="shared" si="0"/>
        <v>.</v>
      </c>
      <c r="X14" s="6" t="str">
        <f t="shared" si="0"/>
        <v>0</v>
      </c>
      <c r="Y14" s="6" t="str">
        <f t="shared" si="0"/>
        <v>0</v>
      </c>
      <c r="Z14" s="6" t="str">
        <f t="shared" si="0"/>
        <v>0</v>
      </c>
      <c r="AA14" s="6" t="str">
        <f t="shared" si="0"/>
        <v>0</v>
      </c>
    </row>
    <row r="15" spans="1:30" x14ac:dyDescent="0.2">
      <c r="A15" s="1" t="s">
        <v>12</v>
      </c>
      <c r="B15" s="1" t="s">
        <v>27</v>
      </c>
      <c r="C15" s="4" t="s">
        <v>25</v>
      </c>
      <c r="D15" s="5">
        <f>-D9</f>
        <v>-24346</v>
      </c>
      <c r="F15" t="s">
        <v>38</v>
      </c>
      <c r="G15" t="s">
        <v>27</v>
      </c>
      <c r="I15" s="6" t="str">
        <f t="shared" si="1"/>
        <v>1</v>
      </c>
      <c r="J15" s="6" t="str">
        <f t="shared" si="0"/>
        <v>0</v>
      </c>
      <c r="K15" s="6" t="str">
        <f t="shared" si="0"/>
        <v>1</v>
      </c>
      <c r="L15" s="6" t="str">
        <f t="shared" si="0"/>
        <v>0</v>
      </c>
      <c r="M15" s="6" t="str">
        <f t="shared" si="0"/>
        <v>.</v>
      </c>
      <c r="N15" s="6" t="str">
        <f t="shared" si="0"/>
        <v>0</v>
      </c>
      <c r="O15" s="6" t="str">
        <f t="shared" si="0"/>
        <v>0</v>
      </c>
      <c r="P15" s="6" t="str">
        <f t="shared" si="0"/>
        <v>0</v>
      </c>
      <c r="Q15" s="6" t="str">
        <f t="shared" si="0"/>
        <v>0</v>
      </c>
      <c r="R15" s="6" t="str">
        <f t="shared" si="0"/>
        <v>.</v>
      </c>
      <c r="S15" s="6" t="str">
        <f t="shared" si="0"/>
        <v>1</v>
      </c>
      <c r="T15" s="6" t="str">
        <f t="shared" si="0"/>
        <v>1</v>
      </c>
      <c r="U15" s="6" t="str">
        <f t="shared" si="0"/>
        <v>1</v>
      </c>
      <c r="V15" s="6" t="str">
        <f t="shared" si="0"/>
        <v>0</v>
      </c>
      <c r="W15" s="6" t="str">
        <f t="shared" si="0"/>
        <v>.</v>
      </c>
      <c r="X15" s="6" t="str">
        <f t="shared" si="0"/>
        <v>0</v>
      </c>
      <c r="Y15" s="6" t="str">
        <f t="shared" si="0"/>
        <v>1</v>
      </c>
      <c r="Z15" s="6" t="str">
        <f t="shared" si="0"/>
        <v>1</v>
      </c>
      <c r="AA15" s="6" t="str">
        <f t="shared" si="0"/>
        <v>0</v>
      </c>
    </row>
    <row r="17" spans="3:34" x14ac:dyDescent="0.2">
      <c r="C17" s="11" t="s">
        <v>40</v>
      </c>
      <c r="D17" s="11"/>
      <c r="I17" s="8">
        <f t="shared" ref="I17:Y17" si="3">IF(J18=".",J17,ROUNDDOWN((J19+J18+J17)/2,0))</f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1</v>
      </c>
      <c r="O17" s="8">
        <f t="shared" si="3"/>
        <v>1</v>
      </c>
      <c r="P17" s="8">
        <f t="shared" si="3"/>
        <v>1</v>
      </c>
      <c r="Q17" s="8">
        <f t="shared" si="3"/>
        <v>1</v>
      </c>
      <c r="R17" s="8">
        <f t="shared" si="3"/>
        <v>1</v>
      </c>
      <c r="S17" s="8">
        <f t="shared" si="3"/>
        <v>1</v>
      </c>
      <c r="T17" s="8">
        <f t="shared" si="3"/>
        <v>0</v>
      </c>
      <c r="U17" s="8">
        <f t="shared" si="3"/>
        <v>0</v>
      </c>
      <c r="V17" s="8">
        <f t="shared" si="3"/>
        <v>0</v>
      </c>
      <c r="W17" s="8">
        <f t="shared" si="3"/>
        <v>0</v>
      </c>
      <c r="X17" s="8">
        <f t="shared" si="3"/>
        <v>0</v>
      </c>
      <c r="Y17" s="8">
        <f t="shared" si="3"/>
        <v>1</v>
      </c>
      <c r="Z17" s="8">
        <f>IF(AA18=".",AA17,ROUNDDOWN((AA19+AA18+AA17)/2,0))</f>
        <v>0</v>
      </c>
      <c r="AA17" s="8"/>
    </row>
    <row r="18" spans="3:34" x14ac:dyDescent="0.2">
      <c r="C18" s="3" t="s">
        <v>26</v>
      </c>
      <c r="D18" t="s">
        <v>28</v>
      </c>
      <c r="G18" s="12" t="s">
        <v>41</v>
      </c>
      <c r="H18" s="6" t="str">
        <f>C18</f>
        <v>B1</v>
      </c>
      <c r="I18" s="6" t="str">
        <f t="shared" ref="I18:R19" si="4">VLOOKUP($H18,$F$4:$AA$15,3+I$95,0)</f>
        <v>0</v>
      </c>
      <c r="J18" s="6" t="str">
        <f t="shared" si="4"/>
        <v>0</v>
      </c>
      <c r="K18" s="6" t="str">
        <f t="shared" si="4"/>
        <v>0</v>
      </c>
      <c r="L18" s="6" t="str">
        <f t="shared" si="4"/>
        <v>1</v>
      </c>
      <c r="M18" s="6" t="str">
        <f t="shared" si="4"/>
        <v>.</v>
      </c>
      <c r="N18" s="6" t="str">
        <f t="shared" si="4"/>
        <v>0</v>
      </c>
      <c r="O18" s="6" t="str">
        <f t="shared" si="4"/>
        <v>0</v>
      </c>
      <c r="P18" s="6" t="str">
        <f t="shared" si="4"/>
        <v>1</v>
      </c>
      <c r="Q18" s="6" t="str">
        <f t="shared" si="4"/>
        <v>1</v>
      </c>
      <c r="R18" s="6" t="str">
        <f t="shared" si="4"/>
        <v>.</v>
      </c>
      <c r="S18" s="6" t="str">
        <f t="shared" ref="S18:AA19" si="5">VLOOKUP($H18,$F$4:$AA$15,3+S$95,0)</f>
        <v>0</v>
      </c>
      <c r="T18" s="6" t="str">
        <f t="shared" si="5"/>
        <v>1</v>
      </c>
      <c r="U18" s="6" t="str">
        <f t="shared" si="5"/>
        <v>0</v>
      </c>
      <c r="V18" s="6" t="str">
        <f t="shared" si="5"/>
        <v>0</v>
      </c>
      <c r="W18" s="6" t="str">
        <f t="shared" si="5"/>
        <v>.</v>
      </c>
      <c r="X18" s="6" t="str">
        <f t="shared" si="5"/>
        <v>0</v>
      </c>
      <c r="Y18" s="6" t="str">
        <f t="shared" si="5"/>
        <v>0</v>
      </c>
      <c r="Z18" s="6" t="str">
        <f t="shared" si="5"/>
        <v>1</v>
      </c>
      <c r="AA18" s="6" t="str">
        <f t="shared" si="5"/>
        <v>0</v>
      </c>
      <c r="AD18" s="12" t="s">
        <v>41</v>
      </c>
      <c r="AE18" t="str">
        <f>"X"&amp;MID(C18,2,2)</f>
        <v>X1</v>
      </c>
      <c r="AF18">
        <f>D4</f>
        <v>4930</v>
      </c>
    </row>
    <row r="19" spans="3:34" x14ac:dyDescent="0.2">
      <c r="G19" s="13"/>
      <c r="H19" s="8" t="str">
        <f>D18</f>
        <v>B2</v>
      </c>
      <c r="I19" s="8" t="str">
        <f t="shared" si="4"/>
        <v>0</v>
      </c>
      <c r="J19" s="8" t="str">
        <f t="shared" si="4"/>
        <v>1</v>
      </c>
      <c r="K19" s="8" t="str">
        <f t="shared" si="4"/>
        <v>0</v>
      </c>
      <c r="L19" s="8" t="str">
        <f t="shared" si="4"/>
        <v>0</v>
      </c>
      <c r="M19" s="8" t="str">
        <f t="shared" si="4"/>
        <v>.</v>
      </c>
      <c r="N19" s="8" t="str">
        <f t="shared" si="4"/>
        <v>0</v>
      </c>
      <c r="O19" s="8" t="str">
        <f t="shared" si="4"/>
        <v>1</v>
      </c>
      <c r="P19" s="8" t="str">
        <f t="shared" si="4"/>
        <v>1</v>
      </c>
      <c r="Q19" s="8" t="str">
        <f t="shared" si="4"/>
        <v>0</v>
      </c>
      <c r="R19" s="8" t="str">
        <f t="shared" si="4"/>
        <v>.</v>
      </c>
      <c r="S19" s="8" t="str">
        <f t="shared" si="5"/>
        <v>1</v>
      </c>
      <c r="T19" s="8" t="str">
        <f t="shared" si="5"/>
        <v>1</v>
      </c>
      <c r="U19" s="8" t="str">
        <f t="shared" si="5"/>
        <v>0</v>
      </c>
      <c r="V19" s="8" t="str">
        <f t="shared" si="5"/>
        <v>1</v>
      </c>
      <c r="W19" s="8" t="str">
        <f t="shared" si="5"/>
        <v>.</v>
      </c>
      <c r="X19" s="8" t="str">
        <f t="shared" si="5"/>
        <v>0</v>
      </c>
      <c r="Y19" s="8" t="str">
        <f t="shared" si="5"/>
        <v>0</v>
      </c>
      <c r="Z19" s="8" t="str">
        <f t="shared" si="5"/>
        <v>1</v>
      </c>
      <c r="AA19" s="8" t="str">
        <f t="shared" si="5"/>
        <v>0</v>
      </c>
      <c r="AD19" s="12"/>
      <c r="AE19" s="10" t="str">
        <f>"X"&amp;MID(D18,2,2)</f>
        <v>X2</v>
      </c>
      <c r="AF19" s="10">
        <f>D5</f>
        <v>18130</v>
      </c>
    </row>
    <row r="20" spans="3:34" x14ac:dyDescent="0.2">
      <c r="I20" s="6">
        <f t="shared" ref="I20:Z20" si="6">IF(I19=".",I19,MOD(I19+I18+I17,2))</f>
        <v>0</v>
      </c>
      <c r="J20" s="6">
        <f t="shared" si="6"/>
        <v>1</v>
      </c>
      <c r="K20" s="6">
        <f t="shared" si="6"/>
        <v>0</v>
      </c>
      <c r="L20" s="6">
        <f t="shared" si="6"/>
        <v>1</v>
      </c>
      <c r="M20" s="6" t="str">
        <f t="shared" si="6"/>
        <v>.</v>
      </c>
      <c r="N20" s="6">
        <f t="shared" si="6"/>
        <v>1</v>
      </c>
      <c r="O20" s="6">
        <f t="shared" si="6"/>
        <v>0</v>
      </c>
      <c r="P20" s="6">
        <f t="shared" si="6"/>
        <v>1</v>
      </c>
      <c r="Q20" s="6">
        <f t="shared" si="6"/>
        <v>0</v>
      </c>
      <c r="R20" s="6" t="str">
        <f t="shared" si="6"/>
        <v>.</v>
      </c>
      <c r="S20" s="6">
        <f t="shared" si="6"/>
        <v>0</v>
      </c>
      <c r="T20" s="6">
        <f t="shared" si="6"/>
        <v>0</v>
      </c>
      <c r="U20" s="6">
        <f t="shared" si="6"/>
        <v>0</v>
      </c>
      <c r="V20" s="6">
        <f t="shared" si="6"/>
        <v>1</v>
      </c>
      <c r="W20" s="6" t="str">
        <f t="shared" si="6"/>
        <v>.</v>
      </c>
      <c r="X20" s="6">
        <f t="shared" si="6"/>
        <v>0</v>
      </c>
      <c r="Y20" s="6">
        <f t="shared" si="6"/>
        <v>1</v>
      </c>
      <c r="Z20" s="6">
        <f t="shared" si="6"/>
        <v>0</v>
      </c>
      <c r="AA20" s="6">
        <f>IF(AA19=".",AA19,MOD(AA19+AA18+AA17,2))</f>
        <v>0</v>
      </c>
      <c r="AB20" s="9" t="s">
        <v>42</v>
      </c>
      <c r="AC20" s="9">
        <f>IF(I20=0,_xlfn.DECIMAL(J20&amp;K20&amp;L20&amp;N20&amp;O20&amp;P20&amp;Q20&amp;S20&amp;T20&amp;U20&amp;V20&amp;X20&amp;Y20&amp;Z20&amp;AA20, 2),-_xlfn.DECIMAL(J21&amp;K21&amp;L21&amp;N21&amp;O21&amp;P21&amp;Q21&amp;S21&amp;T21&amp;U21&amp;V21&amp;X21&amp;Y21&amp;Z21&amp;AA21, 2))</f>
        <v>23060</v>
      </c>
      <c r="AD20" s="9" t="s">
        <v>44</v>
      </c>
      <c r="AF20">
        <f>AF18+AF19</f>
        <v>23060</v>
      </c>
      <c r="AH20" t="str">
        <f>IF(Y22=0,IF(AND(AC20=AF20,J22=0),$A$91,$A$90),IF(I20=0,$A$93,$A$92))</f>
        <v>Результат верный.</v>
      </c>
    </row>
    <row r="21" spans="3:34" x14ac:dyDescent="0.2">
      <c r="I21" s="6" t="str">
        <f>IF(I20=0,"",1)</f>
        <v/>
      </c>
      <c r="J21" s="6" t="str">
        <f>IF(I21&lt;&gt;"",IF(J20&lt;&gt;".",IF($I$29=1,MID(_xlfn.BASE(ABS(_xlfn.DECIMAL($J20&amp;$K20&amp;$L20&amp;$N20&amp;$O20&amp;$P20&amp;$Q20&amp;$S20&amp;$T20&amp;$U20&amp;$V20&amp;$X20&amp;$Y20&amp;$Z20&amp;$AA20,2)-2^16),2,16),ABS(J$3-16),1),""),"."),"")</f>
        <v/>
      </c>
      <c r="K21" s="6" t="str">
        <f t="shared" ref="K21" si="7">IF(J21&lt;&gt;"",IF(K20&lt;&gt;".",IF($I$29=1,MID(_xlfn.BASE(ABS(_xlfn.DECIMAL($J20&amp;$K20&amp;$L20&amp;$N20&amp;$O20&amp;$P20&amp;$Q20&amp;$S20&amp;$T20&amp;$U20&amp;$V20&amp;$X20&amp;$Y20&amp;$Z20&amp;$AA20,2)-2^16),2,16),ABS(K$3-16),1),""),"."),"")</f>
        <v/>
      </c>
      <c r="L21" s="6" t="str">
        <f t="shared" ref="L21" si="8">IF(K21&lt;&gt;"",IF(L20&lt;&gt;".",IF($I$29=1,MID(_xlfn.BASE(ABS(_xlfn.DECIMAL($J20&amp;$K20&amp;$L20&amp;$N20&amp;$O20&amp;$P20&amp;$Q20&amp;$S20&amp;$T20&amp;$U20&amp;$V20&amp;$X20&amp;$Y20&amp;$Z20&amp;$AA20,2)-2^16),2,16),ABS(L$3-16),1),""),"."),"")</f>
        <v/>
      </c>
      <c r="M21" s="6" t="str">
        <f t="shared" ref="M21" si="9">IF(L21&lt;&gt;"",IF(M20&lt;&gt;".",IF($I$29=1,MID(_xlfn.BASE(ABS(_xlfn.DECIMAL($J20&amp;$K20&amp;$L20&amp;$N20&amp;$O20&amp;$P20&amp;$Q20&amp;$S20&amp;$T20&amp;$U20&amp;$V20&amp;$X20&amp;$Y20&amp;$Z20&amp;$AA20,2)-2^16),2,16),ABS(M$3-16),1),""),"."),"")</f>
        <v/>
      </c>
      <c r="N21" s="6" t="str">
        <f t="shared" ref="N21" si="10">IF(M21&lt;&gt;"",IF(N20&lt;&gt;".",IF($I$29=1,MID(_xlfn.BASE(ABS(_xlfn.DECIMAL($J20&amp;$K20&amp;$L20&amp;$N20&amp;$O20&amp;$P20&amp;$Q20&amp;$S20&amp;$T20&amp;$U20&amp;$V20&amp;$X20&amp;$Y20&amp;$Z20&amp;$AA20,2)-2^16),2,16),ABS(N$3-16),1),""),"."),"")</f>
        <v/>
      </c>
      <c r="O21" s="6" t="str">
        <f t="shared" ref="O21" si="11">IF(N21&lt;&gt;"",IF(O20&lt;&gt;".",IF($I$29=1,MID(_xlfn.BASE(ABS(_xlfn.DECIMAL($J20&amp;$K20&amp;$L20&amp;$N20&amp;$O20&amp;$P20&amp;$Q20&amp;$S20&amp;$T20&amp;$U20&amp;$V20&amp;$X20&amp;$Y20&amp;$Z20&amp;$AA20,2)-2^16),2,16),ABS(O$3-16),1),""),"."),"")</f>
        <v/>
      </c>
      <c r="P21" s="6" t="str">
        <f t="shared" ref="P21" si="12">IF(O21&lt;&gt;"",IF(P20&lt;&gt;".",IF($I$29=1,MID(_xlfn.BASE(ABS(_xlfn.DECIMAL($J20&amp;$K20&amp;$L20&amp;$N20&amp;$O20&amp;$P20&amp;$Q20&amp;$S20&amp;$T20&amp;$U20&amp;$V20&amp;$X20&amp;$Y20&amp;$Z20&amp;$AA20,2)-2^16),2,16),ABS(P$3-16),1),""),"."),"")</f>
        <v/>
      </c>
      <c r="Q21" s="6" t="str">
        <f t="shared" ref="Q21" si="13">IF(P21&lt;&gt;"",IF(Q20&lt;&gt;".",IF($I$29=1,MID(_xlfn.BASE(ABS(_xlfn.DECIMAL($J20&amp;$K20&amp;$L20&amp;$N20&amp;$O20&amp;$P20&amp;$Q20&amp;$S20&amp;$T20&amp;$U20&amp;$V20&amp;$X20&amp;$Y20&amp;$Z20&amp;$AA20,2)-2^16),2,16),ABS(Q$3-16),1),""),"."),"")</f>
        <v/>
      </c>
      <c r="R21" s="6" t="str">
        <f t="shared" ref="R21" si="14">IF(Q21&lt;&gt;"",IF(R20&lt;&gt;".",IF($I$29=1,MID(_xlfn.BASE(ABS(_xlfn.DECIMAL($J20&amp;$K20&amp;$L20&amp;$N20&amp;$O20&amp;$P20&amp;$Q20&amp;$S20&amp;$T20&amp;$U20&amp;$V20&amp;$X20&amp;$Y20&amp;$Z20&amp;$AA20,2)-2^16),2,16),ABS(R$3-16),1),""),"."),"")</f>
        <v/>
      </c>
      <c r="S21" s="6" t="str">
        <f t="shared" ref="S21" si="15">IF(R21&lt;&gt;"",IF(S20&lt;&gt;".",IF($I$29=1,MID(_xlfn.BASE(ABS(_xlfn.DECIMAL($J20&amp;$K20&amp;$L20&amp;$N20&amp;$O20&amp;$P20&amp;$Q20&amp;$S20&amp;$T20&amp;$U20&amp;$V20&amp;$X20&amp;$Y20&amp;$Z20&amp;$AA20,2)-2^16),2,16),ABS(S$3-16),1),""),"."),"")</f>
        <v/>
      </c>
      <c r="T21" s="6" t="str">
        <f t="shared" ref="T21" si="16">IF(S21&lt;&gt;"",IF(T20&lt;&gt;".",IF($I$29=1,MID(_xlfn.BASE(ABS(_xlfn.DECIMAL($J20&amp;$K20&amp;$L20&amp;$N20&amp;$O20&amp;$P20&amp;$Q20&amp;$S20&amp;$T20&amp;$U20&amp;$V20&amp;$X20&amp;$Y20&amp;$Z20&amp;$AA20,2)-2^16),2,16),ABS(T$3-16),1),""),"."),"")</f>
        <v/>
      </c>
      <c r="U21" s="6" t="str">
        <f t="shared" ref="U21" si="17">IF(T21&lt;&gt;"",IF(U20&lt;&gt;".",IF($I$29=1,MID(_xlfn.BASE(ABS(_xlfn.DECIMAL($J20&amp;$K20&amp;$L20&amp;$N20&amp;$O20&amp;$P20&amp;$Q20&amp;$S20&amp;$T20&amp;$U20&amp;$V20&amp;$X20&amp;$Y20&amp;$Z20&amp;$AA20,2)-2^16),2,16),ABS(U$3-16),1),""),"."),"")</f>
        <v/>
      </c>
      <c r="V21" s="6" t="str">
        <f t="shared" ref="V21" si="18">IF(U21&lt;&gt;"",IF(V20&lt;&gt;".",IF($I$29=1,MID(_xlfn.BASE(ABS(_xlfn.DECIMAL($J20&amp;$K20&amp;$L20&amp;$N20&amp;$O20&amp;$P20&amp;$Q20&amp;$S20&amp;$T20&amp;$U20&amp;$V20&amp;$X20&amp;$Y20&amp;$Z20&amp;$AA20,2)-2^16),2,16),ABS(V$3-16),1),""),"."),"")</f>
        <v/>
      </c>
      <c r="W21" s="6" t="str">
        <f t="shared" ref="W21" si="19">IF(V21&lt;&gt;"",IF(W20&lt;&gt;".",IF($I$29=1,MID(_xlfn.BASE(ABS(_xlfn.DECIMAL($J20&amp;$K20&amp;$L20&amp;$N20&amp;$O20&amp;$P20&amp;$Q20&amp;$S20&amp;$T20&amp;$U20&amp;$V20&amp;$X20&amp;$Y20&amp;$Z20&amp;$AA20,2)-2^16),2,16),ABS(W$3-16),1),""),"."),"")</f>
        <v/>
      </c>
      <c r="X21" s="6" t="str">
        <f t="shared" ref="X21" si="20">IF(W21&lt;&gt;"",IF(X20&lt;&gt;".",IF($I$29=1,MID(_xlfn.BASE(ABS(_xlfn.DECIMAL($J20&amp;$K20&amp;$L20&amp;$N20&amp;$O20&amp;$P20&amp;$Q20&amp;$S20&amp;$T20&amp;$U20&amp;$V20&amp;$X20&amp;$Y20&amp;$Z20&amp;$AA20,2)-2^16),2,16),ABS(X$3-16),1),""),"."),"")</f>
        <v/>
      </c>
      <c r="Y21" s="6" t="str">
        <f t="shared" ref="Y21" si="21">IF(X21&lt;&gt;"",IF(Y20&lt;&gt;".",IF($I$29=1,MID(_xlfn.BASE(ABS(_xlfn.DECIMAL($J20&amp;$K20&amp;$L20&amp;$N20&amp;$O20&amp;$P20&amp;$Q20&amp;$S20&amp;$T20&amp;$U20&amp;$V20&amp;$X20&amp;$Y20&amp;$Z20&amp;$AA20,2)-2^16),2,16),ABS(Y$3-16),1),""),"."),"")</f>
        <v/>
      </c>
      <c r="Z21" s="6" t="str">
        <f t="shared" ref="Z21" si="22">IF(Y21&lt;&gt;"",IF(Z20&lt;&gt;".",IF($I$29=1,MID(_xlfn.BASE(ABS(_xlfn.DECIMAL($J20&amp;$K20&amp;$L20&amp;$N20&amp;$O20&amp;$P20&amp;$Q20&amp;$S20&amp;$T20&amp;$U20&amp;$V20&amp;$X20&amp;$Y20&amp;$Z20&amp;$AA20,2)-2^16),2,16),ABS(Z$3-16),1),""),"."),"")</f>
        <v/>
      </c>
      <c r="AA21" s="6" t="str">
        <f t="shared" ref="AA21" si="23">IF(Z21&lt;&gt;"",IF(AA20&lt;&gt;".",IF($I$29=1,MID(_xlfn.BASE(ABS(_xlfn.DECIMAL($J20&amp;$K20&amp;$L20&amp;$N20&amp;$O20&amp;$P20&amp;$Q20&amp;$S20&amp;$T20&amp;$U20&amp;$V20&amp;$X20&amp;$Y20&amp;$Z20&amp;$AA20,2)-2^16),2,16),ABS(AA$3-16),1),""),"."),"")</f>
        <v/>
      </c>
      <c r="AC21" s="9"/>
    </row>
    <row r="22" spans="3:34" x14ac:dyDescent="0.2">
      <c r="I22" t="s">
        <v>45</v>
      </c>
      <c r="J22">
        <f>IF(I17+I18+I19&gt;1,1,0)</f>
        <v>0</v>
      </c>
      <c r="L22" t="s">
        <v>46</v>
      </c>
      <c r="M22">
        <f>MOD(SUM(S20:AA20)+1,2)</f>
        <v>1</v>
      </c>
      <c r="O22" t="s">
        <v>47</v>
      </c>
      <c r="P22">
        <f>W17</f>
        <v>0</v>
      </c>
      <c r="R22" t="s">
        <v>48</v>
      </c>
      <c r="S22">
        <f>IF(AC20=0,1,0)</f>
        <v>0</v>
      </c>
      <c r="U22" t="s">
        <v>49</v>
      </c>
      <c r="V22">
        <f>I20</f>
        <v>0</v>
      </c>
      <c r="X22" t="s">
        <v>50</v>
      </c>
      <c r="Y22">
        <f>IF(_xlfn.XOR(J22,I17),1,0)</f>
        <v>0</v>
      </c>
      <c r="AC22" s="9"/>
    </row>
    <row r="23" spans="3:34" x14ac:dyDescent="0.2">
      <c r="AC23" s="9"/>
    </row>
    <row r="24" spans="3:34" x14ac:dyDescent="0.2">
      <c r="AC24" s="9"/>
    </row>
    <row r="25" spans="3:34" x14ac:dyDescent="0.2">
      <c r="C25" s="11" t="s">
        <v>40</v>
      </c>
      <c r="D25" s="11"/>
      <c r="I25" s="8">
        <f t="shared" ref="I25:Y25" si="24">IF(J26=".",J25,ROUNDDOWN((J27+J26+J25)/2,0))</f>
        <v>1</v>
      </c>
      <c r="J25" s="8">
        <f t="shared" si="24"/>
        <v>0</v>
      </c>
      <c r="K25" s="8">
        <f t="shared" si="24"/>
        <v>1</v>
      </c>
      <c r="L25" s="8">
        <f t="shared" si="24"/>
        <v>1</v>
      </c>
      <c r="M25" s="8">
        <f t="shared" si="24"/>
        <v>1</v>
      </c>
      <c r="N25" s="8">
        <f t="shared" si="24"/>
        <v>1</v>
      </c>
      <c r="O25" s="8">
        <f t="shared" si="24"/>
        <v>1</v>
      </c>
      <c r="P25" s="8">
        <f t="shared" si="24"/>
        <v>0</v>
      </c>
      <c r="Q25" s="8">
        <f t="shared" si="24"/>
        <v>0</v>
      </c>
      <c r="R25" s="8">
        <f t="shared" si="24"/>
        <v>0</v>
      </c>
      <c r="S25" s="8">
        <f t="shared" si="24"/>
        <v>0</v>
      </c>
      <c r="T25" s="8">
        <f t="shared" si="24"/>
        <v>0</v>
      </c>
      <c r="U25" s="8">
        <f t="shared" si="24"/>
        <v>1</v>
      </c>
      <c r="V25" s="8">
        <f t="shared" si="24"/>
        <v>0</v>
      </c>
      <c r="W25" s="8">
        <f t="shared" si="24"/>
        <v>0</v>
      </c>
      <c r="X25" s="8">
        <f t="shared" si="24"/>
        <v>0</v>
      </c>
      <c r="Y25" s="8">
        <f t="shared" si="24"/>
        <v>0</v>
      </c>
      <c r="Z25" s="8">
        <f>IF(AA26=".",AA25,ROUNDDOWN((AA27+AA26+AA25)/2,0))</f>
        <v>0</v>
      </c>
      <c r="AA25" s="8"/>
      <c r="AC25" s="9"/>
    </row>
    <row r="26" spans="3:34" x14ac:dyDescent="0.2">
      <c r="C26" s="3" t="s">
        <v>28</v>
      </c>
      <c r="D26" t="s">
        <v>29</v>
      </c>
      <c r="G26" s="12" t="s">
        <v>41</v>
      </c>
      <c r="H26" s="6" t="str">
        <f>C26</f>
        <v>B2</v>
      </c>
      <c r="I26" s="6" t="str">
        <f t="shared" ref="I26:R27" si="25">VLOOKUP($H26,$F$4:$AA$15,3+I$95,0)</f>
        <v>0</v>
      </c>
      <c r="J26" s="6" t="str">
        <f t="shared" si="25"/>
        <v>1</v>
      </c>
      <c r="K26" s="6" t="str">
        <f t="shared" si="25"/>
        <v>0</v>
      </c>
      <c r="L26" s="6" t="str">
        <f t="shared" si="25"/>
        <v>0</v>
      </c>
      <c r="M26" s="6" t="str">
        <f t="shared" si="25"/>
        <v>.</v>
      </c>
      <c r="N26" s="6" t="str">
        <f t="shared" si="25"/>
        <v>0</v>
      </c>
      <c r="O26" s="6" t="str">
        <f t="shared" si="25"/>
        <v>1</v>
      </c>
      <c r="P26" s="6" t="str">
        <f t="shared" si="25"/>
        <v>1</v>
      </c>
      <c r="Q26" s="6" t="str">
        <f t="shared" si="25"/>
        <v>0</v>
      </c>
      <c r="R26" s="6" t="str">
        <f t="shared" si="25"/>
        <v>.</v>
      </c>
      <c r="S26" s="6" t="str">
        <f t="shared" ref="S26:AA27" si="26">VLOOKUP($H26,$F$4:$AA$15,3+S$95,0)</f>
        <v>1</v>
      </c>
      <c r="T26" s="6" t="str">
        <f t="shared" si="26"/>
        <v>1</v>
      </c>
      <c r="U26" s="6" t="str">
        <f t="shared" si="26"/>
        <v>0</v>
      </c>
      <c r="V26" s="6" t="str">
        <f t="shared" si="26"/>
        <v>1</v>
      </c>
      <c r="W26" s="6" t="str">
        <f t="shared" si="26"/>
        <v>.</v>
      </c>
      <c r="X26" s="6" t="str">
        <f t="shared" si="26"/>
        <v>0</v>
      </c>
      <c r="Y26" s="6" t="str">
        <f t="shared" si="26"/>
        <v>0</v>
      </c>
      <c r="Z26" s="6" t="str">
        <f t="shared" si="26"/>
        <v>1</v>
      </c>
      <c r="AA26" s="6" t="str">
        <f t="shared" si="26"/>
        <v>0</v>
      </c>
      <c r="AC26" s="9"/>
      <c r="AD26" s="12" t="s">
        <v>41</v>
      </c>
      <c r="AE26" t="str">
        <f>"X"&amp;MID(C26,2,2)</f>
        <v>X2</v>
      </c>
      <c r="AF26">
        <f>D5</f>
        <v>18130</v>
      </c>
    </row>
    <row r="27" spans="3:34" x14ac:dyDescent="0.2">
      <c r="G27" s="13"/>
      <c r="H27" s="8" t="str">
        <f>D26</f>
        <v>B3</v>
      </c>
      <c r="I27" s="8" t="str">
        <f t="shared" si="25"/>
        <v>0</v>
      </c>
      <c r="J27" s="8" t="str">
        <f t="shared" si="25"/>
        <v>1</v>
      </c>
      <c r="K27" s="8" t="str">
        <f t="shared" si="25"/>
        <v>0</v>
      </c>
      <c r="L27" s="8" t="str">
        <f t="shared" si="25"/>
        <v>1</v>
      </c>
      <c r="M27" s="8" t="str">
        <f t="shared" si="25"/>
        <v>.</v>
      </c>
      <c r="N27" s="8" t="str">
        <f t="shared" si="25"/>
        <v>1</v>
      </c>
      <c r="O27" s="8" t="str">
        <f t="shared" si="25"/>
        <v>0</v>
      </c>
      <c r="P27" s="8" t="str">
        <f t="shared" si="25"/>
        <v>1</v>
      </c>
      <c r="Q27" s="8" t="str">
        <f t="shared" si="25"/>
        <v>0</v>
      </c>
      <c r="R27" s="8" t="str">
        <f t="shared" si="25"/>
        <v>.</v>
      </c>
      <c r="S27" s="8" t="str">
        <f t="shared" si="26"/>
        <v>0</v>
      </c>
      <c r="T27" s="8" t="str">
        <f t="shared" si="26"/>
        <v>0</v>
      </c>
      <c r="U27" s="8" t="str">
        <f t="shared" si="26"/>
        <v>0</v>
      </c>
      <c r="V27" s="8" t="str">
        <f t="shared" si="26"/>
        <v>1</v>
      </c>
      <c r="W27" s="8" t="str">
        <f t="shared" si="26"/>
        <v>.</v>
      </c>
      <c r="X27" s="8" t="str">
        <f t="shared" si="26"/>
        <v>0</v>
      </c>
      <c r="Y27" s="8" t="str">
        <f t="shared" si="26"/>
        <v>1</v>
      </c>
      <c r="Z27" s="8" t="str">
        <f t="shared" si="26"/>
        <v>0</v>
      </c>
      <c r="AA27" s="8" t="str">
        <f t="shared" si="26"/>
        <v>0</v>
      </c>
      <c r="AC27" s="9"/>
      <c r="AD27" s="12"/>
      <c r="AE27" s="10" t="str">
        <f>"X"&amp;MID(D26,2,2)</f>
        <v>X3</v>
      </c>
      <c r="AF27" s="10">
        <f>D6</f>
        <v>23060</v>
      </c>
    </row>
    <row r="28" spans="3:34" x14ac:dyDescent="0.2">
      <c r="I28" s="6">
        <f t="shared" ref="I28" si="27">IF(I27=".",I27,MOD(I27+I26+I25,2))</f>
        <v>1</v>
      </c>
      <c r="J28" s="6">
        <f t="shared" ref="J28" si="28">IF(J27=".",J27,MOD(J27+J26+J25,2))</f>
        <v>0</v>
      </c>
      <c r="K28" s="6">
        <f t="shared" ref="K28" si="29">IF(K27=".",K27,MOD(K27+K26+K25,2))</f>
        <v>1</v>
      </c>
      <c r="L28" s="6">
        <f t="shared" ref="L28" si="30">IF(L27=".",L27,MOD(L27+L26+L25,2))</f>
        <v>0</v>
      </c>
      <c r="M28" s="6" t="str">
        <f t="shared" ref="M28" si="31">IF(M27=".",M27,MOD(M27+M26+M25,2))</f>
        <v>.</v>
      </c>
      <c r="N28" s="6">
        <f t="shared" ref="N28" si="32">IF(N27=".",N27,MOD(N27+N26+N25,2))</f>
        <v>0</v>
      </c>
      <c r="O28" s="6">
        <f t="shared" ref="O28" si="33">IF(O27=".",O27,MOD(O27+O26+O25,2))</f>
        <v>0</v>
      </c>
      <c r="P28" s="6">
        <f t="shared" ref="P28" si="34">IF(P27=".",P27,MOD(P27+P26+P25,2))</f>
        <v>0</v>
      </c>
      <c r="Q28" s="6">
        <f t="shared" ref="Q28" si="35">IF(Q27=".",Q27,MOD(Q27+Q26+Q25,2))</f>
        <v>0</v>
      </c>
      <c r="R28" s="6" t="str">
        <f t="shared" ref="R28" si="36">IF(R27=".",R27,MOD(R27+R26+R25,2))</f>
        <v>.</v>
      </c>
      <c r="S28" s="6">
        <f t="shared" ref="S28" si="37">IF(S27=".",S27,MOD(S27+S26+S25,2))</f>
        <v>1</v>
      </c>
      <c r="T28" s="6">
        <f t="shared" ref="T28" si="38">IF(T27=".",T27,MOD(T27+T26+T25,2))</f>
        <v>1</v>
      </c>
      <c r="U28" s="6">
        <f t="shared" ref="U28" si="39">IF(U27=".",U27,MOD(U27+U26+U25,2))</f>
        <v>1</v>
      </c>
      <c r="V28" s="6">
        <f t="shared" ref="V28" si="40">IF(V27=".",V27,MOD(V27+V26+V25,2))</f>
        <v>0</v>
      </c>
      <c r="W28" s="6" t="str">
        <f t="shared" ref="W28" si="41">IF(W27=".",W27,MOD(W27+W26+W25,2))</f>
        <v>.</v>
      </c>
      <c r="X28" s="6">
        <f t="shared" ref="X28" si="42">IF(X27=".",X27,MOD(X27+X26+X25,2))</f>
        <v>0</v>
      </c>
      <c r="Y28" s="6">
        <f t="shared" ref="Y28" si="43">IF(Y27=".",Y27,MOD(Y27+Y26+Y25,2))</f>
        <v>1</v>
      </c>
      <c r="Z28" s="6">
        <f t="shared" ref="Z28" si="44">IF(Z27=".",Z27,MOD(Z27+Z26+Z25,2))</f>
        <v>1</v>
      </c>
      <c r="AA28" s="6">
        <f>IF(AA27=".",AA27,MOD(AA27+AA26+AA25,2))</f>
        <v>0</v>
      </c>
      <c r="AB28" s="9" t="s">
        <v>43</v>
      </c>
      <c r="AC28" s="9">
        <f>IF(I28=0,_xlfn.DECIMAL(J28&amp;K28&amp;L28&amp;N28&amp;O28&amp;P28&amp;Q28&amp;S28&amp;T28&amp;U28&amp;V28&amp;X28&amp;Y28&amp;Z28&amp;AA28, 2),-_xlfn.DECIMAL(J29&amp;K29&amp;L29&amp;N29&amp;O29&amp;P29&amp;Q29&amp;S29&amp;T29&amp;U29&amp;V29&amp;X29&amp;Y29&amp;Z29&amp;AA29, 2))</f>
        <v>-24346</v>
      </c>
      <c r="AD28" s="9" t="s">
        <v>44</v>
      </c>
      <c r="AF28">
        <f>AF26+AF27</f>
        <v>41190</v>
      </c>
      <c r="AH28" t="str">
        <f>IF(Y30=0,IF(AND(AC28=AF28,J30=0),$A$91,$A$90),IF(I28=0,$A$93,$A$92))</f>
        <v>При сложении положительных чисел получен отрицательный результат — произошло переполнение.</v>
      </c>
    </row>
    <row r="29" spans="3:34" x14ac:dyDescent="0.2">
      <c r="I29" s="6">
        <f>IF(I28=0,"",1)</f>
        <v>1</v>
      </c>
      <c r="J29" s="6" t="str">
        <f>IF(I29&lt;&gt;"",IF(J28&lt;&gt;".",IF($I$29=1,MID(_xlfn.BASE(ABS(_xlfn.DECIMAL($J28&amp;$K28&amp;$L28&amp;$N28&amp;$O28&amp;$P28&amp;$Q28&amp;$S28&amp;$T28&amp;$U28&amp;$V28&amp;$X28&amp;$Y28&amp;$Z28&amp;$AA28,2)-2^16),2,16),ABS(J$3-16),1),""),"."),"")</f>
        <v>1</v>
      </c>
      <c r="K29" s="6" t="str">
        <f t="shared" ref="K29" si="45">IF(J29&lt;&gt;"",IF(K28&lt;&gt;".",IF($I$29=1,MID(_xlfn.BASE(ABS(_xlfn.DECIMAL($J28&amp;$K28&amp;$L28&amp;$N28&amp;$O28&amp;$P28&amp;$Q28&amp;$S28&amp;$T28&amp;$U28&amp;$V28&amp;$X28&amp;$Y28&amp;$Z28&amp;$AA28,2)-2^16),2,16),ABS(K$3-16),1),""),"."),"")</f>
        <v>0</v>
      </c>
      <c r="L29" s="6" t="str">
        <f t="shared" ref="L29" si="46">IF(K29&lt;&gt;"",IF(L28&lt;&gt;".",IF($I$29=1,MID(_xlfn.BASE(ABS(_xlfn.DECIMAL($J28&amp;$K28&amp;$L28&amp;$N28&amp;$O28&amp;$P28&amp;$Q28&amp;$S28&amp;$T28&amp;$U28&amp;$V28&amp;$X28&amp;$Y28&amp;$Z28&amp;$AA28,2)-2^16),2,16),ABS(L$3-16),1),""),"."),"")</f>
        <v>1</v>
      </c>
      <c r="M29" s="6" t="str">
        <f t="shared" ref="M29" si="47">IF(L29&lt;&gt;"",IF(M28&lt;&gt;".",IF($I$29=1,MID(_xlfn.BASE(ABS(_xlfn.DECIMAL($J28&amp;$K28&amp;$L28&amp;$N28&amp;$O28&amp;$P28&amp;$Q28&amp;$S28&amp;$T28&amp;$U28&amp;$V28&amp;$X28&amp;$Y28&amp;$Z28&amp;$AA28,2)-2^16),2,16),ABS(M$3-16),1),""),"."),"")</f>
        <v>.</v>
      </c>
      <c r="N29" s="6" t="str">
        <f t="shared" ref="N29" si="48">IF(M29&lt;&gt;"",IF(N28&lt;&gt;".",IF($I$29=1,MID(_xlfn.BASE(ABS(_xlfn.DECIMAL($J28&amp;$K28&amp;$L28&amp;$N28&amp;$O28&amp;$P28&amp;$Q28&amp;$S28&amp;$T28&amp;$U28&amp;$V28&amp;$X28&amp;$Y28&amp;$Z28&amp;$AA28,2)-2^16),2,16),ABS(N$3-16),1),""),"."),"")</f>
        <v>1</v>
      </c>
      <c r="O29" s="6" t="str">
        <f t="shared" ref="O29" si="49">IF(N29&lt;&gt;"",IF(O28&lt;&gt;".",IF($I$29=1,MID(_xlfn.BASE(ABS(_xlfn.DECIMAL($J28&amp;$K28&amp;$L28&amp;$N28&amp;$O28&amp;$P28&amp;$Q28&amp;$S28&amp;$T28&amp;$U28&amp;$V28&amp;$X28&amp;$Y28&amp;$Z28&amp;$AA28,2)-2^16),2,16),ABS(O$3-16),1),""),"."),"")</f>
        <v>1</v>
      </c>
      <c r="P29" s="6" t="str">
        <f t="shared" ref="P29" si="50">IF(O29&lt;&gt;"",IF(P28&lt;&gt;".",IF($I$29=1,MID(_xlfn.BASE(ABS(_xlfn.DECIMAL($J28&amp;$K28&amp;$L28&amp;$N28&amp;$O28&amp;$P28&amp;$Q28&amp;$S28&amp;$T28&amp;$U28&amp;$V28&amp;$X28&amp;$Y28&amp;$Z28&amp;$AA28,2)-2^16),2,16),ABS(P$3-16),1),""),"."),"")</f>
        <v>1</v>
      </c>
      <c r="Q29" s="6" t="str">
        <f t="shared" ref="Q29" si="51">IF(P29&lt;&gt;"",IF(Q28&lt;&gt;".",IF($I$29=1,MID(_xlfn.BASE(ABS(_xlfn.DECIMAL($J28&amp;$K28&amp;$L28&amp;$N28&amp;$O28&amp;$P28&amp;$Q28&amp;$S28&amp;$T28&amp;$U28&amp;$V28&amp;$X28&amp;$Y28&amp;$Z28&amp;$AA28,2)-2^16),2,16),ABS(Q$3-16),1),""),"."),"")</f>
        <v>1</v>
      </c>
      <c r="R29" s="6" t="str">
        <f t="shared" ref="R29" si="52">IF(Q29&lt;&gt;"",IF(R28&lt;&gt;".",IF($I$29=1,MID(_xlfn.BASE(ABS(_xlfn.DECIMAL($J28&amp;$K28&amp;$L28&amp;$N28&amp;$O28&amp;$P28&amp;$Q28&amp;$S28&amp;$T28&amp;$U28&amp;$V28&amp;$X28&amp;$Y28&amp;$Z28&amp;$AA28,2)-2^16),2,16),ABS(R$3-16),1),""),"."),"")</f>
        <v>.</v>
      </c>
      <c r="S29" s="6" t="str">
        <f t="shared" ref="S29" si="53">IF(R29&lt;&gt;"",IF(S28&lt;&gt;".",IF($I$29=1,MID(_xlfn.BASE(ABS(_xlfn.DECIMAL($J28&amp;$K28&amp;$L28&amp;$N28&amp;$O28&amp;$P28&amp;$Q28&amp;$S28&amp;$T28&amp;$U28&amp;$V28&amp;$X28&amp;$Y28&amp;$Z28&amp;$AA28,2)-2^16),2,16),ABS(S$3-16),1),""),"."),"")</f>
        <v>0</v>
      </c>
      <c r="T29" s="6" t="str">
        <f t="shared" ref="T29" si="54">IF(S29&lt;&gt;"",IF(T28&lt;&gt;".",IF($I$29=1,MID(_xlfn.BASE(ABS(_xlfn.DECIMAL($J28&amp;$K28&amp;$L28&amp;$N28&amp;$O28&amp;$P28&amp;$Q28&amp;$S28&amp;$T28&amp;$U28&amp;$V28&amp;$X28&amp;$Y28&amp;$Z28&amp;$AA28,2)-2^16),2,16),ABS(T$3-16),1),""),"."),"")</f>
        <v>0</v>
      </c>
      <c r="U29" s="6" t="str">
        <f t="shared" ref="U29" si="55">IF(T29&lt;&gt;"",IF(U28&lt;&gt;".",IF($I$29=1,MID(_xlfn.BASE(ABS(_xlfn.DECIMAL($J28&amp;$K28&amp;$L28&amp;$N28&amp;$O28&amp;$P28&amp;$Q28&amp;$S28&amp;$T28&amp;$U28&amp;$V28&amp;$X28&amp;$Y28&amp;$Z28&amp;$AA28,2)-2^16),2,16),ABS(U$3-16),1),""),"."),"")</f>
        <v>0</v>
      </c>
      <c r="V29" s="6" t="str">
        <f t="shared" ref="V29" si="56">IF(U29&lt;&gt;"",IF(V28&lt;&gt;".",IF($I$29=1,MID(_xlfn.BASE(ABS(_xlfn.DECIMAL($J28&amp;$K28&amp;$L28&amp;$N28&amp;$O28&amp;$P28&amp;$Q28&amp;$S28&amp;$T28&amp;$U28&amp;$V28&amp;$X28&amp;$Y28&amp;$Z28&amp;$AA28,2)-2^16),2,16),ABS(V$3-16),1),""),"."),"")</f>
        <v>1</v>
      </c>
      <c r="W29" s="6" t="str">
        <f t="shared" ref="W29" si="57">IF(V29&lt;&gt;"",IF(W28&lt;&gt;".",IF($I$29=1,MID(_xlfn.BASE(ABS(_xlfn.DECIMAL($J28&amp;$K28&amp;$L28&amp;$N28&amp;$O28&amp;$P28&amp;$Q28&amp;$S28&amp;$T28&amp;$U28&amp;$V28&amp;$X28&amp;$Y28&amp;$Z28&amp;$AA28,2)-2^16),2,16),ABS(W$3-16),1),""),"."),"")</f>
        <v>.</v>
      </c>
      <c r="X29" s="6" t="str">
        <f t="shared" ref="X29" si="58">IF(W29&lt;&gt;"",IF(X28&lt;&gt;".",IF($I$29=1,MID(_xlfn.BASE(ABS(_xlfn.DECIMAL($J28&amp;$K28&amp;$L28&amp;$N28&amp;$O28&amp;$P28&amp;$Q28&amp;$S28&amp;$T28&amp;$U28&amp;$V28&amp;$X28&amp;$Y28&amp;$Z28&amp;$AA28,2)-2^16),2,16),ABS(X$3-16),1),""),"."),"")</f>
        <v>1</v>
      </c>
      <c r="Y29" s="6" t="str">
        <f t="shared" ref="Y29" si="59">IF(X29&lt;&gt;"",IF(Y28&lt;&gt;".",IF($I$29=1,MID(_xlfn.BASE(ABS(_xlfn.DECIMAL($J28&amp;$K28&amp;$L28&amp;$N28&amp;$O28&amp;$P28&amp;$Q28&amp;$S28&amp;$T28&amp;$U28&amp;$V28&amp;$X28&amp;$Y28&amp;$Z28&amp;$AA28,2)-2^16),2,16),ABS(Y$3-16),1),""),"."),"")</f>
        <v>0</v>
      </c>
      <c r="Z29" s="6" t="str">
        <f t="shared" ref="Z29" si="60">IF(Y29&lt;&gt;"",IF(Z28&lt;&gt;".",IF($I$29=1,MID(_xlfn.BASE(ABS(_xlfn.DECIMAL($J28&amp;$K28&amp;$L28&amp;$N28&amp;$O28&amp;$P28&amp;$Q28&amp;$S28&amp;$T28&amp;$U28&amp;$V28&amp;$X28&amp;$Y28&amp;$Z28&amp;$AA28,2)-2^16),2,16),ABS(Z$3-16),1),""),"."),"")</f>
        <v>1</v>
      </c>
      <c r="AA29" s="6" t="str">
        <f t="shared" ref="AA29" si="61">IF(Z29&lt;&gt;"",IF(AA28&lt;&gt;".",IF($I$29=1,MID(_xlfn.BASE(ABS(_xlfn.DECIMAL($J28&amp;$K28&amp;$L28&amp;$N28&amp;$O28&amp;$P28&amp;$Q28&amp;$S28&amp;$T28&amp;$U28&amp;$V28&amp;$X28&amp;$Y28&amp;$Z28&amp;$AA28,2)-2^16),2,16),ABS(AA$3-16),1),""),"."),"")</f>
        <v>0</v>
      </c>
    </row>
    <row r="30" spans="3:34" x14ac:dyDescent="0.2">
      <c r="I30" t="s">
        <v>45</v>
      </c>
      <c r="J30">
        <f>IF(I25+I26+I27&gt;1,1,0)</f>
        <v>0</v>
      </c>
      <c r="L30" t="s">
        <v>46</v>
      </c>
      <c r="M30">
        <f>MOD(SUM(S28:AA28)+1,2)</f>
        <v>0</v>
      </c>
      <c r="O30" t="s">
        <v>47</v>
      </c>
      <c r="P30">
        <f>W25</f>
        <v>0</v>
      </c>
      <c r="R30" t="s">
        <v>48</v>
      </c>
      <c r="S30">
        <f>IF(AC28=0,1,0)</f>
        <v>0</v>
      </c>
      <c r="U30" t="s">
        <v>49</v>
      </c>
      <c r="V30">
        <f>I28</f>
        <v>1</v>
      </c>
      <c r="X30" t="s">
        <v>50</v>
      </c>
      <c r="Y30">
        <f>IF(_xlfn.XOR(J30,I25),1,0)</f>
        <v>1</v>
      </c>
    </row>
    <row r="33" spans="3:34" x14ac:dyDescent="0.2">
      <c r="C33" s="11" t="s">
        <v>40</v>
      </c>
      <c r="D33" s="11"/>
      <c r="I33" s="8">
        <f t="shared" ref="I33:Y33" si="62">IF(J34=".",J33,ROUNDDOWN((J35+J34+J33)/2,0))</f>
        <v>1</v>
      </c>
      <c r="J33" s="8">
        <f t="shared" si="62"/>
        <v>0</v>
      </c>
      <c r="K33" s="8">
        <f t="shared" si="62"/>
        <v>0</v>
      </c>
      <c r="L33" s="8">
        <f t="shared" si="62"/>
        <v>1</v>
      </c>
      <c r="M33" s="8">
        <f t="shared" si="62"/>
        <v>1</v>
      </c>
      <c r="N33" s="8">
        <f t="shared" si="62"/>
        <v>1</v>
      </c>
      <c r="O33" s="8">
        <f t="shared" si="62"/>
        <v>0</v>
      </c>
      <c r="P33" s="8">
        <f t="shared" si="62"/>
        <v>0</v>
      </c>
      <c r="Q33" s="8">
        <f t="shared" si="62"/>
        <v>1</v>
      </c>
      <c r="R33" s="8">
        <f t="shared" si="62"/>
        <v>1</v>
      </c>
      <c r="S33" s="8">
        <f t="shared" si="62"/>
        <v>1</v>
      </c>
      <c r="T33" s="8">
        <f t="shared" si="62"/>
        <v>1</v>
      </c>
      <c r="U33" s="8">
        <f t="shared" si="62"/>
        <v>1</v>
      </c>
      <c r="V33" s="8">
        <f t="shared" si="62"/>
        <v>1</v>
      </c>
      <c r="W33" s="8">
        <f t="shared" si="62"/>
        <v>1</v>
      </c>
      <c r="X33" s="8">
        <f t="shared" si="62"/>
        <v>1</v>
      </c>
      <c r="Y33" s="8">
        <f t="shared" si="62"/>
        <v>1</v>
      </c>
      <c r="Z33" s="8">
        <f>IF(AA34=".",AA33,ROUNDDOWN((AA35+AA34+AA33)/2,0))</f>
        <v>0</v>
      </c>
      <c r="AA33" s="8"/>
      <c r="AC33" s="9"/>
    </row>
    <row r="34" spans="3:34" x14ac:dyDescent="0.2">
      <c r="C34" s="3" t="s">
        <v>28</v>
      </c>
      <c r="D34" t="s">
        <v>33</v>
      </c>
      <c r="G34" s="12" t="s">
        <v>41</v>
      </c>
      <c r="H34" s="6" t="str">
        <f>C34</f>
        <v>B2</v>
      </c>
      <c r="I34" s="6" t="str">
        <f t="shared" ref="I34:R35" si="63">VLOOKUP($H34,$F$4:$AA$15,3+I$95,0)</f>
        <v>0</v>
      </c>
      <c r="J34" s="6" t="str">
        <f t="shared" si="63"/>
        <v>1</v>
      </c>
      <c r="K34" s="6" t="str">
        <f t="shared" si="63"/>
        <v>0</v>
      </c>
      <c r="L34" s="6" t="str">
        <f t="shared" si="63"/>
        <v>0</v>
      </c>
      <c r="M34" s="6" t="str">
        <f t="shared" si="63"/>
        <v>.</v>
      </c>
      <c r="N34" s="6" t="str">
        <f t="shared" si="63"/>
        <v>0</v>
      </c>
      <c r="O34" s="6" t="str">
        <f t="shared" si="63"/>
        <v>1</v>
      </c>
      <c r="P34" s="6" t="str">
        <f t="shared" si="63"/>
        <v>1</v>
      </c>
      <c r="Q34" s="6" t="str">
        <f t="shared" si="63"/>
        <v>0</v>
      </c>
      <c r="R34" s="6" t="str">
        <f t="shared" si="63"/>
        <v>.</v>
      </c>
      <c r="S34" s="6" t="str">
        <f t="shared" ref="S34:AA35" si="64">VLOOKUP($H34,$F$4:$AA$15,3+S$95,0)</f>
        <v>1</v>
      </c>
      <c r="T34" s="6" t="str">
        <f t="shared" si="64"/>
        <v>1</v>
      </c>
      <c r="U34" s="6" t="str">
        <f t="shared" si="64"/>
        <v>0</v>
      </c>
      <c r="V34" s="6" t="str">
        <f t="shared" si="64"/>
        <v>1</v>
      </c>
      <c r="W34" s="6" t="str">
        <f t="shared" si="64"/>
        <v>.</v>
      </c>
      <c r="X34" s="6" t="str">
        <f t="shared" si="64"/>
        <v>0</v>
      </c>
      <c r="Y34" s="6" t="str">
        <f t="shared" si="64"/>
        <v>0</v>
      </c>
      <c r="Z34" s="6" t="str">
        <f t="shared" si="64"/>
        <v>1</v>
      </c>
      <c r="AA34" s="6" t="str">
        <f t="shared" si="64"/>
        <v>0</v>
      </c>
      <c r="AC34" s="9"/>
      <c r="AD34" s="12" t="s">
        <v>41</v>
      </c>
      <c r="AE34" t="str">
        <f>"X"&amp;MID(C34,2,2)</f>
        <v>X2</v>
      </c>
      <c r="AF34">
        <f>D5</f>
        <v>18130</v>
      </c>
    </row>
    <row r="35" spans="3:34" x14ac:dyDescent="0.2">
      <c r="G35" s="13"/>
      <c r="H35" s="8" t="str">
        <f>D34</f>
        <v>B7</v>
      </c>
      <c r="I35" s="8" t="str">
        <f t="shared" si="63"/>
        <v>1</v>
      </c>
      <c r="J35" s="8" t="str">
        <f t="shared" si="63"/>
        <v>1</v>
      </c>
      <c r="K35" s="8" t="str">
        <f t="shared" si="63"/>
        <v>1</v>
      </c>
      <c r="L35" s="8" t="str">
        <f t="shared" si="63"/>
        <v>0</v>
      </c>
      <c r="M35" s="8" t="str">
        <f t="shared" si="63"/>
        <v>.</v>
      </c>
      <c r="N35" s="8" t="str">
        <f t="shared" si="63"/>
        <v>1</v>
      </c>
      <c r="O35" s="8" t="str">
        <f t="shared" si="63"/>
        <v>1</v>
      </c>
      <c r="P35" s="8" t="str">
        <f t="shared" si="63"/>
        <v>0</v>
      </c>
      <c r="Q35" s="8" t="str">
        <f t="shared" si="63"/>
        <v>0</v>
      </c>
      <c r="R35" s="8" t="str">
        <f t="shared" si="63"/>
        <v>.</v>
      </c>
      <c r="S35" s="8" t="str">
        <f t="shared" si="64"/>
        <v>1</v>
      </c>
      <c r="T35" s="8" t="str">
        <f t="shared" si="64"/>
        <v>0</v>
      </c>
      <c r="U35" s="8" t="str">
        <f t="shared" si="64"/>
        <v>1</v>
      </c>
      <c r="V35" s="8" t="str">
        <f t="shared" si="64"/>
        <v>1</v>
      </c>
      <c r="W35" s="8" t="str">
        <f t="shared" si="64"/>
        <v>.</v>
      </c>
      <c r="X35" s="8" t="str">
        <f t="shared" si="64"/>
        <v>1</v>
      </c>
      <c r="Y35" s="8" t="str">
        <f t="shared" si="64"/>
        <v>1</v>
      </c>
      <c r="Z35" s="8" t="str">
        <f t="shared" si="64"/>
        <v>1</v>
      </c>
      <c r="AA35" s="8" t="str">
        <f t="shared" si="64"/>
        <v>0</v>
      </c>
      <c r="AC35" s="9"/>
      <c r="AD35" s="12"/>
      <c r="AE35" s="10" t="str">
        <f>"X"&amp;MID(D34,2,2)</f>
        <v>X7</v>
      </c>
      <c r="AF35" s="10">
        <f>D10</f>
        <v>-4930</v>
      </c>
    </row>
    <row r="36" spans="3:34" x14ac:dyDescent="0.2">
      <c r="I36" s="6">
        <f t="shared" ref="I36" si="65">IF(I35=".",I35,MOD(I35+I34+I33,2))</f>
        <v>0</v>
      </c>
      <c r="J36" s="6">
        <f t="shared" ref="J36" si="66">IF(J35=".",J35,MOD(J35+J34+J33,2))</f>
        <v>0</v>
      </c>
      <c r="K36" s="6">
        <f t="shared" ref="K36" si="67">IF(K35=".",K35,MOD(K35+K34+K33,2))</f>
        <v>1</v>
      </c>
      <c r="L36" s="6">
        <f t="shared" ref="L36" si="68">IF(L35=".",L35,MOD(L35+L34+L33,2))</f>
        <v>1</v>
      </c>
      <c r="M36" s="6" t="str">
        <f t="shared" ref="M36" si="69">IF(M35=".",M35,MOD(M35+M34+M33,2))</f>
        <v>.</v>
      </c>
      <c r="N36" s="6">
        <f t="shared" ref="N36" si="70">IF(N35=".",N35,MOD(N35+N34+N33,2))</f>
        <v>0</v>
      </c>
      <c r="O36" s="6">
        <f t="shared" ref="O36" si="71">IF(O35=".",O35,MOD(O35+O34+O33,2))</f>
        <v>0</v>
      </c>
      <c r="P36" s="6">
        <f t="shared" ref="P36" si="72">IF(P35=".",P35,MOD(P35+P34+P33,2))</f>
        <v>1</v>
      </c>
      <c r="Q36" s="6">
        <f t="shared" ref="Q36" si="73">IF(Q35=".",Q35,MOD(Q35+Q34+Q33,2))</f>
        <v>1</v>
      </c>
      <c r="R36" s="6" t="str">
        <f t="shared" ref="R36" si="74">IF(R35=".",R35,MOD(R35+R34+R33,2))</f>
        <v>.</v>
      </c>
      <c r="S36" s="6">
        <f t="shared" ref="S36" si="75">IF(S35=".",S35,MOD(S35+S34+S33,2))</f>
        <v>1</v>
      </c>
      <c r="T36" s="6">
        <f t="shared" ref="T36" si="76">IF(T35=".",T35,MOD(T35+T34+T33,2))</f>
        <v>0</v>
      </c>
      <c r="U36" s="6">
        <f t="shared" ref="U36" si="77">IF(U35=".",U35,MOD(U35+U34+U33,2))</f>
        <v>0</v>
      </c>
      <c r="V36" s="6">
        <f t="shared" ref="V36" si="78">IF(V35=".",V35,MOD(V35+V34+V33,2))</f>
        <v>1</v>
      </c>
      <c r="W36" s="6" t="str">
        <f t="shared" ref="W36" si="79">IF(W35=".",W35,MOD(W35+W34+W33,2))</f>
        <v>.</v>
      </c>
      <c r="X36" s="6">
        <f t="shared" ref="X36" si="80">IF(X35=".",X35,MOD(X35+X34+X33,2))</f>
        <v>0</v>
      </c>
      <c r="Y36" s="6">
        <f t="shared" ref="Y36" si="81">IF(Y35=".",Y35,MOD(Y35+Y34+Y33,2))</f>
        <v>0</v>
      </c>
      <c r="Z36" s="6">
        <f t="shared" ref="Z36" si="82">IF(Z35=".",Z35,MOD(Z35+Z34+Z33,2))</f>
        <v>0</v>
      </c>
      <c r="AA36" s="6">
        <f>IF(AA35=".",AA35,MOD(AA35+AA34+AA33,2))</f>
        <v>0</v>
      </c>
      <c r="AB36" s="9" t="s">
        <v>43</v>
      </c>
      <c r="AC36" s="9">
        <f>IF(I36=0,_xlfn.DECIMAL(J36&amp;K36&amp;L36&amp;N36&amp;O36&amp;P36&amp;Q36&amp;S36&amp;T36&amp;U36&amp;V36&amp;X36&amp;Y36&amp;Z36&amp;AA36, 2),-_xlfn.DECIMAL(J37&amp;K37&amp;L37&amp;N37&amp;O37&amp;P37&amp;Q37&amp;S37&amp;T37&amp;U37&amp;V37&amp;X37&amp;Y37&amp;Z37&amp;AA37, 2))</f>
        <v>13200</v>
      </c>
      <c r="AD36" s="9" t="s">
        <v>44</v>
      </c>
      <c r="AF36">
        <f>AF34+AF35</f>
        <v>13200</v>
      </c>
      <c r="AH36" t="str">
        <f>IF(Y38=0,IF(AND(AC36=AF36,J38=0),$A$91,$A$90),IF(I36=0,$A$93,$A$92))</f>
        <v>Результат верный, перенос из старшего разряда не учитывается.</v>
      </c>
    </row>
    <row r="37" spans="3:34" x14ac:dyDescent="0.2">
      <c r="I37" s="6" t="str">
        <f>IF(I36=0,"",1)</f>
        <v/>
      </c>
      <c r="J37" s="6" t="str">
        <f>IF(I37&lt;&gt;"",IF(J36&lt;&gt;".",IF($I$29=1,MID(_xlfn.BASE(ABS(_xlfn.DECIMAL($J36&amp;$K36&amp;$L36&amp;$N36&amp;$O36&amp;$P36&amp;$Q36&amp;$S36&amp;$T36&amp;$U36&amp;$V36&amp;$X36&amp;$Y36&amp;$Z36&amp;$AA36,2)-2^16),2,16),ABS(J$3-16),1),""),"."),"")</f>
        <v/>
      </c>
      <c r="K37" s="6" t="str">
        <f t="shared" ref="K37" si="83">IF(J37&lt;&gt;"",IF(K36&lt;&gt;".",IF($I$29=1,MID(_xlfn.BASE(ABS(_xlfn.DECIMAL($J36&amp;$K36&amp;$L36&amp;$N36&amp;$O36&amp;$P36&amp;$Q36&amp;$S36&amp;$T36&amp;$U36&amp;$V36&amp;$X36&amp;$Y36&amp;$Z36&amp;$AA36,2)-2^16),2,16),ABS(K$3-16),1),""),"."),"")</f>
        <v/>
      </c>
      <c r="L37" s="6" t="str">
        <f t="shared" ref="L37" si="84">IF(K37&lt;&gt;"",IF(L36&lt;&gt;".",IF($I$29=1,MID(_xlfn.BASE(ABS(_xlfn.DECIMAL($J36&amp;$K36&amp;$L36&amp;$N36&amp;$O36&amp;$P36&amp;$Q36&amp;$S36&amp;$T36&amp;$U36&amp;$V36&amp;$X36&amp;$Y36&amp;$Z36&amp;$AA36,2)-2^16),2,16),ABS(L$3-16),1),""),"."),"")</f>
        <v/>
      </c>
      <c r="M37" s="6" t="str">
        <f t="shared" ref="M37" si="85">IF(L37&lt;&gt;"",IF(M36&lt;&gt;".",IF($I$29=1,MID(_xlfn.BASE(ABS(_xlfn.DECIMAL($J36&amp;$K36&amp;$L36&amp;$N36&amp;$O36&amp;$P36&amp;$Q36&amp;$S36&amp;$T36&amp;$U36&amp;$V36&amp;$X36&amp;$Y36&amp;$Z36&amp;$AA36,2)-2^16),2,16),ABS(M$3-16),1),""),"."),"")</f>
        <v/>
      </c>
      <c r="N37" s="6" t="str">
        <f t="shared" ref="N37" si="86">IF(M37&lt;&gt;"",IF(N36&lt;&gt;".",IF($I$29=1,MID(_xlfn.BASE(ABS(_xlfn.DECIMAL($J36&amp;$K36&amp;$L36&amp;$N36&amp;$O36&amp;$P36&amp;$Q36&amp;$S36&amp;$T36&amp;$U36&amp;$V36&amp;$X36&amp;$Y36&amp;$Z36&amp;$AA36,2)-2^16),2,16),ABS(N$3-16),1),""),"."),"")</f>
        <v/>
      </c>
      <c r="O37" s="6" t="str">
        <f t="shared" ref="O37" si="87">IF(N37&lt;&gt;"",IF(O36&lt;&gt;".",IF($I$29=1,MID(_xlfn.BASE(ABS(_xlfn.DECIMAL($J36&amp;$K36&amp;$L36&amp;$N36&amp;$O36&amp;$P36&amp;$Q36&amp;$S36&amp;$T36&amp;$U36&amp;$V36&amp;$X36&amp;$Y36&amp;$Z36&amp;$AA36,2)-2^16),2,16),ABS(O$3-16),1),""),"."),"")</f>
        <v/>
      </c>
      <c r="P37" s="6" t="str">
        <f t="shared" ref="P37" si="88">IF(O37&lt;&gt;"",IF(P36&lt;&gt;".",IF($I$29=1,MID(_xlfn.BASE(ABS(_xlfn.DECIMAL($J36&amp;$K36&amp;$L36&amp;$N36&amp;$O36&amp;$P36&amp;$Q36&amp;$S36&amp;$T36&amp;$U36&amp;$V36&amp;$X36&amp;$Y36&amp;$Z36&amp;$AA36,2)-2^16),2,16),ABS(P$3-16),1),""),"."),"")</f>
        <v/>
      </c>
      <c r="Q37" s="6" t="str">
        <f t="shared" ref="Q37" si="89">IF(P37&lt;&gt;"",IF(Q36&lt;&gt;".",IF($I$29=1,MID(_xlfn.BASE(ABS(_xlfn.DECIMAL($J36&amp;$K36&amp;$L36&amp;$N36&amp;$O36&amp;$P36&amp;$Q36&amp;$S36&amp;$T36&amp;$U36&amp;$V36&amp;$X36&amp;$Y36&amp;$Z36&amp;$AA36,2)-2^16),2,16),ABS(Q$3-16),1),""),"."),"")</f>
        <v/>
      </c>
      <c r="R37" s="6" t="str">
        <f t="shared" ref="R37" si="90">IF(Q37&lt;&gt;"",IF(R36&lt;&gt;".",IF($I$29=1,MID(_xlfn.BASE(ABS(_xlfn.DECIMAL($J36&amp;$K36&amp;$L36&amp;$N36&amp;$O36&amp;$P36&amp;$Q36&amp;$S36&amp;$T36&amp;$U36&amp;$V36&amp;$X36&amp;$Y36&amp;$Z36&amp;$AA36,2)-2^16),2,16),ABS(R$3-16),1),""),"."),"")</f>
        <v/>
      </c>
      <c r="S37" s="6" t="str">
        <f t="shared" ref="S37" si="91">IF(R37&lt;&gt;"",IF(S36&lt;&gt;".",IF($I$29=1,MID(_xlfn.BASE(ABS(_xlfn.DECIMAL($J36&amp;$K36&amp;$L36&amp;$N36&amp;$O36&amp;$P36&amp;$Q36&amp;$S36&amp;$T36&amp;$U36&amp;$V36&amp;$X36&amp;$Y36&amp;$Z36&amp;$AA36,2)-2^16),2,16),ABS(S$3-16),1),""),"."),"")</f>
        <v/>
      </c>
      <c r="T37" s="6" t="str">
        <f t="shared" ref="T37" si="92">IF(S37&lt;&gt;"",IF(T36&lt;&gt;".",IF($I$29=1,MID(_xlfn.BASE(ABS(_xlfn.DECIMAL($J36&amp;$K36&amp;$L36&amp;$N36&amp;$O36&amp;$P36&amp;$Q36&amp;$S36&amp;$T36&amp;$U36&amp;$V36&amp;$X36&amp;$Y36&amp;$Z36&amp;$AA36,2)-2^16),2,16),ABS(T$3-16),1),""),"."),"")</f>
        <v/>
      </c>
      <c r="U37" s="6" t="str">
        <f t="shared" ref="U37" si="93">IF(T37&lt;&gt;"",IF(U36&lt;&gt;".",IF($I$29=1,MID(_xlfn.BASE(ABS(_xlfn.DECIMAL($J36&amp;$K36&amp;$L36&amp;$N36&amp;$O36&amp;$P36&amp;$Q36&amp;$S36&amp;$T36&amp;$U36&amp;$V36&amp;$X36&amp;$Y36&amp;$Z36&amp;$AA36,2)-2^16),2,16),ABS(U$3-16),1),""),"."),"")</f>
        <v/>
      </c>
      <c r="V37" s="6" t="str">
        <f t="shared" ref="V37" si="94">IF(U37&lt;&gt;"",IF(V36&lt;&gt;".",IF($I$29=1,MID(_xlfn.BASE(ABS(_xlfn.DECIMAL($J36&amp;$K36&amp;$L36&amp;$N36&amp;$O36&amp;$P36&amp;$Q36&amp;$S36&amp;$T36&amp;$U36&amp;$V36&amp;$X36&amp;$Y36&amp;$Z36&amp;$AA36,2)-2^16),2,16),ABS(V$3-16),1),""),"."),"")</f>
        <v/>
      </c>
      <c r="W37" s="6" t="str">
        <f t="shared" ref="W37" si="95">IF(V37&lt;&gt;"",IF(W36&lt;&gt;".",IF($I$29=1,MID(_xlfn.BASE(ABS(_xlfn.DECIMAL($J36&amp;$K36&amp;$L36&amp;$N36&amp;$O36&amp;$P36&amp;$Q36&amp;$S36&amp;$T36&amp;$U36&amp;$V36&amp;$X36&amp;$Y36&amp;$Z36&amp;$AA36,2)-2^16),2,16),ABS(W$3-16),1),""),"."),"")</f>
        <v/>
      </c>
      <c r="X37" s="6" t="str">
        <f t="shared" ref="X37" si="96">IF(W37&lt;&gt;"",IF(X36&lt;&gt;".",IF($I$29=1,MID(_xlfn.BASE(ABS(_xlfn.DECIMAL($J36&amp;$K36&amp;$L36&amp;$N36&amp;$O36&amp;$P36&amp;$Q36&amp;$S36&amp;$T36&amp;$U36&amp;$V36&amp;$X36&amp;$Y36&amp;$Z36&amp;$AA36,2)-2^16),2,16),ABS(X$3-16),1),""),"."),"")</f>
        <v/>
      </c>
      <c r="Y37" s="6" t="str">
        <f t="shared" ref="Y37" si="97">IF(X37&lt;&gt;"",IF(Y36&lt;&gt;".",IF($I$29=1,MID(_xlfn.BASE(ABS(_xlfn.DECIMAL($J36&amp;$K36&amp;$L36&amp;$N36&amp;$O36&amp;$P36&amp;$Q36&amp;$S36&amp;$T36&amp;$U36&amp;$V36&amp;$X36&amp;$Y36&amp;$Z36&amp;$AA36,2)-2^16),2,16),ABS(Y$3-16),1),""),"."),"")</f>
        <v/>
      </c>
      <c r="Z37" s="6" t="str">
        <f t="shared" ref="Z37" si="98">IF(Y37&lt;&gt;"",IF(Z36&lt;&gt;".",IF($I$29=1,MID(_xlfn.BASE(ABS(_xlfn.DECIMAL($J36&amp;$K36&amp;$L36&amp;$N36&amp;$O36&amp;$P36&amp;$Q36&amp;$S36&amp;$T36&amp;$U36&amp;$V36&amp;$X36&amp;$Y36&amp;$Z36&amp;$AA36,2)-2^16),2,16),ABS(Z$3-16),1),""),"."),"")</f>
        <v/>
      </c>
      <c r="AA37" s="6" t="str">
        <f t="shared" ref="AA37" si="99">IF(Z37&lt;&gt;"",IF(AA36&lt;&gt;".",IF($I$29=1,MID(_xlfn.BASE(ABS(_xlfn.DECIMAL($J36&amp;$K36&amp;$L36&amp;$N36&amp;$O36&amp;$P36&amp;$Q36&amp;$S36&amp;$T36&amp;$U36&amp;$V36&amp;$X36&amp;$Y36&amp;$Z36&amp;$AA36,2)-2^16),2,16),ABS(AA$3-16),1),""),"."),"")</f>
        <v/>
      </c>
    </row>
    <row r="38" spans="3:34" x14ac:dyDescent="0.2">
      <c r="I38" t="s">
        <v>45</v>
      </c>
      <c r="J38">
        <f>IF(I33+I34+I35&gt;1,1,0)</f>
        <v>1</v>
      </c>
      <c r="L38" t="s">
        <v>46</v>
      </c>
      <c r="M38">
        <f>MOD(SUM(S36:AA36)+1,2)</f>
        <v>1</v>
      </c>
      <c r="O38" t="s">
        <v>47</v>
      </c>
      <c r="P38">
        <f>W33</f>
        <v>1</v>
      </c>
      <c r="R38" t="s">
        <v>48</v>
      </c>
      <c r="S38">
        <f>IF(AC36=0,1,0)</f>
        <v>0</v>
      </c>
      <c r="U38" t="s">
        <v>49</v>
      </c>
      <c r="V38">
        <f>I36</f>
        <v>0</v>
      </c>
      <c r="X38" t="s">
        <v>50</v>
      </c>
      <c r="Y38">
        <f>IF(_xlfn.XOR(J38,I33),1,0)</f>
        <v>0</v>
      </c>
    </row>
    <row r="41" spans="3:34" x14ac:dyDescent="0.2">
      <c r="C41" s="11" t="s">
        <v>40</v>
      </c>
      <c r="D41" s="11"/>
      <c r="I41" s="8">
        <f t="shared" ref="I41:Y41" si="100">IF(J42=".",J41,ROUNDDOWN((J43+J42+J41)/2,0))</f>
        <v>1</v>
      </c>
      <c r="J41" s="8">
        <f t="shared" si="100"/>
        <v>1</v>
      </c>
      <c r="K41" s="8">
        <f t="shared" si="100"/>
        <v>1</v>
      </c>
      <c r="L41" s="8">
        <f t="shared" si="100"/>
        <v>1</v>
      </c>
      <c r="M41" s="8">
        <f t="shared" si="100"/>
        <v>1</v>
      </c>
      <c r="N41" s="8">
        <f t="shared" si="100"/>
        <v>0</v>
      </c>
      <c r="O41" s="8">
        <f t="shared" si="100"/>
        <v>0</v>
      </c>
      <c r="P41" s="8">
        <f t="shared" si="100"/>
        <v>0</v>
      </c>
      <c r="Q41" s="8">
        <f t="shared" si="100"/>
        <v>0</v>
      </c>
      <c r="R41" s="8">
        <f t="shared" si="100"/>
        <v>0</v>
      </c>
      <c r="S41" s="8">
        <f t="shared" si="100"/>
        <v>0</v>
      </c>
      <c r="T41" s="8">
        <f t="shared" si="100"/>
        <v>1</v>
      </c>
      <c r="U41" s="8">
        <f t="shared" si="100"/>
        <v>1</v>
      </c>
      <c r="V41" s="8">
        <f t="shared" si="100"/>
        <v>1</v>
      </c>
      <c r="W41" s="8">
        <f t="shared" si="100"/>
        <v>1</v>
      </c>
      <c r="X41" s="8">
        <f t="shared" si="100"/>
        <v>1</v>
      </c>
      <c r="Y41" s="8">
        <f t="shared" si="100"/>
        <v>1</v>
      </c>
      <c r="Z41" s="8">
        <f>IF(AA42=".",AA41,ROUNDDOWN((AA43+AA42+AA41)/2,0))</f>
        <v>0</v>
      </c>
      <c r="AA41" s="8"/>
      <c r="AC41" s="9"/>
    </row>
    <row r="42" spans="3:34" x14ac:dyDescent="0.2">
      <c r="C42" s="3" t="s">
        <v>33</v>
      </c>
      <c r="D42" t="s">
        <v>34</v>
      </c>
      <c r="G42" s="12" t="s">
        <v>41</v>
      </c>
      <c r="H42" s="6" t="str">
        <f>C42</f>
        <v>B7</v>
      </c>
      <c r="I42" s="6" t="str">
        <f t="shared" ref="I42:R43" si="101">VLOOKUP($H42,$F$4:$AA$15,3+I$95,0)</f>
        <v>1</v>
      </c>
      <c r="J42" s="6" t="str">
        <f t="shared" si="101"/>
        <v>1</v>
      </c>
      <c r="K42" s="6" t="str">
        <f t="shared" si="101"/>
        <v>1</v>
      </c>
      <c r="L42" s="6" t="str">
        <f t="shared" si="101"/>
        <v>0</v>
      </c>
      <c r="M42" s="6" t="str">
        <f t="shared" si="101"/>
        <v>.</v>
      </c>
      <c r="N42" s="6" t="str">
        <f t="shared" si="101"/>
        <v>1</v>
      </c>
      <c r="O42" s="6" t="str">
        <f t="shared" si="101"/>
        <v>1</v>
      </c>
      <c r="P42" s="6" t="str">
        <f t="shared" si="101"/>
        <v>0</v>
      </c>
      <c r="Q42" s="6" t="str">
        <f t="shared" si="101"/>
        <v>0</v>
      </c>
      <c r="R42" s="6" t="str">
        <f t="shared" si="101"/>
        <v>.</v>
      </c>
      <c r="S42" s="6" t="str">
        <f t="shared" ref="S42:AA43" si="102">VLOOKUP($H42,$F$4:$AA$15,3+S$95,0)</f>
        <v>1</v>
      </c>
      <c r="T42" s="6" t="str">
        <f t="shared" si="102"/>
        <v>0</v>
      </c>
      <c r="U42" s="6" t="str">
        <f t="shared" si="102"/>
        <v>1</v>
      </c>
      <c r="V42" s="6" t="str">
        <f t="shared" si="102"/>
        <v>1</v>
      </c>
      <c r="W42" s="6" t="str">
        <f t="shared" si="102"/>
        <v>.</v>
      </c>
      <c r="X42" s="6" t="str">
        <f t="shared" si="102"/>
        <v>1</v>
      </c>
      <c r="Y42" s="6" t="str">
        <f t="shared" si="102"/>
        <v>1</v>
      </c>
      <c r="Z42" s="6" t="str">
        <f t="shared" si="102"/>
        <v>1</v>
      </c>
      <c r="AA42" s="6" t="str">
        <f t="shared" si="102"/>
        <v>0</v>
      </c>
      <c r="AC42" s="9"/>
      <c r="AD42" s="12" t="s">
        <v>41</v>
      </c>
      <c r="AE42" t="str">
        <f>"X"&amp;MID(C42,2,2)</f>
        <v>X7</v>
      </c>
      <c r="AF42">
        <f>D10</f>
        <v>-4930</v>
      </c>
    </row>
    <row r="43" spans="3:34" x14ac:dyDescent="0.2">
      <c r="G43" s="13"/>
      <c r="H43" s="8" t="str">
        <f>D42</f>
        <v>B8</v>
      </c>
      <c r="I43" s="8" t="str">
        <f t="shared" si="101"/>
        <v>1</v>
      </c>
      <c r="J43" s="8" t="str">
        <f t="shared" si="101"/>
        <v>0</v>
      </c>
      <c r="K43" s="8" t="str">
        <f t="shared" si="101"/>
        <v>1</v>
      </c>
      <c r="L43" s="8" t="str">
        <f t="shared" si="101"/>
        <v>1</v>
      </c>
      <c r="M43" s="8" t="str">
        <f t="shared" si="101"/>
        <v>.</v>
      </c>
      <c r="N43" s="8" t="str">
        <f t="shared" si="101"/>
        <v>1</v>
      </c>
      <c r="O43" s="8" t="str">
        <f t="shared" si="101"/>
        <v>0</v>
      </c>
      <c r="P43" s="8" t="str">
        <f t="shared" si="101"/>
        <v>0</v>
      </c>
      <c r="Q43" s="8" t="str">
        <f t="shared" si="101"/>
        <v>1</v>
      </c>
      <c r="R43" s="8" t="str">
        <f t="shared" si="101"/>
        <v>.</v>
      </c>
      <c r="S43" s="8" t="str">
        <f t="shared" si="102"/>
        <v>0</v>
      </c>
      <c r="T43" s="8" t="str">
        <f t="shared" si="102"/>
        <v>0</v>
      </c>
      <c r="U43" s="8" t="str">
        <f t="shared" si="102"/>
        <v>1</v>
      </c>
      <c r="V43" s="8" t="str">
        <f t="shared" si="102"/>
        <v>0</v>
      </c>
      <c r="W43" s="8" t="str">
        <f t="shared" si="102"/>
        <v>.</v>
      </c>
      <c r="X43" s="8" t="str">
        <f t="shared" si="102"/>
        <v>1</v>
      </c>
      <c r="Y43" s="8" t="str">
        <f t="shared" si="102"/>
        <v>1</v>
      </c>
      <c r="Z43" s="8" t="str">
        <f t="shared" si="102"/>
        <v>1</v>
      </c>
      <c r="AA43" s="8" t="str">
        <f t="shared" si="102"/>
        <v>0</v>
      </c>
      <c r="AC43" s="9"/>
      <c r="AD43" s="12"/>
      <c r="AE43" s="10" t="str">
        <f>"X"&amp;MID(D42,2,2)</f>
        <v>X8</v>
      </c>
      <c r="AF43" s="10">
        <f>D11</f>
        <v>-18130</v>
      </c>
    </row>
    <row r="44" spans="3:34" x14ac:dyDescent="0.2">
      <c r="I44" s="6">
        <f t="shared" ref="I44" si="103">IF(I43=".",I43,MOD(I43+I42+I41,2))</f>
        <v>1</v>
      </c>
      <c r="J44" s="6">
        <f t="shared" ref="J44" si="104">IF(J43=".",J43,MOD(J43+J42+J41,2))</f>
        <v>0</v>
      </c>
      <c r="K44" s="6">
        <f t="shared" ref="K44" si="105">IF(K43=".",K43,MOD(K43+K42+K41,2))</f>
        <v>1</v>
      </c>
      <c r="L44" s="6">
        <f t="shared" ref="L44" si="106">IF(L43=".",L43,MOD(L43+L42+L41,2))</f>
        <v>0</v>
      </c>
      <c r="M44" s="6" t="str">
        <f t="shared" ref="M44" si="107">IF(M43=".",M43,MOD(M43+M42+M41,2))</f>
        <v>.</v>
      </c>
      <c r="N44" s="6">
        <f t="shared" ref="N44" si="108">IF(N43=".",N43,MOD(N43+N42+N41,2))</f>
        <v>0</v>
      </c>
      <c r="O44" s="6">
        <f t="shared" ref="O44" si="109">IF(O43=".",O43,MOD(O43+O42+O41,2))</f>
        <v>1</v>
      </c>
      <c r="P44" s="6">
        <f t="shared" ref="P44" si="110">IF(P43=".",P43,MOD(P43+P42+P41,2))</f>
        <v>0</v>
      </c>
      <c r="Q44" s="6">
        <f t="shared" ref="Q44" si="111">IF(Q43=".",Q43,MOD(Q43+Q42+Q41,2))</f>
        <v>1</v>
      </c>
      <c r="R44" s="6" t="str">
        <f t="shared" ref="R44" si="112">IF(R43=".",R43,MOD(R43+R42+R41,2))</f>
        <v>.</v>
      </c>
      <c r="S44" s="6">
        <f t="shared" ref="S44" si="113">IF(S43=".",S43,MOD(S43+S42+S41,2))</f>
        <v>1</v>
      </c>
      <c r="T44" s="6">
        <f t="shared" ref="T44" si="114">IF(T43=".",T43,MOD(T43+T42+T41,2))</f>
        <v>1</v>
      </c>
      <c r="U44" s="6">
        <f t="shared" ref="U44" si="115">IF(U43=".",U43,MOD(U43+U42+U41,2))</f>
        <v>1</v>
      </c>
      <c r="V44" s="6">
        <f t="shared" ref="V44" si="116">IF(V43=".",V43,MOD(V43+V42+V41,2))</f>
        <v>0</v>
      </c>
      <c r="W44" s="6" t="str">
        <f t="shared" ref="W44" si="117">IF(W43=".",W43,MOD(W43+W42+W41,2))</f>
        <v>.</v>
      </c>
      <c r="X44" s="6">
        <f t="shared" ref="X44" si="118">IF(X43=".",X43,MOD(X43+X42+X41,2))</f>
        <v>1</v>
      </c>
      <c r="Y44" s="6">
        <f t="shared" ref="Y44" si="119">IF(Y43=".",Y43,MOD(Y43+Y42+Y41,2))</f>
        <v>1</v>
      </c>
      <c r="Z44" s="6">
        <f t="shared" ref="Z44" si="120">IF(Z43=".",Z43,MOD(Z43+Z42+Z41,2))</f>
        <v>0</v>
      </c>
      <c r="AA44" s="6">
        <f>IF(AA43=".",AA43,MOD(AA43+AA42+AA41,2))</f>
        <v>0</v>
      </c>
      <c r="AB44" s="9" t="s">
        <v>43</v>
      </c>
      <c r="AC44" s="9">
        <f>IF(I44=0,_xlfn.DECIMAL(J44&amp;K44&amp;L44&amp;N44&amp;O44&amp;P44&amp;Q44&amp;S44&amp;T44&amp;U44&amp;V44&amp;X44&amp;Y44&amp;Z44&amp;AA44, 2),-_xlfn.DECIMAL(J45&amp;K45&amp;L45&amp;N45&amp;O45&amp;P45&amp;Q45&amp;S45&amp;T45&amp;U45&amp;V45&amp;X45&amp;Y45&amp;Z45&amp;AA45, 2))</f>
        <v>-23060</v>
      </c>
      <c r="AD44" s="9" t="s">
        <v>44</v>
      </c>
      <c r="AF44">
        <f>AF42+AF43</f>
        <v>-23060</v>
      </c>
      <c r="AH44" t="str">
        <f>IF(Y46=0,IF(AND(AC44=AF44,J46=0),$A$91,$A$90),IF(I44=0,$A$93,$A$92))</f>
        <v>Результат верный, перенос из старшего разряда не учитывается.</v>
      </c>
    </row>
    <row r="45" spans="3:34" x14ac:dyDescent="0.2">
      <c r="I45" s="6">
        <f>IF(I44=0,"",1)</f>
        <v>1</v>
      </c>
      <c r="J45" s="6" t="str">
        <f>IF(I45&lt;&gt;"",IF(J44&lt;&gt;".",IF($I$29=1,MID(_xlfn.BASE(ABS(_xlfn.DECIMAL($J44&amp;$K44&amp;$L44&amp;$N44&amp;$O44&amp;$P44&amp;$Q44&amp;$S44&amp;$T44&amp;$U44&amp;$V44&amp;$X44&amp;$Y44&amp;$Z44&amp;$AA44,2)-2^16),2,16),ABS(J$3-16),1),""),"."),"")</f>
        <v>1</v>
      </c>
      <c r="K45" s="6" t="str">
        <f t="shared" ref="K45" si="121">IF(J45&lt;&gt;"",IF(K44&lt;&gt;".",IF($I$29=1,MID(_xlfn.BASE(ABS(_xlfn.DECIMAL($J44&amp;$K44&amp;$L44&amp;$N44&amp;$O44&amp;$P44&amp;$Q44&amp;$S44&amp;$T44&amp;$U44&amp;$V44&amp;$X44&amp;$Y44&amp;$Z44&amp;$AA44,2)-2^16),2,16),ABS(K$3-16),1),""),"."),"")</f>
        <v>0</v>
      </c>
      <c r="L45" s="6" t="str">
        <f t="shared" ref="L45" si="122">IF(K45&lt;&gt;"",IF(L44&lt;&gt;".",IF($I$29=1,MID(_xlfn.BASE(ABS(_xlfn.DECIMAL($J44&amp;$K44&amp;$L44&amp;$N44&amp;$O44&amp;$P44&amp;$Q44&amp;$S44&amp;$T44&amp;$U44&amp;$V44&amp;$X44&amp;$Y44&amp;$Z44&amp;$AA44,2)-2^16),2,16),ABS(L$3-16),1),""),"."),"")</f>
        <v>1</v>
      </c>
      <c r="M45" s="6" t="str">
        <f t="shared" ref="M45" si="123">IF(L45&lt;&gt;"",IF(M44&lt;&gt;".",IF($I$29=1,MID(_xlfn.BASE(ABS(_xlfn.DECIMAL($J44&amp;$K44&amp;$L44&amp;$N44&amp;$O44&amp;$P44&amp;$Q44&amp;$S44&amp;$T44&amp;$U44&amp;$V44&amp;$X44&amp;$Y44&amp;$Z44&amp;$AA44,2)-2^16),2,16),ABS(M$3-16),1),""),"."),"")</f>
        <v>.</v>
      </c>
      <c r="N45" s="6" t="str">
        <f t="shared" ref="N45" si="124">IF(M45&lt;&gt;"",IF(N44&lt;&gt;".",IF($I$29=1,MID(_xlfn.BASE(ABS(_xlfn.DECIMAL($J44&amp;$K44&amp;$L44&amp;$N44&amp;$O44&amp;$P44&amp;$Q44&amp;$S44&amp;$T44&amp;$U44&amp;$V44&amp;$X44&amp;$Y44&amp;$Z44&amp;$AA44,2)-2^16),2,16),ABS(N$3-16),1),""),"."),"")</f>
        <v>1</v>
      </c>
      <c r="O45" s="6" t="str">
        <f t="shared" ref="O45" si="125">IF(N45&lt;&gt;"",IF(O44&lt;&gt;".",IF($I$29=1,MID(_xlfn.BASE(ABS(_xlfn.DECIMAL($J44&amp;$K44&amp;$L44&amp;$N44&amp;$O44&amp;$P44&amp;$Q44&amp;$S44&amp;$T44&amp;$U44&amp;$V44&amp;$X44&amp;$Y44&amp;$Z44&amp;$AA44,2)-2^16),2,16),ABS(O$3-16),1),""),"."),"")</f>
        <v>0</v>
      </c>
      <c r="P45" s="6" t="str">
        <f t="shared" ref="P45" si="126">IF(O45&lt;&gt;"",IF(P44&lt;&gt;".",IF($I$29=1,MID(_xlfn.BASE(ABS(_xlfn.DECIMAL($J44&amp;$K44&amp;$L44&amp;$N44&amp;$O44&amp;$P44&amp;$Q44&amp;$S44&amp;$T44&amp;$U44&amp;$V44&amp;$X44&amp;$Y44&amp;$Z44&amp;$AA44,2)-2^16),2,16),ABS(P$3-16),1),""),"."),"")</f>
        <v>1</v>
      </c>
      <c r="Q45" s="6" t="str">
        <f t="shared" ref="Q45" si="127">IF(P45&lt;&gt;"",IF(Q44&lt;&gt;".",IF($I$29=1,MID(_xlfn.BASE(ABS(_xlfn.DECIMAL($J44&amp;$K44&amp;$L44&amp;$N44&amp;$O44&amp;$P44&amp;$Q44&amp;$S44&amp;$T44&amp;$U44&amp;$V44&amp;$X44&amp;$Y44&amp;$Z44&amp;$AA44,2)-2^16),2,16),ABS(Q$3-16),1),""),"."),"")</f>
        <v>0</v>
      </c>
      <c r="R45" s="6" t="str">
        <f t="shared" ref="R45" si="128">IF(Q45&lt;&gt;"",IF(R44&lt;&gt;".",IF($I$29=1,MID(_xlfn.BASE(ABS(_xlfn.DECIMAL($J44&amp;$K44&amp;$L44&amp;$N44&amp;$O44&amp;$P44&amp;$Q44&amp;$S44&amp;$T44&amp;$U44&amp;$V44&amp;$X44&amp;$Y44&amp;$Z44&amp;$AA44,2)-2^16),2,16),ABS(R$3-16),1),""),"."),"")</f>
        <v>.</v>
      </c>
      <c r="S45" s="6" t="str">
        <f t="shared" ref="S45" si="129">IF(R45&lt;&gt;"",IF(S44&lt;&gt;".",IF($I$29=1,MID(_xlfn.BASE(ABS(_xlfn.DECIMAL($J44&amp;$K44&amp;$L44&amp;$N44&amp;$O44&amp;$P44&amp;$Q44&amp;$S44&amp;$T44&amp;$U44&amp;$V44&amp;$X44&amp;$Y44&amp;$Z44&amp;$AA44,2)-2^16),2,16),ABS(S$3-16),1),""),"."),"")</f>
        <v>0</v>
      </c>
      <c r="T45" s="6" t="str">
        <f t="shared" ref="T45" si="130">IF(S45&lt;&gt;"",IF(T44&lt;&gt;".",IF($I$29=1,MID(_xlfn.BASE(ABS(_xlfn.DECIMAL($J44&amp;$K44&amp;$L44&amp;$N44&amp;$O44&amp;$P44&amp;$Q44&amp;$S44&amp;$T44&amp;$U44&amp;$V44&amp;$X44&amp;$Y44&amp;$Z44&amp;$AA44,2)-2^16),2,16),ABS(T$3-16),1),""),"."),"")</f>
        <v>0</v>
      </c>
      <c r="U45" s="6" t="str">
        <f t="shared" ref="U45" si="131">IF(T45&lt;&gt;"",IF(U44&lt;&gt;".",IF($I$29=1,MID(_xlfn.BASE(ABS(_xlfn.DECIMAL($J44&amp;$K44&amp;$L44&amp;$N44&amp;$O44&amp;$P44&amp;$Q44&amp;$S44&amp;$T44&amp;$U44&amp;$V44&amp;$X44&amp;$Y44&amp;$Z44&amp;$AA44,2)-2^16),2,16),ABS(U$3-16),1),""),"."),"")</f>
        <v>0</v>
      </c>
      <c r="V45" s="6" t="str">
        <f t="shared" ref="V45" si="132">IF(U45&lt;&gt;"",IF(V44&lt;&gt;".",IF($I$29=1,MID(_xlfn.BASE(ABS(_xlfn.DECIMAL($J44&amp;$K44&amp;$L44&amp;$N44&amp;$O44&amp;$P44&amp;$Q44&amp;$S44&amp;$T44&amp;$U44&amp;$V44&amp;$X44&amp;$Y44&amp;$Z44&amp;$AA44,2)-2^16),2,16),ABS(V$3-16),1),""),"."),"")</f>
        <v>1</v>
      </c>
      <c r="W45" s="6" t="str">
        <f t="shared" ref="W45" si="133">IF(V45&lt;&gt;"",IF(W44&lt;&gt;".",IF($I$29=1,MID(_xlfn.BASE(ABS(_xlfn.DECIMAL($J44&amp;$K44&amp;$L44&amp;$N44&amp;$O44&amp;$P44&amp;$Q44&amp;$S44&amp;$T44&amp;$U44&amp;$V44&amp;$X44&amp;$Y44&amp;$Z44&amp;$AA44,2)-2^16),2,16),ABS(W$3-16),1),""),"."),"")</f>
        <v>.</v>
      </c>
      <c r="X45" s="6" t="str">
        <f t="shared" ref="X45" si="134">IF(W45&lt;&gt;"",IF(X44&lt;&gt;".",IF($I$29=1,MID(_xlfn.BASE(ABS(_xlfn.DECIMAL($J44&amp;$K44&amp;$L44&amp;$N44&amp;$O44&amp;$P44&amp;$Q44&amp;$S44&amp;$T44&amp;$U44&amp;$V44&amp;$X44&amp;$Y44&amp;$Z44&amp;$AA44,2)-2^16),2,16),ABS(X$3-16),1),""),"."),"")</f>
        <v>0</v>
      </c>
      <c r="Y45" s="6" t="str">
        <f t="shared" ref="Y45" si="135">IF(X45&lt;&gt;"",IF(Y44&lt;&gt;".",IF($I$29=1,MID(_xlfn.BASE(ABS(_xlfn.DECIMAL($J44&amp;$K44&amp;$L44&amp;$N44&amp;$O44&amp;$P44&amp;$Q44&amp;$S44&amp;$T44&amp;$U44&amp;$V44&amp;$X44&amp;$Y44&amp;$Z44&amp;$AA44,2)-2^16),2,16),ABS(Y$3-16),1),""),"."),"")</f>
        <v>1</v>
      </c>
      <c r="Z45" s="6" t="str">
        <f t="shared" ref="Z45" si="136">IF(Y45&lt;&gt;"",IF(Z44&lt;&gt;".",IF($I$29=1,MID(_xlfn.BASE(ABS(_xlfn.DECIMAL($J44&amp;$K44&amp;$L44&amp;$N44&amp;$O44&amp;$P44&amp;$Q44&amp;$S44&amp;$T44&amp;$U44&amp;$V44&amp;$X44&amp;$Y44&amp;$Z44&amp;$AA44,2)-2^16),2,16),ABS(Z$3-16),1),""),"."),"")</f>
        <v>0</v>
      </c>
      <c r="AA45" s="6" t="str">
        <f t="shared" ref="AA45" si="137">IF(Z45&lt;&gt;"",IF(AA44&lt;&gt;".",IF($I$29=1,MID(_xlfn.BASE(ABS(_xlfn.DECIMAL($J44&amp;$K44&amp;$L44&amp;$N44&amp;$O44&amp;$P44&amp;$Q44&amp;$S44&amp;$T44&amp;$U44&amp;$V44&amp;$X44&amp;$Y44&amp;$Z44&amp;$AA44,2)-2^16),2,16),ABS(AA$3-16),1),""),"."),"")</f>
        <v>0</v>
      </c>
    </row>
    <row r="46" spans="3:34" x14ac:dyDescent="0.2">
      <c r="I46" t="s">
        <v>45</v>
      </c>
      <c r="J46">
        <f>IF(I41+I42+I43&gt;1,1,0)</f>
        <v>1</v>
      </c>
      <c r="L46" t="s">
        <v>46</v>
      </c>
      <c r="M46">
        <f>MOD(SUM(S44:AA44)+1,2)</f>
        <v>0</v>
      </c>
      <c r="O46" t="s">
        <v>47</v>
      </c>
      <c r="P46">
        <f>W41</f>
        <v>1</v>
      </c>
      <c r="R46" t="s">
        <v>48</v>
      </c>
      <c r="S46">
        <f>IF(AC44=0,1,0)</f>
        <v>0</v>
      </c>
      <c r="U46" t="s">
        <v>49</v>
      </c>
      <c r="V46">
        <f>I44</f>
        <v>1</v>
      </c>
      <c r="X46" t="s">
        <v>50</v>
      </c>
      <c r="Y46">
        <f>IF(_xlfn.XOR(J46,I41),1,0)</f>
        <v>0</v>
      </c>
    </row>
    <row r="49" spans="3:34" x14ac:dyDescent="0.2">
      <c r="C49" s="11" t="s">
        <v>40</v>
      </c>
      <c r="D49" s="11"/>
      <c r="I49" s="8">
        <f t="shared" ref="I49:Y49" si="138">IF(J50=".",J49,ROUNDDOWN((J51+J50+J49)/2,0))</f>
        <v>0</v>
      </c>
      <c r="J49" s="8">
        <f t="shared" si="138"/>
        <v>1</v>
      </c>
      <c r="K49" s="8">
        <f t="shared" si="138"/>
        <v>0</v>
      </c>
      <c r="L49" s="8">
        <f t="shared" si="138"/>
        <v>0</v>
      </c>
      <c r="M49" s="8">
        <f t="shared" si="138"/>
        <v>0</v>
      </c>
      <c r="N49" s="8">
        <f t="shared" si="138"/>
        <v>0</v>
      </c>
      <c r="O49" s="8">
        <f t="shared" si="138"/>
        <v>0</v>
      </c>
      <c r="P49" s="8">
        <f t="shared" si="138"/>
        <v>1</v>
      </c>
      <c r="Q49" s="8">
        <f t="shared" si="138"/>
        <v>1</v>
      </c>
      <c r="R49" s="8">
        <f t="shared" si="138"/>
        <v>1</v>
      </c>
      <c r="S49" s="8">
        <f t="shared" si="138"/>
        <v>1</v>
      </c>
      <c r="T49" s="8">
        <f t="shared" si="138"/>
        <v>1</v>
      </c>
      <c r="U49" s="8">
        <f t="shared" si="138"/>
        <v>0</v>
      </c>
      <c r="V49" s="8">
        <f t="shared" si="138"/>
        <v>1</v>
      </c>
      <c r="W49" s="8">
        <f t="shared" si="138"/>
        <v>1</v>
      </c>
      <c r="X49" s="8">
        <f t="shared" si="138"/>
        <v>1</v>
      </c>
      <c r="Y49" s="8">
        <f t="shared" si="138"/>
        <v>0</v>
      </c>
      <c r="Z49" s="8">
        <f>IF(AA50=".",AA49,ROUNDDOWN((AA51+AA50+AA49)/2,0))</f>
        <v>0</v>
      </c>
      <c r="AA49" s="8"/>
      <c r="AC49" s="9"/>
    </row>
    <row r="50" spans="3:34" x14ac:dyDescent="0.2">
      <c r="C50" s="3" t="s">
        <v>34</v>
      </c>
      <c r="D50" t="s">
        <v>35</v>
      </c>
      <c r="G50" s="12" t="s">
        <v>41</v>
      </c>
      <c r="H50" s="6" t="str">
        <f>C50</f>
        <v>B8</v>
      </c>
      <c r="I50" s="6" t="str">
        <f t="shared" ref="I50:R51" si="139">VLOOKUP($H50,$F$4:$AA$15,3+I$95,0)</f>
        <v>1</v>
      </c>
      <c r="J50" s="6" t="str">
        <f t="shared" si="139"/>
        <v>0</v>
      </c>
      <c r="K50" s="6" t="str">
        <f t="shared" si="139"/>
        <v>1</v>
      </c>
      <c r="L50" s="6" t="str">
        <f t="shared" si="139"/>
        <v>1</v>
      </c>
      <c r="M50" s="6" t="str">
        <f t="shared" si="139"/>
        <v>.</v>
      </c>
      <c r="N50" s="6" t="str">
        <f t="shared" si="139"/>
        <v>1</v>
      </c>
      <c r="O50" s="6" t="str">
        <f t="shared" si="139"/>
        <v>0</v>
      </c>
      <c r="P50" s="6" t="str">
        <f t="shared" si="139"/>
        <v>0</v>
      </c>
      <c r="Q50" s="6" t="str">
        <f t="shared" si="139"/>
        <v>1</v>
      </c>
      <c r="R50" s="6" t="str">
        <f t="shared" si="139"/>
        <v>.</v>
      </c>
      <c r="S50" s="6" t="str">
        <f t="shared" ref="S50:AA51" si="140">VLOOKUP($H50,$F$4:$AA$15,3+S$95,0)</f>
        <v>0</v>
      </c>
      <c r="T50" s="6" t="str">
        <f t="shared" si="140"/>
        <v>0</v>
      </c>
      <c r="U50" s="6" t="str">
        <f t="shared" si="140"/>
        <v>1</v>
      </c>
      <c r="V50" s="6" t="str">
        <f t="shared" si="140"/>
        <v>0</v>
      </c>
      <c r="W50" s="6" t="str">
        <f t="shared" si="140"/>
        <v>.</v>
      </c>
      <c r="X50" s="6" t="str">
        <f t="shared" si="140"/>
        <v>1</v>
      </c>
      <c r="Y50" s="6" t="str">
        <f t="shared" si="140"/>
        <v>1</v>
      </c>
      <c r="Z50" s="6" t="str">
        <f t="shared" si="140"/>
        <v>1</v>
      </c>
      <c r="AA50" s="6" t="str">
        <f t="shared" si="140"/>
        <v>0</v>
      </c>
      <c r="AC50" s="9"/>
      <c r="AD50" s="12" t="s">
        <v>41</v>
      </c>
      <c r="AE50" t="str">
        <f>"X"&amp;MID(C50,2,2)</f>
        <v>X8</v>
      </c>
      <c r="AF50">
        <f>D11</f>
        <v>-18130</v>
      </c>
    </row>
    <row r="51" spans="3:34" x14ac:dyDescent="0.2">
      <c r="G51" s="13"/>
      <c r="H51" s="8" t="str">
        <f>D50</f>
        <v>B9</v>
      </c>
      <c r="I51" s="8" t="str">
        <f t="shared" si="139"/>
        <v>1</v>
      </c>
      <c r="J51" s="8" t="str">
        <f t="shared" si="139"/>
        <v>0</v>
      </c>
      <c r="K51" s="8" t="str">
        <f t="shared" si="139"/>
        <v>1</v>
      </c>
      <c r="L51" s="8" t="str">
        <f t="shared" si="139"/>
        <v>0</v>
      </c>
      <c r="M51" s="8" t="str">
        <f t="shared" si="139"/>
        <v>.</v>
      </c>
      <c r="N51" s="8" t="str">
        <f t="shared" si="139"/>
        <v>0</v>
      </c>
      <c r="O51" s="8" t="str">
        <f t="shared" si="139"/>
        <v>1</v>
      </c>
      <c r="P51" s="8" t="str">
        <f t="shared" si="139"/>
        <v>0</v>
      </c>
      <c r="Q51" s="8" t="str">
        <f t="shared" si="139"/>
        <v>1</v>
      </c>
      <c r="R51" s="8" t="str">
        <f t="shared" si="139"/>
        <v>.</v>
      </c>
      <c r="S51" s="8" t="str">
        <f t="shared" si="140"/>
        <v>1</v>
      </c>
      <c r="T51" s="8" t="str">
        <f t="shared" si="140"/>
        <v>1</v>
      </c>
      <c r="U51" s="8" t="str">
        <f t="shared" si="140"/>
        <v>1</v>
      </c>
      <c r="V51" s="8" t="str">
        <f t="shared" si="140"/>
        <v>0</v>
      </c>
      <c r="W51" s="8" t="str">
        <f t="shared" si="140"/>
        <v>.</v>
      </c>
      <c r="X51" s="8" t="str">
        <f t="shared" si="140"/>
        <v>1</v>
      </c>
      <c r="Y51" s="8" t="str">
        <f t="shared" si="140"/>
        <v>1</v>
      </c>
      <c r="Z51" s="8" t="str">
        <f t="shared" si="140"/>
        <v>0</v>
      </c>
      <c r="AA51" s="8" t="str">
        <f t="shared" si="140"/>
        <v>0</v>
      </c>
      <c r="AC51" s="9"/>
      <c r="AD51" s="12"/>
      <c r="AE51" s="10" t="str">
        <f>"X"&amp;MID(D50,2,2)</f>
        <v>X9</v>
      </c>
      <c r="AF51" s="10">
        <f>D12</f>
        <v>-23060</v>
      </c>
    </row>
    <row r="52" spans="3:34" x14ac:dyDescent="0.2">
      <c r="I52" s="6">
        <f t="shared" ref="I52" si="141">IF(I51=".",I51,MOD(I51+I50+I49,2))</f>
        <v>0</v>
      </c>
      <c r="J52" s="6">
        <f t="shared" ref="J52" si="142">IF(J51=".",J51,MOD(J51+J50+J49,2))</f>
        <v>1</v>
      </c>
      <c r="K52" s="6">
        <f t="shared" ref="K52" si="143">IF(K51=".",K51,MOD(K51+K50+K49,2))</f>
        <v>0</v>
      </c>
      <c r="L52" s="6">
        <f t="shared" ref="L52" si="144">IF(L51=".",L51,MOD(L51+L50+L49,2))</f>
        <v>1</v>
      </c>
      <c r="M52" s="6" t="str">
        <f t="shared" ref="M52" si="145">IF(M51=".",M51,MOD(M51+M50+M49,2))</f>
        <v>.</v>
      </c>
      <c r="N52" s="6">
        <f t="shared" ref="N52" si="146">IF(N51=".",N51,MOD(N51+N50+N49,2))</f>
        <v>1</v>
      </c>
      <c r="O52" s="6">
        <f t="shared" ref="O52" si="147">IF(O51=".",O51,MOD(O51+O50+O49,2))</f>
        <v>1</v>
      </c>
      <c r="P52" s="6">
        <f t="shared" ref="P52" si="148">IF(P51=".",P51,MOD(P51+P50+P49,2))</f>
        <v>1</v>
      </c>
      <c r="Q52" s="6">
        <f t="shared" ref="Q52" si="149">IF(Q51=".",Q51,MOD(Q51+Q50+Q49,2))</f>
        <v>1</v>
      </c>
      <c r="R52" s="6" t="str">
        <f t="shared" ref="R52" si="150">IF(R51=".",R51,MOD(R51+R50+R49,2))</f>
        <v>.</v>
      </c>
      <c r="S52" s="6">
        <f t="shared" ref="S52" si="151">IF(S51=".",S51,MOD(S51+S50+S49,2))</f>
        <v>0</v>
      </c>
      <c r="T52" s="6">
        <f t="shared" ref="T52" si="152">IF(T51=".",T51,MOD(T51+T50+T49,2))</f>
        <v>0</v>
      </c>
      <c r="U52" s="6">
        <f t="shared" ref="U52" si="153">IF(U51=".",U51,MOD(U51+U50+U49,2))</f>
        <v>0</v>
      </c>
      <c r="V52" s="6">
        <f t="shared" ref="V52" si="154">IF(V51=".",V51,MOD(V51+V50+V49,2))</f>
        <v>1</v>
      </c>
      <c r="W52" s="6" t="str">
        <f t="shared" ref="W52" si="155">IF(W51=".",W51,MOD(W51+W50+W49,2))</f>
        <v>.</v>
      </c>
      <c r="X52" s="6">
        <f t="shared" ref="X52" si="156">IF(X51=".",X51,MOD(X51+X50+X49,2))</f>
        <v>1</v>
      </c>
      <c r="Y52" s="6">
        <f t="shared" ref="Y52" si="157">IF(Y51=".",Y51,MOD(Y51+Y50+Y49,2))</f>
        <v>0</v>
      </c>
      <c r="Z52" s="6">
        <f t="shared" ref="Z52" si="158">IF(Z51=".",Z51,MOD(Z51+Z50+Z49,2))</f>
        <v>1</v>
      </c>
      <c r="AA52" s="6">
        <f>IF(AA51=".",AA51,MOD(AA51+AA50+AA49,2))</f>
        <v>0</v>
      </c>
      <c r="AB52" s="9" t="s">
        <v>43</v>
      </c>
      <c r="AC52" s="9">
        <f>IF(I52=0,_xlfn.DECIMAL(J52&amp;K52&amp;L52&amp;N52&amp;O52&amp;P52&amp;Q52&amp;S52&amp;T52&amp;U52&amp;V52&amp;X52&amp;Y52&amp;Z52&amp;AA52, 2),-_xlfn.DECIMAL(J53&amp;K53&amp;L53&amp;N53&amp;O53&amp;P53&amp;Q53&amp;S53&amp;T53&amp;U53&amp;V53&amp;X53&amp;Y53&amp;Z53&amp;AA53, 2))</f>
        <v>24346</v>
      </c>
      <c r="AD52" s="9" t="s">
        <v>44</v>
      </c>
      <c r="AF52">
        <f>AF50+AF51</f>
        <v>-41190</v>
      </c>
      <c r="AH52" t="str">
        <f>IF(Y54=0,IF(AND(AC52=AF52,J54=0),$A$91,$A$90),IF(I52=0,$A$93,$A$92))</f>
        <v>При сложении отрицательных чисел получен положительный результат — произошло переполнение.</v>
      </c>
    </row>
    <row r="53" spans="3:34" x14ac:dyDescent="0.2">
      <c r="I53" s="6" t="str">
        <f>IF(I52=0,"",1)</f>
        <v/>
      </c>
      <c r="J53" s="6" t="str">
        <f>IF(I53&lt;&gt;"",IF(J52&lt;&gt;".",IF($I$29=1,MID(_xlfn.BASE(ABS(_xlfn.DECIMAL($J52&amp;$K52&amp;$L52&amp;$N52&amp;$O52&amp;$P52&amp;$Q52&amp;$S52&amp;$T52&amp;$U52&amp;$V52&amp;$X52&amp;$Y52&amp;$Z52&amp;$AA52,2)-2^16),2,16),ABS(J$3-16),1),""),"."),"")</f>
        <v/>
      </c>
      <c r="K53" s="6" t="str">
        <f t="shared" ref="K53" si="159">IF(J53&lt;&gt;"",IF(K52&lt;&gt;".",IF($I$29=1,MID(_xlfn.BASE(ABS(_xlfn.DECIMAL($J52&amp;$K52&amp;$L52&amp;$N52&amp;$O52&amp;$P52&amp;$Q52&amp;$S52&amp;$T52&amp;$U52&amp;$V52&amp;$X52&amp;$Y52&amp;$Z52&amp;$AA52,2)-2^16),2,16),ABS(K$3-16),1),""),"."),"")</f>
        <v/>
      </c>
      <c r="L53" s="6" t="str">
        <f t="shared" ref="L53" si="160">IF(K53&lt;&gt;"",IF(L52&lt;&gt;".",IF($I$29=1,MID(_xlfn.BASE(ABS(_xlfn.DECIMAL($J52&amp;$K52&amp;$L52&amp;$N52&amp;$O52&amp;$P52&amp;$Q52&amp;$S52&amp;$T52&amp;$U52&amp;$V52&amp;$X52&amp;$Y52&amp;$Z52&amp;$AA52,2)-2^16),2,16),ABS(L$3-16),1),""),"."),"")</f>
        <v/>
      </c>
      <c r="M53" s="6" t="str">
        <f t="shared" ref="M53" si="161">IF(L53&lt;&gt;"",IF(M52&lt;&gt;".",IF($I$29=1,MID(_xlfn.BASE(ABS(_xlfn.DECIMAL($J52&amp;$K52&amp;$L52&amp;$N52&amp;$O52&amp;$P52&amp;$Q52&amp;$S52&amp;$T52&amp;$U52&amp;$V52&amp;$X52&amp;$Y52&amp;$Z52&amp;$AA52,2)-2^16),2,16),ABS(M$3-16),1),""),"."),"")</f>
        <v/>
      </c>
      <c r="N53" s="6" t="str">
        <f t="shared" ref="N53" si="162">IF(M53&lt;&gt;"",IF(N52&lt;&gt;".",IF($I$29=1,MID(_xlfn.BASE(ABS(_xlfn.DECIMAL($J52&amp;$K52&amp;$L52&amp;$N52&amp;$O52&amp;$P52&amp;$Q52&amp;$S52&amp;$T52&amp;$U52&amp;$V52&amp;$X52&amp;$Y52&amp;$Z52&amp;$AA52,2)-2^16),2,16),ABS(N$3-16),1),""),"."),"")</f>
        <v/>
      </c>
      <c r="O53" s="6" t="str">
        <f t="shared" ref="O53" si="163">IF(N53&lt;&gt;"",IF(O52&lt;&gt;".",IF($I$29=1,MID(_xlfn.BASE(ABS(_xlfn.DECIMAL($J52&amp;$K52&amp;$L52&amp;$N52&amp;$O52&amp;$P52&amp;$Q52&amp;$S52&amp;$T52&amp;$U52&amp;$V52&amp;$X52&amp;$Y52&amp;$Z52&amp;$AA52,2)-2^16),2,16),ABS(O$3-16),1),""),"."),"")</f>
        <v/>
      </c>
      <c r="P53" s="6" t="str">
        <f t="shared" ref="P53" si="164">IF(O53&lt;&gt;"",IF(P52&lt;&gt;".",IF($I$29=1,MID(_xlfn.BASE(ABS(_xlfn.DECIMAL($J52&amp;$K52&amp;$L52&amp;$N52&amp;$O52&amp;$P52&amp;$Q52&amp;$S52&amp;$T52&amp;$U52&amp;$V52&amp;$X52&amp;$Y52&amp;$Z52&amp;$AA52,2)-2^16),2,16),ABS(P$3-16),1),""),"."),"")</f>
        <v/>
      </c>
      <c r="Q53" s="6" t="str">
        <f t="shared" ref="Q53" si="165">IF(P53&lt;&gt;"",IF(Q52&lt;&gt;".",IF($I$29=1,MID(_xlfn.BASE(ABS(_xlfn.DECIMAL($J52&amp;$K52&amp;$L52&amp;$N52&amp;$O52&amp;$P52&amp;$Q52&amp;$S52&amp;$T52&amp;$U52&amp;$V52&amp;$X52&amp;$Y52&amp;$Z52&amp;$AA52,2)-2^16),2,16),ABS(Q$3-16),1),""),"."),"")</f>
        <v/>
      </c>
      <c r="R53" s="6" t="str">
        <f t="shared" ref="R53" si="166">IF(Q53&lt;&gt;"",IF(R52&lt;&gt;".",IF($I$29=1,MID(_xlfn.BASE(ABS(_xlfn.DECIMAL($J52&amp;$K52&amp;$L52&amp;$N52&amp;$O52&amp;$P52&amp;$Q52&amp;$S52&amp;$T52&amp;$U52&amp;$V52&amp;$X52&amp;$Y52&amp;$Z52&amp;$AA52,2)-2^16),2,16),ABS(R$3-16),1),""),"."),"")</f>
        <v/>
      </c>
      <c r="S53" s="6" t="str">
        <f t="shared" ref="S53" si="167">IF(R53&lt;&gt;"",IF(S52&lt;&gt;".",IF($I$29=1,MID(_xlfn.BASE(ABS(_xlfn.DECIMAL($J52&amp;$K52&amp;$L52&amp;$N52&amp;$O52&amp;$P52&amp;$Q52&amp;$S52&amp;$T52&amp;$U52&amp;$V52&amp;$X52&amp;$Y52&amp;$Z52&amp;$AA52,2)-2^16),2,16),ABS(S$3-16),1),""),"."),"")</f>
        <v/>
      </c>
      <c r="T53" s="6" t="str">
        <f t="shared" ref="T53" si="168">IF(S53&lt;&gt;"",IF(T52&lt;&gt;".",IF($I$29=1,MID(_xlfn.BASE(ABS(_xlfn.DECIMAL($J52&amp;$K52&amp;$L52&amp;$N52&amp;$O52&amp;$P52&amp;$Q52&amp;$S52&amp;$T52&amp;$U52&amp;$V52&amp;$X52&amp;$Y52&amp;$Z52&amp;$AA52,2)-2^16),2,16),ABS(T$3-16),1),""),"."),"")</f>
        <v/>
      </c>
      <c r="U53" s="6" t="str">
        <f t="shared" ref="U53" si="169">IF(T53&lt;&gt;"",IF(U52&lt;&gt;".",IF($I$29=1,MID(_xlfn.BASE(ABS(_xlfn.DECIMAL($J52&amp;$K52&amp;$L52&amp;$N52&amp;$O52&amp;$P52&amp;$Q52&amp;$S52&amp;$T52&amp;$U52&amp;$V52&amp;$X52&amp;$Y52&amp;$Z52&amp;$AA52,2)-2^16),2,16),ABS(U$3-16),1),""),"."),"")</f>
        <v/>
      </c>
      <c r="V53" s="6" t="str">
        <f t="shared" ref="V53" si="170">IF(U53&lt;&gt;"",IF(V52&lt;&gt;".",IF($I$29=1,MID(_xlfn.BASE(ABS(_xlfn.DECIMAL($J52&amp;$K52&amp;$L52&amp;$N52&amp;$O52&amp;$P52&amp;$Q52&amp;$S52&amp;$T52&amp;$U52&amp;$V52&amp;$X52&amp;$Y52&amp;$Z52&amp;$AA52,2)-2^16),2,16),ABS(V$3-16),1),""),"."),"")</f>
        <v/>
      </c>
      <c r="W53" s="6" t="str">
        <f t="shared" ref="W53" si="171">IF(V53&lt;&gt;"",IF(W52&lt;&gt;".",IF($I$29=1,MID(_xlfn.BASE(ABS(_xlfn.DECIMAL($J52&amp;$K52&amp;$L52&amp;$N52&amp;$O52&amp;$P52&amp;$Q52&amp;$S52&amp;$T52&amp;$U52&amp;$V52&amp;$X52&amp;$Y52&amp;$Z52&amp;$AA52,2)-2^16),2,16),ABS(W$3-16),1),""),"."),"")</f>
        <v/>
      </c>
      <c r="X53" s="6" t="str">
        <f t="shared" ref="X53" si="172">IF(W53&lt;&gt;"",IF(X52&lt;&gt;".",IF($I$29=1,MID(_xlfn.BASE(ABS(_xlfn.DECIMAL($J52&amp;$K52&amp;$L52&amp;$N52&amp;$O52&amp;$P52&amp;$Q52&amp;$S52&amp;$T52&amp;$U52&amp;$V52&amp;$X52&amp;$Y52&amp;$Z52&amp;$AA52,2)-2^16),2,16),ABS(X$3-16),1),""),"."),"")</f>
        <v/>
      </c>
      <c r="Y53" s="6" t="str">
        <f t="shared" ref="Y53" si="173">IF(X53&lt;&gt;"",IF(Y52&lt;&gt;".",IF($I$29=1,MID(_xlfn.BASE(ABS(_xlfn.DECIMAL($J52&amp;$K52&amp;$L52&amp;$N52&amp;$O52&amp;$P52&amp;$Q52&amp;$S52&amp;$T52&amp;$U52&amp;$V52&amp;$X52&amp;$Y52&amp;$Z52&amp;$AA52,2)-2^16),2,16),ABS(Y$3-16),1),""),"."),"")</f>
        <v/>
      </c>
      <c r="Z53" s="6" t="str">
        <f t="shared" ref="Z53" si="174">IF(Y53&lt;&gt;"",IF(Z52&lt;&gt;".",IF($I$29=1,MID(_xlfn.BASE(ABS(_xlfn.DECIMAL($J52&amp;$K52&amp;$L52&amp;$N52&amp;$O52&amp;$P52&amp;$Q52&amp;$S52&amp;$T52&amp;$U52&amp;$V52&amp;$X52&amp;$Y52&amp;$Z52&amp;$AA52,2)-2^16),2,16),ABS(Z$3-16),1),""),"."),"")</f>
        <v/>
      </c>
      <c r="AA53" s="6" t="str">
        <f t="shared" ref="AA53" si="175">IF(Z53&lt;&gt;"",IF(AA52&lt;&gt;".",IF($I$29=1,MID(_xlfn.BASE(ABS(_xlfn.DECIMAL($J52&amp;$K52&amp;$L52&amp;$N52&amp;$O52&amp;$P52&amp;$Q52&amp;$S52&amp;$T52&amp;$U52&amp;$V52&amp;$X52&amp;$Y52&amp;$Z52&amp;$AA52,2)-2^16),2,16),ABS(AA$3-16),1),""),"."),"")</f>
        <v/>
      </c>
    </row>
    <row r="54" spans="3:34" x14ac:dyDescent="0.2">
      <c r="I54" t="s">
        <v>45</v>
      </c>
      <c r="J54">
        <f>IF(I49+I50+I51&gt;1,1,0)</f>
        <v>1</v>
      </c>
      <c r="L54" t="s">
        <v>46</v>
      </c>
      <c r="M54">
        <f>MOD(SUM(S52:AA52)+1,2)</f>
        <v>0</v>
      </c>
      <c r="O54" t="s">
        <v>47</v>
      </c>
      <c r="P54">
        <f>W49</f>
        <v>1</v>
      </c>
      <c r="R54" t="s">
        <v>48</v>
      </c>
      <c r="S54">
        <f>IF(AC52=0,1,0)</f>
        <v>0</v>
      </c>
      <c r="U54" t="s">
        <v>49</v>
      </c>
      <c r="V54">
        <f>I52</f>
        <v>0</v>
      </c>
      <c r="X54" t="s">
        <v>50</v>
      </c>
      <c r="Y54">
        <f>IF(_xlfn.XOR(J54,I49),1,0)</f>
        <v>1</v>
      </c>
    </row>
    <row r="57" spans="3:34" x14ac:dyDescent="0.2">
      <c r="C57" s="11" t="s">
        <v>40</v>
      </c>
      <c r="D57" s="11"/>
      <c r="I57" s="8">
        <f t="shared" ref="I57:Y57" si="176">IF(J58=".",J57,ROUNDDOWN((J59+J58+J57)/2,0))</f>
        <v>0</v>
      </c>
      <c r="J57" s="8">
        <f t="shared" si="176"/>
        <v>1</v>
      </c>
      <c r="K57" s="8">
        <f t="shared" si="176"/>
        <v>1</v>
      </c>
      <c r="L57" s="8">
        <f t="shared" si="176"/>
        <v>0</v>
      </c>
      <c r="M57" s="8">
        <f t="shared" si="176"/>
        <v>0</v>
      </c>
      <c r="N57" s="8">
        <f t="shared" si="176"/>
        <v>0</v>
      </c>
      <c r="O57" s="8">
        <f t="shared" si="176"/>
        <v>1</v>
      </c>
      <c r="P57" s="8">
        <f t="shared" si="176"/>
        <v>1</v>
      </c>
      <c r="Q57" s="8">
        <f t="shared" si="176"/>
        <v>0</v>
      </c>
      <c r="R57" s="8">
        <f t="shared" si="176"/>
        <v>0</v>
      </c>
      <c r="S57" s="8">
        <f t="shared" si="176"/>
        <v>0</v>
      </c>
      <c r="T57" s="8">
        <f t="shared" si="176"/>
        <v>0</v>
      </c>
      <c r="U57" s="8">
        <f t="shared" si="176"/>
        <v>0</v>
      </c>
      <c r="V57" s="8">
        <f t="shared" si="176"/>
        <v>1</v>
      </c>
      <c r="W57" s="8">
        <f t="shared" si="176"/>
        <v>1</v>
      </c>
      <c r="X57" s="8">
        <f t="shared" si="176"/>
        <v>1</v>
      </c>
      <c r="Y57" s="8">
        <f t="shared" si="176"/>
        <v>1</v>
      </c>
      <c r="Z57" s="8">
        <f>IF(AA58=".",AA57,ROUNDDOWN((AA59+AA58+AA57)/2,0))</f>
        <v>0</v>
      </c>
      <c r="AA57" s="8"/>
      <c r="AC57" s="9"/>
    </row>
    <row r="58" spans="3:34" x14ac:dyDescent="0.2">
      <c r="C58" s="3" t="s">
        <v>26</v>
      </c>
      <c r="D58" t="s">
        <v>34</v>
      </c>
      <c r="G58" s="12" t="s">
        <v>41</v>
      </c>
      <c r="H58" s="6" t="str">
        <f>C58</f>
        <v>B1</v>
      </c>
      <c r="I58" s="6" t="str">
        <f t="shared" ref="I58:R59" si="177">VLOOKUP($H58,$F$4:$AA$15,3+I$95,0)</f>
        <v>0</v>
      </c>
      <c r="J58" s="6" t="str">
        <f t="shared" si="177"/>
        <v>0</v>
      </c>
      <c r="K58" s="6" t="str">
        <f t="shared" si="177"/>
        <v>0</v>
      </c>
      <c r="L58" s="6" t="str">
        <f t="shared" si="177"/>
        <v>1</v>
      </c>
      <c r="M58" s="6" t="str">
        <f t="shared" si="177"/>
        <v>.</v>
      </c>
      <c r="N58" s="6" t="str">
        <f t="shared" si="177"/>
        <v>0</v>
      </c>
      <c r="O58" s="6" t="str">
        <f t="shared" si="177"/>
        <v>0</v>
      </c>
      <c r="P58" s="6" t="str">
        <f t="shared" si="177"/>
        <v>1</v>
      </c>
      <c r="Q58" s="6" t="str">
        <f t="shared" si="177"/>
        <v>1</v>
      </c>
      <c r="R58" s="6" t="str">
        <f t="shared" si="177"/>
        <v>.</v>
      </c>
      <c r="S58" s="6" t="str">
        <f t="shared" ref="S58:AA59" si="178">VLOOKUP($H58,$F$4:$AA$15,3+S$95,0)</f>
        <v>0</v>
      </c>
      <c r="T58" s="6" t="str">
        <f t="shared" si="178"/>
        <v>1</v>
      </c>
      <c r="U58" s="6" t="str">
        <f t="shared" si="178"/>
        <v>0</v>
      </c>
      <c r="V58" s="6" t="str">
        <f t="shared" si="178"/>
        <v>0</v>
      </c>
      <c r="W58" s="6" t="str">
        <f t="shared" si="178"/>
        <v>.</v>
      </c>
      <c r="X58" s="6" t="str">
        <f t="shared" si="178"/>
        <v>0</v>
      </c>
      <c r="Y58" s="6" t="str">
        <f t="shared" si="178"/>
        <v>0</v>
      </c>
      <c r="Z58" s="6" t="str">
        <f t="shared" si="178"/>
        <v>1</v>
      </c>
      <c r="AA58" s="6" t="str">
        <f t="shared" si="178"/>
        <v>0</v>
      </c>
      <c r="AC58" s="9"/>
      <c r="AD58" s="12" t="s">
        <v>41</v>
      </c>
      <c r="AE58" t="str">
        <f>"X"&amp;MID(C58,2,2)</f>
        <v>X1</v>
      </c>
      <c r="AF58">
        <f>D4</f>
        <v>4930</v>
      </c>
    </row>
    <row r="59" spans="3:34" x14ac:dyDescent="0.2">
      <c r="G59" s="13"/>
      <c r="H59" s="8" t="str">
        <f>D58</f>
        <v>B8</v>
      </c>
      <c r="I59" s="8" t="str">
        <f t="shared" si="177"/>
        <v>1</v>
      </c>
      <c r="J59" s="8" t="str">
        <f t="shared" si="177"/>
        <v>0</v>
      </c>
      <c r="K59" s="8" t="str">
        <f t="shared" si="177"/>
        <v>1</v>
      </c>
      <c r="L59" s="8" t="str">
        <f t="shared" si="177"/>
        <v>1</v>
      </c>
      <c r="M59" s="8" t="str">
        <f t="shared" si="177"/>
        <v>.</v>
      </c>
      <c r="N59" s="8" t="str">
        <f t="shared" si="177"/>
        <v>1</v>
      </c>
      <c r="O59" s="8" t="str">
        <f t="shared" si="177"/>
        <v>0</v>
      </c>
      <c r="P59" s="8" t="str">
        <f t="shared" si="177"/>
        <v>0</v>
      </c>
      <c r="Q59" s="8" t="str">
        <f t="shared" si="177"/>
        <v>1</v>
      </c>
      <c r="R59" s="8" t="str">
        <f t="shared" si="177"/>
        <v>.</v>
      </c>
      <c r="S59" s="8" t="str">
        <f t="shared" si="178"/>
        <v>0</v>
      </c>
      <c r="T59" s="8" t="str">
        <f t="shared" si="178"/>
        <v>0</v>
      </c>
      <c r="U59" s="8" t="str">
        <f t="shared" si="178"/>
        <v>1</v>
      </c>
      <c r="V59" s="8" t="str">
        <f t="shared" si="178"/>
        <v>0</v>
      </c>
      <c r="W59" s="8" t="str">
        <f t="shared" si="178"/>
        <v>.</v>
      </c>
      <c r="X59" s="8" t="str">
        <f t="shared" si="178"/>
        <v>1</v>
      </c>
      <c r="Y59" s="8" t="str">
        <f t="shared" si="178"/>
        <v>1</v>
      </c>
      <c r="Z59" s="8" t="str">
        <f t="shared" si="178"/>
        <v>1</v>
      </c>
      <c r="AA59" s="8" t="str">
        <f t="shared" si="178"/>
        <v>0</v>
      </c>
      <c r="AC59" s="9"/>
      <c r="AD59" s="12"/>
      <c r="AE59" s="10" t="str">
        <f>"X"&amp;MID(D58,2,2)</f>
        <v>X8</v>
      </c>
      <c r="AF59" s="10">
        <f>D11</f>
        <v>-18130</v>
      </c>
    </row>
    <row r="60" spans="3:34" x14ac:dyDescent="0.2">
      <c r="I60" s="6">
        <f t="shared" ref="I60" si="179">IF(I59=".",I59,MOD(I59+I58+I57,2))</f>
        <v>1</v>
      </c>
      <c r="J60" s="6">
        <f t="shared" ref="J60" si="180">IF(J59=".",J59,MOD(J59+J58+J57,2))</f>
        <v>1</v>
      </c>
      <c r="K60" s="6">
        <f t="shared" ref="K60" si="181">IF(K59=".",K59,MOD(K59+K58+K57,2))</f>
        <v>0</v>
      </c>
      <c r="L60" s="6">
        <f t="shared" ref="L60" si="182">IF(L59=".",L59,MOD(L59+L58+L57,2))</f>
        <v>0</v>
      </c>
      <c r="M60" s="6" t="str">
        <f t="shared" ref="M60" si="183">IF(M59=".",M59,MOD(M59+M58+M57,2))</f>
        <v>.</v>
      </c>
      <c r="N60" s="6">
        <f t="shared" ref="N60" si="184">IF(N59=".",N59,MOD(N59+N58+N57,2))</f>
        <v>1</v>
      </c>
      <c r="O60" s="6">
        <f t="shared" ref="O60" si="185">IF(O59=".",O59,MOD(O59+O58+O57,2))</f>
        <v>1</v>
      </c>
      <c r="P60" s="6">
        <f t="shared" ref="P60" si="186">IF(P59=".",P59,MOD(P59+P58+P57,2))</f>
        <v>0</v>
      </c>
      <c r="Q60" s="6">
        <f t="shared" ref="Q60" si="187">IF(Q59=".",Q59,MOD(Q59+Q58+Q57,2))</f>
        <v>0</v>
      </c>
      <c r="R60" s="6" t="str">
        <f t="shared" ref="R60" si="188">IF(R59=".",R59,MOD(R59+R58+R57,2))</f>
        <v>.</v>
      </c>
      <c r="S60" s="6">
        <f t="shared" ref="S60" si="189">IF(S59=".",S59,MOD(S59+S58+S57,2))</f>
        <v>0</v>
      </c>
      <c r="T60" s="6">
        <f t="shared" ref="T60" si="190">IF(T59=".",T59,MOD(T59+T58+T57,2))</f>
        <v>1</v>
      </c>
      <c r="U60" s="6">
        <f t="shared" ref="U60" si="191">IF(U59=".",U59,MOD(U59+U58+U57,2))</f>
        <v>1</v>
      </c>
      <c r="V60" s="6">
        <f t="shared" ref="V60" si="192">IF(V59=".",V59,MOD(V59+V58+V57,2))</f>
        <v>1</v>
      </c>
      <c r="W60" s="6" t="str">
        <f t="shared" ref="W60" si="193">IF(W59=".",W59,MOD(W59+W58+W57,2))</f>
        <v>.</v>
      </c>
      <c r="X60" s="6">
        <f t="shared" ref="X60" si="194">IF(X59=".",X59,MOD(X59+X58+X57,2))</f>
        <v>0</v>
      </c>
      <c r="Y60" s="6">
        <f t="shared" ref="Y60" si="195">IF(Y59=".",Y59,MOD(Y59+Y58+Y57,2))</f>
        <v>0</v>
      </c>
      <c r="Z60" s="6">
        <f t="shared" ref="Z60" si="196">IF(Z59=".",Z59,MOD(Z59+Z58+Z57,2))</f>
        <v>0</v>
      </c>
      <c r="AA60" s="6">
        <f>IF(AA59=".",AA59,MOD(AA59+AA58+AA57,2))</f>
        <v>0</v>
      </c>
      <c r="AB60" s="9" t="s">
        <v>43</v>
      </c>
      <c r="AC60" s="9">
        <f>IF(I60=0,_xlfn.DECIMAL(J60&amp;K60&amp;L60&amp;N60&amp;O60&amp;P60&amp;Q60&amp;S60&amp;T60&amp;U60&amp;V60&amp;X60&amp;Y60&amp;Z60&amp;AA60, 2),-_xlfn.DECIMAL(J61&amp;K61&amp;L61&amp;N61&amp;O61&amp;P61&amp;Q61&amp;S61&amp;T61&amp;U61&amp;V61&amp;X61&amp;Y61&amp;Z61&amp;AA61, 2))</f>
        <v>-13200</v>
      </c>
      <c r="AD60" s="9" t="s">
        <v>44</v>
      </c>
      <c r="AF60">
        <f>AF58+AF59</f>
        <v>-13200</v>
      </c>
      <c r="AH60" t="str">
        <f>IF(Y62=0,IF(AND(AC60=AF60,J62=0),$A$91,$A$90),IF(I60=0,$A$93,$A$92))</f>
        <v>Результат верный.</v>
      </c>
    </row>
    <row r="61" spans="3:34" x14ac:dyDescent="0.2">
      <c r="I61" s="6">
        <f>IF(I60=0,"",1)</f>
        <v>1</v>
      </c>
      <c r="J61" s="6" t="str">
        <f>IF(I61&lt;&gt;"",IF(J60&lt;&gt;".",IF($I$29=1,MID(_xlfn.BASE(ABS(_xlfn.DECIMAL($J60&amp;$K60&amp;$L60&amp;$N60&amp;$O60&amp;$P60&amp;$Q60&amp;$S60&amp;$T60&amp;$U60&amp;$V60&amp;$X60&amp;$Y60&amp;$Z60&amp;$AA60,2)-2^16),2,16),ABS(J$3-16),1),""),"."),"")</f>
        <v>0</v>
      </c>
      <c r="K61" s="6" t="str">
        <f t="shared" ref="K61" si="197">IF(J61&lt;&gt;"",IF(K60&lt;&gt;".",IF($I$29=1,MID(_xlfn.BASE(ABS(_xlfn.DECIMAL($J60&amp;$K60&amp;$L60&amp;$N60&amp;$O60&amp;$P60&amp;$Q60&amp;$S60&amp;$T60&amp;$U60&amp;$V60&amp;$X60&amp;$Y60&amp;$Z60&amp;$AA60,2)-2^16),2,16),ABS(K$3-16),1),""),"."),"")</f>
        <v>1</v>
      </c>
      <c r="L61" s="6" t="str">
        <f t="shared" ref="L61" si="198">IF(K61&lt;&gt;"",IF(L60&lt;&gt;".",IF($I$29=1,MID(_xlfn.BASE(ABS(_xlfn.DECIMAL($J60&amp;$K60&amp;$L60&amp;$N60&amp;$O60&amp;$P60&amp;$Q60&amp;$S60&amp;$T60&amp;$U60&amp;$V60&amp;$X60&amp;$Y60&amp;$Z60&amp;$AA60,2)-2^16),2,16),ABS(L$3-16),1),""),"."),"")</f>
        <v>1</v>
      </c>
      <c r="M61" s="6" t="str">
        <f t="shared" ref="M61" si="199">IF(L61&lt;&gt;"",IF(M60&lt;&gt;".",IF($I$29=1,MID(_xlfn.BASE(ABS(_xlfn.DECIMAL($J60&amp;$K60&amp;$L60&amp;$N60&amp;$O60&amp;$P60&amp;$Q60&amp;$S60&amp;$T60&amp;$U60&amp;$V60&amp;$X60&amp;$Y60&amp;$Z60&amp;$AA60,2)-2^16),2,16),ABS(M$3-16),1),""),"."),"")</f>
        <v>.</v>
      </c>
      <c r="N61" s="6" t="str">
        <f t="shared" ref="N61" si="200">IF(M61&lt;&gt;"",IF(N60&lt;&gt;".",IF($I$29=1,MID(_xlfn.BASE(ABS(_xlfn.DECIMAL($J60&amp;$K60&amp;$L60&amp;$N60&amp;$O60&amp;$P60&amp;$Q60&amp;$S60&amp;$T60&amp;$U60&amp;$V60&amp;$X60&amp;$Y60&amp;$Z60&amp;$AA60,2)-2^16),2,16),ABS(N$3-16),1),""),"."),"")</f>
        <v>0</v>
      </c>
      <c r="O61" s="6" t="str">
        <f t="shared" ref="O61" si="201">IF(N61&lt;&gt;"",IF(O60&lt;&gt;".",IF($I$29=1,MID(_xlfn.BASE(ABS(_xlfn.DECIMAL($J60&amp;$K60&amp;$L60&amp;$N60&amp;$O60&amp;$P60&amp;$Q60&amp;$S60&amp;$T60&amp;$U60&amp;$V60&amp;$X60&amp;$Y60&amp;$Z60&amp;$AA60,2)-2^16),2,16),ABS(O$3-16),1),""),"."),"")</f>
        <v>0</v>
      </c>
      <c r="P61" s="6" t="str">
        <f t="shared" ref="P61" si="202">IF(O61&lt;&gt;"",IF(P60&lt;&gt;".",IF($I$29=1,MID(_xlfn.BASE(ABS(_xlfn.DECIMAL($J60&amp;$K60&amp;$L60&amp;$N60&amp;$O60&amp;$P60&amp;$Q60&amp;$S60&amp;$T60&amp;$U60&amp;$V60&amp;$X60&amp;$Y60&amp;$Z60&amp;$AA60,2)-2^16),2,16),ABS(P$3-16),1),""),"."),"")</f>
        <v>1</v>
      </c>
      <c r="Q61" s="6" t="str">
        <f t="shared" ref="Q61" si="203">IF(P61&lt;&gt;"",IF(Q60&lt;&gt;".",IF($I$29=1,MID(_xlfn.BASE(ABS(_xlfn.DECIMAL($J60&amp;$K60&amp;$L60&amp;$N60&amp;$O60&amp;$P60&amp;$Q60&amp;$S60&amp;$T60&amp;$U60&amp;$V60&amp;$X60&amp;$Y60&amp;$Z60&amp;$AA60,2)-2^16),2,16),ABS(Q$3-16),1),""),"."),"")</f>
        <v>1</v>
      </c>
      <c r="R61" s="6" t="str">
        <f t="shared" ref="R61" si="204">IF(Q61&lt;&gt;"",IF(R60&lt;&gt;".",IF($I$29=1,MID(_xlfn.BASE(ABS(_xlfn.DECIMAL($J60&amp;$K60&amp;$L60&amp;$N60&amp;$O60&amp;$P60&amp;$Q60&amp;$S60&amp;$T60&amp;$U60&amp;$V60&amp;$X60&amp;$Y60&amp;$Z60&amp;$AA60,2)-2^16),2,16),ABS(R$3-16),1),""),"."),"")</f>
        <v>.</v>
      </c>
      <c r="S61" s="6" t="str">
        <f t="shared" ref="S61" si="205">IF(R61&lt;&gt;"",IF(S60&lt;&gt;".",IF($I$29=1,MID(_xlfn.BASE(ABS(_xlfn.DECIMAL($J60&amp;$K60&amp;$L60&amp;$N60&amp;$O60&amp;$P60&amp;$Q60&amp;$S60&amp;$T60&amp;$U60&amp;$V60&amp;$X60&amp;$Y60&amp;$Z60&amp;$AA60,2)-2^16),2,16),ABS(S$3-16),1),""),"."),"")</f>
        <v>1</v>
      </c>
      <c r="T61" s="6" t="str">
        <f t="shared" ref="T61" si="206">IF(S61&lt;&gt;"",IF(T60&lt;&gt;".",IF($I$29=1,MID(_xlfn.BASE(ABS(_xlfn.DECIMAL($J60&amp;$K60&amp;$L60&amp;$N60&amp;$O60&amp;$P60&amp;$Q60&amp;$S60&amp;$T60&amp;$U60&amp;$V60&amp;$X60&amp;$Y60&amp;$Z60&amp;$AA60,2)-2^16),2,16),ABS(T$3-16),1),""),"."),"")</f>
        <v>0</v>
      </c>
      <c r="U61" s="6" t="str">
        <f t="shared" ref="U61" si="207">IF(T61&lt;&gt;"",IF(U60&lt;&gt;".",IF($I$29=1,MID(_xlfn.BASE(ABS(_xlfn.DECIMAL($J60&amp;$K60&amp;$L60&amp;$N60&amp;$O60&amp;$P60&amp;$Q60&amp;$S60&amp;$T60&amp;$U60&amp;$V60&amp;$X60&amp;$Y60&amp;$Z60&amp;$AA60,2)-2^16),2,16),ABS(U$3-16),1),""),"."),"")</f>
        <v>0</v>
      </c>
      <c r="V61" s="6" t="str">
        <f t="shared" ref="V61" si="208">IF(U61&lt;&gt;"",IF(V60&lt;&gt;".",IF($I$29=1,MID(_xlfn.BASE(ABS(_xlfn.DECIMAL($J60&amp;$K60&amp;$L60&amp;$N60&amp;$O60&amp;$P60&amp;$Q60&amp;$S60&amp;$T60&amp;$U60&amp;$V60&amp;$X60&amp;$Y60&amp;$Z60&amp;$AA60,2)-2^16),2,16),ABS(V$3-16),1),""),"."),"")</f>
        <v>1</v>
      </c>
      <c r="W61" s="6" t="str">
        <f t="shared" ref="W61" si="209">IF(V61&lt;&gt;"",IF(W60&lt;&gt;".",IF($I$29=1,MID(_xlfn.BASE(ABS(_xlfn.DECIMAL($J60&amp;$K60&amp;$L60&amp;$N60&amp;$O60&amp;$P60&amp;$Q60&amp;$S60&amp;$T60&amp;$U60&amp;$V60&amp;$X60&amp;$Y60&amp;$Z60&amp;$AA60,2)-2^16),2,16),ABS(W$3-16),1),""),"."),"")</f>
        <v>.</v>
      </c>
      <c r="X61" s="6" t="str">
        <f t="shared" ref="X61" si="210">IF(W61&lt;&gt;"",IF(X60&lt;&gt;".",IF($I$29=1,MID(_xlfn.BASE(ABS(_xlfn.DECIMAL($J60&amp;$K60&amp;$L60&amp;$N60&amp;$O60&amp;$P60&amp;$Q60&amp;$S60&amp;$T60&amp;$U60&amp;$V60&amp;$X60&amp;$Y60&amp;$Z60&amp;$AA60,2)-2^16),2,16),ABS(X$3-16),1),""),"."),"")</f>
        <v>0</v>
      </c>
      <c r="Y61" s="6" t="str">
        <f t="shared" ref="Y61" si="211">IF(X61&lt;&gt;"",IF(Y60&lt;&gt;".",IF($I$29=1,MID(_xlfn.BASE(ABS(_xlfn.DECIMAL($J60&amp;$K60&amp;$L60&amp;$N60&amp;$O60&amp;$P60&amp;$Q60&amp;$S60&amp;$T60&amp;$U60&amp;$V60&amp;$X60&amp;$Y60&amp;$Z60&amp;$AA60,2)-2^16),2,16),ABS(Y$3-16),1),""),"."),"")</f>
        <v>0</v>
      </c>
      <c r="Z61" s="6" t="str">
        <f t="shared" ref="Z61" si="212">IF(Y61&lt;&gt;"",IF(Z60&lt;&gt;".",IF($I$29=1,MID(_xlfn.BASE(ABS(_xlfn.DECIMAL($J60&amp;$K60&amp;$L60&amp;$N60&amp;$O60&amp;$P60&amp;$Q60&amp;$S60&amp;$T60&amp;$U60&amp;$V60&amp;$X60&amp;$Y60&amp;$Z60&amp;$AA60,2)-2^16),2,16),ABS(Z$3-16),1),""),"."),"")</f>
        <v>0</v>
      </c>
      <c r="AA61" s="6" t="str">
        <f t="shared" ref="AA61" si="213">IF(Z61&lt;&gt;"",IF(AA60&lt;&gt;".",IF($I$29=1,MID(_xlfn.BASE(ABS(_xlfn.DECIMAL($J60&amp;$K60&amp;$L60&amp;$N60&amp;$O60&amp;$P60&amp;$Q60&amp;$S60&amp;$T60&amp;$U60&amp;$V60&amp;$X60&amp;$Y60&amp;$Z60&amp;$AA60,2)-2^16),2,16),ABS(AA$3-16),1),""),"."),"")</f>
        <v>0</v>
      </c>
    </row>
    <row r="62" spans="3:34" x14ac:dyDescent="0.2">
      <c r="I62" t="s">
        <v>45</v>
      </c>
      <c r="J62">
        <f>IF(I57+I58+I59&gt;1,1,0)</f>
        <v>0</v>
      </c>
      <c r="L62" t="s">
        <v>46</v>
      </c>
      <c r="M62">
        <f>MOD(SUM(S60:AA60)+1,2)</f>
        <v>0</v>
      </c>
      <c r="O62" t="s">
        <v>47</v>
      </c>
      <c r="P62">
        <f>W57</f>
        <v>1</v>
      </c>
      <c r="R62" t="s">
        <v>48</v>
      </c>
      <c r="S62">
        <f>IF(AC60=0,1,0)</f>
        <v>0</v>
      </c>
      <c r="U62" t="s">
        <v>49</v>
      </c>
      <c r="V62">
        <f>I60</f>
        <v>1</v>
      </c>
      <c r="X62" t="s">
        <v>50</v>
      </c>
      <c r="Y62">
        <f>IF(_xlfn.XOR(J62,I57),1,0)</f>
        <v>0</v>
      </c>
    </row>
    <row r="65" spans="3:34" x14ac:dyDescent="0.2">
      <c r="C65" s="11" t="s">
        <v>40</v>
      </c>
      <c r="D65" s="11"/>
      <c r="I65" s="8">
        <f t="shared" ref="I65:Y65" si="214">IF(J66=".",J65,ROUNDDOWN((J67+J66+J65)/2,0))</f>
        <v>1</v>
      </c>
      <c r="J65" s="8">
        <f t="shared" si="214"/>
        <v>0</v>
      </c>
      <c r="K65" s="8">
        <f t="shared" si="214"/>
        <v>1</v>
      </c>
      <c r="L65" s="8">
        <f t="shared" si="214"/>
        <v>1</v>
      </c>
      <c r="M65" s="8">
        <f t="shared" si="214"/>
        <v>1</v>
      </c>
      <c r="N65" s="8">
        <f t="shared" si="214"/>
        <v>0</v>
      </c>
      <c r="O65" s="8">
        <f t="shared" si="214"/>
        <v>0</v>
      </c>
      <c r="P65" s="8">
        <f t="shared" si="214"/>
        <v>0</v>
      </c>
      <c r="Q65" s="8">
        <f t="shared" si="214"/>
        <v>0</v>
      </c>
      <c r="R65" s="8">
        <f t="shared" si="214"/>
        <v>0</v>
      </c>
      <c r="S65" s="8">
        <f t="shared" si="214"/>
        <v>1</v>
      </c>
      <c r="T65" s="8">
        <f t="shared" si="214"/>
        <v>1</v>
      </c>
      <c r="U65" s="8">
        <f t="shared" si="214"/>
        <v>1</v>
      </c>
      <c r="V65" s="8">
        <f t="shared" si="214"/>
        <v>0</v>
      </c>
      <c r="W65" s="8">
        <f t="shared" si="214"/>
        <v>0</v>
      </c>
      <c r="X65" s="8">
        <f t="shared" si="214"/>
        <v>0</v>
      </c>
      <c r="Y65" s="8">
        <f t="shared" si="214"/>
        <v>0</v>
      </c>
      <c r="Z65" s="8">
        <f>IF(AA66=".",AA65,ROUNDDOWN((AA67+AA66+AA65)/2,0))</f>
        <v>0</v>
      </c>
      <c r="AA65" s="8"/>
      <c r="AC65" s="9"/>
    </row>
    <row r="66" spans="3:34" x14ac:dyDescent="0.2">
      <c r="C66" s="3" t="s">
        <v>37</v>
      </c>
      <c r="D66" t="s">
        <v>29</v>
      </c>
      <c r="G66" s="12" t="s">
        <v>41</v>
      </c>
      <c r="H66" s="6" t="str">
        <f>C66</f>
        <v>B11</v>
      </c>
      <c r="I66" s="6" t="str">
        <f t="shared" ref="I66:R67" si="215">VLOOKUP($H66,$F$4:$AA$15,3+I$95,0)</f>
        <v>1</v>
      </c>
      <c r="J66" s="6" t="str">
        <f t="shared" si="215"/>
        <v>1</v>
      </c>
      <c r="K66" s="6" t="str">
        <f t="shared" si="215"/>
        <v>0</v>
      </c>
      <c r="L66" s="6" t="str">
        <f t="shared" si="215"/>
        <v>0</v>
      </c>
      <c r="M66" s="6" t="str">
        <f t="shared" si="215"/>
        <v>.</v>
      </c>
      <c r="N66" s="6" t="str">
        <f t="shared" si="215"/>
        <v>1</v>
      </c>
      <c r="O66" s="6" t="str">
        <f t="shared" si="215"/>
        <v>1</v>
      </c>
      <c r="P66" s="6" t="str">
        <f t="shared" si="215"/>
        <v>0</v>
      </c>
      <c r="Q66" s="6" t="str">
        <f t="shared" si="215"/>
        <v>0</v>
      </c>
      <c r="R66" s="6" t="str">
        <f t="shared" si="215"/>
        <v>.</v>
      </c>
      <c r="S66" s="6" t="str">
        <f t="shared" ref="S66:AA67" si="216">VLOOKUP($H66,$F$4:$AA$15,3+S$95,0)</f>
        <v>0</v>
      </c>
      <c r="T66" s="6" t="str">
        <f t="shared" si="216"/>
        <v>1</v>
      </c>
      <c r="U66" s="6" t="str">
        <f t="shared" si="216"/>
        <v>1</v>
      </c>
      <c r="V66" s="6" t="str">
        <f t="shared" si="216"/>
        <v>1</v>
      </c>
      <c r="W66" s="6" t="str">
        <f t="shared" si="216"/>
        <v>.</v>
      </c>
      <c r="X66" s="6" t="str">
        <f t="shared" si="216"/>
        <v>0</v>
      </c>
      <c r="Y66" s="6" t="str">
        <f t="shared" si="216"/>
        <v>0</v>
      </c>
      <c r="Z66" s="6" t="str">
        <f t="shared" si="216"/>
        <v>0</v>
      </c>
      <c r="AA66" s="6" t="str">
        <f t="shared" si="216"/>
        <v>0</v>
      </c>
      <c r="AC66" s="9"/>
      <c r="AD66" s="12" t="s">
        <v>41</v>
      </c>
      <c r="AE66" t="str">
        <f>"X"&amp;MID(C66,2,2)</f>
        <v>X11</v>
      </c>
      <c r="AF66">
        <f>D14</f>
        <v>-13200</v>
      </c>
    </row>
    <row r="67" spans="3:34" x14ac:dyDescent="0.2">
      <c r="G67" s="13"/>
      <c r="H67" s="8" t="str">
        <f>D66</f>
        <v>B3</v>
      </c>
      <c r="I67" s="8" t="str">
        <f t="shared" si="215"/>
        <v>0</v>
      </c>
      <c r="J67" s="8" t="str">
        <f t="shared" si="215"/>
        <v>1</v>
      </c>
      <c r="K67" s="8" t="str">
        <f t="shared" si="215"/>
        <v>0</v>
      </c>
      <c r="L67" s="8" t="str">
        <f t="shared" si="215"/>
        <v>1</v>
      </c>
      <c r="M67" s="8" t="str">
        <f t="shared" si="215"/>
        <v>.</v>
      </c>
      <c r="N67" s="8" t="str">
        <f t="shared" si="215"/>
        <v>1</v>
      </c>
      <c r="O67" s="8" t="str">
        <f t="shared" si="215"/>
        <v>0</v>
      </c>
      <c r="P67" s="8" t="str">
        <f t="shared" si="215"/>
        <v>1</v>
      </c>
      <c r="Q67" s="8" t="str">
        <f t="shared" si="215"/>
        <v>0</v>
      </c>
      <c r="R67" s="8" t="str">
        <f t="shared" si="215"/>
        <v>.</v>
      </c>
      <c r="S67" s="8" t="str">
        <f t="shared" si="216"/>
        <v>0</v>
      </c>
      <c r="T67" s="8" t="str">
        <f t="shared" si="216"/>
        <v>0</v>
      </c>
      <c r="U67" s="8" t="str">
        <f t="shared" si="216"/>
        <v>0</v>
      </c>
      <c r="V67" s="8" t="str">
        <f t="shared" si="216"/>
        <v>1</v>
      </c>
      <c r="W67" s="8" t="str">
        <f t="shared" si="216"/>
        <v>.</v>
      </c>
      <c r="X67" s="8" t="str">
        <f t="shared" si="216"/>
        <v>0</v>
      </c>
      <c r="Y67" s="8" t="str">
        <f t="shared" si="216"/>
        <v>1</v>
      </c>
      <c r="Z67" s="8" t="str">
        <f t="shared" si="216"/>
        <v>0</v>
      </c>
      <c r="AA67" s="8" t="str">
        <f t="shared" si="216"/>
        <v>0</v>
      </c>
      <c r="AC67" s="9"/>
      <c r="AD67" s="12"/>
      <c r="AE67" s="10" t="str">
        <f>"X"&amp;MID(D66,2,2)</f>
        <v>X3</v>
      </c>
      <c r="AF67" s="10">
        <f>D6</f>
        <v>23060</v>
      </c>
    </row>
    <row r="68" spans="3:34" x14ac:dyDescent="0.2">
      <c r="I68" s="6">
        <f t="shared" ref="I68" si="217">IF(I67=".",I67,MOD(I67+I66+I65,2))</f>
        <v>0</v>
      </c>
      <c r="J68" s="6">
        <f t="shared" ref="J68" si="218">IF(J67=".",J67,MOD(J67+J66+J65,2))</f>
        <v>0</v>
      </c>
      <c r="K68" s="6">
        <f t="shared" ref="K68" si="219">IF(K67=".",K67,MOD(K67+K66+K65,2))</f>
        <v>1</v>
      </c>
      <c r="L68" s="6">
        <f t="shared" ref="L68" si="220">IF(L67=".",L67,MOD(L67+L66+L65,2))</f>
        <v>0</v>
      </c>
      <c r="M68" s="6" t="str">
        <f t="shared" ref="M68" si="221">IF(M67=".",M67,MOD(M67+M66+M65,2))</f>
        <v>.</v>
      </c>
      <c r="N68" s="6">
        <f t="shared" ref="N68" si="222">IF(N67=".",N67,MOD(N67+N66+N65,2))</f>
        <v>0</v>
      </c>
      <c r="O68" s="6">
        <f t="shared" ref="O68" si="223">IF(O67=".",O67,MOD(O67+O66+O65,2))</f>
        <v>1</v>
      </c>
      <c r="P68" s="6">
        <f t="shared" ref="P68" si="224">IF(P67=".",P67,MOD(P67+P66+P65,2))</f>
        <v>1</v>
      </c>
      <c r="Q68" s="6">
        <f t="shared" ref="Q68" si="225">IF(Q67=".",Q67,MOD(Q67+Q66+Q65,2))</f>
        <v>0</v>
      </c>
      <c r="R68" s="6" t="str">
        <f t="shared" ref="R68" si="226">IF(R67=".",R67,MOD(R67+R66+R65,2))</f>
        <v>.</v>
      </c>
      <c r="S68" s="6">
        <f t="shared" ref="S68" si="227">IF(S67=".",S67,MOD(S67+S66+S65,2))</f>
        <v>1</v>
      </c>
      <c r="T68" s="6">
        <f t="shared" ref="T68" si="228">IF(T67=".",T67,MOD(T67+T66+T65,2))</f>
        <v>0</v>
      </c>
      <c r="U68" s="6">
        <f t="shared" ref="U68" si="229">IF(U67=".",U67,MOD(U67+U66+U65,2))</f>
        <v>0</v>
      </c>
      <c r="V68" s="6">
        <f t="shared" ref="V68" si="230">IF(V67=".",V67,MOD(V67+V66+V65,2))</f>
        <v>0</v>
      </c>
      <c r="W68" s="6" t="str">
        <f t="shared" ref="W68" si="231">IF(W67=".",W67,MOD(W67+W66+W65,2))</f>
        <v>.</v>
      </c>
      <c r="X68" s="6">
        <f t="shared" ref="X68" si="232">IF(X67=".",X67,MOD(X67+X66+X65,2))</f>
        <v>0</v>
      </c>
      <c r="Y68" s="6">
        <f t="shared" ref="Y68" si="233">IF(Y67=".",Y67,MOD(Y67+Y66+Y65,2))</f>
        <v>1</v>
      </c>
      <c r="Z68" s="6">
        <f t="shared" ref="Z68" si="234">IF(Z67=".",Z67,MOD(Z67+Z66+Z65,2))</f>
        <v>0</v>
      </c>
      <c r="AA68" s="6">
        <f>IF(AA67=".",AA67,MOD(AA67+AA66+AA65,2))</f>
        <v>0</v>
      </c>
      <c r="AB68" s="9" t="s">
        <v>43</v>
      </c>
      <c r="AC68" s="9">
        <f>IF(I68=0,_xlfn.DECIMAL(J68&amp;K68&amp;L68&amp;N68&amp;O68&amp;P68&amp;Q68&amp;S68&amp;T68&amp;U68&amp;V68&amp;X68&amp;Y68&amp;Z68&amp;AA68, 2),-_xlfn.DECIMAL(J69&amp;K69&amp;L69&amp;N69&amp;O69&amp;P69&amp;Q69&amp;S69&amp;T69&amp;U69&amp;V69&amp;X69&amp;Y69&amp;Z69&amp;AA69, 2))</f>
        <v>9860</v>
      </c>
      <c r="AD68" s="9" t="s">
        <v>44</v>
      </c>
      <c r="AF68">
        <f>AF66+AF67</f>
        <v>9860</v>
      </c>
      <c r="AH68" t="str">
        <f>IF(Y70=0,IF(AND(AC68=AF68,J70=0),$A$91,$A$90),IF(I68=0,$A$93,$A$92))</f>
        <v>Результат верный, перенос из старшего разряда не учитывается.</v>
      </c>
    </row>
    <row r="69" spans="3:34" x14ac:dyDescent="0.2">
      <c r="I69" s="6" t="str">
        <f>IF(I68=0,"",1)</f>
        <v/>
      </c>
      <c r="J69" s="6" t="str">
        <f>IF(I69&lt;&gt;"",IF(J68&lt;&gt;".",IF($I$29=1,MID(_xlfn.BASE(ABS(_xlfn.DECIMAL($J68&amp;$K68&amp;$L68&amp;$N68&amp;$O68&amp;$P68&amp;$Q68&amp;$S68&amp;$T68&amp;$U68&amp;$V68&amp;$X68&amp;$Y68&amp;$Z68&amp;$AA68,2)-2^16),2,16),ABS(J$3-16),1),""),"."),"")</f>
        <v/>
      </c>
      <c r="K69" s="6" t="str">
        <f t="shared" ref="K69" si="235">IF(J69&lt;&gt;"",IF(K68&lt;&gt;".",IF($I$29=1,MID(_xlfn.BASE(ABS(_xlfn.DECIMAL($J68&amp;$K68&amp;$L68&amp;$N68&amp;$O68&amp;$P68&amp;$Q68&amp;$S68&amp;$T68&amp;$U68&amp;$V68&amp;$X68&amp;$Y68&amp;$Z68&amp;$AA68,2)-2^16),2,16),ABS(K$3-16),1),""),"."),"")</f>
        <v/>
      </c>
      <c r="L69" s="6" t="str">
        <f t="shared" ref="L69" si="236">IF(K69&lt;&gt;"",IF(L68&lt;&gt;".",IF($I$29=1,MID(_xlfn.BASE(ABS(_xlfn.DECIMAL($J68&amp;$K68&amp;$L68&amp;$N68&amp;$O68&amp;$P68&amp;$Q68&amp;$S68&amp;$T68&amp;$U68&amp;$V68&amp;$X68&amp;$Y68&amp;$Z68&amp;$AA68,2)-2^16),2,16),ABS(L$3-16),1),""),"."),"")</f>
        <v/>
      </c>
      <c r="M69" s="6" t="str">
        <f t="shared" ref="M69" si="237">IF(L69&lt;&gt;"",IF(M68&lt;&gt;".",IF($I$29=1,MID(_xlfn.BASE(ABS(_xlfn.DECIMAL($J68&amp;$K68&amp;$L68&amp;$N68&amp;$O68&amp;$P68&amp;$Q68&amp;$S68&amp;$T68&amp;$U68&amp;$V68&amp;$X68&amp;$Y68&amp;$Z68&amp;$AA68,2)-2^16),2,16),ABS(M$3-16),1),""),"."),"")</f>
        <v/>
      </c>
      <c r="N69" s="6" t="str">
        <f t="shared" ref="N69" si="238">IF(M69&lt;&gt;"",IF(N68&lt;&gt;".",IF($I$29=1,MID(_xlfn.BASE(ABS(_xlfn.DECIMAL($J68&amp;$K68&amp;$L68&amp;$N68&amp;$O68&amp;$P68&amp;$Q68&amp;$S68&amp;$T68&amp;$U68&amp;$V68&amp;$X68&amp;$Y68&amp;$Z68&amp;$AA68,2)-2^16),2,16),ABS(N$3-16),1),""),"."),"")</f>
        <v/>
      </c>
      <c r="O69" s="6" t="str">
        <f t="shared" ref="O69" si="239">IF(N69&lt;&gt;"",IF(O68&lt;&gt;".",IF($I$29=1,MID(_xlfn.BASE(ABS(_xlfn.DECIMAL($J68&amp;$K68&amp;$L68&amp;$N68&amp;$O68&amp;$P68&amp;$Q68&amp;$S68&amp;$T68&amp;$U68&amp;$V68&amp;$X68&amp;$Y68&amp;$Z68&amp;$AA68,2)-2^16),2,16),ABS(O$3-16),1),""),"."),"")</f>
        <v/>
      </c>
      <c r="P69" s="6" t="str">
        <f t="shared" ref="P69" si="240">IF(O69&lt;&gt;"",IF(P68&lt;&gt;".",IF($I$29=1,MID(_xlfn.BASE(ABS(_xlfn.DECIMAL($J68&amp;$K68&amp;$L68&amp;$N68&amp;$O68&amp;$P68&amp;$Q68&amp;$S68&amp;$T68&amp;$U68&amp;$V68&amp;$X68&amp;$Y68&amp;$Z68&amp;$AA68,2)-2^16),2,16),ABS(P$3-16),1),""),"."),"")</f>
        <v/>
      </c>
      <c r="Q69" s="6" t="str">
        <f t="shared" ref="Q69" si="241">IF(P69&lt;&gt;"",IF(Q68&lt;&gt;".",IF($I$29=1,MID(_xlfn.BASE(ABS(_xlfn.DECIMAL($J68&amp;$K68&amp;$L68&amp;$N68&amp;$O68&amp;$P68&amp;$Q68&amp;$S68&amp;$T68&amp;$U68&amp;$V68&amp;$X68&amp;$Y68&amp;$Z68&amp;$AA68,2)-2^16),2,16),ABS(Q$3-16),1),""),"."),"")</f>
        <v/>
      </c>
      <c r="R69" s="6" t="str">
        <f t="shared" ref="R69" si="242">IF(Q69&lt;&gt;"",IF(R68&lt;&gt;".",IF($I$29=1,MID(_xlfn.BASE(ABS(_xlfn.DECIMAL($J68&amp;$K68&amp;$L68&amp;$N68&amp;$O68&amp;$P68&amp;$Q68&amp;$S68&amp;$T68&amp;$U68&amp;$V68&amp;$X68&amp;$Y68&amp;$Z68&amp;$AA68,2)-2^16),2,16),ABS(R$3-16),1),""),"."),"")</f>
        <v/>
      </c>
      <c r="S69" s="6" t="str">
        <f t="shared" ref="S69" si="243">IF(R69&lt;&gt;"",IF(S68&lt;&gt;".",IF($I$29=1,MID(_xlfn.BASE(ABS(_xlfn.DECIMAL($J68&amp;$K68&amp;$L68&amp;$N68&amp;$O68&amp;$P68&amp;$Q68&amp;$S68&amp;$T68&amp;$U68&amp;$V68&amp;$X68&amp;$Y68&amp;$Z68&amp;$AA68,2)-2^16),2,16),ABS(S$3-16),1),""),"."),"")</f>
        <v/>
      </c>
      <c r="T69" s="6" t="str">
        <f t="shared" ref="T69" si="244">IF(S69&lt;&gt;"",IF(T68&lt;&gt;".",IF($I$29=1,MID(_xlfn.BASE(ABS(_xlfn.DECIMAL($J68&amp;$K68&amp;$L68&amp;$N68&amp;$O68&amp;$P68&amp;$Q68&amp;$S68&amp;$T68&amp;$U68&amp;$V68&amp;$X68&amp;$Y68&amp;$Z68&amp;$AA68,2)-2^16),2,16),ABS(T$3-16),1),""),"."),"")</f>
        <v/>
      </c>
      <c r="U69" s="6" t="str">
        <f t="shared" ref="U69" si="245">IF(T69&lt;&gt;"",IF(U68&lt;&gt;".",IF($I$29=1,MID(_xlfn.BASE(ABS(_xlfn.DECIMAL($J68&amp;$K68&amp;$L68&amp;$N68&amp;$O68&amp;$P68&amp;$Q68&amp;$S68&amp;$T68&amp;$U68&amp;$V68&amp;$X68&amp;$Y68&amp;$Z68&amp;$AA68,2)-2^16),2,16),ABS(U$3-16),1),""),"."),"")</f>
        <v/>
      </c>
      <c r="V69" s="6" t="str">
        <f t="shared" ref="V69" si="246">IF(U69&lt;&gt;"",IF(V68&lt;&gt;".",IF($I$29=1,MID(_xlfn.BASE(ABS(_xlfn.DECIMAL($J68&amp;$K68&amp;$L68&amp;$N68&amp;$O68&amp;$P68&amp;$Q68&amp;$S68&amp;$T68&amp;$U68&amp;$V68&amp;$X68&amp;$Y68&amp;$Z68&amp;$AA68,2)-2^16),2,16),ABS(V$3-16),1),""),"."),"")</f>
        <v/>
      </c>
      <c r="W69" s="6" t="str">
        <f t="shared" ref="W69" si="247">IF(V69&lt;&gt;"",IF(W68&lt;&gt;".",IF($I$29=1,MID(_xlfn.BASE(ABS(_xlfn.DECIMAL($J68&amp;$K68&amp;$L68&amp;$N68&amp;$O68&amp;$P68&amp;$Q68&amp;$S68&amp;$T68&amp;$U68&amp;$V68&amp;$X68&amp;$Y68&amp;$Z68&amp;$AA68,2)-2^16),2,16),ABS(W$3-16),1),""),"."),"")</f>
        <v/>
      </c>
      <c r="X69" s="6" t="str">
        <f t="shared" ref="X69" si="248">IF(W69&lt;&gt;"",IF(X68&lt;&gt;".",IF($I$29=1,MID(_xlfn.BASE(ABS(_xlfn.DECIMAL($J68&amp;$K68&amp;$L68&amp;$N68&amp;$O68&amp;$P68&amp;$Q68&amp;$S68&amp;$T68&amp;$U68&amp;$V68&amp;$X68&amp;$Y68&amp;$Z68&amp;$AA68,2)-2^16),2,16),ABS(X$3-16),1),""),"."),"")</f>
        <v/>
      </c>
      <c r="Y69" s="6" t="str">
        <f t="shared" ref="Y69" si="249">IF(X69&lt;&gt;"",IF(Y68&lt;&gt;".",IF($I$29=1,MID(_xlfn.BASE(ABS(_xlfn.DECIMAL($J68&amp;$K68&amp;$L68&amp;$N68&amp;$O68&amp;$P68&amp;$Q68&amp;$S68&amp;$T68&amp;$U68&amp;$V68&amp;$X68&amp;$Y68&amp;$Z68&amp;$AA68,2)-2^16),2,16),ABS(Y$3-16),1),""),"."),"")</f>
        <v/>
      </c>
      <c r="Z69" s="6" t="str">
        <f t="shared" ref="Z69" si="250">IF(Y69&lt;&gt;"",IF(Z68&lt;&gt;".",IF($I$29=1,MID(_xlfn.BASE(ABS(_xlfn.DECIMAL($J68&amp;$K68&amp;$L68&amp;$N68&amp;$O68&amp;$P68&amp;$Q68&amp;$S68&amp;$T68&amp;$U68&amp;$V68&amp;$X68&amp;$Y68&amp;$Z68&amp;$AA68,2)-2^16),2,16),ABS(Z$3-16),1),""),"."),"")</f>
        <v/>
      </c>
      <c r="AA69" s="6" t="str">
        <f t="shared" ref="AA69" si="251">IF(Z69&lt;&gt;"",IF(AA68&lt;&gt;".",IF($I$29=1,MID(_xlfn.BASE(ABS(_xlfn.DECIMAL($J68&amp;$K68&amp;$L68&amp;$N68&amp;$O68&amp;$P68&amp;$Q68&amp;$S68&amp;$T68&amp;$U68&amp;$V68&amp;$X68&amp;$Y68&amp;$Z68&amp;$AA68,2)-2^16),2,16),ABS(AA$3-16),1),""),"."),"")</f>
        <v/>
      </c>
    </row>
    <row r="70" spans="3:34" x14ac:dyDescent="0.2">
      <c r="I70" t="s">
        <v>45</v>
      </c>
      <c r="J70">
        <f>IF(I65+I66+I67&gt;1,1,0)</f>
        <v>1</v>
      </c>
      <c r="L70" t="s">
        <v>46</v>
      </c>
      <c r="M70">
        <f>MOD(SUM(S68:AA68)+1,2)</f>
        <v>1</v>
      </c>
      <c r="O70" t="s">
        <v>47</v>
      </c>
      <c r="P70">
        <f>W65</f>
        <v>0</v>
      </c>
      <c r="R70" t="s">
        <v>48</v>
      </c>
      <c r="S70">
        <f>IF(AC68=0,1,0)</f>
        <v>0</v>
      </c>
      <c r="U70" t="s">
        <v>49</v>
      </c>
      <c r="V70">
        <f>I68</f>
        <v>0</v>
      </c>
      <c r="X70" t="s">
        <v>50</v>
      </c>
      <c r="Y70">
        <f>IF(_xlfn.XOR(J70,I65),1,0)</f>
        <v>0</v>
      </c>
    </row>
    <row r="90" spans="1:29" x14ac:dyDescent="0.2">
      <c r="A90" t="s">
        <v>54</v>
      </c>
    </row>
    <row r="91" spans="1:29" x14ac:dyDescent="0.2">
      <c r="A91" t="s">
        <v>55</v>
      </c>
    </row>
    <row r="92" spans="1:29" x14ac:dyDescent="0.2">
      <c r="A92" t="s">
        <v>56</v>
      </c>
    </row>
    <row r="93" spans="1:29" x14ac:dyDescent="0.2">
      <c r="A93" t="s">
        <v>57</v>
      </c>
    </row>
    <row r="95" spans="1:29" x14ac:dyDescent="0.2">
      <c r="I95">
        <v>1</v>
      </c>
      <c r="J95">
        <v>2</v>
      </c>
      <c r="K95">
        <v>3</v>
      </c>
      <c r="L95">
        <v>4</v>
      </c>
      <c r="M95">
        <v>5</v>
      </c>
      <c r="N95">
        <v>6</v>
      </c>
      <c r="O95">
        <v>7</v>
      </c>
      <c r="P95">
        <v>8</v>
      </c>
      <c r="Q95">
        <v>9</v>
      </c>
      <c r="R95">
        <v>10</v>
      </c>
      <c r="S95">
        <v>11</v>
      </c>
      <c r="T95">
        <v>12</v>
      </c>
      <c r="U95">
        <v>13</v>
      </c>
      <c r="V95">
        <v>14</v>
      </c>
      <c r="W95">
        <v>15</v>
      </c>
      <c r="X95">
        <v>16</v>
      </c>
      <c r="Y95">
        <v>17</v>
      </c>
      <c r="Z95">
        <v>18</v>
      </c>
      <c r="AA95">
        <v>19</v>
      </c>
      <c r="AB95">
        <v>20</v>
      </c>
      <c r="AC95">
        <v>21</v>
      </c>
    </row>
  </sheetData>
  <mergeCells count="21">
    <mergeCell ref="C17:D17"/>
    <mergeCell ref="G18:G19"/>
    <mergeCell ref="AD18:AD19"/>
    <mergeCell ref="C25:D25"/>
    <mergeCell ref="G26:G27"/>
    <mergeCell ref="AD26:AD27"/>
    <mergeCell ref="C33:D33"/>
    <mergeCell ref="G34:G35"/>
    <mergeCell ref="AD34:AD35"/>
    <mergeCell ref="C41:D41"/>
    <mergeCell ref="G42:G43"/>
    <mergeCell ref="AD42:AD43"/>
    <mergeCell ref="C65:D65"/>
    <mergeCell ref="G66:G67"/>
    <mergeCell ref="AD66:AD67"/>
    <mergeCell ref="C49:D49"/>
    <mergeCell ref="G50:G51"/>
    <mergeCell ref="AD50:AD51"/>
    <mergeCell ref="C57:D57"/>
    <mergeCell ref="G58:G59"/>
    <mergeCell ref="AD58:AD59"/>
  </mergeCells>
  <conditionalFormatting sqref="I4:AA7">
    <cfRule type="containsText" dxfId="1" priority="1" operator="containsText" text="1">
      <formula>NOT(ISERROR(SEARCH("1",I4)))</formula>
    </cfRule>
    <cfRule type="containsText" dxfId="0" priority="2" operator="containsText" text="0">
      <formula>NOT(ISERROR(SEARCH("0",I4)))</formula>
    </cfRule>
  </conditionalFormatting>
  <pageMargins left="0.7" right="0.7" top="0.75" bottom="0.75" header="0.3" footer="0.3"/>
  <pageSetup paperSize="119" scale="42" orientation="landscape" horizontalDpi="4294967293" r:id="rId1"/>
  <headerFooter>
    <oddHeader>&amp;LПавленко Иван Дмитриевич&amp;C5 вариант&amp;R&amp;F</oddHeader>
    <oddFooter>&amp;L&amp;D</oddFooter>
  </headerFooter>
  <colBreaks count="2" manualBreakCount="2">
    <brk id="6" max="1048575" man="1"/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2024-12-06T13:07:40Z</dcterms:modified>
</cp:coreProperties>
</file>