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hons-moorhouse-p\Planning\"/>
    </mc:Choice>
  </mc:AlternateContent>
  <xr:revisionPtr revIDLastSave="0" documentId="13_ncr:1_{780F0F57-4E93-4DA7-A130-34158C7238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DD" sheetId="1" r:id="rId1"/>
    <sheet name="LitReview" sheetId="2" r:id="rId2"/>
    <sheet name="TechBG" sheetId="3" r:id="rId3"/>
    <sheet name="FinalReport" sheetId="4" r:id="rId4"/>
    <sheet name="RiskMatrix" sheetId="6" r:id="rId5"/>
    <sheet name="Math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5" l="1"/>
  <c r="I11" i="5"/>
  <c r="J9" i="1"/>
  <c r="J3" i="1"/>
  <c r="K3" i="1"/>
  <c r="J18" i="1"/>
  <c r="J15" i="1"/>
</calcChain>
</file>

<file path=xl/sharedStrings.xml><?xml version="1.0" encoding="utf-8"?>
<sst xmlns="http://schemas.openxmlformats.org/spreadsheetml/2006/main" count="111" uniqueCount="66">
  <si>
    <t>#A</t>
  </si>
  <si>
    <t>#B</t>
  </si>
  <si>
    <t>Section Title</t>
  </si>
  <si>
    <t>Word Count (est.)</t>
  </si>
  <si>
    <t>Draft Completion</t>
  </si>
  <si>
    <t>Introduction</t>
  </si>
  <si>
    <t>Objectives</t>
  </si>
  <si>
    <t>Scope</t>
  </si>
  <si>
    <t>Deliverables</t>
  </si>
  <si>
    <t>Constraints</t>
  </si>
  <si>
    <t>Assumptions</t>
  </si>
  <si>
    <t>Project Benefits</t>
  </si>
  <si>
    <t>Project Operation</t>
  </si>
  <si>
    <t>Options</t>
  </si>
  <si>
    <t>Risks Mits</t>
  </si>
  <si>
    <t>Ethics Legal</t>
  </si>
  <si>
    <t>Commercial</t>
  </si>
  <si>
    <t>Initial Project Plan</t>
  </si>
  <si>
    <t>Project Control</t>
  </si>
  <si>
    <t>Project Eval</t>
  </si>
  <si>
    <t>References</t>
  </si>
  <si>
    <t>word limit: 2500</t>
  </si>
  <si>
    <t>Title</t>
  </si>
  <si>
    <t>Rate</t>
  </si>
  <si>
    <t>Units</t>
  </si>
  <si>
    <t>Total Cost</t>
  </si>
  <si>
    <t>Undergraduate Researcher</t>
  </si>
  <si>
    <t>£14.00/h</t>
  </si>
  <si>
    <t>400 hours</t>
  </si>
  <si>
    <t>Project Supervisor - Level 9</t>
  </si>
  <si>
    <t>£110.00/h</t>
  </si>
  <si>
    <t>20 hours</t>
  </si>
  <si>
    <t>GitHub Enterprise</t>
  </si>
  <si>
    <t>£16.04/mo*</t>
  </si>
  <si>
    <t>9 months</t>
  </si>
  <si>
    <t>Visual Studio Enterprise</t>
  </si>
  <si>
    <t>£190.96/mo*</t>
  </si>
  <si>
    <t>Literature Access Budget</t>
  </si>
  <si>
    <t>--</t>
  </si>
  <si>
    <t>Likelihood</t>
  </si>
  <si>
    <t>1 - Low</t>
  </si>
  <si>
    <t>2 - Medium</t>
  </si>
  <si>
    <t>3 - High</t>
  </si>
  <si>
    <t>Severity</t>
  </si>
  <si>
    <t>1 - Very Low</t>
  </si>
  <si>
    <t>2 - Low</t>
  </si>
  <si>
    <t>3 - Medium</t>
  </si>
  <si>
    <t>4 - High</t>
  </si>
  <si>
    <t>5 - Very High</t>
  </si>
  <si>
    <t>refer to rubric! I'm dev + research!</t>
  </si>
  <si>
    <t>the real constraint is use of TC &amp; SP score?</t>
  </si>
  <si>
    <t>or say I'm using Sbench bc im not a bioinformatician</t>
  </si>
  <si>
    <t>Quantity</t>
  </si>
  <si>
    <t>references</t>
  </si>
  <si>
    <t>write my evaluation</t>
  </si>
  <si>
    <t>full list of tasks</t>
  </si>
  <si>
    <t>Refs Needed?</t>
  </si>
  <si>
    <t>Maybe</t>
  </si>
  <si>
    <t>No</t>
  </si>
  <si>
    <t>Yes</t>
  </si>
  <si>
    <t xml:space="preserve"> </t>
  </si>
  <si>
    <t>Reviewed?</t>
  </si>
  <si>
    <t>Background &amp; Purpose</t>
  </si>
  <si>
    <t>Rationale &amp; Operation</t>
  </si>
  <si>
    <t>Methodology &amp; Outcomes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</si>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</sst>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ptos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EAED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2" borderId="0" xfId="2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right" vertical="center" wrapText="1"/>
    </xf>
    <xf numFmtId="0" fontId="5" fillId="3" borderId="14" xfId="0" applyFont="1" applyFill="1" applyBorder="1" applyAlignment="1">
      <alignment horizontal="right" vertical="center" wrapText="1"/>
    </xf>
    <xf numFmtId="0" fontId="4" fillId="0" borderId="15" xfId="0" applyFont="1" applyBorder="1" applyAlignment="1">
      <alignment horizontal="right" vertical="center" wrapText="1"/>
    </xf>
    <xf numFmtId="0" fontId="4" fillId="0" borderId="16" xfId="0" applyFont="1" applyBorder="1" applyAlignment="1">
      <alignment horizontal="right" vertical="center" wrapText="1"/>
    </xf>
    <xf numFmtId="8" fontId="4" fillId="0" borderId="16" xfId="0" applyNumberFormat="1" applyFont="1" applyBorder="1" applyAlignment="1">
      <alignment horizontal="right" vertical="center" wrapText="1"/>
    </xf>
    <xf numFmtId="8" fontId="6" fillId="0" borderId="16" xfId="0" applyNumberFormat="1" applyFont="1" applyBorder="1" applyAlignment="1">
      <alignment horizontal="right" vertical="center" wrapText="1"/>
    </xf>
    <xf numFmtId="9" fontId="2" fillId="2" borderId="0" xfId="2" applyNumberFormat="1" applyAlignment="1">
      <alignment horizontal="center" vertical="center"/>
    </xf>
    <xf numFmtId="9" fontId="7" fillId="5" borderId="0" xfId="3" applyNumberFormat="1" applyAlignment="1">
      <alignment horizontal="center" vertical="center"/>
    </xf>
    <xf numFmtId="9" fontId="8" fillId="6" borderId="0" xfId="4" applyNumberFormat="1" applyAlignment="1">
      <alignment horizontal="center" vertical="center"/>
    </xf>
    <xf numFmtId="0" fontId="8" fillId="6" borderId="0" xfId="4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0" fontId="8" fillId="6" borderId="0" xfId="4" applyAlignment="1">
      <alignment horizontal="center" vertical="center" wrapText="1"/>
    </xf>
    <xf numFmtId="0" fontId="7" fillId="5" borderId="0" xfId="3" applyAlignment="1">
      <alignment horizontal="center" vertical="center" wrapText="1"/>
    </xf>
    <xf numFmtId="0" fontId="2" fillId="2" borderId="0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5" fillId="4" borderId="17" xfId="0" applyFont="1" applyFill="1" applyBorder="1" applyAlignment="1">
      <alignment horizontal="right" vertical="center" wrapText="1"/>
    </xf>
    <xf numFmtId="0" fontId="5" fillId="4" borderId="18" xfId="0" applyFont="1" applyFill="1" applyBorder="1" applyAlignment="1">
      <alignment horizontal="right" vertical="center" wrapText="1"/>
    </xf>
    <xf numFmtId="0" fontId="5" fillId="4" borderId="14" xfId="0" applyFont="1" applyFill="1" applyBorder="1" applyAlignment="1">
      <alignment horizontal="right" vertical="center" wrapText="1"/>
    </xf>
  </cellXfs>
  <cellStyles count="5">
    <cellStyle name="Bad" xfId="2" builtinId="27"/>
    <cellStyle name="Good" xfId="3" builtinId="26"/>
    <cellStyle name="Neutral" xfId="4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tabSelected="1" workbookViewId="0">
      <selection activeCell="J23" sqref="J23"/>
    </sheetView>
  </sheetViews>
  <sheetFormatPr defaultRowHeight="15" x14ac:dyDescent="0.25"/>
  <cols>
    <col min="3" max="3" width="17.85546875" style="3" customWidth="1"/>
    <col min="5" max="5" width="28.5703125" customWidth="1"/>
    <col min="6" max="6" width="22" style="1" customWidth="1"/>
    <col min="7" max="7" width="18.85546875" style="3" customWidth="1"/>
    <col min="8" max="8" width="21.42578125" customWidth="1"/>
    <col min="9" max="9" width="17.140625" customWidth="1"/>
    <col min="10" max="11" width="17.140625" style="3" customWidth="1"/>
    <col min="13" max="13" width="53.28515625" style="1" customWidth="1"/>
    <col min="14" max="14" width="38.5703125" customWidth="1"/>
  </cols>
  <sheetData>
    <row r="2" spans="2:13" x14ac:dyDescent="0.25">
      <c r="B2" s="1" t="s">
        <v>0</v>
      </c>
      <c r="D2" s="1" t="s">
        <v>1</v>
      </c>
      <c r="E2" s="1" t="s">
        <v>2</v>
      </c>
      <c r="F2" s="1" t="s">
        <v>61</v>
      </c>
      <c r="G2" s="2" t="s">
        <v>56</v>
      </c>
      <c r="H2" s="1" t="s">
        <v>3</v>
      </c>
      <c r="I2" s="28" t="s">
        <v>4</v>
      </c>
      <c r="J2" s="28"/>
      <c r="K2" s="28"/>
      <c r="M2" s="1" t="s">
        <v>21</v>
      </c>
    </row>
    <row r="3" spans="2:13" x14ac:dyDescent="0.25">
      <c r="B3" s="1">
        <v>1</v>
      </c>
      <c r="C3" s="30" t="s">
        <v>62</v>
      </c>
      <c r="D3" s="1">
        <v>1</v>
      </c>
      <c r="E3" s="1" t="s">
        <v>5</v>
      </c>
      <c r="F3" s="25" t="s">
        <v>59</v>
      </c>
      <c r="G3" s="24" t="s">
        <v>58</v>
      </c>
      <c r="H3" s="1">
        <v>42</v>
      </c>
      <c r="I3" s="2">
        <v>1</v>
      </c>
      <c r="J3" s="29">
        <f>AVERAGE(I3:I8)</f>
        <v>0.93333333333333324</v>
      </c>
      <c r="K3" s="29">
        <f>AVERAGE(I3:I18)</f>
        <v>0.9375</v>
      </c>
    </row>
    <row r="4" spans="2:13" x14ac:dyDescent="0.25">
      <c r="B4" s="1">
        <v>1</v>
      </c>
      <c r="C4" s="30"/>
      <c r="D4" s="1">
        <v>2</v>
      </c>
      <c r="E4" s="1" t="s">
        <v>6</v>
      </c>
      <c r="F4" s="27" t="s">
        <v>65</v>
      </c>
      <c r="G4" s="25" t="s">
        <v>59</v>
      </c>
      <c r="H4" s="1">
        <v>381</v>
      </c>
      <c r="I4" s="2">
        <v>0.8</v>
      </c>
      <c r="J4" s="29"/>
      <c r="K4" s="29"/>
    </row>
    <row r="5" spans="2:13" x14ac:dyDescent="0.25">
      <c r="B5" s="1">
        <v>1</v>
      </c>
      <c r="C5" s="30"/>
      <c r="D5" s="1">
        <v>3</v>
      </c>
      <c r="E5" s="1" t="s">
        <v>7</v>
      </c>
      <c r="F5" s="27" t="s">
        <v>65</v>
      </c>
      <c r="G5" s="25" t="s">
        <v>59</v>
      </c>
      <c r="H5" s="1">
        <v>174</v>
      </c>
      <c r="I5" s="2">
        <v>0.8</v>
      </c>
      <c r="J5" s="29"/>
      <c r="K5" s="29"/>
    </row>
    <row r="6" spans="2:13" x14ac:dyDescent="0.25">
      <c r="B6" s="1">
        <v>1</v>
      </c>
      <c r="C6" s="30"/>
      <c r="D6" s="1">
        <v>4</v>
      </c>
      <c r="E6" s="1" t="s">
        <v>8</v>
      </c>
      <c r="F6" s="25" t="s">
        <v>59</v>
      </c>
      <c r="G6" s="24" t="s">
        <v>58</v>
      </c>
      <c r="H6" s="1">
        <v>297</v>
      </c>
      <c r="I6" s="2">
        <v>1</v>
      </c>
      <c r="J6" s="29"/>
      <c r="K6" s="29"/>
    </row>
    <row r="7" spans="2:13" x14ac:dyDescent="0.25">
      <c r="B7" s="1">
        <v>1</v>
      </c>
      <c r="C7" s="30"/>
      <c r="D7" s="1">
        <v>5</v>
      </c>
      <c r="E7" s="1" t="s">
        <v>9</v>
      </c>
      <c r="F7" s="25" t="s">
        <v>59</v>
      </c>
      <c r="G7" s="26" t="s">
        <v>57</v>
      </c>
      <c r="H7" s="1">
        <v>59</v>
      </c>
      <c r="I7" s="2">
        <v>1</v>
      </c>
      <c r="J7" s="29"/>
      <c r="K7" s="29"/>
      <c r="M7" s="1" t="s">
        <v>50</v>
      </c>
    </row>
    <row r="8" spans="2:13" x14ac:dyDescent="0.25">
      <c r="B8" s="1">
        <v>1</v>
      </c>
      <c r="C8" s="30"/>
      <c r="D8" s="1">
        <v>6</v>
      </c>
      <c r="E8" s="1" t="s">
        <v>10</v>
      </c>
      <c r="F8" s="25" t="s">
        <v>59</v>
      </c>
      <c r="G8" s="25" t="s">
        <v>59</v>
      </c>
      <c r="H8" s="1">
        <v>108</v>
      </c>
      <c r="I8" s="2">
        <v>1</v>
      </c>
      <c r="J8" s="29"/>
      <c r="K8" s="29"/>
      <c r="M8" s="1" t="s">
        <v>51</v>
      </c>
    </row>
    <row r="9" spans="2:13" x14ac:dyDescent="0.25">
      <c r="B9" s="1">
        <v>2</v>
      </c>
      <c r="C9" s="31" t="s">
        <v>63</v>
      </c>
      <c r="D9" s="1">
        <v>1</v>
      </c>
      <c r="E9" s="1" t="s">
        <v>11</v>
      </c>
      <c r="F9" s="25" t="s">
        <v>59</v>
      </c>
      <c r="G9" s="26" t="s">
        <v>57</v>
      </c>
      <c r="H9" s="1">
        <v>125</v>
      </c>
      <c r="I9" s="2">
        <v>1</v>
      </c>
      <c r="J9" s="29">
        <f>AVERAGE(I9:I14)</f>
        <v>1</v>
      </c>
      <c r="K9" s="29"/>
    </row>
    <row r="10" spans="2:13" x14ac:dyDescent="0.25">
      <c r="B10" s="1">
        <v>2</v>
      </c>
      <c r="C10" s="31"/>
      <c r="D10" s="1">
        <v>2</v>
      </c>
      <c r="E10" s="1" t="s">
        <v>12</v>
      </c>
      <c r="F10" s="25" t="s">
        <v>59</v>
      </c>
      <c r="G10" s="24" t="s">
        <v>58</v>
      </c>
      <c r="H10" s="1">
        <v>152</v>
      </c>
      <c r="I10" s="2">
        <v>1</v>
      </c>
      <c r="J10" s="29"/>
      <c r="K10" s="29"/>
    </row>
    <row r="11" spans="2:13" x14ac:dyDescent="0.25">
      <c r="B11" s="1">
        <v>2</v>
      </c>
      <c r="C11" s="31"/>
      <c r="D11" s="1">
        <v>3</v>
      </c>
      <c r="E11" s="1" t="s">
        <v>13</v>
      </c>
      <c r="F11" s="25" t="s">
        <v>59</v>
      </c>
      <c r="G11" s="26" t="s">
        <v>57</v>
      </c>
      <c r="H11" s="1">
        <v>184</v>
      </c>
      <c r="I11" s="2">
        <v>1</v>
      </c>
      <c r="J11" s="29"/>
      <c r="K11" s="29"/>
    </row>
    <row r="12" spans="2:13" x14ac:dyDescent="0.25">
      <c r="B12" s="1">
        <v>2</v>
      </c>
      <c r="C12" s="31"/>
      <c r="D12" s="1">
        <v>4</v>
      </c>
      <c r="E12" s="1" t="s">
        <v>14</v>
      </c>
      <c r="F12" s="25" t="s">
        <v>59</v>
      </c>
      <c r="G12" s="24" t="s">
        <v>58</v>
      </c>
      <c r="H12" s="1">
        <v>95</v>
      </c>
      <c r="I12" s="2">
        <v>1</v>
      </c>
      <c r="J12" s="29"/>
      <c r="K12" s="29"/>
    </row>
    <row r="13" spans="2:13" x14ac:dyDescent="0.25">
      <c r="B13" s="1">
        <v>2</v>
      </c>
      <c r="C13" s="31"/>
      <c r="D13" s="1">
        <v>6</v>
      </c>
      <c r="E13" s="1" t="s">
        <v>15</v>
      </c>
      <c r="F13" s="25" t="s">
        <v>59</v>
      </c>
      <c r="G13" s="25" t="s">
        <v>59</v>
      </c>
      <c r="H13" s="1">
        <v>117</v>
      </c>
      <c r="I13" s="2">
        <v>1</v>
      </c>
      <c r="J13" s="29"/>
      <c r="K13" s="29"/>
    </row>
    <row r="14" spans="2:13" x14ac:dyDescent="0.25">
      <c r="B14" s="1">
        <v>2</v>
      </c>
      <c r="C14" s="31"/>
      <c r="D14" s="1">
        <v>7</v>
      </c>
      <c r="E14" s="1" t="s">
        <v>16</v>
      </c>
      <c r="F14" s="25" t="s">
        <v>59</v>
      </c>
      <c r="G14" s="24" t="s">
        <v>58</v>
      </c>
      <c r="H14" s="1">
        <v>136</v>
      </c>
      <c r="I14" s="2">
        <v>1</v>
      </c>
      <c r="J14" s="29"/>
      <c r="K14" s="29"/>
    </row>
    <row r="15" spans="2:13" x14ac:dyDescent="0.25">
      <c r="B15" s="1">
        <v>3</v>
      </c>
      <c r="C15" s="32" t="s">
        <v>64</v>
      </c>
      <c r="D15" s="1">
        <v>1</v>
      </c>
      <c r="E15" s="1" t="s">
        <v>17</v>
      </c>
      <c r="F15" s="25" t="s">
        <v>59</v>
      </c>
      <c r="G15" s="26" t="s">
        <v>57</v>
      </c>
      <c r="H15" s="1">
        <v>45</v>
      </c>
      <c r="I15" s="2">
        <v>1</v>
      </c>
      <c r="J15" s="29">
        <f>AVERAGE(I15:I17)</f>
        <v>0.83333333333333337</v>
      </c>
      <c r="K15" s="29"/>
      <c r="M15" s="33" t="s">
        <v>49</v>
      </c>
    </row>
    <row r="16" spans="2:13" x14ac:dyDescent="0.25">
      <c r="B16" s="1">
        <v>3</v>
      </c>
      <c r="C16" s="32"/>
      <c r="D16" s="1">
        <v>2</v>
      </c>
      <c r="E16" s="1" t="s">
        <v>18</v>
      </c>
      <c r="F16" s="25" t="s">
        <v>59</v>
      </c>
      <c r="G16" s="24" t="s">
        <v>58</v>
      </c>
      <c r="H16" s="1">
        <v>144</v>
      </c>
      <c r="I16" s="2">
        <v>1</v>
      </c>
      <c r="J16" s="33"/>
      <c r="K16" s="29"/>
      <c r="M16" s="33"/>
    </row>
    <row r="17" spans="2:13" x14ac:dyDescent="0.25">
      <c r="B17" s="1">
        <v>3</v>
      </c>
      <c r="C17" s="32"/>
      <c r="D17" s="1">
        <v>3</v>
      </c>
      <c r="E17" s="5" t="s">
        <v>19</v>
      </c>
      <c r="F17" s="27" t="s">
        <v>65</v>
      </c>
      <c r="G17" s="26" t="s">
        <v>57</v>
      </c>
      <c r="H17" s="1">
        <v>0</v>
      </c>
      <c r="I17" s="2">
        <v>0.5</v>
      </c>
      <c r="J17" s="33"/>
      <c r="K17" s="29"/>
      <c r="M17" s="33"/>
    </row>
    <row r="18" spans="2:13" x14ac:dyDescent="0.25">
      <c r="B18" s="1">
        <v>4</v>
      </c>
      <c r="D18" s="1">
        <v>1</v>
      </c>
      <c r="E18" s="1" t="s">
        <v>20</v>
      </c>
      <c r="F18"/>
      <c r="G18" s="4"/>
      <c r="H18" s="1"/>
      <c r="I18" s="2">
        <v>0.9</v>
      </c>
      <c r="J18" s="4">
        <f>I18</f>
        <v>0.9</v>
      </c>
      <c r="K18" s="29"/>
    </row>
    <row r="20" spans="2:13" x14ac:dyDescent="0.25">
      <c r="G20" s="3" t="s">
        <v>60</v>
      </c>
    </row>
    <row r="23" spans="2:13" x14ac:dyDescent="0.25">
      <c r="M23" s="1" t="s">
        <v>53</v>
      </c>
    </row>
    <row r="24" spans="2:13" x14ac:dyDescent="0.25">
      <c r="M24" s="1" t="s">
        <v>54</v>
      </c>
    </row>
    <row r="25" spans="2:13" x14ac:dyDescent="0.25">
      <c r="M25" s="1" t="s">
        <v>55</v>
      </c>
    </row>
  </sheetData>
  <mergeCells count="9">
    <mergeCell ref="C15:C17"/>
    <mergeCell ref="M15:M17"/>
    <mergeCell ref="J15:J17"/>
    <mergeCell ref="K3:K18"/>
    <mergeCell ref="I2:K2"/>
    <mergeCell ref="J3:J8"/>
    <mergeCell ref="J9:J14"/>
    <mergeCell ref="C3:C8"/>
    <mergeCell ref="C9:C14"/>
  </mergeCells>
  <conditionalFormatting sqref="B1:D3 B15:D15 B4:B14 D4:D14 C9 B18:D1048576 B16:B17 D16: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 M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{A8966FAD-A053-4453-9C4B-18922B78112F}</x14:id>
        </ext>
      </extLst>
    </cfRule>
  </conditionalFormatting>
  <conditionalFormatting sqref="H2:H3 H18 M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{C6856C74-0D06-46C3-9BA8-0C36517EDAFD}</x14:id>
        </ext>
      </extLst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{EEFE0845-8BDF-4ABF-B7FC-A0AFC4A5FEBC}</x14:id>
        </ext>
      </extLst>
    </cfRule>
  </conditionalFormatting>
  <conditionalFormatting sqref="I1:I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 I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9:K1048576 G19:G1048576 J3:K3 J1:K1 G1 J15:J18 J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966FAD-A053-4453-9C4B-18922B7811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H1:H1048576 M2</xm:sqref>
        </x14:conditionalFormatting>
        <x14:conditionalFormatting xmlns:xm="http://schemas.microsoft.com/office/excel/2006/main">
          <x14:cfRule type="dataBar" id="{C6856C74-0D06-46C3-9BA8-0C36517EDA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EFE0845-8BDF-4ABF-B7FC-A0AFC4A5FE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H2:H3 H18 M2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A454-D24F-40E1-9ECA-B41F9537D82F}">
  <dimension ref="A1"/>
  <sheetViews>
    <sheetView workbookViewId="0">
      <selection activeCell="N17" sqref="N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C058-AABD-4066-B10F-168839213E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2DC4-4A78-446B-8318-25882A3DE9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49DE-7908-4621-BD99-F2177B95B0C4}">
  <dimension ref="G4:K11"/>
  <sheetViews>
    <sheetView topLeftCell="A2" workbookViewId="0">
      <selection activeCell="D35" sqref="D35:D36"/>
    </sheetView>
  </sheetViews>
  <sheetFormatPr defaultRowHeight="15" x14ac:dyDescent="0.25"/>
  <cols>
    <col min="7" max="7" width="7.7109375" customWidth="1"/>
    <col min="8" max="11" width="28.7109375" customWidth="1"/>
  </cols>
  <sheetData>
    <row r="4" spans="7:11" ht="15.75" thickBot="1" x14ac:dyDescent="0.3"/>
    <row r="5" spans="7:11" ht="15.75" x14ac:dyDescent="0.25">
      <c r="G5" s="34"/>
      <c r="H5" s="34"/>
      <c r="I5" s="35" t="s">
        <v>39</v>
      </c>
      <c r="J5" s="36"/>
      <c r="K5" s="37"/>
    </row>
    <row r="6" spans="7:11" ht="16.5" thickBot="1" x14ac:dyDescent="0.3">
      <c r="G6" s="34"/>
      <c r="H6" s="34"/>
      <c r="I6" s="13" t="s">
        <v>40</v>
      </c>
      <c r="J6" s="10" t="s">
        <v>41</v>
      </c>
      <c r="K6" s="11" t="s">
        <v>42</v>
      </c>
    </row>
    <row r="7" spans="7:11" ht="15.75" x14ac:dyDescent="0.25">
      <c r="G7" s="38" t="s">
        <v>43</v>
      </c>
      <c r="H7" s="14" t="s">
        <v>44</v>
      </c>
      <c r="I7" s="12">
        <v>1</v>
      </c>
      <c r="J7" s="7">
        <v>2</v>
      </c>
      <c r="K7" s="8">
        <v>3</v>
      </c>
    </row>
    <row r="8" spans="7:11" ht="15.75" x14ac:dyDescent="0.25">
      <c r="G8" s="39"/>
      <c r="H8" s="15" t="s">
        <v>45</v>
      </c>
      <c r="I8" s="17">
        <v>2</v>
      </c>
      <c r="J8" s="6">
        <v>4</v>
      </c>
      <c r="K8" s="9">
        <v>6</v>
      </c>
    </row>
    <row r="9" spans="7:11" ht="15.75" x14ac:dyDescent="0.25">
      <c r="G9" s="39"/>
      <c r="H9" s="15" t="s">
        <v>46</v>
      </c>
      <c r="I9" s="17">
        <v>3</v>
      </c>
      <c r="J9" s="6">
        <v>6</v>
      </c>
      <c r="K9" s="9">
        <v>9</v>
      </c>
    </row>
    <row r="10" spans="7:11" ht="15.75" x14ac:dyDescent="0.25">
      <c r="G10" s="39"/>
      <c r="H10" s="15" t="s">
        <v>47</v>
      </c>
      <c r="I10" s="17">
        <v>4</v>
      </c>
      <c r="J10" s="6">
        <v>8</v>
      </c>
      <c r="K10" s="9">
        <v>12</v>
      </c>
    </row>
    <row r="11" spans="7:11" ht="16.5" thickBot="1" x14ac:dyDescent="0.3">
      <c r="G11" s="40"/>
      <c r="H11" s="16" t="s">
        <v>48</v>
      </c>
      <c r="I11" s="13">
        <v>5</v>
      </c>
      <c r="J11" s="10">
        <v>10</v>
      </c>
      <c r="K11" s="11">
        <v>15</v>
      </c>
    </row>
  </sheetData>
  <mergeCells count="3">
    <mergeCell ref="G5:H6"/>
    <mergeCell ref="I5:K5"/>
    <mergeCell ref="G7:G11"/>
  </mergeCells>
  <conditionalFormatting sqref="I7:K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AA7A-9DBC-4D46-8D80-9792F2BA605A}">
  <dimension ref="F5:I27"/>
  <sheetViews>
    <sheetView workbookViewId="0">
      <selection activeCell="I13" sqref="I13"/>
    </sheetView>
  </sheetViews>
  <sheetFormatPr defaultRowHeight="15" x14ac:dyDescent="0.25"/>
  <cols>
    <col min="6" max="6" width="47" customWidth="1"/>
    <col min="7" max="7" width="26.28515625" customWidth="1"/>
    <col min="8" max="8" width="25.28515625" customWidth="1"/>
    <col min="9" max="9" width="33.140625" customWidth="1"/>
  </cols>
  <sheetData>
    <row r="5" spans="6:9" x14ac:dyDescent="0.25">
      <c r="F5" s="1" t="s">
        <v>22</v>
      </c>
      <c r="G5" s="1" t="s">
        <v>23</v>
      </c>
      <c r="H5" s="1" t="s">
        <v>24</v>
      </c>
      <c r="I5" s="1" t="s">
        <v>25</v>
      </c>
    </row>
    <row r="6" spans="6:9" x14ac:dyDescent="0.25">
      <c r="F6" s="1" t="s">
        <v>26</v>
      </c>
      <c r="G6" s="1" t="s">
        <v>27</v>
      </c>
      <c r="H6" s="1" t="s">
        <v>28</v>
      </c>
      <c r="I6" s="1">
        <f>16*400</f>
        <v>6400</v>
      </c>
    </row>
    <row r="7" spans="6:9" x14ac:dyDescent="0.25">
      <c r="F7" s="1" t="s">
        <v>29</v>
      </c>
      <c r="G7" s="1" t="s">
        <v>30</v>
      </c>
      <c r="H7" s="1" t="s">
        <v>31</v>
      </c>
      <c r="I7" s="1">
        <v>2200</v>
      </c>
    </row>
    <row r="8" spans="6:9" x14ac:dyDescent="0.25">
      <c r="F8" s="1" t="s">
        <v>32</v>
      </c>
      <c r="G8" s="1" t="s">
        <v>33</v>
      </c>
      <c r="H8" s="1" t="s">
        <v>34</v>
      </c>
      <c r="I8" s="1">
        <v>144.36000000000001</v>
      </c>
    </row>
    <row r="9" spans="6:9" x14ac:dyDescent="0.25">
      <c r="F9" s="1" t="s">
        <v>35</v>
      </c>
      <c r="G9" s="1" t="s">
        <v>36</v>
      </c>
      <c r="H9" s="1" t="s">
        <v>34</v>
      </c>
      <c r="I9" s="1">
        <v>1718.64</v>
      </c>
    </row>
    <row r="10" spans="6:9" x14ac:dyDescent="0.25">
      <c r="F10" s="1" t="s">
        <v>37</v>
      </c>
      <c r="G10" s="1">
        <v>1200</v>
      </c>
      <c r="H10" s="1" t="s">
        <v>38</v>
      </c>
      <c r="I10" s="1">
        <v>1200</v>
      </c>
    </row>
    <row r="11" spans="6:9" x14ac:dyDescent="0.25">
      <c r="I11">
        <f>SUM(I6:I10)</f>
        <v>11663</v>
      </c>
    </row>
    <row r="15" spans="6:9" x14ac:dyDescent="0.25">
      <c r="I15">
        <v>10863</v>
      </c>
    </row>
    <row r="20" spans="6:9" ht="15.75" thickBot="1" x14ac:dyDescent="0.3"/>
    <row r="21" spans="6:9" ht="16.5" thickBot="1" x14ac:dyDescent="0.3">
      <c r="F21" s="18" t="s">
        <v>22</v>
      </c>
      <c r="G21" s="19" t="s">
        <v>23</v>
      </c>
      <c r="H21" s="19" t="s">
        <v>52</v>
      </c>
      <c r="I21" s="19" t="s">
        <v>25</v>
      </c>
    </row>
    <row r="22" spans="6:9" ht="16.5" thickBot="1" x14ac:dyDescent="0.3">
      <c r="F22" s="20" t="s">
        <v>26</v>
      </c>
      <c r="G22" s="21" t="s">
        <v>27</v>
      </c>
      <c r="H22" s="21" t="s">
        <v>28</v>
      </c>
      <c r="I22" s="22">
        <v>5600</v>
      </c>
    </row>
    <row r="23" spans="6:9" ht="16.5" thickBot="1" x14ac:dyDescent="0.3">
      <c r="F23" s="20" t="s">
        <v>29</v>
      </c>
      <c r="G23" s="21" t="s">
        <v>30</v>
      </c>
      <c r="H23" s="21" t="s">
        <v>31</v>
      </c>
      <c r="I23" s="22">
        <v>2200</v>
      </c>
    </row>
    <row r="24" spans="6:9" ht="16.5" thickBot="1" x14ac:dyDescent="0.3">
      <c r="F24" s="20" t="s">
        <v>32</v>
      </c>
      <c r="G24" s="21" t="s">
        <v>33</v>
      </c>
      <c r="H24" s="21" t="s">
        <v>34</v>
      </c>
      <c r="I24" s="22">
        <v>144.36000000000001</v>
      </c>
    </row>
    <row r="25" spans="6:9" ht="16.5" thickBot="1" x14ac:dyDescent="0.3">
      <c r="F25" s="20" t="s">
        <v>35</v>
      </c>
      <c r="G25" s="21" t="s">
        <v>36</v>
      </c>
      <c r="H25" s="21" t="s">
        <v>34</v>
      </c>
      <c r="I25" s="22">
        <v>1718.64</v>
      </c>
    </row>
    <row r="26" spans="6:9" ht="16.5" thickBot="1" x14ac:dyDescent="0.3">
      <c r="F26" s="20" t="s">
        <v>37</v>
      </c>
      <c r="G26" s="22">
        <v>1200</v>
      </c>
      <c r="H26" s="21" t="s">
        <v>38</v>
      </c>
      <c r="I26" s="22">
        <v>1200</v>
      </c>
    </row>
    <row r="27" spans="6:9" ht="16.5" thickBot="1" x14ac:dyDescent="0.3">
      <c r="F27" s="41" t="s">
        <v>25</v>
      </c>
      <c r="G27" s="42"/>
      <c r="H27" s="43"/>
      <c r="I27" s="23">
        <v>10863</v>
      </c>
    </row>
  </sheetData>
  <mergeCells count="1">
    <mergeCell ref="F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PDD</vt:lpstr>
      <vt:lpstr>LitReview</vt:lpstr>
      <vt:lpstr>TechBG</vt:lpstr>
      <vt:lpstr>FinalReport</vt:lpstr>
      <vt:lpstr>RiskMatrix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>PETER MOORHOUSE</cp:lastModifiedBy>
  <dcterms:created xsi:type="dcterms:W3CDTF">2015-06-05T18:17:20Z</dcterms:created>
  <dcterms:modified xsi:type="dcterms:W3CDTF">2024-10-13T21:51:30Z</dcterms:modified>
</cp:coreProperties>
</file>