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par\Downloads\"/>
    </mc:Choice>
  </mc:AlternateContent>
  <xr:revisionPtr revIDLastSave="0" documentId="13_ncr:1_{1BEC5B7D-696F-4AC8-B6AC-AAFFF9C8BC32}" xr6:coauthVersionLast="47" xr6:coauthVersionMax="47" xr10:uidLastSave="{00000000-0000-0000-0000-000000000000}"/>
  <bookViews>
    <workbookView xWindow="-108" yWindow="-108" windowWidth="23256" windowHeight="12456" activeTab="1" xr2:uid="{17495E73-1899-4947-A17A-4D2658246357}"/>
  </bookViews>
  <sheets>
    <sheet name="8-13-2022 - ACER" sheetId="1" r:id="rId1"/>
    <sheet name="8-15-2022 - AC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K47" i="3"/>
  <c r="S80" i="3" l="1"/>
  <c r="R80" i="3"/>
  <c r="S49" i="1"/>
  <c r="R49" i="1"/>
  <c r="E4" i="1" l="1"/>
  <c r="F4" i="1" s="1"/>
  <c r="E3" i="1"/>
  <c r="F3" i="1" s="1"/>
  <c r="E2" i="1"/>
  <c r="F2" i="1" s="1"/>
  <c r="G5" i="1" s="1"/>
  <c r="AU25" i="1"/>
  <c r="AU24" i="1"/>
  <c r="AV24" i="1" s="1"/>
  <c r="AU23" i="1"/>
  <c r="AV23" i="1" s="1"/>
  <c r="AU22" i="1"/>
  <c r="AV22" i="1" s="1"/>
  <c r="AU21" i="1"/>
  <c r="AU20" i="1"/>
  <c r="AV20" i="1" s="1"/>
  <c r="AU19" i="1"/>
  <c r="AV19" i="1" s="1"/>
  <c r="AU18" i="1"/>
  <c r="AV18" i="1" s="1"/>
  <c r="AU17" i="1"/>
  <c r="AU16" i="1"/>
  <c r="AV16" i="1" s="1"/>
  <c r="AU15" i="1"/>
  <c r="AV15" i="1" s="1"/>
  <c r="AU14" i="1"/>
  <c r="AV14" i="1" s="1"/>
  <c r="AU13" i="1"/>
  <c r="AU12" i="1"/>
  <c r="AV12" i="1" s="1"/>
  <c r="AU11" i="1"/>
  <c r="AV11" i="1" s="1"/>
  <c r="AU10" i="1"/>
  <c r="AV10" i="1" s="1"/>
  <c r="AU9" i="1"/>
  <c r="AU8" i="1"/>
  <c r="AV8" i="1" s="1"/>
  <c r="AU7" i="1"/>
  <c r="AV7" i="1" s="1"/>
  <c r="AU6" i="1"/>
  <c r="AV6" i="1" s="1"/>
  <c r="AU5" i="1"/>
  <c r="AU4" i="1"/>
  <c r="AV4" i="1" s="1"/>
  <c r="AU3" i="1"/>
  <c r="AV3" i="1" s="1"/>
  <c r="AU2" i="1"/>
  <c r="AV2" i="1" s="1"/>
  <c r="AN25" i="1"/>
  <c r="AN24" i="1"/>
  <c r="AO24" i="1" s="1"/>
  <c r="AN23" i="1"/>
  <c r="AO23" i="1" s="1"/>
  <c r="AN22" i="1"/>
  <c r="AO22" i="1" s="1"/>
  <c r="AN21" i="1"/>
  <c r="AN20" i="1"/>
  <c r="AO20" i="1" s="1"/>
  <c r="AN19" i="1"/>
  <c r="AO19" i="1" s="1"/>
  <c r="AN18" i="1"/>
  <c r="AO18" i="1" s="1"/>
  <c r="AN17" i="1"/>
  <c r="AN16" i="1"/>
  <c r="AO16" i="1" s="1"/>
  <c r="AN15" i="1"/>
  <c r="AO15" i="1" s="1"/>
  <c r="AN14" i="1"/>
  <c r="AO14" i="1" s="1"/>
  <c r="AN13" i="1"/>
  <c r="AN12" i="1"/>
  <c r="AO12" i="1" s="1"/>
  <c r="AN11" i="1"/>
  <c r="AO11" i="1" s="1"/>
  <c r="AN10" i="1"/>
  <c r="AO10" i="1" s="1"/>
  <c r="AN9" i="1"/>
  <c r="AN8" i="1"/>
  <c r="AO8" i="1" s="1"/>
  <c r="AN7" i="1"/>
  <c r="AO7" i="1" s="1"/>
  <c r="AN6" i="1"/>
  <c r="AO6" i="1" s="1"/>
  <c r="AN5" i="1"/>
  <c r="AN4" i="1"/>
  <c r="AO4" i="1" s="1"/>
  <c r="AN3" i="1"/>
  <c r="AO3" i="1" s="1"/>
  <c r="AO2" i="1"/>
  <c r="AN2" i="1"/>
  <c r="Z25" i="1"/>
  <c r="Z24" i="1"/>
  <c r="AA24" i="1" s="1"/>
  <c r="Z23" i="1"/>
  <c r="AA23" i="1" s="1"/>
  <c r="Z22" i="1"/>
  <c r="AA22" i="1" s="1"/>
  <c r="Z21" i="1"/>
  <c r="Z20" i="1"/>
  <c r="AA20" i="1" s="1"/>
  <c r="Z19" i="1"/>
  <c r="AA19" i="1" s="1"/>
  <c r="Z18" i="1"/>
  <c r="AA18" i="1" s="1"/>
  <c r="Z17" i="1"/>
  <c r="Z16" i="1"/>
  <c r="AA16" i="1" s="1"/>
  <c r="Z15" i="1"/>
  <c r="AA15" i="1" s="1"/>
  <c r="Z14" i="1"/>
  <c r="AA14" i="1" s="1"/>
  <c r="Z13" i="1"/>
  <c r="Z12" i="1"/>
  <c r="AA12" i="1" s="1"/>
  <c r="Z11" i="1"/>
  <c r="AA11" i="1" s="1"/>
  <c r="Z10" i="1"/>
  <c r="AA10" i="1" s="1"/>
  <c r="Z9" i="1"/>
  <c r="Z8" i="1"/>
  <c r="AA8" i="1" s="1"/>
  <c r="Z7" i="1"/>
  <c r="AA7" i="1" s="1"/>
  <c r="Z6" i="1"/>
  <c r="AA6" i="1" s="1"/>
  <c r="Z5" i="1"/>
  <c r="Z4" i="1"/>
  <c r="AA4" i="1" s="1"/>
  <c r="Z3" i="1"/>
  <c r="AA3" i="1" s="1"/>
  <c r="Z2" i="1"/>
  <c r="AA2" i="1" s="1"/>
  <c r="S25" i="1"/>
  <c r="S24" i="1"/>
  <c r="T24" i="1" s="1"/>
  <c r="S23" i="1"/>
  <c r="T23" i="1" s="1"/>
  <c r="S22" i="1"/>
  <c r="T22" i="1" s="1"/>
  <c r="S21" i="1"/>
  <c r="S20" i="1"/>
  <c r="T20" i="1" s="1"/>
  <c r="S19" i="1"/>
  <c r="T19" i="1" s="1"/>
  <c r="S18" i="1"/>
  <c r="T18" i="1" s="1"/>
  <c r="S17" i="1"/>
  <c r="S16" i="1"/>
  <c r="T16" i="1" s="1"/>
  <c r="S15" i="1"/>
  <c r="T15" i="1" s="1"/>
  <c r="S14" i="1"/>
  <c r="T14" i="1" s="1"/>
  <c r="S13" i="1"/>
  <c r="S12" i="1"/>
  <c r="T12" i="1" s="1"/>
  <c r="S11" i="1"/>
  <c r="T11" i="1" s="1"/>
  <c r="S10" i="1"/>
  <c r="T10" i="1" s="1"/>
  <c r="S9" i="1"/>
  <c r="S8" i="1"/>
  <c r="T8" i="1" s="1"/>
  <c r="S7" i="1"/>
  <c r="T7" i="1" s="1"/>
  <c r="S6" i="1"/>
  <c r="T6" i="1" s="1"/>
  <c r="S5" i="1"/>
  <c r="S4" i="1"/>
  <c r="T4" i="1" s="1"/>
  <c r="S3" i="1"/>
  <c r="T3" i="1" s="1"/>
  <c r="S2" i="1"/>
  <c r="T2" i="1" s="1"/>
  <c r="AG25" i="1"/>
  <c r="AG24" i="1"/>
  <c r="AH24" i="1" s="1"/>
  <c r="AG23" i="1"/>
  <c r="AH23" i="1" s="1"/>
  <c r="AG22" i="1"/>
  <c r="AH22" i="1" s="1"/>
  <c r="AG21" i="1"/>
  <c r="AG20" i="1"/>
  <c r="AH20" i="1" s="1"/>
  <c r="AG19" i="1"/>
  <c r="AH19" i="1" s="1"/>
  <c r="AG18" i="1"/>
  <c r="AH18" i="1" s="1"/>
  <c r="AG17" i="1"/>
  <c r="AG16" i="1"/>
  <c r="AH16" i="1" s="1"/>
  <c r="AG15" i="1"/>
  <c r="AH15" i="1" s="1"/>
  <c r="AG14" i="1"/>
  <c r="AH14" i="1" s="1"/>
  <c r="AG13" i="1"/>
  <c r="AG12" i="1"/>
  <c r="AH12" i="1" s="1"/>
  <c r="AG11" i="1"/>
  <c r="AH11" i="1" s="1"/>
  <c r="AG10" i="1"/>
  <c r="AH10" i="1" s="1"/>
  <c r="AG9" i="1"/>
  <c r="AG8" i="1"/>
  <c r="AH8" i="1" s="1"/>
  <c r="AG7" i="1"/>
  <c r="AH7" i="1" s="1"/>
  <c r="AG6" i="1"/>
  <c r="AH6" i="1" s="1"/>
  <c r="AG5" i="1"/>
  <c r="AG4" i="1"/>
  <c r="AH4" i="1" s="1"/>
  <c r="AG3" i="1"/>
  <c r="AH3" i="1" s="1"/>
  <c r="AG2" i="1"/>
  <c r="AH2" i="1" s="1"/>
  <c r="K46" i="3"/>
  <c r="L46" i="3" s="1"/>
  <c r="K45" i="3"/>
  <c r="L45" i="3" s="1"/>
  <c r="K44" i="3"/>
  <c r="L44" i="3" s="1"/>
  <c r="BV41" i="3"/>
  <c r="BO41" i="3"/>
  <c r="BH41" i="3"/>
  <c r="BA41" i="3"/>
  <c r="AT41" i="3"/>
  <c r="AM41" i="3"/>
  <c r="AF41" i="3"/>
  <c r="Y41" i="3"/>
  <c r="R41" i="3"/>
  <c r="K41" i="3"/>
  <c r="BV40" i="3"/>
  <c r="BW40" i="3" s="1"/>
  <c r="BO40" i="3"/>
  <c r="BP40" i="3" s="1"/>
  <c r="BH40" i="3"/>
  <c r="BI40" i="3" s="1"/>
  <c r="BA40" i="3"/>
  <c r="BB40" i="3" s="1"/>
  <c r="AT40" i="3"/>
  <c r="AU40" i="3" s="1"/>
  <c r="AM40" i="3"/>
  <c r="AN40" i="3" s="1"/>
  <c r="AF40" i="3"/>
  <c r="AG40" i="3" s="1"/>
  <c r="Y40" i="3"/>
  <c r="Z40" i="3" s="1"/>
  <c r="R40" i="3"/>
  <c r="S40" i="3" s="1"/>
  <c r="K40" i="3"/>
  <c r="L40" i="3" s="1"/>
  <c r="BV39" i="3"/>
  <c r="BW39" i="3" s="1"/>
  <c r="BO39" i="3"/>
  <c r="BP39" i="3" s="1"/>
  <c r="BI39" i="3"/>
  <c r="BH39" i="3"/>
  <c r="BA39" i="3"/>
  <c r="BB39" i="3" s="1"/>
  <c r="AT39" i="3"/>
  <c r="AU39" i="3" s="1"/>
  <c r="AM39" i="3"/>
  <c r="AN39" i="3" s="1"/>
  <c r="AF39" i="3"/>
  <c r="AG39" i="3" s="1"/>
  <c r="Y39" i="3"/>
  <c r="Z39" i="3" s="1"/>
  <c r="R39" i="3"/>
  <c r="S39" i="3" s="1"/>
  <c r="K39" i="3"/>
  <c r="L39" i="3" s="1"/>
  <c r="BV38" i="3"/>
  <c r="BW38" i="3" s="1"/>
  <c r="BO38" i="3"/>
  <c r="BP38" i="3" s="1"/>
  <c r="BH38" i="3"/>
  <c r="BI38" i="3" s="1"/>
  <c r="BA38" i="3"/>
  <c r="BB38" i="3" s="1"/>
  <c r="AT38" i="3"/>
  <c r="AU38" i="3" s="1"/>
  <c r="AM38" i="3"/>
  <c r="AN38" i="3" s="1"/>
  <c r="AF38" i="3"/>
  <c r="AG38" i="3" s="1"/>
  <c r="Y38" i="3"/>
  <c r="Z38" i="3" s="1"/>
  <c r="R38" i="3"/>
  <c r="S38" i="3" s="1"/>
  <c r="K38" i="3"/>
  <c r="L38" i="3" s="1"/>
  <c r="BV37" i="3"/>
  <c r="BO37" i="3"/>
  <c r="BH37" i="3"/>
  <c r="BA37" i="3"/>
  <c r="AT37" i="3"/>
  <c r="AM37" i="3"/>
  <c r="AF37" i="3"/>
  <c r="Y37" i="3"/>
  <c r="R37" i="3"/>
  <c r="K37" i="3"/>
  <c r="BV36" i="3"/>
  <c r="BW36" i="3" s="1"/>
  <c r="BO36" i="3"/>
  <c r="BP36" i="3" s="1"/>
  <c r="BH36" i="3"/>
  <c r="BI36" i="3" s="1"/>
  <c r="BA36" i="3"/>
  <c r="BB36" i="3" s="1"/>
  <c r="AT36" i="3"/>
  <c r="AU36" i="3" s="1"/>
  <c r="AM36" i="3"/>
  <c r="AN36" i="3" s="1"/>
  <c r="AF36" i="3"/>
  <c r="AG36" i="3" s="1"/>
  <c r="Y36" i="3"/>
  <c r="Z36" i="3" s="1"/>
  <c r="R36" i="3"/>
  <c r="S36" i="3" s="1"/>
  <c r="K36" i="3"/>
  <c r="L36" i="3" s="1"/>
  <c r="BV35" i="3"/>
  <c r="BW35" i="3" s="1"/>
  <c r="BO35" i="3"/>
  <c r="BP35" i="3" s="1"/>
  <c r="BH35" i="3"/>
  <c r="BI35" i="3" s="1"/>
  <c r="BA35" i="3"/>
  <c r="BB35" i="3" s="1"/>
  <c r="AT35" i="3"/>
  <c r="AU35" i="3" s="1"/>
  <c r="AM35" i="3"/>
  <c r="AN35" i="3" s="1"/>
  <c r="AF35" i="3"/>
  <c r="AG35" i="3" s="1"/>
  <c r="Y35" i="3"/>
  <c r="Z35" i="3" s="1"/>
  <c r="R35" i="3"/>
  <c r="S35" i="3" s="1"/>
  <c r="K35" i="3"/>
  <c r="L35" i="3" s="1"/>
  <c r="BV34" i="3"/>
  <c r="BW34" i="3" s="1"/>
  <c r="BO34" i="3"/>
  <c r="BP34" i="3" s="1"/>
  <c r="BH34" i="3"/>
  <c r="BI34" i="3" s="1"/>
  <c r="BA34" i="3"/>
  <c r="BB34" i="3" s="1"/>
  <c r="AT34" i="3"/>
  <c r="AU34" i="3" s="1"/>
  <c r="AM34" i="3"/>
  <c r="AN34" i="3" s="1"/>
  <c r="AF34" i="3"/>
  <c r="AG34" i="3" s="1"/>
  <c r="Y34" i="3"/>
  <c r="Z34" i="3" s="1"/>
  <c r="R34" i="3"/>
  <c r="S34" i="3" s="1"/>
  <c r="K34" i="3"/>
  <c r="L34" i="3" s="1"/>
  <c r="BV33" i="3"/>
  <c r="BO33" i="3"/>
  <c r="BH33" i="3"/>
  <c r="BA33" i="3"/>
  <c r="AT33" i="3"/>
  <c r="AM33" i="3"/>
  <c r="AF33" i="3"/>
  <c r="Y33" i="3"/>
  <c r="R33" i="3"/>
  <c r="K33" i="3"/>
  <c r="BV32" i="3"/>
  <c r="BW32" i="3" s="1"/>
  <c r="BO32" i="3"/>
  <c r="BP32" i="3" s="1"/>
  <c r="BH32" i="3"/>
  <c r="BI32" i="3" s="1"/>
  <c r="BA32" i="3"/>
  <c r="BB32" i="3" s="1"/>
  <c r="AT32" i="3"/>
  <c r="AU32" i="3" s="1"/>
  <c r="AM32" i="3"/>
  <c r="AN32" i="3" s="1"/>
  <c r="AF32" i="3"/>
  <c r="AG32" i="3" s="1"/>
  <c r="Y32" i="3"/>
  <c r="Z32" i="3" s="1"/>
  <c r="R32" i="3"/>
  <c r="S32" i="3" s="1"/>
  <c r="K32" i="3"/>
  <c r="L32" i="3" s="1"/>
  <c r="BV31" i="3"/>
  <c r="BW31" i="3" s="1"/>
  <c r="BO31" i="3"/>
  <c r="BP31" i="3" s="1"/>
  <c r="BH31" i="3"/>
  <c r="BI31" i="3" s="1"/>
  <c r="BA31" i="3"/>
  <c r="BB31" i="3" s="1"/>
  <c r="AT31" i="3"/>
  <c r="AU31" i="3" s="1"/>
  <c r="AM31" i="3"/>
  <c r="AN31" i="3" s="1"/>
  <c r="AF31" i="3"/>
  <c r="AG31" i="3" s="1"/>
  <c r="Y31" i="3"/>
  <c r="Z31" i="3" s="1"/>
  <c r="R31" i="3"/>
  <c r="S31" i="3" s="1"/>
  <c r="K31" i="3"/>
  <c r="L31" i="3" s="1"/>
  <c r="BV30" i="3"/>
  <c r="BW30" i="3" s="1"/>
  <c r="BO30" i="3"/>
  <c r="BP30" i="3" s="1"/>
  <c r="BH30" i="3"/>
  <c r="BI30" i="3" s="1"/>
  <c r="BA30" i="3"/>
  <c r="BB30" i="3" s="1"/>
  <c r="AT30" i="3"/>
  <c r="AU30" i="3" s="1"/>
  <c r="AM30" i="3"/>
  <c r="AN30" i="3" s="1"/>
  <c r="AF30" i="3"/>
  <c r="AG30" i="3" s="1"/>
  <c r="Y30" i="3"/>
  <c r="Z30" i="3" s="1"/>
  <c r="R30" i="3"/>
  <c r="S30" i="3" s="1"/>
  <c r="K30" i="3"/>
  <c r="L30" i="3" s="1"/>
  <c r="BV29" i="3"/>
  <c r="BO29" i="3"/>
  <c r="BH29" i="3"/>
  <c r="BA29" i="3"/>
  <c r="AT29" i="3"/>
  <c r="AM29" i="3"/>
  <c r="AF29" i="3"/>
  <c r="Y29" i="3"/>
  <c r="R29" i="3"/>
  <c r="K29" i="3"/>
  <c r="BV28" i="3"/>
  <c r="BW28" i="3" s="1"/>
  <c r="BO28" i="3"/>
  <c r="BP28" i="3" s="1"/>
  <c r="BH28" i="3"/>
  <c r="BI28" i="3" s="1"/>
  <c r="BA28" i="3"/>
  <c r="BB28" i="3" s="1"/>
  <c r="AT28" i="3"/>
  <c r="AU28" i="3" s="1"/>
  <c r="AM28" i="3"/>
  <c r="AN28" i="3" s="1"/>
  <c r="AF28" i="3"/>
  <c r="AG28" i="3" s="1"/>
  <c r="Y28" i="3"/>
  <c r="Z28" i="3" s="1"/>
  <c r="R28" i="3"/>
  <c r="S28" i="3" s="1"/>
  <c r="K28" i="3"/>
  <c r="L28" i="3" s="1"/>
  <c r="BV27" i="3"/>
  <c r="BW27" i="3" s="1"/>
  <c r="BO27" i="3"/>
  <c r="BP27" i="3" s="1"/>
  <c r="BH27" i="3"/>
  <c r="BI27" i="3" s="1"/>
  <c r="BA27" i="3"/>
  <c r="BB27" i="3" s="1"/>
  <c r="AT27" i="3"/>
  <c r="AU27" i="3" s="1"/>
  <c r="AM27" i="3"/>
  <c r="AN27" i="3" s="1"/>
  <c r="AF27" i="3"/>
  <c r="AG27" i="3" s="1"/>
  <c r="Y27" i="3"/>
  <c r="Z27" i="3" s="1"/>
  <c r="R27" i="3"/>
  <c r="S27" i="3" s="1"/>
  <c r="K27" i="3"/>
  <c r="L27" i="3" s="1"/>
  <c r="BV26" i="3"/>
  <c r="BW26" i="3" s="1"/>
  <c r="BO26" i="3"/>
  <c r="BP26" i="3" s="1"/>
  <c r="BH26" i="3"/>
  <c r="BI26" i="3" s="1"/>
  <c r="BA26" i="3"/>
  <c r="BB26" i="3" s="1"/>
  <c r="AT26" i="3"/>
  <c r="AU26" i="3" s="1"/>
  <c r="AM26" i="3"/>
  <c r="AN26" i="3" s="1"/>
  <c r="AF26" i="3"/>
  <c r="AG26" i="3" s="1"/>
  <c r="Y26" i="3"/>
  <c r="Z26" i="3" s="1"/>
  <c r="R26" i="3"/>
  <c r="S26" i="3" s="1"/>
  <c r="K26" i="3"/>
  <c r="L26" i="3" s="1"/>
  <c r="BV25" i="3"/>
  <c r="BO25" i="3"/>
  <c r="BH25" i="3"/>
  <c r="BA25" i="3"/>
  <c r="AT25" i="3"/>
  <c r="AM25" i="3"/>
  <c r="AF25" i="3"/>
  <c r="Y25" i="3"/>
  <c r="R25" i="3"/>
  <c r="K25" i="3"/>
  <c r="BV24" i="3"/>
  <c r="BW24" i="3" s="1"/>
  <c r="BO24" i="3"/>
  <c r="BP24" i="3" s="1"/>
  <c r="BH24" i="3"/>
  <c r="BI24" i="3" s="1"/>
  <c r="BA24" i="3"/>
  <c r="BB24" i="3" s="1"/>
  <c r="AT24" i="3"/>
  <c r="AU24" i="3" s="1"/>
  <c r="AM24" i="3"/>
  <c r="AN24" i="3" s="1"/>
  <c r="AF24" i="3"/>
  <c r="AG24" i="3" s="1"/>
  <c r="Y24" i="3"/>
  <c r="Z24" i="3" s="1"/>
  <c r="R24" i="3"/>
  <c r="S24" i="3" s="1"/>
  <c r="K24" i="3"/>
  <c r="L24" i="3" s="1"/>
  <c r="BV23" i="3"/>
  <c r="BW23" i="3" s="1"/>
  <c r="BO23" i="3"/>
  <c r="BP23" i="3" s="1"/>
  <c r="BH23" i="3"/>
  <c r="BI23" i="3" s="1"/>
  <c r="BA23" i="3"/>
  <c r="BB23" i="3" s="1"/>
  <c r="AT23" i="3"/>
  <c r="AU23" i="3" s="1"/>
  <c r="AM23" i="3"/>
  <c r="AN23" i="3" s="1"/>
  <c r="AF23" i="3"/>
  <c r="AG23" i="3" s="1"/>
  <c r="Y23" i="3"/>
  <c r="Z23" i="3" s="1"/>
  <c r="R23" i="3"/>
  <c r="S23" i="3" s="1"/>
  <c r="K23" i="3"/>
  <c r="L23" i="3" s="1"/>
  <c r="BV22" i="3"/>
  <c r="BW22" i="3" s="1"/>
  <c r="BO22" i="3"/>
  <c r="BP22" i="3" s="1"/>
  <c r="BH22" i="3"/>
  <c r="BI22" i="3" s="1"/>
  <c r="BA22" i="3"/>
  <c r="BB22" i="3" s="1"/>
  <c r="AT22" i="3"/>
  <c r="AU22" i="3" s="1"/>
  <c r="AM22" i="3"/>
  <c r="AN22" i="3" s="1"/>
  <c r="AF22" i="3"/>
  <c r="AG22" i="3" s="1"/>
  <c r="Y22" i="3"/>
  <c r="Z22" i="3" s="1"/>
  <c r="R22" i="3"/>
  <c r="S22" i="3" s="1"/>
  <c r="K22" i="3"/>
  <c r="L22" i="3" s="1"/>
  <c r="BV21" i="3"/>
  <c r="BO21" i="3"/>
  <c r="BH21" i="3"/>
  <c r="BA21" i="3"/>
  <c r="AT21" i="3"/>
  <c r="AM21" i="3"/>
  <c r="AF21" i="3"/>
  <c r="Y21" i="3"/>
  <c r="R21" i="3"/>
  <c r="K21" i="3"/>
  <c r="BV20" i="3"/>
  <c r="BW20" i="3" s="1"/>
  <c r="BO20" i="3"/>
  <c r="BP20" i="3" s="1"/>
  <c r="BH20" i="3"/>
  <c r="BI20" i="3" s="1"/>
  <c r="BA20" i="3"/>
  <c r="BB20" i="3" s="1"/>
  <c r="AT20" i="3"/>
  <c r="AU20" i="3" s="1"/>
  <c r="AM20" i="3"/>
  <c r="AN20" i="3" s="1"/>
  <c r="AF20" i="3"/>
  <c r="AG20" i="3" s="1"/>
  <c r="Y20" i="3"/>
  <c r="Z20" i="3" s="1"/>
  <c r="R20" i="3"/>
  <c r="S20" i="3" s="1"/>
  <c r="K20" i="3"/>
  <c r="L20" i="3" s="1"/>
  <c r="BV19" i="3"/>
  <c r="BW19" i="3" s="1"/>
  <c r="BO19" i="3"/>
  <c r="BP19" i="3" s="1"/>
  <c r="BH19" i="3"/>
  <c r="BI19" i="3" s="1"/>
  <c r="BA19" i="3"/>
  <c r="BB19" i="3" s="1"/>
  <c r="AT19" i="3"/>
  <c r="AU19" i="3" s="1"/>
  <c r="AM19" i="3"/>
  <c r="AN19" i="3" s="1"/>
  <c r="AF19" i="3"/>
  <c r="AG19" i="3" s="1"/>
  <c r="Y19" i="3"/>
  <c r="Z19" i="3" s="1"/>
  <c r="R19" i="3"/>
  <c r="S19" i="3" s="1"/>
  <c r="K19" i="3"/>
  <c r="L19" i="3" s="1"/>
  <c r="BV18" i="3"/>
  <c r="BW18" i="3" s="1"/>
  <c r="BO18" i="3"/>
  <c r="BP18" i="3" s="1"/>
  <c r="BH18" i="3"/>
  <c r="BI18" i="3" s="1"/>
  <c r="BA18" i="3"/>
  <c r="BB18" i="3" s="1"/>
  <c r="AT18" i="3"/>
  <c r="AU18" i="3" s="1"/>
  <c r="AM18" i="3"/>
  <c r="AN18" i="3" s="1"/>
  <c r="AF18" i="3"/>
  <c r="AG18" i="3" s="1"/>
  <c r="Y18" i="3"/>
  <c r="Z18" i="3" s="1"/>
  <c r="R18" i="3"/>
  <c r="S18" i="3" s="1"/>
  <c r="K18" i="3"/>
  <c r="L18" i="3" s="1"/>
  <c r="BV17" i="3"/>
  <c r="BO17" i="3"/>
  <c r="BH17" i="3"/>
  <c r="BA17" i="3"/>
  <c r="AT17" i="3"/>
  <c r="AM17" i="3"/>
  <c r="AF17" i="3"/>
  <c r="Y17" i="3"/>
  <c r="R17" i="3"/>
  <c r="K17" i="3"/>
  <c r="BV16" i="3"/>
  <c r="BW16" i="3" s="1"/>
  <c r="BO16" i="3"/>
  <c r="BP16" i="3" s="1"/>
  <c r="BH16" i="3"/>
  <c r="BI16" i="3" s="1"/>
  <c r="BA16" i="3"/>
  <c r="BB16" i="3" s="1"/>
  <c r="AT16" i="3"/>
  <c r="AU16" i="3" s="1"/>
  <c r="AM16" i="3"/>
  <c r="AN16" i="3" s="1"/>
  <c r="AF16" i="3"/>
  <c r="AG16" i="3" s="1"/>
  <c r="Y16" i="3"/>
  <c r="Z16" i="3" s="1"/>
  <c r="R16" i="3"/>
  <c r="S16" i="3" s="1"/>
  <c r="K16" i="3"/>
  <c r="L16" i="3" s="1"/>
  <c r="BV15" i="3"/>
  <c r="BW15" i="3" s="1"/>
  <c r="BO15" i="3"/>
  <c r="BP15" i="3" s="1"/>
  <c r="BH15" i="3"/>
  <c r="BI15" i="3" s="1"/>
  <c r="BA15" i="3"/>
  <c r="BB15" i="3" s="1"/>
  <c r="AT15" i="3"/>
  <c r="AU15" i="3" s="1"/>
  <c r="AM15" i="3"/>
  <c r="AN15" i="3" s="1"/>
  <c r="AF15" i="3"/>
  <c r="AG15" i="3" s="1"/>
  <c r="Y15" i="3"/>
  <c r="Z15" i="3" s="1"/>
  <c r="R15" i="3"/>
  <c r="S15" i="3" s="1"/>
  <c r="K15" i="3"/>
  <c r="L15" i="3" s="1"/>
  <c r="BV14" i="3"/>
  <c r="BW14" i="3" s="1"/>
  <c r="BO14" i="3"/>
  <c r="BP14" i="3" s="1"/>
  <c r="BH14" i="3"/>
  <c r="BI14" i="3" s="1"/>
  <c r="BA14" i="3"/>
  <c r="BB14" i="3" s="1"/>
  <c r="AT14" i="3"/>
  <c r="AU14" i="3" s="1"/>
  <c r="AM14" i="3"/>
  <c r="AN14" i="3" s="1"/>
  <c r="AF14" i="3"/>
  <c r="AG14" i="3" s="1"/>
  <c r="Y14" i="3"/>
  <c r="Z14" i="3" s="1"/>
  <c r="R14" i="3"/>
  <c r="S14" i="3" s="1"/>
  <c r="K14" i="3"/>
  <c r="L14" i="3" s="1"/>
  <c r="BV13" i="3"/>
  <c r="BO13" i="3"/>
  <c r="BH13" i="3"/>
  <c r="BA13" i="3"/>
  <c r="AT13" i="3"/>
  <c r="AM13" i="3"/>
  <c r="AF13" i="3"/>
  <c r="Y13" i="3"/>
  <c r="R13" i="3"/>
  <c r="K13" i="3"/>
  <c r="BV12" i="3"/>
  <c r="BW12" i="3" s="1"/>
  <c r="BO12" i="3"/>
  <c r="BP12" i="3" s="1"/>
  <c r="BH12" i="3"/>
  <c r="BI12" i="3" s="1"/>
  <c r="BA12" i="3"/>
  <c r="BB12" i="3" s="1"/>
  <c r="AT12" i="3"/>
  <c r="AU12" i="3" s="1"/>
  <c r="AM12" i="3"/>
  <c r="AN12" i="3" s="1"/>
  <c r="AF12" i="3"/>
  <c r="AG12" i="3" s="1"/>
  <c r="Y12" i="3"/>
  <c r="Z12" i="3" s="1"/>
  <c r="R12" i="3"/>
  <c r="S12" i="3" s="1"/>
  <c r="K12" i="3"/>
  <c r="L12" i="3" s="1"/>
  <c r="BV11" i="3"/>
  <c r="BW11" i="3" s="1"/>
  <c r="BO11" i="3"/>
  <c r="BP11" i="3" s="1"/>
  <c r="BH11" i="3"/>
  <c r="BI11" i="3" s="1"/>
  <c r="BA11" i="3"/>
  <c r="BB11" i="3" s="1"/>
  <c r="AT11" i="3"/>
  <c r="AU11" i="3" s="1"/>
  <c r="AM11" i="3"/>
  <c r="AN11" i="3" s="1"/>
  <c r="AF11" i="3"/>
  <c r="AG11" i="3" s="1"/>
  <c r="Y11" i="3"/>
  <c r="Z11" i="3" s="1"/>
  <c r="R11" i="3"/>
  <c r="S11" i="3" s="1"/>
  <c r="K11" i="3"/>
  <c r="L11" i="3" s="1"/>
  <c r="BV10" i="3"/>
  <c r="BW10" i="3" s="1"/>
  <c r="BO10" i="3"/>
  <c r="BP10" i="3" s="1"/>
  <c r="BH10" i="3"/>
  <c r="BI10" i="3" s="1"/>
  <c r="BA10" i="3"/>
  <c r="BB10" i="3" s="1"/>
  <c r="AT10" i="3"/>
  <c r="AU10" i="3" s="1"/>
  <c r="AM10" i="3"/>
  <c r="AN10" i="3" s="1"/>
  <c r="AF10" i="3"/>
  <c r="AG10" i="3" s="1"/>
  <c r="Y10" i="3"/>
  <c r="Z10" i="3" s="1"/>
  <c r="R10" i="3"/>
  <c r="S10" i="3" s="1"/>
  <c r="K10" i="3"/>
  <c r="L10" i="3" s="1"/>
  <c r="BV9" i="3"/>
  <c r="BO9" i="3"/>
  <c r="BH9" i="3"/>
  <c r="BA9" i="3"/>
  <c r="AT9" i="3"/>
  <c r="AM9" i="3"/>
  <c r="AF9" i="3"/>
  <c r="Y9" i="3"/>
  <c r="R9" i="3"/>
  <c r="K9" i="3"/>
  <c r="BV8" i="3"/>
  <c r="BW8" i="3" s="1"/>
  <c r="BO8" i="3"/>
  <c r="BP8" i="3" s="1"/>
  <c r="BH8" i="3"/>
  <c r="BI8" i="3" s="1"/>
  <c r="BA8" i="3"/>
  <c r="BB8" i="3" s="1"/>
  <c r="AT8" i="3"/>
  <c r="AU8" i="3" s="1"/>
  <c r="AM8" i="3"/>
  <c r="AN8" i="3" s="1"/>
  <c r="AF8" i="3"/>
  <c r="AG8" i="3" s="1"/>
  <c r="Y8" i="3"/>
  <c r="Z8" i="3" s="1"/>
  <c r="R8" i="3"/>
  <c r="S8" i="3" s="1"/>
  <c r="K8" i="3"/>
  <c r="L8" i="3" s="1"/>
  <c r="BV7" i="3"/>
  <c r="BW7" i="3" s="1"/>
  <c r="BO7" i="3"/>
  <c r="BP7" i="3" s="1"/>
  <c r="BH7" i="3"/>
  <c r="BI7" i="3" s="1"/>
  <c r="BA7" i="3"/>
  <c r="BB7" i="3" s="1"/>
  <c r="AT7" i="3"/>
  <c r="AU7" i="3" s="1"/>
  <c r="AM7" i="3"/>
  <c r="AN7" i="3" s="1"/>
  <c r="AF7" i="3"/>
  <c r="AG7" i="3" s="1"/>
  <c r="Y7" i="3"/>
  <c r="Z7" i="3" s="1"/>
  <c r="R7" i="3"/>
  <c r="S7" i="3" s="1"/>
  <c r="K7" i="3"/>
  <c r="L7" i="3" s="1"/>
  <c r="BV6" i="3"/>
  <c r="BW6" i="3" s="1"/>
  <c r="BO6" i="3"/>
  <c r="BP6" i="3" s="1"/>
  <c r="BH6" i="3"/>
  <c r="BI6" i="3" s="1"/>
  <c r="BA6" i="3"/>
  <c r="BB6" i="3" s="1"/>
  <c r="AT6" i="3"/>
  <c r="AU6" i="3" s="1"/>
  <c r="AM6" i="3"/>
  <c r="AN6" i="3" s="1"/>
  <c r="AF6" i="3"/>
  <c r="AG6" i="3" s="1"/>
  <c r="Y6" i="3"/>
  <c r="Z6" i="3" s="1"/>
  <c r="R6" i="3"/>
  <c r="S6" i="3" s="1"/>
  <c r="K6" i="3"/>
  <c r="L6" i="3" s="1"/>
  <c r="D6" i="3"/>
  <c r="BV5" i="3"/>
  <c r="BO5" i="3"/>
  <c r="BH5" i="3"/>
  <c r="BA5" i="3"/>
  <c r="AM5" i="3"/>
  <c r="AF5" i="3"/>
  <c r="Y5" i="3"/>
  <c r="R5" i="3"/>
  <c r="K5" i="3"/>
  <c r="D5" i="3"/>
  <c r="E5" i="3" s="1"/>
  <c r="BV4" i="3"/>
  <c r="BW4" i="3" s="1"/>
  <c r="BO4" i="3"/>
  <c r="BP4" i="3" s="1"/>
  <c r="BH4" i="3"/>
  <c r="BI4" i="3" s="1"/>
  <c r="BA4" i="3"/>
  <c r="BB4" i="3" s="1"/>
  <c r="AT4" i="3"/>
  <c r="AU4" i="3" s="1"/>
  <c r="AM4" i="3"/>
  <c r="AN4" i="3" s="1"/>
  <c r="AF4" i="3"/>
  <c r="AG4" i="3" s="1"/>
  <c r="Y4" i="3"/>
  <c r="Z4" i="3" s="1"/>
  <c r="R4" i="3"/>
  <c r="S4" i="3" s="1"/>
  <c r="K4" i="3"/>
  <c r="L4" i="3" s="1"/>
  <c r="D4" i="3"/>
  <c r="E4" i="3" s="1"/>
  <c r="BV3" i="3"/>
  <c r="BW3" i="3" s="1"/>
  <c r="BO3" i="3"/>
  <c r="BP3" i="3" s="1"/>
  <c r="BH3" i="3"/>
  <c r="AT5" i="3" s="1"/>
  <c r="BA3" i="3"/>
  <c r="BB3" i="3" s="1"/>
  <c r="AT3" i="3"/>
  <c r="AU3" i="3" s="1"/>
  <c r="AM3" i="3"/>
  <c r="AN3" i="3" s="1"/>
  <c r="AF3" i="3"/>
  <c r="AG3" i="3" s="1"/>
  <c r="Y3" i="3"/>
  <c r="Z3" i="3" s="1"/>
  <c r="R3" i="3"/>
  <c r="S3" i="3" s="1"/>
  <c r="K3" i="3"/>
  <c r="L3" i="3" s="1"/>
  <c r="D3" i="3"/>
  <c r="E3" i="3" s="1"/>
  <c r="BV2" i="3"/>
  <c r="BW2" i="3" s="1"/>
  <c r="BO2" i="3"/>
  <c r="BP2" i="3" s="1"/>
  <c r="BH2" i="3"/>
  <c r="BI2" i="3" s="1"/>
  <c r="BA2" i="3"/>
  <c r="BB2" i="3" s="1"/>
  <c r="AT2" i="3"/>
  <c r="AU2" i="3" s="1"/>
  <c r="AM2" i="3"/>
  <c r="AN2" i="3" s="1"/>
  <c r="AF2" i="3"/>
  <c r="AG2" i="3" s="1"/>
  <c r="Y2" i="3"/>
  <c r="Z2" i="3" s="1"/>
  <c r="R2" i="3"/>
  <c r="S2" i="3" s="1"/>
  <c r="K2" i="3"/>
  <c r="L2" i="3" s="1"/>
  <c r="S21" i="3" l="1"/>
  <c r="BI3" i="3"/>
  <c r="S37" i="3"/>
  <c r="BQ13" i="3"/>
  <c r="M41" i="3"/>
  <c r="AO9" i="3"/>
  <c r="AV21" i="3"/>
  <c r="AH25" i="3"/>
  <c r="AN17" i="3"/>
  <c r="BQ25" i="3"/>
  <c r="AA29" i="3"/>
  <c r="L37" i="3"/>
  <c r="AA41" i="3"/>
  <c r="AH33" i="3"/>
  <c r="BJ33" i="3"/>
  <c r="AG17" i="3"/>
  <c r="BB17" i="3"/>
  <c r="AA25" i="3"/>
  <c r="BB33" i="3"/>
  <c r="T13" i="3"/>
  <c r="M9" i="3"/>
  <c r="M21" i="3"/>
  <c r="T29" i="3"/>
  <c r="AH13" i="3"/>
  <c r="T21" i="3"/>
  <c r="L25" i="3"/>
  <c r="BI17" i="3"/>
  <c r="F6" i="3"/>
  <c r="BW13" i="3"/>
  <c r="BB21" i="3"/>
  <c r="S13" i="3"/>
  <c r="AO17" i="3"/>
  <c r="BQ21" i="3"/>
  <c r="M37" i="3"/>
  <c r="BB37" i="3"/>
  <c r="AO29" i="3"/>
  <c r="AU37" i="3"/>
  <c r="AV13" i="3"/>
  <c r="AA13" i="3"/>
  <c r="AO33" i="3"/>
  <c r="BI41" i="3"/>
  <c r="AP5" i="1"/>
  <c r="AI25" i="1"/>
  <c r="AP17" i="1"/>
  <c r="AP25" i="1"/>
  <c r="AW9" i="1"/>
  <c r="AW17" i="1"/>
  <c r="AW25" i="1"/>
  <c r="F5" i="1"/>
  <c r="AB25" i="1"/>
  <c r="AW5" i="1"/>
  <c r="AV5" i="1"/>
  <c r="AW13" i="1"/>
  <c r="AV13" i="1"/>
  <c r="AW21" i="1"/>
  <c r="AV21" i="1"/>
  <c r="AV9" i="1"/>
  <c r="AV17" i="1"/>
  <c r="AV25" i="1"/>
  <c r="AP13" i="1"/>
  <c r="AO13" i="1"/>
  <c r="AP9" i="1"/>
  <c r="AO9" i="1"/>
  <c r="AP21" i="1"/>
  <c r="AO21" i="1"/>
  <c r="AO5" i="1"/>
  <c r="AO17" i="1"/>
  <c r="AO25" i="1"/>
  <c r="U17" i="1"/>
  <c r="U25" i="1"/>
  <c r="AB9" i="1"/>
  <c r="AB17" i="1"/>
  <c r="AI17" i="1"/>
  <c r="AB5" i="1"/>
  <c r="AA5" i="1"/>
  <c r="AB13" i="1"/>
  <c r="AA13" i="1"/>
  <c r="AB21" i="1"/>
  <c r="AA21" i="1"/>
  <c r="AA9" i="1"/>
  <c r="AA17" i="1"/>
  <c r="AA25" i="1"/>
  <c r="U5" i="1"/>
  <c r="U13" i="1"/>
  <c r="T13" i="1"/>
  <c r="U9" i="1"/>
  <c r="T9" i="1"/>
  <c r="U21" i="1"/>
  <c r="T21" i="1"/>
  <c r="T5" i="1"/>
  <c r="T17" i="1"/>
  <c r="T25" i="1"/>
  <c r="AI5" i="1"/>
  <c r="AI13" i="1"/>
  <c r="AH13" i="1"/>
  <c r="AI9" i="1"/>
  <c r="AH9" i="1"/>
  <c r="AI21" i="1"/>
  <c r="AH21" i="1"/>
  <c r="AH5" i="1"/>
  <c r="AH17" i="1"/>
  <c r="AH25" i="1"/>
  <c r="T9" i="3"/>
  <c r="S9" i="3"/>
  <c r="BB9" i="3"/>
  <c r="BC9" i="3"/>
  <c r="BJ9" i="3"/>
  <c r="AO13" i="3"/>
  <c r="AN13" i="3"/>
  <c r="AO5" i="3"/>
  <c r="AN5" i="3"/>
  <c r="AA9" i="3"/>
  <c r="Z9" i="3"/>
  <c r="AG5" i="3"/>
  <c r="AH5" i="3"/>
  <c r="BB5" i="3"/>
  <c r="T5" i="3"/>
  <c r="S5" i="3"/>
  <c r="BJ5" i="3"/>
  <c r="BI5" i="3"/>
  <c r="BQ9" i="3"/>
  <c r="AV9" i="3"/>
  <c r="AU9" i="3"/>
  <c r="AV5" i="3"/>
  <c r="AU5" i="3"/>
  <c r="M5" i="3"/>
  <c r="L5" i="3"/>
  <c r="BQ5" i="3"/>
  <c r="BP5" i="3"/>
  <c r="BX9" i="3"/>
  <c r="BW9" i="3"/>
  <c r="AA5" i="3"/>
  <c r="BX5" i="3"/>
  <c r="BW5" i="3"/>
  <c r="M13" i="3"/>
  <c r="BC5" i="3"/>
  <c r="BJ21" i="3"/>
  <c r="BI21" i="3"/>
  <c r="BX25" i="3"/>
  <c r="BW25" i="3"/>
  <c r="AG25" i="3"/>
  <c r="AV29" i="3"/>
  <c r="AU29" i="3"/>
  <c r="AA33" i="3"/>
  <c r="Z33" i="3"/>
  <c r="BQ33" i="3"/>
  <c r="BP33" i="3"/>
  <c r="BC37" i="3"/>
  <c r="T41" i="3"/>
  <c r="S41" i="3"/>
  <c r="BQ41" i="3"/>
  <c r="BP41" i="3"/>
  <c r="Z41" i="3"/>
  <c r="T33" i="3"/>
  <c r="S33" i="3"/>
  <c r="BJ41" i="3"/>
  <c r="AG13" i="3"/>
  <c r="BP21" i="3"/>
  <c r="AO25" i="3"/>
  <c r="AN25" i="3"/>
  <c r="BC29" i="3"/>
  <c r="BB29" i="3"/>
  <c r="BX33" i="3"/>
  <c r="BW33" i="3"/>
  <c r="BX17" i="3"/>
  <c r="BW17" i="3"/>
  <c r="AV17" i="3"/>
  <c r="AU17" i="3"/>
  <c r="AA21" i="3"/>
  <c r="Z21" i="3"/>
  <c r="BX21" i="3"/>
  <c r="M29" i="3"/>
  <c r="L29" i="3"/>
  <c r="BJ29" i="3"/>
  <c r="BI29" i="3"/>
  <c r="AG33" i="3"/>
  <c r="T37" i="3"/>
  <c r="BJ37" i="3"/>
  <c r="BI37" i="3"/>
  <c r="AH41" i="3"/>
  <c r="BX41" i="3"/>
  <c r="BW41" i="3"/>
  <c r="AG41" i="3"/>
  <c r="Z5" i="3"/>
  <c r="E6" i="3"/>
  <c r="BC13" i="3"/>
  <c r="BB13" i="3"/>
  <c r="BX13" i="3"/>
  <c r="BC17" i="3"/>
  <c r="AH21" i="3"/>
  <c r="AG21" i="3"/>
  <c r="BW21" i="3"/>
  <c r="AV25" i="3"/>
  <c r="AU25" i="3"/>
  <c r="M25" i="3"/>
  <c r="S29" i="3"/>
  <c r="AN33" i="3"/>
  <c r="BQ37" i="3"/>
  <c r="BP37" i="3"/>
  <c r="AO41" i="3"/>
  <c r="AN41" i="3"/>
  <c r="M47" i="3"/>
  <c r="L47" i="3"/>
  <c r="L13" i="3"/>
  <c r="BJ13" i="3"/>
  <c r="BI13" i="3"/>
  <c r="M17" i="3"/>
  <c r="L17" i="3"/>
  <c r="AO21" i="3"/>
  <c r="AN21" i="3"/>
  <c r="BC25" i="3"/>
  <c r="BB25" i="3"/>
  <c r="Z29" i="3"/>
  <c r="BQ29" i="3"/>
  <c r="BP29" i="3"/>
  <c r="AV33" i="3"/>
  <c r="AU33" i="3"/>
  <c r="AA37" i="3"/>
  <c r="Z37" i="3"/>
  <c r="BX37" i="3"/>
  <c r="AH9" i="3"/>
  <c r="BI9" i="3"/>
  <c r="AU13" i="3"/>
  <c r="T17" i="3"/>
  <c r="S17" i="3"/>
  <c r="BJ17" i="3"/>
  <c r="AH17" i="3"/>
  <c r="AU21" i="3"/>
  <c r="L21" i="3"/>
  <c r="BI25" i="3"/>
  <c r="BJ25" i="3"/>
  <c r="AH29" i="3"/>
  <c r="AG29" i="3"/>
  <c r="BW29" i="3"/>
  <c r="BX29" i="3"/>
  <c r="BC33" i="3"/>
  <c r="AH37" i="3"/>
  <c r="AG37" i="3"/>
  <c r="BW37" i="3"/>
  <c r="AV41" i="3"/>
  <c r="AU41" i="3"/>
  <c r="L9" i="3"/>
  <c r="AN9" i="3"/>
  <c r="BP9" i="3"/>
  <c r="AG9" i="3"/>
  <c r="Z13" i="3"/>
  <c r="BP13" i="3"/>
  <c r="AA17" i="3"/>
  <c r="Z17" i="3"/>
  <c r="BQ17" i="3"/>
  <c r="BP17" i="3"/>
  <c r="BC21" i="3"/>
  <c r="T25" i="3"/>
  <c r="S25" i="3"/>
  <c r="BP25" i="3"/>
  <c r="Z25" i="3"/>
  <c r="AN29" i="3"/>
  <c r="M33" i="3"/>
  <c r="L33" i="3"/>
  <c r="BI33" i="3"/>
  <c r="AO37" i="3"/>
  <c r="AN37" i="3"/>
  <c r="AV37" i="3"/>
  <c r="L41" i="3"/>
  <c r="BC41" i="3"/>
  <c r="BB41" i="3"/>
  <c r="L25" i="1" l="1"/>
  <c r="L24" i="1"/>
  <c r="M24" i="1" s="1"/>
  <c r="L23" i="1"/>
  <c r="M23" i="1" s="1"/>
  <c r="L22" i="1"/>
  <c r="M22" i="1" s="1"/>
  <c r="L21" i="1"/>
  <c r="L20" i="1"/>
  <c r="M20" i="1" s="1"/>
  <c r="L19" i="1"/>
  <c r="M19" i="1" s="1"/>
  <c r="L18" i="1"/>
  <c r="M18" i="1" s="1"/>
  <c r="L17" i="1"/>
  <c r="L16" i="1"/>
  <c r="M16" i="1" s="1"/>
  <c r="L15" i="1"/>
  <c r="M15" i="1" s="1"/>
  <c r="L14" i="1"/>
  <c r="M14" i="1" s="1"/>
  <c r="N17" i="1" s="1"/>
  <c r="L13" i="1"/>
  <c r="L12" i="1"/>
  <c r="M12" i="1" s="1"/>
  <c r="L11" i="1"/>
  <c r="M11" i="1" s="1"/>
  <c r="L10" i="1"/>
  <c r="M10" i="1" s="1"/>
  <c r="L9" i="1"/>
  <c r="L8" i="1"/>
  <c r="M8" i="1" s="1"/>
  <c r="L7" i="1"/>
  <c r="M7" i="1" s="1"/>
  <c r="L6" i="1"/>
  <c r="M6" i="1" s="1"/>
  <c r="N9" i="1" s="1"/>
  <c r="L5" i="1"/>
  <c r="L4" i="1"/>
  <c r="M4" i="1" s="1"/>
  <c r="L3" i="1"/>
  <c r="M3" i="1" s="1"/>
  <c r="L2" i="1"/>
  <c r="M2" i="1" s="1"/>
  <c r="M5" i="1" l="1"/>
  <c r="M21" i="1"/>
  <c r="N13" i="1"/>
  <c r="M9" i="1"/>
  <c r="N25" i="1"/>
  <c r="M25" i="1"/>
  <c r="N21" i="1"/>
  <c r="N5" i="1"/>
  <c r="M13" i="1"/>
  <c r="M17" i="1"/>
</calcChain>
</file>

<file path=xl/sharedStrings.xml><?xml version="1.0" encoding="utf-8"?>
<sst xmlns="http://schemas.openxmlformats.org/spreadsheetml/2006/main" count="716" uniqueCount="597">
  <si>
    <t>Sample ID</t>
  </si>
  <si>
    <t>Fert</t>
  </si>
  <si>
    <t>Unfert</t>
  </si>
  <si>
    <t>Total</t>
  </si>
  <si>
    <t>% Fert</t>
  </si>
  <si>
    <t>SE</t>
  </si>
  <si>
    <t>AA1</t>
  </si>
  <si>
    <t>DA1</t>
  </si>
  <si>
    <t>AA2</t>
  </si>
  <si>
    <t>DA2</t>
  </si>
  <si>
    <t>A</t>
  </si>
  <si>
    <t>Lower Keys</t>
  </si>
  <si>
    <t>AA3</t>
  </si>
  <si>
    <t>DA3</t>
  </si>
  <si>
    <t>B</t>
  </si>
  <si>
    <t>AA Avg</t>
  </si>
  <si>
    <t>DA Avg</t>
  </si>
  <si>
    <t>C</t>
  </si>
  <si>
    <t>Upper Keys</t>
  </si>
  <si>
    <t>AB1</t>
  </si>
  <si>
    <t>DB1</t>
  </si>
  <si>
    <t>D</t>
  </si>
  <si>
    <t>Middle Keys</t>
  </si>
  <si>
    <t>AB2</t>
  </si>
  <si>
    <t>DB2</t>
  </si>
  <si>
    <t>E</t>
  </si>
  <si>
    <t>AB3</t>
  </si>
  <si>
    <t>DB3</t>
  </si>
  <si>
    <t>F</t>
  </si>
  <si>
    <t xml:space="preserve">Middle Keys </t>
  </si>
  <si>
    <t>AB Avg</t>
  </si>
  <si>
    <t>DB Avg</t>
  </si>
  <si>
    <t>AC1</t>
  </si>
  <si>
    <t>DC1</t>
  </si>
  <si>
    <t>AC2</t>
  </si>
  <si>
    <t>DC2</t>
  </si>
  <si>
    <t>AC3</t>
  </si>
  <si>
    <t>DC3</t>
  </si>
  <si>
    <t>AC Avg</t>
  </si>
  <si>
    <t>DC Avg</t>
  </si>
  <si>
    <t>AD1</t>
  </si>
  <si>
    <t>DD1</t>
  </si>
  <si>
    <t>AD2</t>
  </si>
  <si>
    <t>DD2</t>
  </si>
  <si>
    <t>AD3</t>
  </si>
  <si>
    <t>DD3</t>
  </si>
  <si>
    <t>AD Avg</t>
  </si>
  <si>
    <t>DD Avg</t>
  </si>
  <si>
    <t>AE1</t>
  </si>
  <si>
    <t>DE1</t>
  </si>
  <si>
    <t>AE2</t>
  </si>
  <si>
    <t>DE2</t>
  </si>
  <si>
    <t>AE3</t>
  </si>
  <si>
    <t>DE3</t>
  </si>
  <si>
    <t>AE Avg</t>
  </si>
  <si>
    <t>DE Avg</t>
  </si>
  <si>
    <t>AF1</t>
  </si>
  <si>
    <t>DF1</t>
  </si>
  <si>
    <t>AF2</t>
  </si>
  <si>
    <t>DF2</t>
  </si>
  <si>
    <t>AF3</t>
  </si>
  <si>
    <t>DF3</t>
  </si>
  <si>
    <t>AF Avg</t>
  </si>
  <si>
    <t>DF Avg</t>
  </si>
  <si>
    <t>BA1</t>
  </si>
  <si>
    <t>EA1</t>
  </si>
  <si>
    <t>BA2</t>
  </si>
  <si>
    <t>EA2</t>
  </si>
  <si>
    <t>BA3</t>
  </si>
  <si>
    <t>EA3</t>
  </si>
  <si>
    <t>BA Avg</t>
  </si>
  <si>
    <t>EA Avg</t>
  </si>
  <si>
    <t>BB1</t>
  </si>
  <si>
    <t>EB1</t>
  </si>
  <si>
    <t>BB2</t>
  </si>
  <si>
    <t>EB2</t>
  </si>
  <si>
    <t>BB3</t>
  </si>
  <si>
    <t>EB3</t>
  </si>
  <si>
    <t>BB Avg</t>
  </si>
  <si>
    <t>EB Avg</t>
  </si>
  <si>
    <t>BC1</t>
  </si>
  <si>
    <t>EC1</t>
  </si>
  <si>
    <t>BC2</t>
  </si>
  <si>
    <t>EC2</t>
  </si>
  <si>
    <t>BC3</t>
  </si>
  <si>
    <t>EC3</t>
  </si>
  <si>
    <t>BC Avg</t>
  </si>
  <si>
    <t>EC Avg</t>
  </si>
  <si>
    <t>BD1</t>
  </si>
  <si>
    <t>ED1</t>
  </si>
  <si>
    <t>BD2</t>
  </si>
  <si>
    <t>ED2</t>
  </si>
  <si>
    <t>BD3</t>
  </si>
  <si>
    <t>ED3</t>
  </si>
  <si>
    <t>BD Avg</t>
  </si>
  <si>
    <t>ED Avg</t>
  </si>
  <si>
    <t>BE1</t>
  </si>
  <si>
    <t>EE1</t>
  </si>
  <si>
    <t>BE2</t>
  </si>
  <si>
    <t>EE2</t>
  </si>
  <si>
    <t>BE3</t>
  </si>
  <si>
    <t>EE3</t>
  </si>
  <si>
    <t>BE Avg</t>
  </si>
  <si>
    <t>EE Avg</t>
  </si>
  <si>
    <t>BF1</t>
  </si>
  <si>
    <t>EF1</t>
  </si>
  <si>
    <t>BF2</t>
  </si>
  <si>
    <t>EF2</t>
  </si>
  <si>
    <t>BF3</t>
  </si>
  <si>
    <t>EF3</t>
  </si>
  <si>
    <t>BF Avg</t>
  </si>
  <si>
    <t>EF Avg</t>
  </si>
  <si>
    <t>CA1</t>
  </si>
  <si>
    <t>FA1</t>
  </si>
  <si>
    <t>CA2</t>
  </si>
  <si>
    <t>FA2</t>
  </si>
  <si>
    <t>CA3</t>
  </si>
  <si>
    <t>FA3</t>
  </si>
  <si>
    <t>CA Avg</t>
  </si>
  <si>
    <t>FA Avg</t>
  </si>
  <si>
    <t>CB1</t>
  </si>
  <si>
    <t>FB1</t>
  </si>
  <si>
    <t>CB2</t>
  </si>
  <si>
    <t>FB2</t>
  </si>
  <si>
    <t>CB3</t>
  </si>
  <si>
    <t>FB3</t>
  </si>
  <si>
    <t>CB Avg</t>
  </si>
  <si>
    <t>FB Avg</t>
  </si>
  <si>
    <t>CC1</t>
  </si>
  <si>
    <t>FC1</t>
  </si>
  <si>
    <t>CC2</t>
  </si>
  <si>
    <t>FC2</t>
  </si>
  <si>
    <t>CC3</t>
  </si>
  <si>
    <t>FC3</t>
  </si>
  <si>
    <t>CC Avg</t>
  </si>
  <si>
    <t>FC Avg</t>
  </si>
  <si>
    <t>CD1</t>
  </si>
  <si>
    <t>FD1</t>
  </si>
  <si>
    <t>CD2</t>
  </si>
  <si>
    <t>FD2</t>
  </si>
  <si>
    <t>CD3</t>
  </si>
  <si>
    <t>FD3</t>
  </si>
  <si>
    <t>CD Avg</t>
  </si>
  <si>
    <t>FD Avg</t>
  </si>
  <si>
    <t>CE1</t>
  </si>
  <si>
    <t>FE1</t>
  </si>
  <si>
    <t>CE2</t>
  </si>
  <si>
    <t>FE2</t>
  </si>
  <si>
    <t>CE3</t>
  </si>
  <si>
    <t>FE3</t>
  </si>
  <si>
    <t>CE Avg</t>
  </si>
  <si>
    <t>FE Avg</t>
  </si>
  <si>
    <t>CF1</t>
  </si>
  <si>
    <t>FF1</t>
  </si>
  <si>
    <t>CF2</t>
  </si>
  <si>
    <t>FF2</t>
  </si>
  <si>
    <t>CF3</t>
  </si>
  <si>
    <t>FF3</t>
  </si>
  <si>
    <t>CF Avg</t>
  </si>
  <si>
    <t>FF Avg</t>
  </si>
  <si>
    <t>BATCH 1</t>
  </si>
  <si>
    <t>BATCH 2</t>
  </si>
  <si>
    <t>BATCH 3</t>
  </si>
  <si>
    <t>BATCH AVG</t>
  </si>
  <si>
    <t>%F Fert</t>
  </si>
  <si>
    <t>S.E</t>
  </si>
  <si>
    <t>GG1</t>
  </si>
  <si>
    <t>HG1</t>
  </si>
  <si>
    <t>IG1</t>
  </si>
  <si>
    <t>JG1</t>
  </si>
  <si>
    <t>KG1</t>
  </si>
  <si>
    <t>LG1</t>
  </si>
  <si>
    <t>MG1</t>
  </si>
  <si>
    <t>NG1</t>
  </si>
  <si>
    <t>OG1</t>
  </si>
  <si>
    <t>PG1</t>
  </si>
  <si>
    <t>Batch 1</t>
  </si>
  <si>
    <t>GG2</t>
  </si>
  <si>
    <t>HG2</t>
  </si>
  <si>
    <t>IG2</t>
  </si>
  <si>
    <t>JG2</t>
  </si>
  <si>
    <t>KG2</t>
  </si>
  <si>
    <t>LG2</t>
  </si>
  <si>
    <t>MG2</t>
  </si>
  <si>
    <t>NG2</t>
  </si>
  <si>
    <t>OG2</t>
  </si>
  <si>
    <t>PG2</t>
  </si>
  <si>
    <t>Batch 2</t>
  </si>
  <si>
    <t>GG3</t>
  </si>
  <si>
    <t>HG3</t>
  </si>
  <si>
    <t>IG3</t>
  </si>
  <si>
    <t>JG3</t>
  </si>
  <si>
    <t>KG3</t>
  </si>
  <si>
    <t>LG3</t>
  </si>
  <si>
    <t>MG3</t>
  </si>
  <si>
    <t>NG3</t>
  </si>
  <si>
    <t>OG3</t>
  </si>
  <si>
    <t xml:space="preserve">PG3 </t>
  </si>
  <si>
    <t>Batch 3</t>
  </si>
  <si>
    <t>GG Avg</t>
  </si>
  <si>
    <t>HG Avg</t>
  </si>
  <si>
    <t>IG Avg</t>
  </si>
  <si>
    <t>JG Avg</t>
  </si>
  <si>
    <t>KG Avg</t>
  </si>
  <si>
    <t>LG Avg</t>
  </si>
  <si>
    <t>MG Avg</t>
  </si>
  <si>
    <t>NG Avg</t>
  </si>
  <si>
    <t>OG Avg</t>
  </si>
  <si>
    <t>PG Avg</t>
  </si>
  <si>
    <t>Batch Avg</t>
  </si>
  <si>
    <t>GH1</t>
  </si>
  <si>
    <t>HH1</t>
  </si>
  <si>
    <t>IH1</t>
  </si>
  <si>
    <t>JH1</t>
  </si>
  <si>
    <t>KH1</t>
  </si>
  <si>
    <t>LH1</t>
  </si>
  <si>
    <t>MH1</t>
  </si>
  <si>
    <t>NH1</t>
  </si>
  <si>
    <t>OH1</t>
  </si>
  <si>
    <t>PH1</t>
  </si>
  <si>
    <t>GH2</t>
  </si>
  <si>
    <t>HH2</t>
  </si>
  <si>
    <t>IH2</t>
  </si>
  <si>
    <t>JH2</t>
  </si>
  <si>
    <t>KH2</t>
  </si>
  <si>
    <t>LH2</t>
  </si>
  <si>
    <t>MH2</t>
  </si>
  <si>
    <t>NH2</t>
  </si>
  <si>
    <t>OH2</t>
  </si>
  <si>
    <t>PH2</t>
  </si>
  <si>
    <t>J</t>
  </si>
  <si>
    <t>ACER 028</t>
  </si>
  <si>
    <t>lower Keys</t>
  </si>
  <si>
    <t>GH3</t>
  </si>
  <si>
    <t>HH3</t>
  </si>
  <si>
    <t>IH3</t>
  </si>
  <si>
    <t>JH3</t>
  </si>
  <si>
    <t>KH3</t>
  </si>
  <si>
    <t>LH3</t>
  </si>
  <si>
    <t>MH3</t>
  </si>
  <si>
    <t>NH3</t>
  </si>
  <si>
    <t>OH3</t>
  </si>
  <si>
    <t>PH3</t>
  </si>
  <si>
    <t>K</t>
  </si>
  <si>
    <t>ACER 031</t>
  </si>
  <si>
    <t>middle Keys</t>
  </si>
  <si>
    <t>GH Avg</t>
  </si>
  <si>
    <t>HH Avg</t>
  </si>
  <si>
    <t>IH Avg</t>
  </si>
  <si>
    <t>JH Avg</t>
  </si>
  <si>
    <t>KH Avg</t>
  </si>
  <si>
    <t>LH Avg</t>
  </si>
  <si>
    <t>MH Avg</t>
  </si>
  <si>
    <t>NH Avg</t>
  </si>
  <si>
    <t>OH Avg</t>
  </si>
  <si>
    <t>PH Avg</t>
  </si>
  <si>
    <t>G</t>
  </si>
  <si>
    <t>ACER 007</t>
  </si>
  <si>
    <t>upper Keys</t>
  </si>
  <si>
    <t>GI1</t>
  </si>
  <si>
    <t>HI1</t>
  </si>
  <si>
    <t>II1</t>
  </si>
  <si>
    <t>JI1</t>
  </si>
  <si>
    <t>KI1</t>
  </si>
  <si>
    <t>LI1</t>
  </si>
  <si>
    <t>MI1</t>
  </si>
  <si>
    <t>NI1</t>
  </si>
  <si>
    <t>OI1</t>
  </si>
  <si>
    <t>PI1</t>
  </si>
  <si>
    <t>O</t>
  </si>
  <si>
    <t>ACER 104</t>
  </si>
  <si>
    <t>GI2</t>
  </si>
  <si>
    <t>HI2</t>
  </si>
  <si>
    <t>II2</t>
  </si>
  <si>
    <t>JI2</t>
  </si>
  <si>
    <t>KI2</t>
  </si>
  <si>
    <t>LI2</t>
  </si>
  <si>
    <t>MI2</t>
  </si>
  <si>
    <t>NI2</t>
  </si>
  <si>
    <t>OI2</t>
  </si>
  <si>
    <t>PI2</t>
  </si>
  <si>
    <t>N</t>
  </si>
  <si>
    <t>ACER 067</t>
  </si>
  <si>
    <t>middle Keys (M13, 2019)</t>
  </si>
  <si>
    <t>GI3</t>
  </si>
  <si>
    <t>HI3</t>
  </si>
  <si>
    <t>II3</t>
  </si>
  <si>
    <t>JI3</t>
  </si>
  <si>
    <t>KI3</t>
  </si>
  <si>
    <t>LI3</t>
  </si>
  <si>
    <t>MI3</t>
  </si>
  <si>
    <t>NI3</t>
  </si>
  <si>
    <t>OI3</t>
  </si>
  <si>
    <t>PI3</t>
  </si>
  <si>
    <t>M</t>
  </si>
  <si>
    <t>ACER 056</t>
  </si>
  <si>
    <t>GI Avg</t>
  </si>
  <si>
    <t>HI Avg</t>
  </si>
  <si>
    <t>II Avg</t>
  </si>
  <si>
    <t>JI Avg</t>
  </si>
  <si>
    <t>KI Avg</t>
  </si>
  <si>
    <t>LI Avg</t>
  </si>
  <si>
    <t>MI Avg</t>
  </si>
  <si>
    <t>NI Avg</t>
  </si>
  <si>
    <t>OI Avg</t>
  </si>
  <si>
    <t>PI Avg</t>
  </si>
  <si>
    <t>P</t>
  </si>
  <si>
    <t>ACER 121</t>
  </si>
  <si>
    <t>GJ1</t>
  </si>
  <si>
    <t>HJ1</t>
  </si>
  <si>
    <t>IJ1</t>
  </si>
  <si>
    <t>JJ1</t>
  </si>
  <si>
    <t>KJ1</t>
  </si>
  <si>
    <t>LJ1</t>
  </si>
  <si>
    <t>MJ1</t>
  </si>
  <si>
    <t>NJ1</t>
  </si>
  <si>
    <t>OJ1</t>
  </si>
  <si>
    <t>PJ1</t>
  </si>
  <si>
    <t>H</t>
  </si>
  <si>
    <t>ACER 022</t>
  </si>
  <si>
    <t>Broward (B8, 2019)</t>
  </si>
  <si>
    <t>GJ2</t>
  </si>
  <si>
    <t>HJ2</t>
  </si>
  <si>
    <t>IJ2</t>
  </si>
  <si>
    <t>JJ2</t>
  </si>
  <si>
    <t>KJ2</t>
  </si>
  <si>
    <t>LJ2</t>
  </si>
  <si>
    <t>MJ2</t>
  </si>
  <si>
    <t>NJ2</t>
  </si>
  <si>
    <t>OJ2</t>
  </si>
  <si>
    <t>PJ2</t>
  </si>
  <si>
    <t>I</t>
  </si>
  <si>
    <t>ACER 025</t>
  </si>
  <si>
    <t>GJ3</t>
  </si>
  <si>
    <t>HJ3</t>
  </si>
  <si>
    <t>IJ3</t>
  </si>
  <si>
    <t>JJ3</t>
  </si>
  <si>
    <t>KJ3</t>
  </si>
  <si>
    <t>LJ3</t>
  </si>
  <si>
    <t>MJ3</t>
  </si>
  <si>
    <t>NJ3</t>
  </si>
  <si>
    <t>OJ3</t>
  </si>
  <si>
    <t>PJ3</t>
  </si>
  <si>
    <t>L</t>
  </si>
  <si>
    <t>ACER 048</t>
  </si>
  <si>
    <t>GJ Avg</t>
  </si>
  <si>
    <t>HJ Avg</t>
  </si>
  <si>
    <t>IJ Avg</t>
  </si>
  <si>
    <t>JJ Avg</t>
  </si>
  <si>
    <t>KJ Avg</t>
  </si>
  <si>
    <t>LJ Avg</t>
  </si>
  <si>
    <t>MJ Avg</t>
  </si>
  <si>
    <t>NJ Avg</t>
  </si>
  <si>
    <t>OJ Avg</t>
  </si>
  <si>
    <t>PJ Avg</t>
  </si>
  <si>
    <t>GK1</t>
  </si>
  <si>
    <t>HK1</t>
  </si>
  <si>
    <t>IK1</t>
  </si>
  <si>
    <t>JK1</t>
  </si>
  <si>
    <t>KK1</t>
  </si>
  <si>
    <t>LK1</t>
  </si>
  <si>
    <t>MK1</t>
  </si>
  <si>
    <t>NK1</t>
  </si>
  <si>
    <t>OK1</t>
  </si>
  <si>
    <t>PK1</t>
  </si>
  <si>
    <t>GK2</t>
  </si>
  <si>
    <t>HK2</t>
  </si>
  <si>
    <t>IK2</t>
  </si>
  <si>
    <t>JK2</t>
  </si>
  <si>
    <t>KK2</t>
  </si>
  <si>
    <t>LK2</t>
  </si>
  <si>
    <t>MK2</t>
  </si>
  <si>
    <t>NK2</t>
  </si>
  <si>
    <t>OK2</t>
  </si>
  <si>
    <t>PK2</t>
  </si>
  <si>
    <t>GK3</t>
  </si>
  <si>
    <t>HK3</t>
  </si>
  <si>
    <t>IK3</t>
  </si>
  <si>
    <t>JK3</t>
  </si>
  <si>
    <t>KK3</t>
  </si>
  <si>
    <t>LK3</t>
  </si>
  <si>
    <t>MK3</t>
  </si>
  <si>
    <t>NK3</t>
  </si>
  <si>
    <t>OK3</t>
  </si>
  <si>
    <t>PK3</t>
  </si>
  <si>
    <t>GK Avg</t>
  </si>
  <si>
    <t>HK Avg</t>
  </si>
  <si>
    <t>IK Avg</t>
  </si>
  <si>
    <t>JK Avg</t>
  </si>
  <si>
    <t>KK Avg</t>
  </si>
  <si>
    <t>LK Avg</t>
  </si>
  <si>
    <t>MK Avg</t>
  </si>
  <si>
    <t>NK Avg</t>
  </si>
  <si>
    <t>OK Avg</t>
  </si>
  <si>
    <t>PK Avg</t>
  </si>
  <si>
    <t>GL1</t>
  </si>
  <si>
    <t>HL1</t>
  </si>
  <si>
    <t>IL1</t>
  </si>
  <si>
    <t>JL1</t>
  </si>
  <si>
    <t>KL1</t>
  </si>
  <si>
    <t>LL1</t>
  </si>
  <si>
    <t>ML1</t>
  </si>
  <si>
    <t>NL1</t>
  </si>
  <si>
    <t>OL1</t>
  </si>
  <si>
    <t>PL1</t>
  </si>
  <si>
    <t>GL2</t>
  </si>
  <si>
    <t>HL2</t>
  </si>
  <si>
    <t>IL2</t>
  </si>
  <si>
    <t>JL2</t>
  </si>
  <si>
    <t>KL2</t>
  </si>
  <si>
    <t>LL2</t>
  </si>
  <si>
    <t>ML2</t>
  </si>
  <si>
    <t>NL2</t>
  </si>
  <si>
    <t>OL2</t>
  </si>
  <si>
    <t>PL2</t>
  </si>
  <si>
    <t>GL3</t>
  </si>
  <si>
    <t>HL3</t>
  </si>
  <si>
    <t>IL3</t>
  </si>
  <si>
    <t>JL3</t>
  </si>
  <si>
    <t>KL3</t>
  </si>
  <si>
    <t>LL3</t>
  </si>
  <si>
    <t>ML3</t>
  </si>
  <si>
    <t>NL3</t>
  </si>
  <si>
    <t>OL3</t>
  </si>
  <si>
    <t>PL3</t>
  </si>
  <si>
    <t>GL Avg</t>
  </si>
  <si>
    <t>HL Avg</t>
  </si>
  <si>
    <t>IL Avg</t>
  </si>
  <si>
    <t>JL Avg</t>
  </si>
  <si>
    <t>KL Avg</t>
  </si>
  <si>
    <t>LL Avg</t>
  </si>
  <si>
    <t>ML Avg</t>
  </si>
  <si>
    <t>NL Avg</t>
  </si>
  <si>
    <t>OL Avg</t>
  </si>
  <si>
    <t>PL Avg</t>
  </si>
  <si>
    <t>GM1</t>
  </si>
  <si>
    <t>HM1</t>
  </si>
  <si>
    <t>IM1</t>
  </si>
  <si>
    <t>JM1</t>
  </si>
  <si>
    <t>KM1</t>
  </si>
  <si>
    <t>LM1</t>
  </si>
  <si>
    <t>MM1</t>
  </si>
  <si>
    <t>NM1</t>
  </si>
  <si>
    <t>OM1</t>
  </si>
  <si>
    <t>PM1</t>
  </si>
  <si>
    <t>GM2</t>
  </si>
  <si>
    <t>HM2</t>
  </si>
  <si>
    <t>IM2</t>
  </si>
  <si>
    <t>JM2</t>
  </si>
  <si>
    <t>KM2</t>
  </si>
  <si>
    <t>LM2</t>
  </si>
  <si>
    <t>MM2</t>
  </si>
  <si>
    <t>NM2</t>
  </si>
  <si>
    <t>OM2</t>
  </si>
  <si>
    <t>PM2</t>
  </si>
  <si>
    <t>GM3</t>
  </si>
  <si>
    <t>HM3</t>
  </si>
  <si>
    <t>IM3</t>
  </si>
  <si>
    <t>JM3</t>
  </si>
  <si>
    <t>KM3</t>
  </si>
  <si>
    <t>LM3</t>
  </si>
  <si>
    <t>MM3</t>
  </si>
  <si>
    <t>NM3</t>
  </si>
  <si>
    <t>OM3</t>
  </si>
  <si>
    <t xml:space="preserve">PM3 </t>
  </si>
  <si>
    <t>GM Avg</t>
  </si>
  <si>
    <t>HM Avg</t>
  </si>
  <si>
    <t>IM Avg</t>
  </si>
  <si>
    <t>JM Avg</t>
  </si>
  <si>
    <t>KM Avg</t>
  </si>
  <si>
    <t>LM Avg</t>
  </si>
  <si>
    <t>MM Avg</t>
  </si>
  <si>
    <t>NM Avg</t>
  </si>
  <si>
    <t>OM Avg</t>
  </si>
  <si>
    <t>PM Avg</t>
  </si>
  <si>
    <t>GN1</t>
  </si>
  <si>
    <t>HN1</t>
  </si>
  <si>
    <t>IN1</t>
  </si>
  <si>
    <t>JN1</t>
  </si>
  <si>
    <t>KN1</t>
  </si>
  <si>
    <t>LN1</t>
  </si>
  <si>
    <t>MN1</t>
  </si>
  <si>
    <t>NN1</t>
  </si>
  <si>
    <t>ON1</t>
  </si>
  <si>
    <t>PN1</t>
  </si>
  <si>
    <t>GN2</t>
  </si>
  <si>
    <t>HN2</t>
  </si>
  <si>
    <t>IN2</t>
  </si>
  <si>
    <t>JN2</t>
  </si>
  <si>
    <t>KN2</t>
  </si>
  <si>
    <t>LN2</t>
  </si>
  <si>
    <t>MN2</t>
  </si>
  <si>
    <t>NN2</t>
  </si>
  <si>
    <t>ON2</t>
  </si>
  <si>
    <t xml:space="preserve">PN2 </t>
  </si>
  <si>
    <t>GN3</t>
  </si>
  <si>
    <t>HN3</t>
  </si>
  <si>
    <t>IN3</t>
  </si>
  <si>
    <t>JN3</t>
  </si>
  <si>
    <t>KN3</t>
  </si>
  <si>
    <t>LN3</t>
  </si>
  <si>
    <t>MN3</t>
  </si>
  <si>
    <t>NN3</t>
  </si>
  <si>
    <t>ON3</t>
  </si>
  <si>
    <t>PN3</t>
  </si>
  <si>
    <t>GN Avg</t>
  </si>
  <si>
    <t>HN Avg</t>
  </si>
  <si>
    <t>IN Avg</t>
  </si>
  <si>
    <t>JN Avg</t>
  </si>
  <si>
    <t>KN Avg</t>
  </si>
  <si>
    <t>LN Avg</t>
  </si>
  <si>
    <t>MN Avg</t>
  </si>
  <si>
    <t>NN Avg</t>
  </si>
  <si>
    <t>ON Avg</t>
  </si>
  <si>
    <t>PN Avg</t>
  </si>
  <si>
    <t>GO1</t>
  </si>
  <si>
    <t>HO1</t>
  </si>
  <si>
    <t>IO1</t>
  </si>
  <si>
    <t>JO1</t>
  </si>
  <si>
    <t>KO1</t>
  </si>
  <si>
    <t>LO1</t>
  </si>
  <si>
    <t>MO1</t>
  </si>
  <si>
    <t>NO1</t>
  </si>
  <si>
    <t>OO1</t>
  </si>
  <si>
    <t>PO1</t>
  </si>
  <si>
    <t>GO2</t>
  </si>
  <si>
    <t>HO2</t>
  </si>
  <si>
    <t>IO2</t>
  </si>
  <si>
    <t>JO2</t>
  </si>
  <si>
    <t>KO2</t>
  </si>
  <si>
    <t>LO2</t>
  </si>
  <si>
    <t>MO2</t>
  </si>
  <si>
    <t>NO2</t>
  </si>
  <si>
    <t>OO2</t>
  </si>
  <si>
    <t>PO2</t>
  </si>
  <si>
    <t>GO3</t>
  </si>
  <si>
    <t>HO3</t>
  </si>
  <si>
    <t>IO3</t>
  </si>
  <si>
    <t>JO3</t>
  </si>
  <si>
    <t>KO3</t>
  </si>
  <si>
    <t>LO3</t>
  </si>
  <si>
    <t>MO3</t>
  </si>
  <si>
    <t>NO3</t>
  </si>
  <si>
    <t>OO3</t>
  </si>
  <si>
    <t>PO3</t>
  </si>
  <si>
    <t>GO Avg</t>
  </si>
  <si>
    <t>HO Avg</t>
  </si>
  <si>
    <t>IO Avg</t>
  </si>
  <si>
    <t>JO Avg</t>
  </si>
  <si>
    <t>KO Avg</t>
  </si>
  <si>
    <t>LO Avg</t>
  </si>
  <si>
    <t>MO Avg</t>
  </si>
  <si>
    <t>NO Avg</t>
  </si>
  <si>
    <t>OO Avg</t>
  </si>
  <si>
    <t>PO Avg</t>
  </si>
  <si>
    <t>GP1</t>
  </si>
  <si>
    <t>HP1</t>
  </si>
  <si>
    <t>IP1</t>
  </si>
  <si>
    <t>JP1</t>
  </si>
  <si>
    <t>KP1</t>
  </si>
  <si>
    <t>LP1</t>
  </si>
  <si>
    <t>MP1</t>
  </si>
  <si>
    <t>NP1</t>
  </si>
  <si>
    <t>OP1</t>
  </si>
  <si>
    <t>PP1</t>
  </si>
  <si>
    <t>GP2</t>
  </si>
  <si>
    <t>HP2</t>
  </si>
  <si>
    <t>IP2</t>
  </si>
  <si>
    <t>JP2</t>
  </si>
  <si>
    <t>KP2</t>
  </si>
  <si>
    <t>LP2</t>
  </si>
  <si>
    <t>MP2</t>
  </si>
  <si>
    <t>NP2</t>
  </si>
  <si>
    <t>OP2</t>
  </si>
  <si>
    <t>PP2</t>
  </si>
  <si>
    <t>GP3</t>
  </si>
  <si>
    <t>HP3</t>
  </si>
  <si>
    <t>IP3</t>
  </si>
  <si>
    <t>JP3</t>
  </si>
  <si>
    <t>KP3</t>
  </si>
  <si>
    <t>LP3</t>
  </si>
  <si>
    <t>MP3</t>
  </si>
  <si>
    <t>NP3</t>
  </si>
  <si>
    <t>OP3</t>
  </si>
  <si>
    <t>PP3</t>
  </si>
  <si>
    <t>GP Avg</t>
  </si>
  <si>
    <t>HP Avg</t>
  </si>
  <si>
    <t>IP Avg</t>
  </si>
  <si>
    <t>JP Avg</t>
  </si>
  <si>
    <t>KP Avg</t>
  </si>
  <si>
    <t>LP Avg</t>
  </si>
  <si>
    <t>MP Avg</t>
  </si>
  <si>
    <t>NP Avg</t>
  </si>
  <si>
    <t>OP Avg</t>
  </si>
  <si>
    <t>PP Avg</t>
  </si>
  <si>
    <t>SPERM</t>
  </si>
  <si>
    <t>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</si>
</sst>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5F73-DDC8-4E05-928A-ADBE0BAC4062}">
  <dimension ref="B1:AW49"/>
  <sheetViews>
    <sheetView zoomScale="49" workbookViewId="0">
      <selection activeCell="B16" sqref="B16:C17"/>
    </sheetView>
  </sheetViews>
  <sheetFormatPr defaultRowHeight="14.4" x14ac:dyDescent="0.3"/>
  <cols>
    <col min="9" max="9" width="9.109375" customWidth="1"/>
  </cols>
  <sheetData>
    <row r="1" spans="2:49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W1" s="1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D1" s="1" t="s">
        <v>0</v>
      </c>
      <c r="AE1" s="2" t="s">
        <v>1</v>
      </c>
      <c r="AF1" s="2" t="s">
        <v>2</v>
      </c>
      <c r="AG1" s="2" t="s">
        <v>3</v>
      </c>
      <c r="AH1" s="2" t="s">
        <v>4</v>
      </c>
      <c r="AI1" s="2" t="s">
        <v>5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R1" s="1" t="s">
        <v>0</v>
      </c>
      <c r="AS1" s="2" t="s">
        <v>1</v>
      </c>
      <c r="AT1" s="2" t="s">
        <v>2</v>
      </c>
      <c r="AU1" s="2" t="s">
        <v>3</v>
      </c>
      <c r="AV1" s="2" t="s">
        <v>4</v>
      </c>
      <c r="AW1" s="2" t="s">
        <v>5</v>
      </c>
    </row>
    <row r="2" spans="2:49" x14ac:dyDescent="0.3">
      <c r="B2" s="4" t="s">
        <v>160</v>
      </c>
      <c r="C2">
        <v>72</v>
      </c>
      <c r="D2">
        <v>92</v>
      </c>
      <c r="E2">
        <f>C2+D2</f>
        <v>164</v>
      </c>
      <c r="F2">
        <f>(C2/E2)*100</f>
        <v>43.902439024390247</v>
      </c>
      <c r="I2" s="3" t="s">
        <v>6</v>
      </c>
      <c r="J2">
        <v>6</v>
      </c>
      <c r="K2">
        <v>83</v>
      </c>
      <c r="L2">
        <f>J2+K2</f>
        <v>89</v>
      </c>
      <c r="M2">
        <f>(J2/L2)*100</f>
        <v>6.7415730337078648</v>
      </c>
      <c r="P2" s="4" t="s">
        <v>64</v>
      </c>
      <c r="Q2">
        <v>30</v>
      </c>
      <c r="R2">
        <v>12</v>
      </c>
      <c r="S2">
        <f t="shared" ref="S2:S25" si="0">Q2+R2</f>
        <v>42</v>
      </c>
      <c r="T2">
        <f>(Q2/S2)*100</f>
        <v>71.428571428571431</v>
      </c>
      <c r="W2" s="4" t="s">
        <v>112</v>
      </c>
      <c r="X2">
        <v>55</v>
      </c>
      <c r="Y2">
        <v>22</v>
      </c>
      <c r="Z2">
        <f t="shared" ref="Z2:Z25" si="1">X2+Y2</f>
        <v>77</v>
      </c>
      <c r="AA2">
        <f>(X2/Z2)*100</f>
        <v>71.428571428571431</v>
      </c>
      <c r="AD2" s="3" t="s">
        <v>7</v>
      </c>
      <c r="AE2">
        <v>8</v>
      </c>
      <c r="AF2">
        <v>43</v>
      </c>
      <c r="AG2">
        <f>AE2+AF2</f>
        <v>51</v>
      </c>
      <c r="AH2">
        <f>(AE2/AG2)*100</f>
        <v>15.686274509803921</v>
      </c>
      <c r="AK2" s="4" t="s">
        <v>65</v>
      </c>
      <c r="AL2">
        <v>38</v>
      </c>
      <c r="AM2">
        <v>45</v>
      </c>
      <c r="AN2">
        <f t="shared" ref="AN2:AN25" si="2">AL2+AM2</f>
        <v>83</v>
      </c>
      <c r="AO2">
        <f>(AL2/AN2)*100</f>
        <v>45.783132530120483</v>
      </c>
      <c r="AR2" s="4" t="s">
        <v>113</v>
      </c>
      <c r="AS2">
        <v>4</v>
      </c>
      <c r="AT2">
        <v>79</v>
      </c>
      <c r="AU2">
        <f t="shared" ref="AU2:AU25" si="3">AS2+AT2</f>
        <v>83</v>
      </c>
      <c r="AV2">
        <f>(AS2/AU2)*100</f>
        <v>4.8192771084337354</v>
      </c>
    </row>
    <row r="3" spans="2:49" x14ac:dyDescent="0.3">
      <c r="B3" s="4" t="s">
        <v>161</v>
      </c>
      <c r="C3">
        <v>71</v>
      </c>
      <c r="D3">
        <v>67</v>
      </c>
      <c r="E3">
        <f t="shared" ref="E3:E4" si="4">C3+D3</f>
        <v>138</v>
      </c>
      <c r="F3">
        <f t="shared" ref="F3:F4" si="5">(C3/E3)*100</f>
        <v>51.449275362318836</v>
      </c>
      <c r="I3" s="4" t="s">
        <v>8</v>
      </c>
      <c r="J3">
        <v>5</v>
      </c>
      <c r="K3">
        <v>72</v>
      </c>
      <c r="L3">
        <f t="shared" ref="L3:L25" si="6">J3+K3</f>
        <v>77</v>
      </c>
      <c r="M3">
        <f t="shared" ref="M3:M4" si="7">(J3/L3)*100</f>
        <v>6.4935064935064926</v>
      </c>
      <c r="P3" s="4" t="s">
        <v>66</v>
      </c>
      <c r="Q3">
        <v>49</v>
      </c>
      <c r="R3">
        <v>17</v>
      </c>
      <c r="S3">
        <f t="shared" si="0"/>
        <v>66</v>
      </c>
      <c r="T3">
        <f t="shared" ref="T3:T4" si="8">(Q3/S3)*100</f>
        <v>74.242424242424249</v>
      </c>
      <c r="W3" s="4" t="s">
        <v>114</v>
      </c>
      <c r="X3">
        <v>43</v>
      </c>
      <c r="Y3">
        <v>17</v>
      </c>
      <c r="Z3">
        <f t="shared" si="1"/>
        <v>60</v>
      </c>
      <c r="AA3">
        <f t="shared" ref="AA3:AA4" si="9">(X3/Z3)*100</f>
        <v>71.666666666666671</v>
      </c>
      <c r="AD3" s="4" t="s">
        <v>9</v>
      </c>
      <c r="AE3">
        <v>11</v>
      </c>
      <c r="AF3">
        <v>62</v>
      </c>
      <c r="AG3">
        <f t="shared" ref="AG3:AG25" si="10">AE3+AF3</f>
        <v>73</v>
      </c>
      <c r="AH3">
        <f t="shared" ref="AH3:AH4" si="11">(AE3/AG3)*100</f>
        <v>15.068493150684931</v>
      </c>
      <c r="AK3" s="4" t="s">
        <v>67</v>
      </c>
      <c r="AL3">
        <v>9</v>
      </c>
      <c r="AM3">
        <v>53</v>
      </c>
      <c r="AN3">
        <f t="shared" si="2"/>
        <v>62</v>
      </c>
      <c r="AO3">
        <f t="shared" ref="AO3:AO4" si="12">(AL3/AN3)*100</f>
        <v>14.516129032258066</v>
      </c>
      <c r="AR3" s="4" t="s">
        <v>115</v>
      </c>
      <c r="AS3">
        <v>9</v>
      </c>
      <c r="AT3">
        <v>68</v>
      </c>
      <c r="AU3">
        <f t="shared" si="3"/>
        <v>77</v>
      </c>
      <c r="AV3">
        <f t="shared" ref="AV3:AV4" si="13">(AS3/AU3)*100</f>
        <v>11.688311688311687</v>
      </c>
    </row>
    <row r="4" spans="2:49" x14ac:dyDescent="0.3">
      <c r="B4" s="4" t="s">
        <v>162</v>
      </c>
      <c r="C4">
        <v>97</v>
      </c>
      <c r="D4">
        <v>76</v>
      </c>
      <c r="E4">
        <f t="shared" si="4"/>
        <v>173</v>
      </c>
      <c r="F4">
        <f t="shared" si="5"/>
        <v>56.069364161849713</v>
      </c>
      <c r="I4" s="4" t="s">
        <v>12</v>
      </c>
      <c r="J4">
        <v>4</v>
      </c>
      <c r="K4">
        <v>65</v>
      </c>
      <c r="L4">
        <f t="shared" si="6"/>
        <v>69</v>
      </c>
      <c r="M4">
        <f t="shared" si="7"/>
        <v>5.7971014492753623</v>
      </c>
      <c r="P4" s="4" t="s">
        <v>68</v>
      </c>
      <c r="Q4">
        <v>47</v>
      </c>
      <c r="R4">
        <v>12</v>
      </c>
      <c r="S4">
        <f t="shared" si="0"/>
        <v>59</v>
      </c>
      <c r="T4">
        <f t="shared" si="8"/>
        <v>79.66101694915254</v>
      </c>
      <c r="W4" s="4" t="s">
        <v>116</v>
      </c>
      <c r="X4">
        <v>31</v>
      </c>
      <c r="Y4">
        <v>20</v>
      </c>
      <c r="Z4">
        <f t="shared" si="1"/>
        <v>51</v>
      </c>
      <c r="AA4">
        <f t="shared" si="9"/>
        <v>60.784313725490193</v>
      </c>
      <c r="AD4" s="4" t="s">
        <v>13</v>
      </c>
      <c r="AE4">
        <v>23</v>
      </c>
      <c r="AF4">
        <v>49</v>
      </c>
      <c r="AG4">
        <f t="shared" si="10"/>
        <v>72</v>
      </c>
      <c r="AH4">
        <f t="shared" si="11"/>
        <v>31.944444444444443</v>
      </c>
      <c r="AK4" s="4" t="s">
        <v>69</v>
      </c>
      <c r="AL4">
        <v>19</v>
      </c>
      <c r="AM4">
        <v>49</v>
      </c>
      <c r="AN4">
        <f t="shared" si="2"/>
        <v>68</v>
      </c>
      <c r="AO4">
        <f t="shared" si="12"/>
        <v>27.941176470588236</v>
      </c>
      <c r="AR4" s="4" t="s">
        <v>117</v>
      </c>
      <c r="AS4">
        <v>10</v>
      </c>
      <c r="AT4">
        <v>46</v>
      </c>
      <c r="AU4">
        <f t="shared" si="3"/>
        <v>56</v>
      </c>
      <c r="AV4">
        <f t="shared" si="13"/>
        <v>17.857142857142858</v>
      </c>
    </row>
    <row r="5" spans="2:49" x14ac:dyDescent="0.3">
      <c r="B5" s="5" t="s">
        <v>163</v>
      </c>
      <c r="C5" s="6"/>
      <c r="D5" s="6"/>
      <c r="E5">
        <f>AVERAGE(E2:E4)</f>
        <v>158.33333333333334</v>
      </c>
      <c r="F5" s="6">
        <f>AVERAGE(F2:F4)</f>
        <v>50.473692849519601</v>
      </c>
      <c r="G5" s="6">
        <f>STDEV(F2:F4)/SQRT(3)</f>
        <v>3.5459995184524735</v>
      </c>
      <c r="I5" s="5" t="s">
        <v>15</v>
      </c>
      <c r="J5" s="6"/>
      <c r="K5" s="6"/>
      <c r="L5">
        <f t="shared" si="6"/>
        <v>0</v>
      </c>
      <c r="M5" s="6">
        <f>AVERAGE(M2:M4)</f>
        <v>6.3440603254965735</v>
      </c>
      <c r="N5" s="6">
        <f>STDEV(M2:M4)/SQRT(3)</f>
        <v>0.28269964113863982</v>
      </c>
      <c r="P5" s="5" t="s">
        <v>70</v>
      </c>
      <c r="Q5" s="6"/>
      <c r="R5" s="6"/>
      <c r="S5">
        <f t="shared" si="0"/>
        <v>0</v>
      </c>
      <c r="T5" s="6">
        <f>AVERAGE(T2:T4)</f>
        <v>75.110670873382745</v>
      </c>
      <c r="U5" s="6">
        <f>STDEV(T2:T4)/SQRT(3)</f>
        <v>2.415828289390761</v>
      </c>
      <c r="W5" s="5" t="s">
        <v>118</v>
      </c>
      <c r="X5" s="6"/>
      <c r="Y5" s="6"/>
      <c r="Z5">
        <f t="shared" si="1"/>
        <v>0</v>
      </c>
      <c r="AA5" s="6">
        <f>AVERAGE(AA2:AA4)</f>
        <v>67.959850606909427</v>
      </c>
      <c r="AB5" s="6">
        <f>STDEV(AA2:AA4)/SQRT(3)</f>
        <v>3.5884267438557114</v>
      </c>
      <c r="AD5" s="5" t="s">
        <v>16</v>
      </c>
      <c r="AE5" s="6"/>
      <c r="AF5" s="6"/>
      <c r="AG5">
        <f t="shared" si="10"/>
        <v>0</v>
      </c>
      <c r="AH5" s="6">
        <f>AVERAGE(AH2:AH4)</f>
        <v>20.899737368311097</v>
      </c>
      <c r="AI5" s="6">
        <f>STDEV(AH2:AH4)/SQRT(3)</f>
        <v>5.525232400847079</v>
      </c>
      <c r="AK5" s="5" t="s">
        <v>71</v>
      </c>
      <c r="AL5" s="6"/>
      <c r="AM5" s="6"/>
      <c r="AN5">
        <f t="shared" si="2"/>
        <v>0</v>
      </c>
      <c r="AO5" s="6">
        <f>AVERAGE(AO2:AO4)</f>
        <v>29.413479344322258</v>
      </c>
      <c r="AP5" s="6">
        <f>STDEV(AO2:AO4)/SQRT(3)</f>
        <v>9.0559765486268642</v>
      </c>
      <c r="AR5" s="5" t="s">
        <v>119</v>
      </c>
      <c r="AS5" s="6"/>
      <c r="AT5" s="6"/>
      <c r="AU5">
        <f t="shared" si="3"/>
        <v>0</v>
      </c>
      <c r="AV5" s="6">
        <f>AVERAGE(AV2:AV4)</f>
        <v>11.454910551296095</v>
      </c>
      <c r="AW5" s="6">
        <f>STDEV(AV2:AV4)/SQRT(3)</f>
        <v>3.7655164713670972</v>
      </c>
    </row>
    <row r="6" spans="2:49" x14ac:dyDescent="0.3">
      <c r="I6" s="4" t="s">
        <v>19</v>
      </c>
      <c r="J6">
        <v>6</v>
      </c>
      <c r="K6">
        <v>61</v>
      </c>
      <c r="L6">
        <f t="shared" si="6"/>
        <v>67</v>
      </c>
      <c r="M6">
        <f>(J6/L6)*100</f>
        <v>8.9552238805970141</v>
      </c>
      <c r="P6" s="4" t="s">
        <v>72</v>
      </c>
      <c r="Q6">
        <v>0</v>
      </c>
      <c r="R6">
        <v>99</v>
      </c>
      <c r="S6">
        <f t="shared" si="0"/>
        <v>99</v>
      </c>
      <c r="T6">
        <f>(Q6/S6)*100</f>
        <v>0</v>
      </c>
      <c r="W6" s="4" t="s">
        <v>120</v>
      </c>
      <c r="X6">
        <v>20</v>
      </c>
      <c r="Y6">
        <v>63</v>
      </c>
      <c r="Z6">
        <f t="shared" si="1"/>
        <v>83</v>
      </c>
      <c r="AA6">
        <f>(X6/Z6)*100</f>
        <v>24.096385542168676</v>
      </c>
      <c r="AD6" s="4" t="s">
        <v>20</v>
      </c>
      <c r="AE6">
        <v>2</v>
      </c>
      <c r="AF6">
        <v>68</v>
      </c>
      <c r="AG6">
        <f t="shared" si="10"/>
        <v>70</v>
      </c>
      <c r="AH6">
        <f>(AE6/AG6)*100</f>
        <v>2.8571428571428572</v>
      </c>
      <c r="AK6" s="4" t="s">
        <v>73</v>
      </c>
      <c r="AL6">
        <v>6</v>
      </c>
      <c r="AM6">
        <v>61</v>
      </c>
      <c r="AN6">
        <f t="shared" si="2"/>
        <v>67</v>
      </c>
      <c r="AO6">
        <f>(AL6/AN6)*100</f>
        <v>8.9552238805970141</v>
      </c>
      <c r="AR6" s="4" t="s">
        <v>121</v>
      </c>
      <c r="AS6">
        <v>3</v>
      </c>
      <c r="AT6">
        <v>64</v>
      </c>
      <c r="AU6">
        <f t="shared" si="3"/>
        <v>67</v>
      </c>
      <c r="AV6">
        <f>(AS6/AU6)*100</f>
        <v>4.4776119402985071</v>
      </c>
    </row>
    <row r="7" spans="2:49" x14ac:dyDescent="0.3">
      <c r="B7" t="s">
        <v>10</v>
      </c>
      <c r="C7">
        <v>56</v>
      </c>
      <c r="D7" t="s">
        <v>11</v>
      </c>
      <c r="I7" s="4" t="s">
        <v>23</v>
      </c>
      <c r="J7">
        <v>2</v>
      </c>
      <c r="K7">
        <v>52</v>
      </c>
      <c r="L7">
        <f t="shared" si="6"/>
        <v>54</v>
      </c>
      <c r="M7">
        <f t="shared" ref="M7:M8" si="14">(J7/L7)*100</f>
        <v>3.7037037037037033</v>
      </c>
      <c r="P7" s="4" t="s">
        <v>74</v>
      </c>
      <c r="Q7">
        <v>6</v>
      </c>
      <c r="R7">
        <v>81</v>
      </c>
      <c r="S7">
        <f t="shared" si="0"/>
        <v>87</v>
      </c>
      <c r="T7">
        <f t="shared" ref="T7:T8" si="15">(Q7/S7)*100</f>
        <v>6.8965517241379306</v>
      </c>
      <c r="W7" s="4" t="s">
        <v>122</v>
      </c>
      <c r="X7">
        <v>9</v>
      </c>
      <c r="Y7">
        <v>62</v>
      </c>
      <c r="Z7">
        <f t="shared" si="1"/>
        <v>71</v>
      </c>
      <c r="AA7">
        <f t="shared" ref="AA7:AA8" si="16">(X7/Z7)*100</f>
        <v>12.676056338028168</v>
      </c>
      <c r="AD7" s="4" t="s">
        <v>24</v>
      </c>
      <c r="AE7">
        <v>2</v>
      </c>
      <c r="AF7">
        <v>69</v>
      </c>
      <c r="AG7">
        <f t="shared" si="10"/>
        <v>71</v>
      </c>
      <c r="AH7">
        <f t="shared" ref="AH7:AH8" si="17">(AE7/AG7)*100</f>
        <v>2.8169014084507045</v>
      </c>
      <c r="AK7" s="4" t="s">
        <v>75</v>
      </c>
      <c r="AL7">
        <v>3</v>
      </c>
      <c r="AM7">
        <v>76</v>
      </c>
      <c r="AN7">
        <f t="shared" si="2"/>
        <v>79</v>
      </c>
      <c r="AO7">
        <f t="shared" ref="AO7:AO8" si="18">(AL7/AN7)*100</f>
        <v>3.79746835443038</v>
      </c>
      <c r="AR7" s="4" t="s">
        <v>123</v>
      </c>
      <c r="AS7">
        <v>4</v>
      </c>
      <c r="AT7">
        <v>54</v>
      </c>
      <c r="AU7">
        <f t="shared" si="3"/>
        <v>58</v>
      </c>
      <c r="AV7">
        <f t="shared" ref="AV7:AV8" si="19">(AS7/AU7)*100</f>
        <v>6.8965517241379306</v>
      </c>
    </row>
    <row r="8" spans="2:49" x14ac:dyDescent="0.3">
      <c r="B8" t="s">
        <v>14</v>
      </c>
      <c r="C8">
        <v>98</v>
      </c>
      <c r="D8" t="s">
        <v>11</v>
      </c>
      <c r="I8" s="4" t="s">
        <v>26</v>
      </c>
      <c r="J8">
        <v>9</v>
      </c>
      <c r="K8">
        <v>45</v>
      </c>
      <c r="L8">
        <f t="shared" si="6"/>
        <v>54</v>
      </c>
      <c r="M8">
        <f t="shared" si="14"/>
        <v>16.666666666666664</v>
      </c>
      <c r="P8" s="4" t="s">
        <v>76</v>
      </c>
      <c r="Q8">
        <v>5</v>
      </c>
      <c r="R8">
        <v>82</v>
      </c>
      <c r="S8">
        <f t="shared" si="0"/>
        <v>87</v>
      </c>
      <c r="T8">
        <f t="shared" si="15"/>
        <v>5.7471264367816088</v>
      </c>
      <c r="W8" s="4" t="s">
        <v>124</v>
      </c>
      <c r="X8">
        <v>17</v>
      </c>
      <c r="Y8">
        <v>67</v>
      </c>
      <c r="Z8">
        <f t="shared" si="1"/>
        <v>84</v>
      </c>
      <c r="AA8">
        <f t="shared" si="16"/>
        <v>20.238095238095237</v>
      </c>
      <c r="AD8" s="4" t="s">
        <v>27</v>
      </c>
      <c r="AE8">
        <v>1</v>
      </c>
      <c r="AF8">
        <v>67</v>
      </c>
      <c r="AG8">
        <f t="shared" si="10"/>
        <v>68</v>
      </c>
      <c r="AH8">
        <f t="shared" si="17"/>
        <v>1.4705882352941175</v>
      </c>
      <c r="AK8" s="4" t="s">
        <v>77</v>
      </c>
      <c r="AL8">
        <v>4</v>
      </c>
      <c r="AM8">
        <v>54</v>
      </c>
      <c r="AN8">
        <f t="shared" si="2"/>
        <v>58</v>
      </c>
      <c r="AO8">
        <f t="shared" si="18"/>
        <v>6.8965517241379306</v>
      </c>
      <c r="AR8" s="4" t="s">
        <v>125</v>
      </c>
      <c r="AS8">
        <v>0</v>
      </c>
      <c r="AT8">
        <v>46</v>
      </c>
      <c r="AU8">
        <f t="shared" si="3"/>
        <v>46</v>
      </c>
      <c r="AV8">
        <f t="shared" si="19"/>
        <v>0</v>
      </c>
    </row>
    <row r="9" spans="2:49" x14ac:dyDescent="0.3">
      <c r="B9" t="s">
        <v>17</v>
      </c>
      <c r="C9">
        <v>108</v>
      </c>
      <c r="D9" t="s">
        <v>18</v>
      </c>
      <c r="I9" s="5" t="s">
        <v>30</v>
      </c>
      <c r="J9" s="6"/>
      <c r="K9" s="6"/>
      <c r="L9">
        <f t="shared" si="6"/>
        <v>0</v>
      </c>
      <c r="M9" s="6">
        <f>AVERAGE(M6:M8)</f>
        <v>9.775198083655793</v>
      </c>
      <c r="N9" s="6">
        <f>STDEV(M6:M8)/SQRT(3)</f>
        <v>3.7644774079566816</v>
      </c>
      <c r="P9" s="5" t="s">
        <v>78</v>
      </c>
      <c r="Q9" s="6"/>
      <c r="R9" s="6"/>
      <c r="S9">
        <f t="shared" si="0"/>
        <v>0</v>
      </c>
      <c r="T9" s="6">
        <f>AVERAGE(T6:T8)</f>
        <v>4.2145593869731792</v>
      </c>
      <c r="U9" s="6">
        <f>STDEV(T6:T8)/SQRT(3)</f>
        <v>2.1332430508927294</v>
      </c>
      <c r="W9" s="5" t="s">
        <v>126</v>
      </c>
      <c r="X9" s="6"/>
      <c r="Y9" s="6"/>
      <c r="Z9">
        <f t="shared" si="1"/>
        <v>0</v>
      </c>
      <c r="AA9" s="6">
        <f>AVERAGE(AA6:AA8)</f>
        <v>19.003512372764025</v>
      </c>
      <c r="AB9" s="6">
        <f>STDEV(AA6:AA8)/SQRT(3)</f>
        <v>3.3540585326468482</v>
      </c>
      <c r="AD9" s="5" t="s">
        <v>31</v>
      </c>
      <c r="AE9" s="6"/>
      <c r="AF9" s="6"/>
      <c r="AG9">
        <f t="shared" si="10"/>
        <v>0</v>
      </c>
      <c r="AH9" s="6">
        <f>AVERAGE(AH6:AH8)</f>
        <v>2.3815441669625597</v>
      </c>
      <c r="AI9" s="6">
        <f>STDEV(AH6:AH8)/SQRT(3)</f>
        <v>0.45562608047595726</v>
      </c>
      <c r="AK9" s="5" t="s">
        <v>79</v>
      </c>
      <c r="AL9" s="6"/>
      <c r="AM9" s="6"/>
      <c r="AN9">
        <f t="shared" si="2"/>
        <v>0</v>
      </c>
      <c r="AO9" s="6">
        <f>AVERAGE(AO6:AO8)</f>
        <v>6.549747986388442</v>
      </c>
      <c r="AP9" s="6">
        <f>STDEV(AO6:AO8)/SQRT(3)</f>
        <v>1.4989791127423331</v>
      </c>
      <c r="AR9" s="5" t="s">
        <v>127</v>
      </c>
      <c r="AS9" s="6"/>
      <c r="AT9" s="6"/>
      <c r="AU9">
        <f t="shared" si="3"/>
        <v>0</v>
      </c>
      <c r="AV9" s="6">
        <f>AVERAGE(AV6:AV8)</f>
        <v>3.7913878881454792</v>
      </c>
      <c r="AW9" s="6">
        <f>STDEV(AV6:AV8)/SQRT(3)</f>
        <v>2.0202131907501295</v>
      </c>
    </row>
    <row r="10" spans="2:49" x14ac:dyDescent="0.3">
      <c r="B10" t="s">
        <v>21</v>
      </c>
      <c r="C10">
        <v>65</v>
      </c>
      <c r="D10" t="s">
        <v>22</v>
      </c>
      <c r="I10" s="4" t="s">
        <v>32</v>
      </c>
      <c r="J10">
        <v>25</v>
      </c>
      <c r="K10">
        <v>38</v>
      </c>
      <c r="L10">
        <f t="shared" si="6"/>
        <v>63</v>
      </c>
      <c r="M10">
        <f>(J10/L10)*100</f>
        <v>39.682539682539684</v>
      </c>
      <c r="P10" s="4" t="s">
        <v>80</v>
      </c>
      <c r="Q10">
        <v>25</v>
      </c>
      <c r="R10">
        <v>49</v>
      </c>
      <c r="S10">
        <f t="shared" si="0"/>
        <v>74</v>
      </c>
      <c r="T10">
        <f>(Q10/S10)*100</f>
        <v>33.783783783783782</v>
      </c>
      <c r="W10" s="4" t="s">
        <v>128</v>
      </c>
      <c r="X10">
        <v>4</v>
      </c>
      <c r="Y10">
        <v>68</v>
      </c>
      <c r="Z10">
        <f t="shared" si="1"/>
        <v>72</v>
      </c>
      <c r="AA10">
        <f>(X10/Z10)*100</f>
        <v>5.5555555555555554</v>
      </c>
      <c r="AD10" s="4" t="s">
        <v>33</v>
      </c>
      <c r="AE10">
        <v>19</v>
      </c>
      <c r="AF10">
        <v>57</v>
      </c>
      <c r="AG10">
        <f t="shared" si="10"/>
        <v>76</v>
      </c>
      <c r="AH10">
        <f>(AE10/AG10)*100</f>
        <v>25</v>
      </c>
      <c r="AK10" s="4" t="s">
        <v>81</v>
      </c>
      <c r="AL10">
        <v>13</v>
      </c>
      <c r="AM10">
        <v>49</v>
      </c>
      <c r="AN10">
        <f t="shared" si="2"/>
        <v>62</v>
      </c>
      <c r="AO10">
        <f>(AL10/AN10)*100</f>
        <v>20.967741935483872</v>
      </c>
      <c r="AR10" s="4" t="s">
        <v>129</v>
      </c>
      <c r="AS10">
        <v>6</v>
      </c>
      <c r="AT10">
        <v>49</v>
      </c>
      <c r="AU10">
        <f t="shared" si="3"/>
        <v>55</v>
      </c>
      <c r="AV10">
        <f>(AS10/AU10)*100</f>
        <v>10.909090909090908</v>
      </c>
    </row>
    <row r="11" spans="2:49" x14ac:dyDescent="0.3">
      <c r="B11" t="s">
        <v>25</v>
      </c>
      <c r="C11">
        <v>29</v>
      </c>
      <c r="D11" t="s">
        <v>22</v>
      </c>
      <c r="I11" s="4" t="s">
        <v>34</v>
      </c>
      <c r="J11">
        <v>17</v>
      </c>
      <c r="K11">
        <v>36</v>
      </c>
      <c r="L11">
        <f t="shared" si="6"/>
        <v>53</v>
      </c>
      <c r="M11">
        <f t="shared" ref="M11:M12" si="20">(J11/L11)*100</f>
        <v>32.075471698113205</v>
      </c>
      <c r="P11" s="4" t="s">
        <v>82</v>
      </c>
      <c r="Q11">
        <v>21</v>
      </c>
      <c r="R11">
        <v>37</v>
      </c>
      <c r="S11">
        <f t="shared" si="0"/>
        <v>58</v>
      </c>
      <c r="T11">
        <f t="shared" ref="T11:T12" si="21">(Q11/S11)*100</f>
        <v>36.206896551724135</v>
      </c>
      <c r="W11" s="4" t="s">
        <v>130</v>
      </c>
      <c r="X11">
        <v>8</v>
      </c>
      <c r="Y11">
        <v>80</v>
      </c>
      <c r="Z11">
        <f t="shared" si="1"/>
        <v>88</v>
      </c>
      <c r="AA11">
        <f t="shared" ref="AA11:AA12" si="22">(X11/Z11)*100</f>
        <v>9.0909090909090917</v>
      </c>
      <c r="AD11" s="4" t="s">
        <v>35</v>
      </c>
      <c r="AE11">
        <v>17</v>
      </c>
      <c r="AF11">
        <v>43</v>
      </c>
      <c r="AG11">
        <f t="shared" si="10"/>
        <v>60</v>
      </c>
      <c r="AH11">
        <f t="shared" ref="AH11:AH12" si="23">(AE11/AG11)*100</f>
        <v>28.333333333333332</v>
      </c>
      <c r="AK11" s="4" t="s">
        <v>83</v>
      </c>
      <c r="AL11">
        <v>31</v>
      </c>
      <c r="AM11">
        <v>27</v>
      </c>
      <c r="AN11">
        <f t="shared" si="2"/>
        <v>58</v>
      </c>
      <c r="AO11">
        <f t="shared" ref="AO11:AO12" si="24">(AL11/AN11)*100</f>
        <v>53.448275862068961</v>
      </c>
      <c r="AR11" s="4" t="s">
        <v>131</v>
      </c>
      <c r="AS11">
        <v>13</v>
      </c>
      <c r="AT11">
        <v>42</v>
      </c>
      <c r="AU11">
        <f t="shared" si="3"/>
        <v>55</v>
      </c>
      <c r="AV11">
        <f t="shared" ref="AV11:AV12" si="25">(AS11/AU11)*100</f>
        <v>23.636363636363637</v>
      </c>
    </row>
    <row r="12" spans="2:49" x14ac:dyDescent="0.3">
      <c r="B12" t="s">
        <v>28</v>
      </c>
      <c r="C12">
        <v>57</v>
      </c>
      <c r="D12" t="s">
        <v>29</v>
      </c>
      <c r="I12" s="4" t="s">
        <v>36</v>
      </c>
      <c r="J12">
        <v>13</v>
      </c>
      <c r="K12">
        <v>31</v>
      </c>
      <c r="L12">
        <f t="shared" si="6"/>
        <v>44</v>
      </c>
      <c r="M12">
        <f t="shared" si="20"/>
        <v>29.545454545454547</v>
      </c>
      <c r="P12" s="4" t="s">
        <v>84</v>
      </c>
      <c r="Q12">
        <v>24</v>
      </c>
      <c r="R12">
        <v>29</v>
      </c>
      <c r="S12">
        <f t="shared" si="0"/>
        <v>53</v>
      </c>
      <c r="T12">
        <f t="shared" si="21"/>
        <v>45.283018867924532</v>
      </c>
      <c r="W12" s="4" t="s">
        <v>132</v>
      </c>
      <c r="X12">
        <v>6</v>
      </c>
      <c r="Y12">
        <v>56</v>
      </c>
      <c r="Z12">
        <f t="shared" si="1"/>
        <v>62</v>
      </c>
      <c r="AA12">
        <f t="shared" si="22"/>
        <v>9.67741935483871</v>
      </c>
      <c r="AD12" s="4" t="s">
        <v>37</v>
      </c>
      <c r="AE12">
        <v>10</v>
      </c>
      <c r="AF12">
        <v>44</v>
      </c>
      <c r="AG12">
        <f t="shared" si="10"/>
        <v>54</v>
      </c>
      <c r="AH12">
        <f t="shared" si="23"/>
        <v>18.518518518518519</v>
      </c>
      <c r="AK12" s="4" t="s">
        <v>85</v>
      </c>
      <c r="AL12">
        <v>18</v>
      </c>
      <c r="AM12">
        <v>42</v>
      </c>
      <c r="AN12">
        <f t="shared" si="2"/>
        <v>60</v>
      </c>
      <c r="AO12">
        <f t="shared" si="24"/>
        <v>30</v>
      </c>
      <c r="AR12" s="4" t="s">
        <v>133</v>
      </c>
      <c r="AS12">
        <v>13</v>
      </c>
      <c r="AT12">
        <v>57</v>
      </c>
      <c r="AU12">
        <f t="shared" si="3"/>
        <v>70</v>
      </c>
      <c r="AV12">
        <f t="shared" si="25"/>
        <v>18.571428571428573</v>
      </c>
    </row>
    <row r="13" spans="2:49" x14ac:dyDescent="0.3">
      <c r="I13" s="5" t="s">
        <v>38</v>
      </c>
      <c r="J13" s="6"/>
      <c r="K13" s="6"/>
      <c r="L13">
        <f t="shared" si="6"/>
        <v>0</v>
      </c>
      <c r="M13" s="6">
        <f>AVERAGE(M10:M12)</f>
        <v>33.767821975369145</v>
      </c>
      <c r="N13" s="6">
        <f>STDEV(M10:M12)/SQRT(3)</f>
        <v>3.0462086197339726</v>
      </c>
      <c r="P13" s="5" t="s">
        <v>86</v>
      </c>
      <c r="Q13" s="6"/>
      <c r="R13" s="6"/>
      <c r="S13">
        <f t="shared" si="0"/>
        <v>0</v>
      </c>
      <c r="T13" s="6">
        <f>AVERAGE(T10:T12)</f>
        <v>38.424566401144148</v>
      </c>
      <c r="U13" s="6">
        <f>STDEV(T10:T12)/SQRT(3)</f>
        <v>3.4998403083023524</v>
      </c>
      <c r="W13" s="5" t="s">
        <v>134</v>
      </c>
      <c r="X13" s="6"/>
      <c r="Y13" s="6"/>
      <c r="Z13">
        <f t="shared" si="1"/>
        <v>0</v>
      </c>
      <c r="AA13" s="6">
        <f>AVERAGE(AA10:AA12)</f>
        <v>8.1079613337677845</v>
      </c>
      <c r="AB13" s="6">
        <f>STDEV(AA10:AA12)/SQRT(3)</f>
        <v>1.287384948246133</v>
      </c>
      <c r="AD13" s="5" t="s">
        <v>39</v>
      </c>
      <c r="AE13" s="6"/>
      <c r="AF13" s="6"/>
      <c r="AG13">
        <f t="shared" si="10"/>
        <v>0</v>
      </c>
      <c r="AH13" s="6">
        <f>AVERAGE(AH10:AH12)</f>
        <v>23.950617283950617</v>
      </c>
      <c r="AI13" s="6">
        <f>STDEV(AH10:AH12)/SQRT(3)</f>
        <v>2.8814666708602052</v>
      </c>
      <c r="AK13" s="5" t="s">
        <v>87</v>
      </c>
      <c r="AL13" s="6"/>
      <c r="AM13" s="6"/>
      <c r="AN13">
        <f t="shared" si="2"/>
        <v>0</v>
      </c>
      <c r="AO13" s="6">
        <f>AVERAGE(AO10:AO12)</f>
        <v>34.80533926585094</v>
      </c>
      <c r="AP13" s="6">
        <f>STDEV(AO10:AO12)/SQRT(3)</f>
        <v>9.6792688279979462</v>
      </c>
      <c r="AR13" s="5" t="s">
        <v>135</v>
      </c>
      <c r="AS13" s="6"/>
      <c r="AT13" s="6"/>
      <c r="AU13">
        <f t="shared" si="3"/>
        <v>0</v>
      </c>
      <c r="AV13" s="6">
        <f>AVERAGE(AV10:AV12)</f>
        <v>17.705627705627705</v>
      </c>
      <c r="AW13" s="6">
        <f>STDEV(AV10:AV12)/SQRT(3)</f>
        <v>3.6994628494332877</v>
      </c>
    </row>
    <row r="14" spans="2:49" x14ac:dyDescent="0.3">
      <c r="I14" s="4" t="s">
        <v>40</v>
      </c>
      <c r="J14">
        <v>31</v>
      </c>
      <c r="K14">
        <v>25</v>
      </c>
      <c r="L14">
        <f t="shared" si="6"/>
        <v>56</v>
      </c>
      <c r="M14">
        <f>(J14/L14)*100</f>
        <v>55.357142857142861</v>
      </c>
      <c r="P14" s="4" t="s">
        <v>88</v>
      </c>
      <c r="Q14">
        <v>32</v>
      </c>
      <c r="R14">
        <v>29</v>
      </c>
      <c r="S14">
        <f t="shared" si="0"/>
        <v>61</v>
      </c>
      <c r="T14">
        <f>(Q14/S14)*100</f>
        <v>52.459016393442624</v>
      </c>
      <c r="W14" s="4" t="s">
        <v>136</v>
      </c>
      <c r="X14">
        <v>15</v>
      </c>
      <c r="Y14">
        <v>51</v>
      </c>
      <c r="Z14">
        <f t="shared" si="1"/>
        <v>66</v>
      </c>
      <c r="AA14">
        <f>(X14/Z14)*100</f>
        <v>22.727272727272727</v>
      </c>
      <c r="AD14" s="4" t="s">
        <v>41</v>
      </c>
      <c r="AE14">
        <v>3</v>
      </c>
      <c r="AF14">
        <v>43</v>
      </c>
      <c r="AG14">
        <f t="shared" si="10"/>
        <v>46</v>
      </c>
      <c r="AH14">
        <f>(AE14/AG14)*100</f>
        <v>6.5217391304347823</v>
      </c>
      <c r="AK14" s="4" t="s">
        <v>89</v>
      </c>
      <c r="AL14">
        <v>6</v>
      </c>
      <c r="AM14">
        <v>29</v>
      </c>
      <c r="AN14">
        <f t="shared" si="2"/>
        <v>35</v>
      </c>
      <c r="AO14">
        <f>(AL14/AN14)*100</f>
        <v>17.142857142857142</v>
      </c>
      <c r="AR14" s="4" t="s">
        <v>137</v>
      </c>
      <c r="AS14">
        <v>10</v>
      </c>
      <c r="AT14">
        <v>31</v>
      </c>
      <c r="AU14">
        <f t="shared" si="3"/>
        <v>41</v>
      </c>
      <c r="AV14">
        <f>(AS14/AU14)*100</f>
        <v>24.390243902439025</v>
      </c>
    </row>
    <row r="15" spans="2:49" x14ac:dyDescent="0.3">
      <c r="I15" s="4" t="s">
        <v>42</v>
      </c>
      <c r="J15">
        <v>12</v>
      </c>
      <c r="K15">
        <v>36</v>
      </c>
      <c r="L15">
        <f t="shared" si="6"/>
        <v>48</v>
      </c>
      <c r="M15">
        <f t="shared" ref="M15:M16" si="26">(J15/L15)*100</f>
        <v>25</v>
      </c>
      <c r="P15" s="4" t="s">
        <v>90</v>
      </c>
      <c r="Q15">
        <v>36</v>
      </c>
      <c r="R15">
        <v>26</v>
      </c>
      <c r="S15">
        <f t="shared" si="0"/>
        <v>62</v>
      </c>
      <c r="T15">
        <f t="shared" ref="T15:T16" si="27">(Q15/S15)*100</f>
        <v>58.064516129032263</v>
      </c>
      <c r="W15" s="4" t="s">
        <v>138</v>
      </c>
      <c r="X15">
        <v>18</v>
      </c>
      <c r="Y15">
        <v>47</v>
      </c>
      <c r="Z15">
        <f t="shared" si="1"/>
        <v>65</v>
      </c>
      <c r="AA15">
        <f t="shared" ref="AA15:AA16" si="28">(X15/Z15)*100</f>
        <v>27.692307692307693</v>
      </c>
      <c r="AD15" s="4" t="s">
        <v>43</v>
      </c>
      <c r="AE15">
        <v>1</v>
      </c>
      <c r="AF15">
        <v>27</v>
      </c>
      <c r="AG15">
        <f t="shared" si="10"/>
        <v>28</v>
      </c>
      <c r="AH15">
        <f t="shared" ref="AH15:AH16" si="29">(AE15/AG15)*100</f>
        <v>3.5714285714285712</v>
      </c>
      <c r="AK15" s="4" t="s">
        <v>91</v>
      </c>
      <c r="AL15">
        <v>9</v>
      </c>
      <c r="AM15">
        <v>41</v>
      </c>
      <c r="AN15">
        <f t="shared" si="2"/>
        <v>50</v>
      </c>
      <c r="AO15">
        <f t="shared" ref="AO15:AO16" si="30">(AL15/AN15)*100</f>
        <v>18</v>
      </c>
      <c r="AR15" s="4" t="s">
        <v>139</v>
      </c>
      <c r="AS15">
        <v>1</v>
      </c>
      <c r="AT15">
        <v>38</v>
      </c>
      <c r="AU15">
        <f t="shared" si="3"/>
        <v>39</v>
      </c>
      <c r="AV15">
        <f t="shared" ref="AV15:AV16" si="31">(AS15/AU15)*100</f>
        <v>2.5641025641025639</v>
      </c>
    </row>
    <row r="16" spans="2:49" x14ac:dyDescent="0.3">
      <c r="B16" t="s">
        <v>595</v>
      </c>
      <c r="C16" t="s">
        <v>596</v>
      </c>
      <c r="I16" s="4" t="s">
        <v>44</v>
      </c>
      <c r="J16">
        <v>21</v>
      </c>
      <c r="K16">
        <v>32</v>
      </c>
      <c r="L16">
        <f t="shared" si="6"/>
        <v>53</v>
      </c>
      <c r="M16">
        <f t="shared" si="26"/>
        <v>39.622641509433961</v>
      </c>
      <c r="P16" s="4" t="s">
        <v>92</v>
      </c>
      <c r="Q16">
        <v>33</v>
      </c>
      <c r="R16">
        <v>44</v>
      </c>
      <c r="S16">
        <f t="shared" si="0"/>
        <v>77</v>
      </c>
      <c r="T16">
        <f t="shared" si="27"/>
        <v>42.857142857142854</v>
      </c>
      <c r="W16" s="4" t="s">
        <v>140</v>
      </c>
      <c r="X16">
        <v>13</v>
      </c>
      <c r="Y16">
        <v>37</v>
      </c>
      <c r="Z16">
        <f t="shared" si="1"/>
        <v>50</v>
      </c>
      <c r="AA16">
        <f t="shared" si="28"/>
        <v>26</v>
      </c>
      <c r="AD16" s="4" t="s">
        <v>45</v>
      </c>
      <c r="AE16">
        <v>1</v>
      </c>
      <c r="AF16">
        <v>26</v>
      </c>
      <c r="AG16">
        <f t="shared" si="10"/>
        <v>27</v>
      </c>
      <c r="AH16">
        <f t="shared" si="29"/>
        <v>3.7037037037037033</v>
      </c>
      <c r="AK16" s="4" t="s">
        <v>93</v>
      </c>
      <c r="AL16">
        <v>8</v>
      </c>
      <c r="AM16">
        <v>50</v>
      </c>
      <c r="AN16">
        <f t="shared" si="2"/>
        <v>58</v>
      </c>
      <c r="AO16">
        <f t="shared" si="30"/>
        <v>13.793103448275861</v>
      </c>
      <c r="AR16" s="4" t="s">
        <v>141</v>
      </c>
      <c r="AS16">
        <v>3</v>
      </c>
      <c r="AT16">
        <v>46</v>
      </c>
      <c r="AU16">
        <f t="shared" si="3"/>
        <v>49</v>
      </c>
      <c r="AV16">
        <f t="shared" si="31"/>
        <v>6.1224489795918364</v>
      </c>
    </row>
    <row r="17" spans="2:49" x14ac:dyDescent="0.3">
      <c r="B17" t="s">
        <v>10</v>
      </c>
      <c r="C17" t="s">
        <v>14</v>
      </c>
      <c r="I17" s="5" t="s">
        <v>46</v>
      </c>
      <c r="J17" s="6"/>
      <c r="K17" s="6"/>
      <c r="L17">
        <f t="shared" si="6"/>
        <v>0</v>
      </c>
      <c r="M17" s="6">
        <f>AVERAGE(M14:M16)</f>
        <v>39.993261455525605</v>
      </c>
      <c r="N17" s="6">
        <f>STDEV(M14:M16)/SQRT(3)</f>
        <v>8.7653113648931669</v>
      </c>
      <c r="P17" s="5" t="s">
        <v>94</v>
      </c>
      <c r="Q17" s="6"/>
      <c r="R17" s="6"/>
      <c r="S17">
        <f t="shared" si="0"/>
        <v>0</v>
      </c>
      <c r="T17" s="6">
        <f>AVERAGE(T14:T16)</f>
        <v>51.126891793205914</v>
      </c>
      <c r="U17" s="6">
        <f>STDEV(T14:T16)/SQRT(3)</f>
        <v>4.4402315037454576</v>
      </c>
      <c r="V17" s="6"/>
      <c r="W17" s="5" t="s">
        <v>142</v>
      </c>
      <c r="X17" s="6"/>
      <c r="Y17" s="6"/>
      <c r="Z17">
        <f t="shared" si="1"/>
        <v>0</v>
      </c>
      <c r="AA17" s="6">
        <f>AVERAGE(AA14:AA16)</f>
        <v>25.473193473193476</v>
      </c>
      <c r="AB17" s="6">
        <f>STDEV(AA14:AA16)/SQRT(3)</f>
        <v>1.4572847912607214</v>
      </c>
      <c r="AD17" s="5" t="s">
        <v>47</v>
      </c>
      <c r="AE17" s="6"/>
      <c r="AF17" s="6"/>
      <c r="AG17">
        <f t="shared" si="10"/>
        <v>0</v>
      </c>
      <c r="AH17" s="6">
        <f>AVERAGE(AH14:AH16)</f>
        <v>4.5989571351890186</v>
      </c>
      <c r="AI17" s="6">
        <f>STDEV(AH14:AH16)/SQRT(3)</f>
        <v>0.96214900588657237</v>
      </c>
      <c r="AK17" s="5" t="s">
        <v>95</v>
      </c>
      <c r="AL17" s="6"/>
      <c r="AM17" s="6"/>
      <c r="AN17">
        <f t="shared" si="2"/>
        <v>0</v>
      </c>
      <c r="AO17" s="6">
        <f>AVERAGE(AO14:AO16)</f>
        <v>16.311986863710999</v>
      </c>
      <c r="AP17" s="6">
        <f>STDEV(AO14:AO16)/SQRT(3)</f>
        <v>1.2835177852038253</v>
      </c>
      <c r="AR17" s="5" t="s">
        <v>143</v>
      </c>
      <c r="AS17" s="6"/>
      <c r="AT17" s="6"/>
      <c r="AU17">
        <f t="shared" si="3"/>
        <v>0</v>
      </c>
      <c r="AV17" s="6">
        <f>AVERAGE(AV14:AV16)</f>
        <v>11.025598482044474</v>
      </c>
      <c r="AW17" s="6">
        <f>STDEV(AV14:AV16)/SQRT(3)</f>
        <v>6.7608127645722966</v>
      </c>
    </row>
    <row r="18" spans="2:49" x14ac:dyDescent="0.3">
      <c r="I18" s="4" t="s">
        <v>48</v>
      </c>
      <c r="J18">
        <v>25</v>
      </c>
      <c r="K18">
        <v>44</v>
      </c>
      <c r="L18">
        <f t="shared" si="6"/>
        <v>69</v>
      </c>
      <c r="M18">
        <f>(J18/L18)*100</f>
        <v>36.231884057971016</v>
      </c>
      <c r="P18" s="4" t="s">
        <v>96</v>
      </c>
      <c r="Q18">
        <v>24</v>
      </c>
      <c r="R18">
        <v>38</v>
      </c>
      <c r="S18">
        <f t="shared" si="0"/>
        <v>62</v>
      </c>
      <c r="T18">
        <f>(Q18/S18)*100</f>
        <v>38.70967741935484</v>
      </c>
      <c r="W18" s="4" t="s">
        <v>144</v>
      </c>
      <c r="X18">
        <v>18</v>
      </c>
      <c r="Y18">
        <v>41</v>
      </c>
      <c r="Z18">
        <f t="shared" si="1"/>
        <v>59</v>
      </c>
      <c r="AA18">
        <f>(X18/Z18)*100</f>
        <v>30.508474576271187</v>
      </c>
      <c r="AD18" s="4" t="s">
        <v>49</v>
      </c>
      <c r="AE18">
        <v>0</v>
      </c>
      <c r="AF18">
        <v>37</v>
      </c>
      <c r="AG18">
        <f t="shared" si="10"/>
        <v>37</v>
      </c>
      <c r="AH18">
        <f>(AE18/AG18)*100</f>
        <v>0</v>
      </c>
      <c r="AK18" s="4" t="s">
        <v>97</v>
      </c>
      <c r="AL18">
        <v>1</v>
      </c>
      <c r="AM18">
        <v>35</v>
      </c>
      <c r="AN18">
        <f t="shared" si="2"/>
        <v>36</v>
      </c>
      <c r="AO18">
        <f>(AL18/AN18)*100</f>
        <v>2.7777777777777777</v>
      </c>
      <c r="AR18" s="4" t="s">
        <v>145</v>
      </c>
      <c r="AS18">
        <v>1</v>
      </c>
      <c r="AT18">
        <v>56</v>
      </c>
      <c r="AU18">
        <f t="shared" si="3"/>
        <v>57</v>
      </c>
      <c r="AV18">
        <f>(AS18/AU18)*100</f>
        <v>1.7543859649122806</v>
      </c>
    </row>
    <row r="19" spans="2:49" x14ac:dyDescent="0.3">
      <c r="I19" s="4" t="s">
        <v>50</v>
      </c>
      <c r="J19">
        <v>28</v>
      </c>
      <c r="K19">
        <v>40</v>
      </c>
      <c r="L19">
        <f t="shared" si="6"/>
        <v>68</v>
      </c>
      <c r="M19">
        <f t="shared" ref="M19:M20" si="32">(J19/L19)*100</f>
        <v>41.17647058823529</v>
      </c>
      <c r="P19" s="4" t="s">
        <v>98</v>
      </c>
      <c r="Q19">
        <v>15</v>
      </c>
      <c r="R19">
        <v>40</v>
      </c>
      <c r="S19">
        <f t="shared" si="0"/>
        <v>55</v>
      </c>
      <c r="T19">
        <f t="shared" ref="T19:T20" si="33">(Q19/S19)*100</f>
        <v>27.27272727272727</v>
      </c>
      <c r="W19" s="4" t="s">
        <v>146</v>
      </c>
      <c r="X19">
        <v>17</v>
      </c>
      <c r="Y19">
        <v>29</v>
      </c>
      <c r="Z19">
        <f t="shared" si="1"/>
        <v>46</v>
      </c>
      <c r="AA19">
        <f t="shared" ref="AA19:AA20" si="34">(X19/Z19)*100</f>
        <v>36.95652173913043</v>
      </c>
      <c r="AD19" s="4" t="s">
        <v>51</v>
      </c>
      <c r="AE19">
        <v>3</v>
      </c>
      <c r="AF19">
        <v>36</v>
      </c>
      <c r="AG19">
        <f t="shared" si="10"/>
        <v>39</v>
      </c>
      <c r="AH19">
        <f t="shared" ref="AH19:AH20" si="35">(AE19/AG19)*100</f>
        <v>7.6923076923076925</v>
      </c>
      <c r="AK19" s="4" t="s">
        <v>99</v>
      </c>
      <c r="AL19">
        <v>0</v>
      </c>
      <c r="AM19">
        <v>52</v>
      </c>
      <c r="AN19">
        <f t="shared" si="2"/>
        <v>52</v>
      </c>
      <c r="AO19">
        <f t="shared" ref="AO19:AO20" si="36">(AL19/AN19)*100</f>
        <v>0</v>
      </c>
      <c r="AR19" s="4" t="s">
        <v>147</v>
      </c>
      <c r="AS19">
        <v>0</v>
      </c>
      <c r="AT19">
        <v>58</v>
      </c>
      <c r="AU19">
        <f t="shared" si="3"/>
        <v>58</v>
      </c>
      <c r="AV19">
        <f t="shared" ref="AV19:AV20" si="37">(AS19/AU19)*100</f>
        <v>0</v>
      </c>
    </row>
    <row r="20" spans="2:49" x14ac:dyDescent="0.3">
      <c r="I20" s="4" t="s">
        <v>52</v>
      </c>
      <c r="J20">
        <v>20</v>
      </c>
      <c r="K20">
        <v>37</v>
      </c>
      <c r="L20">
        <f t="shared" si="6"/>
        <v>57</v>
      </c>
      <c r="M20">
        <f t="shared" si="32"/>
        <v>35.087719298245609</v>
      </c>
      <c r="P20" s="4" t="s">
        <v>100</v>
      </c>
      <c r="Q20">
        <v>29</v>
      </c>
      <c r="R20">
        <v>32</v>
      </c>
      <c r="S20">
        <f t="shared" si="0"/>
        <v>61</v>
      </c>
      <c r="T20">
        <f t="shared" si="33"/>
        <v>47.540983606557376</v>
      </c>
      <c r="W20" s="4" t="s">
        <v>148</v>
      </c>
      <c r="X20">
        <v>20</v>
      </c>
      <c r="Y20">
        <v>22</v>
      </c>
      <c r="Z20">
        <f t="shared" si="1"/>
        <v>42</v>
      </c>
      <c r="AA20">
        <f t="shared" si="34"/>
        <v>47.619047619047613</v>
      </c>
      <c r="AD20" s="4" t="s">
        <v>53</v>
      </c>
      <c r="AE20">
        <v>3</v>
      </c>
      <c r="AF20">
        <v>43</v>
      </c>
      <c r="AG20">
        <f t="shared" si="10"/>
        <v>46</v>
      </c>
      <c r="AH20">
        <f t="shared" si="35"/>
        <v>6.5217391304347823</v>
      </c>
      <c r="AK20" s="4" t="s">
        <v>101</v>
      </c>
      <c r="AL20">
        <v>1</v>
      </c>
      <c r="AM20">
        <v>56</v>
      </c>
      <c r="AN20">
        <f t="shared" si="2"/>
        <v>57</v>
      </c>
      <c r="AO20">
        <f t="shared" si="36"/>
        <v>1.7543859649122806</v>
      </c>
      <c r="AR20" s="4" t="s">
        <v>149</v>
      </c>
      <c r="AS20">
        <v>0</v>
      </c>
      <c r="AT20">
        <v>41</v>
      </c>
      <c r="AU20">
        <f t="shared" si="3"/>
        <v>41</v>
      </c>
      <c r="AV20">
        <f t="shared" si="37"/>
        <v>0</v>
      </c>
    </row>
    <row r="21" spans="2:49" x14ac:dyDescent="0.3">
      <c r="I21" s="5" t="s">
        <v>54</v>
      </c>
      <c r="J21" s="6"/>
      <c r="K21" s="6"/>
      <c r="L21">
        <f t="shared" si="6"/>
        <v>0</v>
      </c>
      <c r="M21" s="6">
        <f>AVERAGE(M18:M20)</f>
        <v>37.498691314817307</v>
      </c>
      <c r="N21" s="6">
        <f>STDEV(M18:M20)/SQRT(3)</f>
        <v>1.8683168483367203</v>
      </c>
      <c r="P21" s="5" t="s">
        <v>102</v>
      </c>
      <c r="Q21" s="6"/>
      <c r="R21" s="6"/>
      <c r="S21">
        <f t="shared" si="0"/>
        <v>0</v>
      </c>
      <c r="T21" s="6">
        <f>AVERAGE(T18:T20)</f>
        <v>37.841129432879832</v>
      </c>
      <c r="U21" s="6">
        <f>STDEV(T18:T20)/SQRT(3)</f>
        <v>5.8670360321337807</v>
      </c>
      <c r="V21" s="6"/>
      <c r="W21" s="5" t="s">
        <v>150</v>
      </c>
      <c r="X21" s="6"/>
      <c r="Y21" s="6"/>
      <c r="Z21">
        <f t="shared" si="1"/>
        <v>0</v>
      </c>
      <c r="AA21" s="6">
        <f>AVERAGE(AA18:AA20)</f>
        <v>38.361347978149745</v>
      </c>
      <c r="AB21" s="6">
        <f>STDEV(AA18:AA20)/SQRT(3)</f>
        <v>4.9890907666769921</v>
      </c>
      <c r="AD21" s="5" t="s">
        <v>55</v>
      </c>
      <c r="AE21" s="6"/>
      <c r="AF21" s="6"/>
      <c r="AG21">
        <f t="shared" si="10"/>
        <v>0</v>
      </c>
      <c r="AH21" s="6">
        <f>AVERAGE(AH18:AH20)</f>
        <v>4.7380156075808246</v>
      </c>
      <c r="AI21" s="6">
        <f>STDEV(AH18:AH20)/SQRT(3)</f>
        <v>2.3929863917130079</v>
      </c>
      <c r="AK21" s="5" t="s">
        <v>103</v>
      </c>
      <c r="AL21" s="6"/>
      <c r="AM21" s="6"/>
      <c r="AN21">
        <f t="shared" si="2"/>
        <v>0</v>
      </c>
      <c r="AO21" s="6">
        <f>AVERAGE(AO18:AO20)</f>
        <v>1.5107212475633529</v>
      </c>
      <c r="AP21" s="6">
        <f>STDEV(AO18:AO20)/SQRT(3)</f>
        <v>0.81107782539440731</v>
      </c>
      <c r="AR21" s="5" t="s">
        <v>151</v>
      </c>
      <c r="AS21" s="6"/>
      <c r="AT21" s="6"/>
      <c r="AU21">
        <f t="shared" si="3"/>
        <v>0</v>
      </c>
      <c r="AV21" s="6">
        <f>AVERAGE(AV18:AV20)</f>
        <v>0.58479532163742687</v>
      </c>
      <c r="AW21" s="6">
        <f>STDEV(AV18:AV20)/SQRT(3)</f>
        <v>0.58479532163742698</v>
      </c>
    </row>
    <row r="22" spans="2:49" x14ac:dyDescent="0.3">
      <c r="I22" s="4" t="s">
        <v>56</v>
      </c>
      <c r="J22">
        <v>24</v>
      </c>
      <c r="K22">
        <v>9</v>
      </c>
      <c r="L22">
        <f t="shared" si="6"/>
        <v>33</v>
      </c>
      <c r="M22">
        <f>(J22/L22)*100</f>
        <v>72.727272727272734</v>
      </c>
      <c r="P22" s="4" t="s">
        <v>104</v>
      </c>
      <c r="Q22">
        <v>33</v>
      </c>
      <c r="R22">
        <v>2</v>
      </c>
      <c r="S22">
        <f t="shared" si="0"/>
        <v>35</v>
      </c>
      <c r="T22">
        <f>(Q22/S22)*100</f>
        <v>94.285714285714278</v>
      </c>
      <c r="W22" s="4" t="s">
        <v>152</v>
      </c>
      <c r="X22">
        <v>27</v>
      </c>
      <c r="Y22">
        <v>3</v>
      </c>
      <c r="Z22">
        <f t="shared" si="1"/>
        <v>30</v>
      </c>
      <c r="AA22">
        <f>(X22/Z22)*100</f>
        <v>90</v>
      </c>
      <c r="AD22" s="4" t="s">
        <v>57</v>
      </c>
      <c r="AE22">
        <v>0</v>
      </c>
      <c r="AF22">
        <v>23</v>
      </c>
      <c r="AG22">
        <f t="shared" si="10"/>
        <v>23</v>
      </c>
      <c r="AH22">
        <f>(AE22/AG22)*100</f>
        <v>0</v>
      </c>
      <c r="AK22" s="4" t="s">
        <v>105</v>
      </c>
      <c r="AL22">
        <v>20</v>
      </c>
      <c r="AM22">
        <v>11</v>
      </c>
      <c r="AN22">
        <f t="shared" si="2"/>
        <v>31</v>
      </c>
      <c r="AO22">
        <f>(AL22/AN22)*100</f>
        <v>64.516129032258064</v>
      </c>
      <c r="AR22" s="4" t="s">
        <v>153</v>
      </c>
      <c r="AS22">
        <v>0</v>
      </c>
      <c r="AT22">
        <v>22</v>
      </c>
      <c r="AU22">
        <f t="shared" si="3"/>
        <v>22</v>
      </c>
      <c r="AV22">
        <f>(AS22/AU22)*100</f>
        <v>0</v>
      </c>
    </row>
    <row r="23" spans="2:49" x14ac:dyDescent="0.3">
      <c r="I23" s="4" t="s">
        <v>58</v>
      </c>
      <c r="J23">
        <v>19</v>
      </c>
      <c r="K23">
        <v>8</v>
      </c>
      <c r="L23">
        <f t="shared" si="6"/>
        <v>27</v>
      </c>
      <c r="M23">
        <f t="shared" ref="M23:M24" si="38">(J23/L23)*100</f>
        <v>70.370370370370367</v>
      </c>
      <c r="P23" s="4" t="s">
        <v>106</v>
      </c>
      <c r="Q23">
        <v>31</v>
      </c>
      <c r="R23">
        <v>1</v>
      </c>
      <c r="S23">
        <f t="shared" si="0"/>
        <v>32</v>
      </c>
      <c r="T23">
        <f t="shared" ref="T23:T24" si="39">(Q23/S23)*100</f>
        <v>96.875</v>
      </c>
      <c r="W23" s="4" t="s">
        <v>154</v>
      </c>
      <c r="X23">
        <v>27</v>
      </c>
      <c r="Y23">
        <v>3</v>
      </c>
      <c r="Z23">
        <f t="shared" si="1"/>
        <v>30</v>
      </c>
      <c r="AA23">
        <f t="shared" ref="AA23:AA24" si="40">(X23/Z23)*100</f>
        <v>90</v>
      </c>
      <c r="AD23" s="4" t="s">
        <v>59</v>
      </c>
      <c r="AE23">
        <v>0</v>
      </c>
      <c r="AF23">
        <v>21</v>
      </c>
      <c r="AG23">
        <f t="shared" si="10"/>
        <v>21</v>
      </c>
      <c r="AH23">
        <f t="shared" ref="AH23:AH24" si="41">(AE23/AG23)*100</f>
        <v>0</v>
      </c>
      <c r="AK23" s="4" t="s">
        <v>107</v>
      </c>
      <c r="AL23">
        <v>6</v>
      </c>
      <c r="AM23">
        <v>30</v>
      </c>
      <c r="AN23">
        <f t="shared" si="2"/>
        <v>36</v>
      </c>
      <c r="AO23">
        <f t="shared" ref="AO23:AO24" si="42">(AL23/AN23)*100</f>
        <v>16.666666666666664</v>
      </c>
      <c r="AR23" s="4" t="s">
        <v>155</v>
      </c>
      <c r="AS23">
        <v>1</v>
      </c>
      <c r="AT23">
        <v>20</v>
      </c>
      <c r="AU23">
        <f t="shared" si="3"/>
        <v>21</v>
      </c>
      <c r="AV23">
        <f t="shared" ref="AV23:AV24" si="43">(AS23/AU23)*100</f>
        <v>4.7619047619047619</v>
      </c>
    </row>
    <row r="24" spans="2:49" x14ac:dyDescent="0.3">
      <c r="I24" s="4" t="s">
        <v>60</v>
      </c>
      <c r="J24">
        <v>6</v>
      </c>
      <c r="K24">
        <v>16</v>
      </c>
      <c r="L24">
        <f t="shared" si="6"/>
        <v>22</v>
      </c>
      <c r="M24">
        <f t="shared" si="38"/>
        <v>27.27272727272727</v>
      </c>
      <c r="P24" s="4" t="s">
        <v>108</v>
      </c>
      <c r="Q24">
        <v>51</v>
      </c>
      <c r="R24">
        <v>2</v>
      </c>
      <c r="S24">
        <f t="shared" si="0"/>
        <v>53</v>
      </c>
      <c r="T24">
        <f t="shared" si="39"/>
        <v>96.226415094339629</v>
      </c>
      <c r="W24" s="4" t="s">
        <v>156</v>
      </c>
      <c r="X24">
        <v>36</v>
      </c>
      <c r="Y24">
        <v>16</v>
      </c>
      <c r="Z24">
        <f t="shared" si="1"/>
        <v>52</v>
      </c>
      <c r="AA24">
        <f t="shared" si="40"/>
        <v>69.230769230769226</v>
      </c>
      <c r="AD24" s="4" t="s">
        <v>61</v>
      </c>
      <c r="AE24">
        <v>0</v>
      </c>
      <c r="AF24">
        <v>17</v>
      </c>
      <c r="AG24">
        <f t="shared" si="10"/>
        <v>17</v>
      </c>
      <c r="AH24">
        <f t="shared" si="41"/>
        <v>0</v>
      </c>
      <c r="AK24" s="4" t="s">
        <v>109</v>
      </c>
      <c r="AL24">
        <v>25</v>
      </c>
      <c r="AM24">
        <v>22</v>
      </c>
      <c r="AN24">
        <f t="shared" si="2"/>
        <v>47</v>
      </c>
      <c r="AO24">
        <f t="shared" si="42"/>
        <v>53.191489361702125</v>
      </c>
      <c r="AR24" s="4" t="s">
        <v>157</v>
      </c>
      <c r="AS24">
        <v>0</v>
      </c>
      <c r="AT24">
        <v>26</v>
      </c>
      <c r="AU24">
        <f t="shared" si="3"/>
        <v>26</v>
      </c>
      <c r="AV24">
        <f t="shared" si="43"/>
        <v>0</v>
      </c>
    </row>
    <row r="25" spans="2:49" x14ac:dyDescent="0.3">
      <c r="I25" s="7" t="s">
        <v>62</v>
      </c>
      <c r="J25" s="8"/>
      <c r="K25" s="8"/>
      <c r="L25">
        <f t="shared" si="6"/>
        <v>0</v>
      </c>
      <c r="M25" s="6">
        <f>AVERAGE(M22:M24)</f>
        <v>56.790123456790127</v>
      </c>
      <c r="N25" s="8">
        <f>STDEV(M22:M24)/SQRT(3)</f>
        <v>14.774372578840584</v>
      </c>
      <c r="P25" s="7" t="s">
        <v>110</v>
      </c>
      <c r="Q25" s="8"/>
      <c r="R25" s="8"/>
      <c r="S25">
        <f t="shared" si="0"/>
        <v>0</v>
      </c>
      <c r="T25" s="6">
        <f>AVERAGE(T22:T24)</f>
        <v>95.795709793351307</v>
      </c>
      <c r="U25" s="8">
        <f>STDEV(T22:T24)/SQRT(3)</f>
        <v>0.77786683088551323</v>
      </c>
      <c r="W25" s="5" t="s">
        <v>158</v>
      </c>
      <c r="X25" s="6"/>
      <c r="Y25" s="6"/>
      <c r="Z25">
        <f t="shared" si="1"/>
        <v>0</v>
      </c>
      <c r="AA25" s="6">
        <f>AVERAGE(AA22:AA24)</f>
        <v>83.07692307692308</v>
      </c>
      <c r="AB25" s="6">
        <f>STDEV(AA22:AA24)/SQRT(3)</f>
        <v>6.9230769230769278</v>
      </c>
      <c r="AD25" s="5" t="s">
        <v>63</v>
      </c>
      <c r="AE25" s="8"/>
      <c r="AF25" s="8"/>
      <c r="AG25">
        <f t="shared" si="10"/>
        <v>0</v>
      </c>
      <c r="AH25" s="6">
        <f>AVERAGE(AH22:AH24)</f>
        <v>0</v>
      </c>
      <c r="AI25" s="8">
        <f>STDEV(AH22:AH24)/SQRT(3)</f>
        <v>0</v>
      </c>
      <c r="AK25" s="5" t="s">
        <v>111</v>
      </c>
      <c r="AL25" s="8"/>
      <c r="AM25" s="8"/>
      <c r="AN25">
        <f t="shared" si="2"/>
        <v>0</v>
      </c>
      <c r="AO25" s="6">
        <f>AVERAGE(AO22:AO24)</f>
        <v>44.79142835354228</v>
      </c>
      <c r="AP25" s="8">
        <f>STDEV(AO22:AO24)/SQRT(3)</f>
        <v>14.437376618516293</v>
      </c>
      <c r="AR25" s="5" t="s">
        <v>159</v>
      </c>
      <c r="AS25" s="6"/>
      <c r="AT25" s="6"/>
      <c r="AU25">
        <f t="shared" si="3"/>
        <v>0</v>
      </c>
      <c r="AV25" s="6">
        <f>AVERAGE(AV22:AV24)</f>
        <v>1.5873015873015872</v>
      </c>
      <c r="AW25" s="6">
        <f>STDEV(AV22:AV24)/SQRT(3)</f>
        <v>1.5873015873015874</v>
      </c>
    </row>
    <row r="30" spans="2:49" x14ac:dyDescent="0.3">
      <c r="L30">
        <v>89</v>
      </c>
      <c r="M30">
        <v>42</v>
      </c>
      <c r="N30">
        <v>77</v>
      </c>
      <c r="O30">
        <v>51</v>
      </c>
      <c r="P30">
        <v>83</v>
      </c>
      <c r="Q30">
        <v>83</v>
      </c>
    </row>
    <row r="31" spans="2:49" x14ac:dyDescent="0.3">
      <c r="L31">
        <v>77</v>
      </c>
      <c r="M31">
        <v>66</v>
      </c>
      <c r="N31">
        <v>60</v>
      </c>
      <c r="O31">
        <v>73</v>
      </c>
      <c r="P31">
        <v>62</v>
      </c>
      <c r="Q31">
        <v>77</v>
      </c>
    </row>
    <row r="32" spans="2:49" x14ac:dyDescent="0.3">
      <c r="L32">
        <v>69</v>
      </c>
      <c r="M32">
        <v>59</v>
      </c>
      <c r="N32">
        <v>51</v>
      </c>
      <c r="O32">
        <v>72</v>
      </c>
      <c r="P32">
        <v>68</v>
      </c>
      <c r="Q32">
        <v>56</v>
      </c>
    </row>
    <row r="33" spans="12:17" x14ac:dyDescent="0.3">
      <c r="L33">
        <v>67</v>
      </c>
      <c r="M33">
        <v>99</v>
      </c>
      <c r="N33">
        <v>83</v>
      </c>
      <c r="O33">
        <v>70</v>
      </c>
      <c r="P33">
        <v>67</v>
      </c>
      <c r="Q33">
        <v>67</v>
      </c>
    </row>
    <row r="34" spans="12:17" x14ac:dyDescent="0.3">
      <c r="L34">
        <v>54</v>
      </c>
      <c r="M34">
        <v>87</v>
      </c>
      <c r="N34">
        <v>71</v>
      </c>
      <c r="O34">
        <v>71</v>
      </c>
      <c r="P34">
        <v>79</v>
      </c>
      <c r="Q34">
        <v>58</v>
      </c>
    </row>
    <row r="35" spans="12:17" x14ac:dyDescent="0.3">
      <c r="L35">
        <v>54</v>
      </c>
      <c r="M35">
        <v>87</v>
      </c>
      <c r="N35">
        <v>84</v>
      </c>
      <c r="O35">
        <v>68</v>
      </c>
      <c r="P35">
        <v>58</v>
      </c>
      <c r="Q35">
        <v>46</v>
      </c>
    </row>
    <row r="36" spans="12:17" x14ac:dyDescent="0.3">
      <c r="L36">
        <v>63</v>
      </c>
      <c r="M36">
        <v>74</v>
      </c>
      <c r="N36">
        <v>72</v>
      </c>
      <c r="O36">
        <v>76</v>
      </c>
      <c r="P36">
        <v>62</v>
      </c>
      <c r="Q36">
        <v>55</v>
      </c>
    </row>
    <row r="37" spans="12:17" x14ac:dyDescent="0.3">
      <c r="L37">
        <v>53</v>
      </c>
      <c r="M37">
        <v>58</v>
      </c>
      <c r="N37">
        <v>88</v>
      </c>
      <c r="O37">
        <v>60</v>
      </c>
      <c r="P37">
        <v>58</v>
      </c>
      <c r="Q37">
        <v>55</v>
      </c>
    </row>
    <row r="38" spans="12:17" x14ac:dyDescent="0.3">
      <c r="L38">
        <v>44</v>
      </c>
      <c r="M38">
        <v>53</v>
      </c>
      <c r="N38">
        <v>62</v>
      </c>
      <c r="O38">
        <v>54</v>
      </c>
      <c r="P38">
        <v>60</v>
      </c>
      <c r="Q38">
        <v>70</v>
      </c>
    </row>
    <row r="39" spans="12:17" x14ac:dyDescent="0.3">
      <c r="L39">
        <v>56</v>
      </c>
      <c r="M39">
        <v>61</v>
      </c>
      <c r="N39">
        <v>66</v>
      </c>
      <c r="O39">
        <v>46</v>
      </c>
      <c r="P39">
        <v>35</v>
      </c>
      <c r="Q39">
        <v>41</v>
      </c>
    </row>
    <row r="40" spans="12:17" x14ac:dyDescent="0.3">
      <c r="L40">
        <v>48</v>
      </c>
      <c r="M40">
        <v>62</v>
      </c>
      <c r="N40">
        <v>65</v>
      </c>
      <c r="O40">
        <v>28</v>
      </c>
      <c r="P40">
        <v>50</v>
      </c>
      <c r="Q40">
        <v>39</v>
      </c>
    </row>
    <row r="41" spans="12:17" x14ac:dyDescent="0.3">
      <c r="L41">
        <v>53</v>
      </c>
      <c r="M41">
        <v>77</v>
      </c>
      <c r="N41">
        <v>50</v>
      </c>
      <c r="O41">
        <v>27</v>
      </c>
      <c r="P41">
        <v>58</v>
      </c>
      <c r="Q41">
        <v>49</v>
      </c>
    </row>
    <row r="42" spans="12:17" x14ac:dyDescent="0.3">
      <c r="L42">
        <v>69</v>
      </c>
      <c r="M42">
        <v>62</v>
      </c>
      <c r="N42">
        <v>59</v>
      </c>
      <c r="O42">
        <v>37</v>
      </c>
      <c r="P42">
        <v>36</v>
      </c>
      <c r="Q42">
        <v>57</v>
      </c>
    </row>
    <row r="43" spans="12:17" x14ac:dyDescent="0.3">
      <c r="L43">
        <v>68</v>
      </c>
      <c r="M43">
        <v>55</v>
      </c>
      <c r="N43">
        <v>46</v>
      </c>
      <c r="O43">
        <v>39</v>
      </c>
      <c r="P43">
        <v>52</v>
      </c>
      <c r="Q43">
        <v>58</v>
      </c>
    </row>
    <row r="44" spans="12:17" x14ac:dyDescent="0.3">
      <c r="L44">
        <v>57</v>
      </c>
      <c r="M44">
        <v>61</v>
      </c>
      <c r="N44">
        <v>42</v>
      </c>
      <c r="O44">
        <v>46</v>
      </c>
      <c r="P44">
        <v>57</v>
      </c>
      <c r="Q44">
        <v>41</v>
      </c>
    </row>
    <row r="45" spans="12:17" x14ac:dyDescent="0.3">
      <c r="L45">
        <v>33</v>
      </c>
      <c r="M45">
        <v>35</v>
      </c>
      <c r="N45">
        <v>30</v>
      </c>
      <c r="O45">
        <v>23</v>
      </c>
      <c r="P45">
        <v>31</v>
      </c>
      <c r="Q45">
        <v>22</v>
      </c>
    </row>
    <row r="46" spans="12:17" x14ac:dyDescent="0.3">
      <c r="L46">
        <v>27</v>
      </c>
      <c r="M46">
        <v>32</v>
      </c>
      <c r="N46">
        <v>30</v>
      </c>
      <c r="O46">
        <v>21</v>
      </c>
      <c r="P46">
        <v>36</v>
      </c>
      <c r="Q46">
        <v>21</v>
      </c>
    </row>
    <row r="47" spans="12:17" x14ac:dyDescent="0.3">
      <c r="L47">
        <v>22</v>
      </c>
      <c r="M47">
        <v>53</v>
      </c>
      <c r="N47">
        <v>52</v>
      </c>
      <c r="O47">
        <v>17</v>
      </c>
      <c r="P47">
        <v>47</v>
      </c>
      <c r="Q47">
        <v>26</v>
      </c>
    </row>
    <row r="49" spans="18:19" x14ac:dyDescent="0.3">
      <c r="R49">
        <f>AVERAGE(L30:Q47)</f>
        <v>55.675925925925924</v>
      </c>
      <c r="S49">
        <f>STDEV(L30:Q47)</f>
        <v>17.698317520597328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9719-6D91-4A90-A142-C85F8F9DB157}">
  <dimension ref="A1:BX80"/>
  <sheetViews>
    <sheetView tabSelected="1" zoomScale="58" zoomScaleNormal="85" workbookViewId="0">
      <selection activeCell="B23" sqref="B23"/>
    </sheetView>
  </sheetViews>
  <sheetFormatPr defaultRowHeight="14.4" x14ac:dyDescent="0.3"/>
  <cols>
    <col min="6" max="7" width="8.77734375" customWidth="1"/>
  </cols>
  <sheetData>
    <row r="1" spans="1:76" x14ac:dyDescent="0.3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</row>
    <row r="2" spans="1:76" x14ac:dyDescent="0.3">
      <c r="B2" t="s">
        <v>1</v>
      </c>
      <c r="C2" t="s">
        <v>2</v>
      </c>
      <c r="D2" t="s">
        <v>3</v>
      </c>
      <c r="E2" t="s">
        <v>164</v>
      </c>
      <c r="F2" t="s">
        <v>165</v>
      </c>
      <c r="H2" t="s">
        <v>166</v>
      </c>
      <c r="I2">
        <v>1</v>
      </c>
      <c r="J2">
        <v>87</v>
      </c>
      <c r="K2">
        <f>J2+I2</f>
        <v>88</v>
      </c>
      <c r="L2">
        <f>(I2/K2)*100</f>
        <v>1.1363636363636365</v>
      </c>
      <c r="O2" t="s">
        <v>167</v>
      </c>
      <c r="P2">
        <v>0</v>
      </c>
      <c r="Q2">
        <v>77</v>
      </c>
      <c r="R2">
        <f>Q2+P2</f>
        <v>77</v>
      </c>
      <c r="S2">
        <f>(P2/R2)*100</f>
        <v>0</v>
      </c>
      <c r="V2" t="s">
        <v>168</v>
      </c>
      <c r="W2">
        <v>10</v>
      </c>
      <c r="X2">
        <v>47</v>
      </c>
      <c r="Y2">
        <f>X2+W2</f>
        <v>57</v>
      </c>
      <c r="Z2">
        <f>(W2/Y2)*100</f>
        <v>17.543859649122805</v>
      </c>
      <c r="AC2" t="s">
        <v>169</v>
      </c>
      <c r="AD2">
        <v>25</v>
      </c>
      <c r="AE2">
        <v>39</v>
      </c>
      <c r="AF2">
        <f>AE2+AD2</f>
        <v>64</v>
      </c>
      <c r="AG2">
        <f>(AD2/AF2)*100</f>
        <v>39.0625</v>
      </c>
      <c r="AJ2" t="s">
        <v>170</v>
      </c>
      <c r="AK2">
        <v>12</v>
      </c>
      <c r="AL2">
        <v>46</v>
      </c>
      <c r="AM2">
        <f>AL2+AK2</f>
        <v>58</v>
      </c>
      <c r="AN2">
        <f>(AK2/AM2)*100</f>
        <v>20.689655172413794</v>
      </c>
      <c r="AQ2" t="s">
        <v>171</v>
      </c>
      <c r="AR2">
        <v>2</v>
      </c>
      <c r="AS2">
        <v>63</v>
      </c>
      <c r="AT2">
        <f>AS2+AR2</f>
        <v>65</v>
      </c>
      <c r="AU2">
        <f>(AR2/AT2)*100</f>
        <v>3.0769230769230771</v>
      </c>
      <c r="AX2" t="s">
        <v>172</v>
      </c>
      <c r="AY2">
        <v>21</v>
      </c>
      <c r="AZ2">
        <v>39</v>
      </c>
      <c r="BA2">
        <f>AZ2+AY2</f>
        <v>60</v>
      </c>
      <c r="BB2">
        <f>(AY2/BA2)*100</f>
        <v>35</v>
      </c>
      <c r="BE2" t="s">
        <v>173</v>
      </c>
      <c r="BF2">
        <v>10</v>
      </c>
      <c r="BG2">
        <v>47</v>
      </c>
      <c r="BH2">
        <f>BG2+BF2</f>
        <v>57</v>
      </c>
      <c r="BI2">
        <f>(BF2/BH2)*100</f>
        <v>17.543859649122805</v>
      </c>
      <c r="BL2" t="s">
        <v>174</v>
      </c>
      <c r="BM2">
        <v>2</v>
      </c>
      <c r="BN2">
        <v>68</v>
      </c>
      <c r="BO2">
        <f>BN2+BM2</f>
        <v>70</v>
      </c>
      <c r="BP2">
        <f>(BM2/BO2)*100</f>
        <v>2.8571428571428572</v>
      </c>
      <c r="BS2" t="s">
        <v>175</v>
      </c>
      <c r="BT2">
        <v>23</v>
      </c>
      <c r="BU2">
        <v>46</v>
      </c>
      <c r="BV2">
        <f>BU2+BT2</f>
        <v>69</v>
      </c>
      <c r="BW2">
        <f>(BT2/BV2)*100</f>
        <v>33.333333333333329</v>
      </c>
    </row>
    <row r="3" spans="1:76" x14ac:dyDescent="0.3">
      <c r="A3" t="s">
        <v>176</v>
      </c>
      <c r="B3">
        <v>51</v>
      </c>
      <c r="C3">
        <v>48</v>
      </c>
      <c r="D3">
        <f>C3+B3</f>
        <v>99</v>
      </c>
      <c r="E3">
        <f>(B3/D3)*100</f>
        <v>51.515151515151516</v>
      </c>
      <c r="H3" t="s">
        <v>177</v>
      </c>
      <c r="I3">
        <v>0</v>
      </c>
      <c r="J3">
        <v>66</v>
      </c>
      <c r="K3">
        <f t="shared" ref="K3:K41" si="0">J3+I3</f>
        <v>66</v>
      </c>
      <c r="L3">
        <f t="shared" ref="L3:L4" si="1">(I3/K3)*100</f>
        <v>0</v>
      </c>
      <c r="O3" t="s">
        <v>178</v>
      </c>
      <c r="P3">
        <v>0</v>
      </c>
      <c r="Q3">
        <v>77</v>
      </c>
      <c r="R3">
        <f>Q3+P3</f>
        <v>77</v>
      </c>
      <c r="S3">
        <f t="shared" ref="S3:S4" si="2">(P3/R3)*100</f>
        <v>0</v>
      </c>
      <c r="V3" t="s">
        <v>179</v>
      </c>
      <c r="W3">
        <v>11</v>
      </c>
      <c r="X3">
        <v>45</v>
      </c>
      <c r="Y3">
        <f>X3+W3</f>
        <v>56</v>
      </c>
      <c r="Z3">
        <f t="shared" ref="Z3:Z4" si="3">(W3/Y3)*100</f>
        <v>19.642857142857142</v>
      </c>
      <c r="AC3" t="s">
        <v>180</v>
      </c>
      <c r="AD3">
        <v>25</v>
      </c>
      <c r="AE3">
        <v>29</v>
      </c>
      <c r="AF3">
        <f t="shared" ref="AF3:AF41" si="4">AE3+AD3</f>
        <v>54</v>
      </c>
      <c r="AG3">
        <f t="shared" ref="AG3:AG4" si="5">(AD3/AF3)*100</f>
        <v>46.296296296296298</v>
      </c>
      <c r="AJ3" t="s">
        <v>181</v>
      </c>
      <c r="AK3">
        <v>3</v>
      </c>
      <c r="AL3">
        <v>42</v>
      </c>
      <c r="AM3">
        <f t="shared" ref="AM3:AM41" si="6">AL3+AK3</f>
        <v>45</v>
      </c>
      <c r="AN3">
        <f t="shared" ref="AN3:AN4" si="7">(AK3/AM3)*100</f>
        <v>6.666666666666667</v>
      </c>
      <c r="AQ3" t="s">
        <v>182</v>
      </c>
      <c r="AR3">
        <v>16</v>
      </c>
      <c r="AS3">
        <v>53</v>
      </c>
      <c r="AT3">
        <f t="shared" ref="AT3:AT41" si="8">AS3+AR3</f>
        <v>69</v>
      </c>
      <c r="AU3">
        <f t="shared" ref="AU3:AU4" si="9">(AR3/AT3)*100</f>
        <v>23.188405797101449</v>
      </c>
      <c r="AX3" t="s">
        <v>183</v>
      </c>
      <c r="AY3">
        <v>14</v>
      </c>
      <c r="AZ3">
        <v>55</v>
      </c>
      <c r="BA3">
        <f>AZ3+AY3</f>
        <v>69</v>
      </c>
      <c r="BB3">
        <f t="shared" ref="BB3:BB4" si="10">(AY3/BA3)*100</f>
        <v>20.289855072463769</v>
      </c>
      <c r="BE3" t="s">
        <v>184</v>
      </c>
      <c r="BF3">
        <v>22</v>
      </c>
      <c r="BG3">
        <v>44</v>
      </c>
      <c r="BH3">
        <f t="shared" ref="BH3:BH41" si="11">BG3+BF3</f>
        <v>66</v>
      </c>
      <c r="BI3">
        <f>(BF3/BH3)*100</f>
        <v>33.333333333333329</v>
      </c>
      <c r="BL3" t="s">
        <v>185</v>
      </c>
      <c r="BM3">
        <v>0</v>
      </c>
      <c r="BN3">
        <v>78</v>
      </c>
      <c r="BO3">
        <f t="shared" ref="BO3:BO41" si="12">BN3+BM3</f>
        <v>78</v>
      </c>
      <c r="BP3">
        <f t="shared" ref="BP3:BP4" si="13">(BM3/BO3)*100</f>
        <v>0</v>
      </c>
      <c r="BS3" t="s">
        <v>186</v>
      </c>
      <c r="BT3">
        <v>29</v>
      </c>
      <c r="BU3">
        <v>39</v>
      </c>
      <c r="BV3">
        <f t="shared" ref="BV3:BV41" si="14">BU3+BT3</f>
        <v>68</v>
      </c>
      <c r="BW3">
        <f t="shared" ref="BW3:BW4" si="15">(BT3/BV3)*100</f>
        <v>42.647058823529413</v>
      </c>
    </row>
    <row r="4" spans="1:76" x14ac:dyDescent="0.3">
      <c r="A4" t="s">
        <v>187</v>
      </c>
      <c r="B4">
        <v>41</v>
      </c>
      <c r="C4">
        <v>46</v>
      </c>
      <c r="D4">
        <f t="shared" ref="D4:D6" si="16">C4+B4</f>
        <v>87</v>
      </c>
      <c r="E4">
        <f t="shared" ref="E4:E5" si="17">(B4/D4)*100</f>
        <v>47.126436781609193</v>
      </c>
      <c r="H4" t="s">
        <v>188</v>
      </c>
      <c r="I4">
        <v>0</v>
      </c>
      <c r="J4">
        <v>87</v>
      </c>
      <c r="K4">
        <f t="shared" si="0"/>
        <v>87</v>
      </c>
      <c r="L4">
        <f t="shared" si="1"/>
        <v>0</v>
      </c>
      <c r="O4" t="s">
        <v>189</v>
      </c>
      <c r="P4">
        <v>1</v>
      </c>
      <c r="Q4">
        <v>62</v>
      </c>
      <c r="R4">
        <f t="shared" ref="R4:R41" si="18">Q4+P4</f>
        <v>63</v>
      </c>
      <c r="S4">
        <f t="shared" si="2"/>
        <v>1.5873015873015872</v>
      </c>
      <c r="V4" t="s">
        <v>190</v>
      </c>
      <c r="W4">
        <v>12</v>
      </c>
      <c r="X4">
        <v>55</v>
      </c>
      <c r="Y4">
        <f t="shared" ref="Y4:Y41" si="19">X4+W4</f>
        <v>67</v>
      </c>
      <c r="Z4">
        <f t="shared" si="3"/>
        <v>17.910447761194028</v>
      </c>
      <c r="AC4" t="s">
        <v>191</v>
      </c>
      <c r="AD4">
        <v>23</v>
      </c>
      <c r="AE4">
        <v>36</v>
      </c>
      <c r="AF4">
        <f t="shared" si="4"/>
        <v>59</v>
      </c>
      <c r="AG4">
        <f t="shared" si="5"/>
        <v>38.983050847457626</v>
      </c>
      <c r="AJ4" t="s">
        <v>192</v>
      </c>
      <c r="AK4">
        <v>11</v>
      </c>
      <c r="AL4">
        <v>39</v>
      </c>
      <c r="AM4">
        <f t="shared" si="6"/>
        <v>50</v>
      </c>
      <c r="AN4">
        <f t="shared" si="7"/>
        <v>22</v>
      </c>
      <c r="AQ4" t="s">
        <v>193</v>
      </c>
      <c r="AR4">
        <v>25</v>
      </c>
      <c r="AS4">
        <v>55</v>
      </c>
      <c r="AT4">
        <f t="shared" si="8"/>
        <v>80</v>
      </c>
      <c r="AU4">
        <f t="shared" si="9"/>
        <v>31.25</v>
      </c>
      <c r="AX4" t="s">
        <v>194</v>
      </c>
      <c r="AY4">
        <v>29</v>
      </c>
      <c r="AZ4">
        <v>36</v>
      </c>
      <c r="BA4">
        <f t="shared" ref="BA4:BA41" si="20">AZ4+AY4</f>
        <v>65</v>
      </c>
      <c r="BB4">
        <f t="shared" si="10"/>
        <v>44.61538461538462</v>
      </c>
      <c r="BE4" t="s">
        <v>195</v>
      </c>
      <c r="BF4">
        <v>14</v>
      </c>
      <c r="BG4">
        <v>43</v>
      </c>
      <c r="BH4">
        <f t="shared" si="11"/>
        <v>57</v>
      </c>
      <c r="BI4">
        <f t="shared" ref="BI4" si="21">(BF4/BH4)*100</f>
        <v>24.561403508771928</v>
      </c>
      <c r="BL4" t="s">
        <v>196</v>
      </c>
      <c r="BM4">
        <v>1</v>
      </c>
      <c r="BN4">
        <v>56</v>
      </c>
      <c r="BO4">
        <f t="shared" si="12"/>
        <v>57</v>
      </c>
      <c r="BP4">
        <f t="shared" si="13"/>
        <v>1.7543859649122806</v>
      </c>
      <c r="BS4" t="s">
        <v>197</v>
      </c>
      <c r="BT4">
        <v>28</v>
      </c>
      <c r="BU4">
        <v>36</v>
      </c>
      <c r="BV4">
        <f t="shared" si="14"/>
        <v>64</v>
      </c>
      <c r="BW4">
        <f t="shared" si="15"/>
        <v>43.75</v>
      </c>
    </row>
    <row r="5" spans="1:76" s="6" customFormat="1" x14ac:dyDescent="0.3">
      <c r="A5" t="s">
        <v>198</v>
      </c>
      <c r="B5">
        <v>52</v>
      </c>
      <c r="C5">
        <v>52</v>
      </c>
      <c r="D5">
        <f t="shared" si="16"/>
        <v>104</v>
      </c>
      <c r="E5">
        <f t="shared" si="17"/>
        <v>50</v>
      </c>
      <c r="F5"/>
      <c r="G5"/>
      <c r="H5" s="6" t="s">
        <v>199</v>
      </c>
      <c r="K5">
        <f t="shared" si="0"/>
        <v>0</v>
      </c>
      <c r="L5" s="6">
        <f>AVERAGE(L2:L4)</f>
        <v>0.37878787878787884</v>
      </c>
      <c r="M5" s="6">
        <f>STDEV(L2:L4)/SQRT(3)</f>
        <v>0.37878787878787884</v>
      </c>
      <c r="O5" s="6" t="s">
        <v>200</v>
      </c>
      <c r="R5">
        <f t="shared" si="18"/>
        <v>0</v>
      </c>
      <c r="S5" s="6">
        <f>AVERAGE(S2:S4)</f>
        <v>0.52910052910052907</v>
      </c>
      <c r="T5" s="6">
        <f>STDEV(S2:S4)/SQRT(3)</f>
        <v>0.52910052910052907</v>
      </c>
      <c r="V5" s="6" t="s">
        <v>201</v>
      </c>
      <c r="Y5">
        <f t="shared" si="19"/>
        <v>0</v>
      </c>
      <c r="Z5" s="6">
        <f>AVERAGE(Z2:Z4)</f>
        <v>18.365721517724658</v>
      </c>
      <c r="AA5" s="6">
        <f>STDEV(Z2:Z4)/SQRT(3)</f>
        <v>0.64727718552793434</v>
      </c>
      <c r="AC5" s="6" t="s">
        <v>202</v>
      </c>
      <c r="AF5">
        <f t="shared" si="4"/>
        <v>0</v>
      </c>
      <c r="AG5" s="6">
        <f>AVERAGE(AG2:AG4)</f>
        <v>41.447282381251313</v>
      </c>
      <c r="AH5" s="6">
        <f>STDEV(AG2:AG4)/SQRT(3)</f>
        <v>2.4246154336433698</v>
      </c>
      <c r="AJ5" s="6" t="s">
        <v>203</v>
      </c>
      <c r="AM5">
        <f t="shared" si="6"/>
        <v>0</v>
      </c>
      <c r="AN5" s="6">
        <f>AVERAGE(AN2:AN4)</f>
        <v>16.45210727969349</v>
      </c>
      <c r="AO5" s="6">
        <f>STDEV(AN2:AN4)/SQRT(3)</f>
        <v>4.9073206160151335</v>
      </c>
      <c r="AQ5" s="6" t="s">
        <v>204</v>
      </c>
      <c r="AT5">
        <f>BH3+AR5</f>
        <v>66</v>
      </c>
      <c r="AU5" s="6">
        <f>AVERAGE(AU2:AU4)</f>
        <v>19.171776291341509</v>
      </c>
      <c r="AV5" s="6">
        <f>STDEV(AU2:AU4)/SQRT(3)</f>
        <v>8.3771624127407343</v>
      </c>
      <c r="AX5" s="6" t="s">
        <v>205</v>
      </c>
      <c r="BA5">
        <f t="shared" si="20"/>
        <v>0</v>
      </c>
      <c r="BB5" s="6">
        <f>AVERAGE(BB2:BB4)</f>
        <v>33.301746562616131</v>
      </c>
      <c r="BC5" s="6">
        <f>STDEV(BB2:BB4)/SQRT(3)</f>
        <v>7.0733277279054461</v>
      </c>
      <c r="BE5" s="6" t="s">
        <v>206</v>
      </c>
      <c r="BH5">
        <f t="shared" si="11"/>
        <v>0</v>
      </c>
      <c r="BI5" s="6">
        <f>AVERAGE(BI2:BI4)</f>
        <v>25.146198830409357</v>
      </c>
      <c r="BJ5" s="6">
        <f>STDEV(BI2:BI4)/SQRT(3)</f>
        <v>4.5673974712904375</v>
      </c>
      <c r="BL5" s="6" t="s">
        <v>207</v>
      </c>
      <c r="BO5">
        <f t="shared" si="12"/>
        <v>0</v>
      </c>
      <c r="BP5" s="6">
        <f>AVERAGE(BP2:BP4)</f>
        <v>1.5371762740183792</v>
      </c>
      <c r="BQ5" s="6">
        <f>STDEV(BP2:BP4)/SQRT(3)</f>
        <v>0.83190571659178625</v>
      </c>
      <c r="BS5" s="6" t="s">
        <v>208</v>
      </c>
      <c r="BV5">
        <f t="shared" si="14"/>
        <v>0</v>
      </c>
      <c r="BW5" s="6">
        <f>AVERAGE(BW2:BW4)</f>
        <v>39.910130718954242</v>
      </c>
      <c r="BX5" s="6">
        <f>STDEV(BW2:BW4)/SQRT(3)</f>
        <v>3.3037765107182611</v>
      </c>
    </row>
    <row r="6" spans="1:76" x14ac:dyDescent="0.3">
      <c r="A6" s="6" t="s">
        <v>209</v>
      </c>
      <c r="B6" s="6"/>
      <c r="C6" s="6"/>
      <c r="D6" s="6">
        <f t="shared" si="16"/>
        <v>0</v>
      </c>
      <c r="E6" s="6">
        <f>AVERAGE(E3:E5)</f>
        <v>49.547196098920239</v>
      </c>
      <c r="F6" s="6">
        <f>STDEV(E3:E5)/SQRT(3)</f>
        <v>1.2869832662377101</v>
      </c>
      <c r="H6" t="s">
        <v>210</v>
      </c>
      <c r="I6">
        <v>0</v>
      </c>
      <c r="J6">
        <v>60</v>
      </c>
      <c r="K6">
        <f t="shared" si="0"/>
        <v>60</v>
      </c>
      <c r="L6">
        <f>(I6/K6)*100</f>
        <v>0</v>
      </c>
      <c r="O6" t="s">
        <v>211</v>
      </c>
      <c r="P6">
        <v>3</v>
      </c>
      <c r="Q6">
        <v>62</v>
      </c>
      <c r="R6">
        <f t="shared" si="18"/>
        <v>65</v>
      </c>
      <c r="S6">
        <f>(P6/R6)*100</f>
        <v>4.6153846153846159</v>
      </c>
      <c r="V6" t="s">
        <v>212</v>
      </c>
      <c r="W6">
        <v>50</v>
      </c>
      <c r="X6">
        <v>7</v>
      </c>
      <c r="Y6">
        <f t="shared" si="19"/>
        <v>57</v>
      </c>
      <c r="Z6">
        <f>(W6/Y6)*100</f>
        <v>87.719298245614027</v>
      </c>
      <c r="AC6" t="s">
        <v>213</v>
      </c>
      <c r="AD6">
        <v>51</v>
      </c>
      <c r="AE6">
        <v>3</v>
      </c>
      <c r="AF6">
        <f t="shared" si="4"/>
        <v>54</v>
      </c>
      <c r="AG6">
        <f>(AD6/AF6)*100</f>
        <v>94.444444444444443</v>
      </c>
      <c r="AJ6" t="s">
        <v>214</v>
      </c>
      <c r="AK6">
        <v>38</v>
      </c>
      <c r="AL6">
        <v>35</v>
      </c>
      <c r="AM6">
        <f t="shared" si="6"/>
        <v>73</v>
      </c>
      <c r="AN6">
        <f>(AK6/AM6)*100</f>
        <v>52.054794520547944</v>
      </c>
      <c r="AQ6" t="s">
        <v>215</v>
      </c>
      <c r="AR6">
        <v>36</v>
      </c>
      <c r="AS6">
        <v>28</v>
      </c>
      <c r="AT6">
        <f t="shared" si="8"/>
        <v>64</v>
      </c>
      <c r="AU6">
        <f>(AR6/AT6)*100</f>
        <v>56.25</v>
      </c>
      <c r="AX6" t="s">
        <v>216</v>
      </c>
      <c r="AY6">
        <v>50</v>
      </c>
      <c r="AZ6">
        <v>12</v>
      </c>
      <c r="BA6">
        <f t="shared" si="20"/>
        <v>62</v>
      </c>
      <c r="BB6">
        <f>(AY6/BA6)*100</f>
        <v>80.645161290322577</v>
      </c>
      <c r="BE6" t="s">
        <v>217</v>
      </c>
      <c r="BF6">
        <v>9</v>
      </c>
      <c r="BG6">
        <v>32</v>
      </c>
      <c r="BH6">
        <f t="shared" si="11"/>
        <v>41</v>
      </c>
      <c r="BI6">
        <f>(BF6/BH6)*100</f>
        <v>21.951219512195124</v>
      </c>
      <c r="BL6" t="s">
        <v>218</v>
      </c>
      <c r="BM6">
        <v>1</v>
      </c>
      <c r="BN6">
        <v>62</v>
      </c>
      <c r="BO6">
        <f t="shared" si="12"/>
        <v>63</v>
      </c>
      <c r="BP6">
        <f>(BM6/BO6)*100</f>
        <v>1.5873015873015872</v>
      </c>
      <c r="BS6" t="s">
        <v>219</v>
      </c>
      <c r="BT6">
        <v>44</v>
      </c>
      <c r="BU6">
        <v>7</v>
      </c>
      <c r="BV6">
        <f t="shared" si="14"/>
        <v>51</v>
      </c>
      <c r="BW6">
        <f>(BT6/BV6)*100</f>
        <v>86.274509803921575</v>
      </c>
    </row>
    <row r="7" spans="1:76" x14ac:dyDescent="0.3">
      <c r="H7" t="s">
        <v>220</v>
      </c>
      <c r="I7">
        <v>0</v>
      </c>
      <c r="J7">
        <v>61</v>
      </c>
      <c r="K7">
        <f t="shared" si="0"/>
        <v>61</v>
      </c>
      <c r="L7">
        <f t="shared" ref="L7:L8" si="22">(I7/K7)*100</f>
        <v>0</v>
      </c>
      <c r="O7" t="s">
        <v>221</v>
      </c>
      <c r="P7">
        <v>2</v>
      </c>
      <c r="Q7">
        <v>54</v>
      </c>
      <c r="R7">
        <f t="shared" si="18"/>
        <v>56</v>
      </c>
      <c r="S7">
        <f t="shared" ref="S7:S8" si="23">(P7/R7)*100</f>
        <v>3.5714285714285712</v>
      </c>
      <c r="V7" t="s">
        <v>222</v>
      </c>
      <c r="W7">
        <v>44</v>
      </c>
      <c r="X7">
        <v>16</v>
      </c>
      <c r="Y7">
        <f t="shared" si="19"/>
        <v>60</v>
      </c>
      <c r="Z7">
        <f t="shared" ref="Z7:Z8" si="24">(W7/Y7)*100</f>
        <v>73.333333333333329</v>
      </c>
      <c r="AC7" t="s">
        <v>223</v>
      </c>
      <c r="AD7">
        <v>60</v>
      </c>
      <c r="AE7">
        <v>6</v>
      </c>
      <c r="AF7">
        <f t="shared" si="4"/>
        <v>66</v>
      </c>
      <c r="AG7">
        <f t="shared" ref="AG7:AG8" si="25">(AD7/AF7)*100</f>
        <v>90.909090909090907</v>
      </c>
      <c r="AJ7" t="s">
        <v>224</v>
      </c>
      <c r="AK7">
        <v>20</v>
      </c>
      <c r="AL7">
        <v>40</v>
      </c>
      <c r="AM7">
        <f t="shared" si="6"/>
        <v>60</v>
      </c>
      <c r="AN7">
        <f t="shared" ref="AN7:AN8" si="26">(AK7/AM7)*100</f>
        <v>33.333333333333329</v>
      </c>
      <c r="AQ7" t="s">
        <v>225</v>
      </c>
      <c r="AR7">
        <v>34</v>
      </c>
      <c r="AS7">
        <v>35</v>
      </c>
      <c r="AT7">
        <f t="shared" si="8"/>
        <v>69</v>
      </c>
      <c r="AU7">
        <f t="shared" ref="AU7:AU8" si="27">(AR7/AT7)*100</f>
        <v>49.275362318840585</v>
      </c>
      <c r="AX7" t="s">
        <v>226</v>
      </c>
      <c r="AY7">
        <v>58</v>
      </c>
      <c r="AZ7">
        <v>8</v>
      </c>
      <c r="BA7">
        <f t="shared" si="20"/>
        <v>66</v>
      </c>
      <c r="BB7">
        <f t="shared" ref="BB7:BB8" si="28">(AY7/BA7)*100</f>
        <v>87.878787878787875</v>
      </c>
      <c r="BE7" t="s">
        <v>227</v>
      </c>
      <c r="BF7">
        <v>18</v>
      </c>
      <c r="BG7">
        <v>35</v>
      </c>
      <c r="BH7">
        <f t="shared" si="11"/>
        <v>53</v>
      </c>
      <c r="BI7">
        <f t="shared" ref="BI7:BI8" si="29">(BF7/BH7)*100</f>
        <v>33.962264150943398</v>
      </c>
      <c r="BL7" t="s">
        <v>228</v>
      </c>
      <c r="BM7">
        <v>0</v>
      </c>
      <c r="BN7">
        <v>58</v>
      </c>
      <c r="BO7">
        <f t="shared" si="12"/>
        <v>58</v>
      </c>
      <c r="BP7">
        <f t="shared" ref="BP7:BP8" si="30">(BM7/BO7)*100</f>
        <v>0</v>
      </c>
      <c r="BS7" t="s">
        <v>229</v>
      </c>
      <c r="BT7">
        <v>41</v>
      </c>
      <c r="BU7">
        <v>6</v>
      </c>
      <c r="BV7">
        <f t="shared" si="14"/>
        <v>47</v>
      </c>
      <c r="BW7">
        <f t="shared" ref="BW7:BW8" si="31">(BT7/BV7)*100</f>
        <v>87.2340425531915</v>
      </c>
    </row>
    <row r="8" spans="1:76" x14ac:dyDescent="0.3">
      <c r="A8" s="9" t="s">
        <v>230</v>
      </c>
      <c r="B8" t="s">
        <v>231</v>
      </c>
      <c r="C8" t="s">
        <v>232</v>
      </c>
      <c r="H8" t="s">
        <v>233</v>
      </c>
      <c r="I8">
        <v>5</v>
      </c>
      <c r="J8">
        <v>56</v>
      </c>
      <c r="K8">
        <f t="shared" si="0"/>
        <v>61</v>
      </c>
      <c r="L8">
        <f t="shared" si="22"/>
        <v>8.1967213114754092</v>
      </c>
      <c r="O8" t="s">
        <v>234</v>
      </c>
      <c r="P8">
        <v>0</v>
      </c>
      <c r="Q8">
        <v>68</v>
      </c>
      <c r="R8">
        <f t="shared" si="18"/>
        <v>68</v>
      </c>
      <c r="S8">
        <f t="shared" si="23"/>
        <v>0</v>
      </c>
      <c r="V8" t="s">
        <v>235</v>
      </c>
      <c r="W8">
        <v>49</v>
      </c>
      <c r="X8">
        <v>16</v>
      </c>
      <c r="Y8">
        <f t="shared" si="19"/>
        <v>65</v>
      </c>
      <c r="Z8">
        <f t="shared" si="24"/>
        <v>75.384615384615387</v>
      </c>
      <c r="AC8" t="s">
        <v>236</v>
      </c>
      <c r="AD8">
        <v>58</v>
      </c>
      <c r="AE8">
        <v>6</v>
      </c>
      <c r="AF8">
        <f t="shared" si="4"/>
        <v>64</v>
      </c>
      <c r="AG8">
        <f t="shared" si="25"/>
        <v>90.625</v>
      </c>
      <c r="AJ8" t="s">
        <v>237</v>
      </c>
      <c r="AK8">
        <v>36</v>
      </c>
      <c r="AL8">
        <v>26</v>
      </c>
      <c r="AM8">
        <f t="shared" si="6"/>
        <v>62</v>
      </c>
      <c r="AN8">
        <f t="shared" si="26"/>
        <v>58.064516129032263</v>
      </c>
      <c r="AQ8" t="s">
        <v>238</v>
      </c>
      <c r="AR8">
        <v>52</v>
      </c>
      <c r="AS8">
        <v>16</v>
      </c>
      <c r="AT8">
        <f t="shared" si="8"/>
        <v>68</v>
      </c>
      <c r="AU8">
        <f t="shared" si="27"/>
        <v>76.470588235294116</v>
      </c>
      <c r="AX8" t="s">
        <v>239</v>
      </c>
      <c r="AY8">
        <v>60</v>
      </c>
      <c r="AZ8">
        <v>5</v>
      </c>
      <c r="BA8">
        <f t="shared" si="20"/>
        <v>65</v>
      </c>
      <c r="BB8">
        <f t="shared" si="28"/>
        <v>92.307692307692307</v>
      </c>
      <c r="BE8" t="s">
        <v>240</v>
      </c>
      <c r="BF8">
        <v>34</v>
      </c>
      <c r="BG8">
        <v>24</v>
      </c>
      <c r="BH8">
        <f t="shared" si="11"/>
        <v>58</v>
      </c>
      <c r="BI8">
        <f t="shared" si="29"/>
        <v>58.620689655172406</v>
      </c>
      <c r="BL8" t="s">
        <v>241</v>
      </c>
      <c r="BM8">
        <v>0</v>
      </c>
      <c r="BN8">
        <v>51</v>
      </c>
      <c r="BO8">
        <f t="shared" si="12"/>
        <v>51</v>
      </c>
      <c r="BP8">
        <f t="shared" si="30"/>
        <v>0</v>
      </c>
      <c r="BS8" t="s">
        <v>242</v>
      </c>
      <c r="BT8">
        <v>40</v>
      </c>
      <c r="BU8">
        <v>13</v>
      </c>
      <c r="BV8">
        <f t="shared" si="14"/>
        <v>53</v>
      </c>
      <c r="BW8">
        <f t="shared" si="31"/>
        <v>75.471698113207552</v>
      </c>
    </row>
    <row r="9" spans="1:76" s="6" customFormat="1" x14ac:dyDescent="0.3">
      <c r="A9" s="9" t="s">
        <v>243</v>
      </c>
      <c r="B9" t="s">
        <v>244</v>
      </c>
      <c r="C9" t="s">
        <v>245</v>
      </c>
      <c r="D9"/>
      <c r="H9" s="6" t="s">
        <v>246</v>
      </c>
      <c r="K9">
        <f t="shared" si="0"/>
        <v>0</v>
      </c>
      <c r="L9" s="6">
        <f>AVERAGE(L6:L8)</f>
        <v>2.7322404371584699</v>
      </c>
      <c r="M9" s="6">
        <f>STDEV(L6:L8)/SQRT(3)</f>
        <v>2.7322404371584699</v>
      </c>
      <c r="O9" s="6" t="s">
        <v>247</v>
      </c>
      <c r="R9">
        <f t="shared" si="18"/>
        <v>0</v>
      </c>
      <c r="S9" s="6">
        <f>AVERAGE(S6:S8)</f>
        <v>2.7289377289377286</v>
      </c>
      <c r="T9" s="6">
        <f>STDEV(S6:S8)/SQRT(3)</f>
        <v>1.3973530813342478</v>
      </c>
      <c r="V9" s="6" t="s">
        <v>248</v>
      </c>
      <c r="Y9">
        <f t="shared" si="19"/>
        <v>0</v>
      </c>
      <c r="Z9" s="6">
        <f>AVERAGE(Z6:Z8)</f>
        <v>78.812415654520905</v>
      </c>
      <c r="AA9" s="6">
        <f>STDEV(Z6:Z8)/SQRT(3)</f>
        <v>4.4926368512680899</v>
      </c>
      <c r="AC9" s="6" t="s">
        <v>249</v>
      </c>
      <c r="AF9">
        <f t="shared" si="4"/>
        <v>0</v>
      </c>
      <c r="AG9" s="6">
        <f>AVERAGE(AG6:AG8)</f>
        <v>91.992845117845107</v>
      </c>
      <c r="AH9" s="6">
        <f>STDEV(AG6:AG8)/SQRT(3)</f>
        <v>1.2285399674401762</v>
      </c>
      <c r="AJ9" s="6" t="s">
        <v>250</v>
      </c>
      <c r="AM9">
        <f t="shared" si="6"/>
        <v>0</v>
      </c>
      <c r="AN9" s="6">
        <f>AVERAGE(AN6:AN8)</f>
        <v>47.817547994304512</v>
      </c>
      <c r="AO9" s="6">
        <f>STDEV(AN6:AN8)/SQRT(3)</f>
        <v>7.4470026232413344</v>
      </c>
      <c r="AQ9" s="6" t="s">
        <v>251</v>
      </c>
      <c r="AT9">
        <f t="shared" si="8"/>
        <v>0</v>
      </c>
      <c r="AU9" s="6">
        <f>AVERAGE(AU6:AU8)</f>
        <v>60.665316851378236</v>
      </c>
      <c r="AV9" s="6">
        <f>STDEV(AU6:AU8)/SQRT(3)</f>
        <v>8.1550872739103646</v>
      </c>
      <c r="AX9" s="6" t="s">
        <v>252</v>
      </c>
      <c r="BA9">
        <f t="shared" si="20"/>
        <v>0</v>
      </c>
      <c r="BB9" s="6">
        <f>AVERAGE(BB6:BB8)</f>
        <v>86.943880492267581</v>
      </c>
      <c r="BC9" s="6">
        <f>STDEV(BB6:BB8)/SQRT(3)</f>
        <v>3.3989800577430778</v>
      </c>
      <c r="BE9" s="6" t="s">
        <v>253</v>
      </c>
      <c r="BH9">
        <f t="shared" si="11"/>
        <v>0</v>
      </c>
      <c r="BI9" s="6">
        <f>AVERAGE(BI6:BI8)</f>
        <v>38.178057772770309</v>
      </c>
      <c r="BJ9" s="6">
        <f>STDEV(BI6:BI8)/SQRT(3)</f>
        <v>10.793396083378212</v>
      </c>
      <c r="BL9" s="6" t="s">
        <v>254</v>
      </c>
      <c r="BO9">
        <f t="shared" si="12"/>
        <v>0</v>
      </c>
      <c r="BP9" s="6">
        <f>AVERAGE(BP6:BP8)</f>
        <v>0.52910052910052907</v>
      </c>
      <c r="BQ9" s="6">
        <f>STDEV(BP6:BP8)/SQRT(3)</f>
        <v>0.52910052910052907</v>
      </c>
      <c r="BS9" s="6" t="s">
        <v>255</v>
      </c>
      <c r="BV9">
        <f t="shared" si="14"/>
        <v>0</v>
      </c>
      <c r="BW9" s="6">
        <f>AVERAGE(BW6:BW8)</f>
        <v>82.993416823440214</v>
      </c>
      <c r="BX9" s="6">
        <f>STDEV(BW6:BW8)/SQRT(3)</f>
        <v>3.7710460547496369</v>
      </c>
    </row>
    <row r="10" spans="1:76" x14ac:dyDescent="0.3">
      <c r="A10" s="9" t="s">
        <v>256</v>
      </c>
      <c r="B10" t="s">
        <v>257</v>
      </c>
      <c r="C10" t="s">
        <v>258</v>
      </c>
      <c r="H10" t="s">
        <v>259</v>
      </c>
      <c r="I10">
        <v>19</v>
      </c>
      <c r="J10">
        <v>36</v>
      </c>
      <c r="K10">
        <f t="shared" si="0"/>
        <v>55</v>
      </c>
      <c r="L10">
        <f>(I10/K10)*100</f>
        <v>34.545454545454547</v>
      </c>
      <c r="O10" t="s">
        <v>260</v>
      </c>
      <c r="P10">
        <v>14</v>
      </c>
      <c r="Q10">
        <v>51</v>
      </c>
      <c r="R10">
        <f t="shared" si="18"/>
        <v>65</v>
      </c>
      <c r="S10">
        <f>(P10/R10)*100</f>
        <v>21.53846153846154</v>
      </c>
      <c r="V10" t="s">
        <v>261</v>
      </c>
      <c r="W10">
        <v>0</v>
      </c>
      <c r="X10">
        <v>53</v>
      </c>
      <c r="Y10">
        <f t="shared" si="19"/>
        <v>53</v>
      </c>
      <c r="Z10">
        <f>(W10/Y10)*100</f>
        <v>0</v>
      </c>
      <c r="AC10" t="s">
        <v>262</v>
      </c>
      <c r="AD10">
        <v>22</v>
      </c>
      <c r="AE10">
        <v>42</v>
      </c>
      <c r="AF10">
        <f t="shared" si="4"/>
        <v>64</v>
      </c>
      <c r="AG10">
        <f>(AD10/AF10)*100</f>
        <v>34.375</v>
      </c>
      <c r="AJ10" t="s">
        <v>263</v>
      </c>
      <c r="AK10">
        <v>18</v>
      </c>
      <c r="AL10">
        <v>47</v>
      </c>
      <c r="AM10">
        <f t="shared" si="6"/>
        <v>65</v>
      </c>
      <c r="AN10">
        <f>(AK10/AM10)*100</f>
        <v>27.692307692307693</v>
      </c>
      <c r="AQ10" t="s">
        <v>264</v>
      </c>
      <c r="AR10">
        <v>16</v>
      </c>
      <c r="AS10">
        <v>36</v>
      </c>
      <c r="AT10">
        <f t="shared" si="8"/>
        <v>52</v>
      </c>
      <c r="AU10">
        <f>(AR10/AT10)*100</f>
        <v>30.76923076923077</v>
      </c>
      <c r="AX10" t="s">
        <v>265</v>
      </c>
      <c r="AY10">
        <v>21</v>
      </c>
      <c r="AZ10">
        <v>32</v>
      </c>
      <c r="BA10">
        <f t="shared" si="20"/>
        <v>53</v>
      </c>
      <c r="BB10">
        <f>(AY10/BA10)*100</f>
        <v>39.622641509433961</v>
      </c>
      <c r="BE10" t="s">
        <v>266</v>
      </c>
      <c r="BF10">
        <v>8</v>
      </c>
      <c r="BG10">
        <v>43</v>
      </c>
      <c r="BH10">
        <f t="shared" si="11"/>
        <v>51</v>
      </c>
      <c r="BI10">
        <f>(BF10/BH10)*100</f>
        <v>15.686274509803921</v>
      </c>
      <c r="BL10" t="s">
        <v>267</v>
      </c>
      <c r="BM10">
        <v>12</v>
      </c>
      <c r="BN10">
        <v>25</v>
      </c>
      <c r="BO10">
        <f t="shared" si="12"/>
        <v>37</v>
      </c>
      <c r="BP10">
        <f>(BM10/BO10)*100</f>
        <v>32.432432432432435</v>
      </c>
      <c r="BS10" t="s">
        <v>268</v>
      </c>
      <c r="BT10">
        <v>10</v>
      </c>
      <c r="BU10">
        <v>20</v>
      </c>
      <c r="BV10">
        <f t="shared" si="14"/>
        <v>30</v>
      </c>
      <c r="BW10">
        <f>(BT10/BV10)*100</f>
        <v>33.333333333333329</v>
      </c>
    </row>
    <row r="11" spans="1:76" x14ac:dyDescent="0.3">
      <c r="A11" s="9" t="s">
        <v>269</v>
      </c>
      <c r="B11" t="s">
        <v>270</v>
      </c>
      <c r="C11" t="s">
        <v>258</v>
      </c>
      <c r="H11" t="s">
        <v>271</v>
      </c>
      <c r="I11">
        <v>14</v>
      </c>
      <c r="J11">
        <v>27</v>
      </c>
      <c r="K11">
        <f t="shared" si="0"/>
        <v>41</v>
      </c>
      <c r="L11">
        <f t="shared" ref="L11:L12" si="32">(I11/K11)*100</f>
        <v>34.146341463414636</v>
      </c>
      <c r="O11" t="s">
        <v>272</v>
      </c>
      <c r="P11">
        <v>28</v>
      </c>
      <c r="Q11">
        <v>62</v>
      </c>
      <c r="R11">
        <f t="shared" si="18"/>
        <v>90</v>
      </c>
      <c r="S11">
        <f t="shared" ref="S11:S12" si="33">(P11/R11)*100</f>
        <v>31.111111111111111</v>
      </c>
      <c r="V11" t="s">
        <v>273</v>
      </c>
      <c r="W11">
        <v>0</v>
      </c>
      <c r="X11">
        <v>58</v>
      </c>
      <c r="Y11">
        <f t="shared" si="19"/>
        <v>58</v>
      </c>
      <c r="Z11">
        <f t="shared" ref="Z11:Z12" si="34">(W11/Y11)*100</f>
        <v>0</v>
      </c>
      <c r="AC11" t="s">
        <v>274</v>
      </c>
      <c r="AD11">
        <v>25</v>
      </c>
      <c r="AE11">
        <v>46</v>
      </c>
      <c r="AF11">
        <f t="shared" si="4"/>
        <v>71</v>
      </c>
      <c r="AG11">
        <f t="shared" ref="AG11:AG12" si="35">(AD11/AF11)*100</f>
        <v>35.2112676056338</v>
      </c>
      <c r="AJ11" t="s">
        <v>275</v>
      </c>
      <c r="AK11">
        <v>12</v>
      </c>
      <c r="AL11">
        <v>59</v>
      </c>
      <c r="AM11">
        <f t="shared" si="6"/>
        <v>71</v>
      </c>
      <c r="AN11">
        <f t="shared" ref="AN11:AN12" si="36">(AK11/AM11)*100</f>
        <v>16.901408450704224</v>
      </c>
      <c r="AQ11" t="s">
        <v>276</v>
      </c>
      <c r="AR11">
        <v>16</v>
      </c>
      <c r="AS11">
        <v>50</v>
      </c>
      <c r="AT11">
        <f t="shared" si="8"/>
        <v>66</v>
      </c>
      <c r="AU11">
        <f t="shared" ref="AU11:AU12" si="37">(AR11/AT11)*100</f>
        <v>24.242424242424242</v>
      </c>
      <c r="AX11" t="s">
        <v>277</v>
      </c>
      <c r="AY11">
        <v>15</v>
      </c>
      <c r="AZ11">
        <v>44</v>
      </c>
      <c r="BA11">
        <f t="shared" si="20"/>
        <v>59</v>
      </c>
      <c r="BB11">
        <f t="shared" ref="BB11:BB12" si="38">(AY11/BA11)*100</f>
        <v>25.423728813559322</v>
      </c>
      <c r="BE11" t="s">
        <v>278</v>
      </c>
      <c r="BF11">
        <v>7</v>
      </c>
      <c r="BG11">
        <v>37</v>
      </c>
      <c r="BH11">
        <f t="shared" si="11"/>
        <v>44</v>
      </c>
      <c r="BI11">
        <f t="shared" ref="BI11:BI12" si="39">(BF11/BH11)*100</f>
        <v>15.909090909090908</v>
      </c>
      <c r="BL11" t="s">
        <v>279</v>
      </c>
      <c r="BM11">
        <v>20</v>
      </c>
      <c r="BN11">
        <v>27</v>
      </c>
      <c r="BO11">
        <f t="shared" si="12"/>
        <v>47</v>
      </c>
      <c r="BP11">
        <f t="shared" ref="BP11:BP12" si="40">(BM11/BO11)*100</f>
        <v>42.553191489361701</v>
      </c>
      <c r="BS11" t="s">
        <v>280</v>
      </c>
      <c r="BT11">
        <v>19</v>
      </c>
      <c r="BU11">
        <v>36</v>
      </c>
      <c r="BV11">
        <f t="shared" si="14"/>
        <v>55</v>
      </c>
      <c r="BW11">
        <f t="shared" ref="BW11:BW12" si="41">(BT11/BV11)*100</f>
        <v>34.545454545454547</v>
      </c>
    </row>
    <row r="12" spans="1:76" x14ac:dyDescent="0.3">
      <c r="A12" s="9" t="s">
        <v>281</v>
      </c>
      <c r="B12" t="s">
        <v>282</v>
      </c>
      <c r="C12" t="s">
        <v>283</v>
      </c>
      <c r="H12" t="s">
        <v>284</v>
      </c>
      <c r="I12">
        <v>10</v>
      </c>
      <c r="J12">
        <v>62</v>
      </c>
      <c r="K12">
        <f t="shared" si="0"/>
        <v>72</v>
      </c>
      <c r="L12">
        <f t="shared" si="32"/>
        <v>13.888888888888889</v>
      </c>
      <c r="O12" t="s">
        <v>285</v>
      </c>
      <c r="P12">
        <v>27</v>
      </c>
      <c r="Q12">
        <v>27</v>
      </c>
      <c r="R12">
        <f t="shared" si="18"/>
        <v>54</v>
      </c>
      <c r="S12">
        <f t="shared" si="33"/>
        <v>50</v>
      </c>
      <c r="V12" t="s">
        <v>286</v>
      </c>
      <c r="W12">
        <v>1</v>
      </c>
      <c r="X12">
        <v>67</v>
      </c>
      <c r="Y12">
        <f t="shared" si="19"/>
        <v>68</v>
      </c>
      <c r="Z12">
        <f t="shared" si="34"/>
        <v>1.4705882352941175</v>
      </c>
      <c r="AC12" t="s">
        <v>287</v>
      </c>
      <c r="AD12">
        <v>18</v>
      </c>
      <c r="AE12">
        <v>54</v>
      </c>
      <c r="AF12">
        <f t="shared" si="4"/>
        <v>72</v>
      </c>
      <c r="AG12">
        <f t="shared" si="35"/>
        <v>25</v>
      </c>
      <c r="AJ12" t="s">
        <v>288</v>
      </c>
      <c r="AK12">
        <v>17</v>
      </c>
      <c r="AL12">
        <v>51</v>
      </c>
      <c r="AM12">
        <f t="shared" si="6"/>
        <v>68</v>
      </c>
      <c r="AN12">
        <f t="shared" si="36"/>
        <v>25</v>
      </c>
      <c r="AQ12" t="s">
        <v>289</v>
      </c>
      <c r="AR12">
        <v>19</v>
      </c>
      <c r="AS12">
        <v>47</v>
      </c>
      <c r="AT12">
        <f t="shared" si="8"/>
        <v>66</v>
      </c>
      <c r="AU12">
        <f t="shared" si="37"/>
        <v>28.787878787878789</v>
      </c>
      <c r="AX12" t="s">
        <v>290</v>
      </c>
      <c r="AY12">
        <v>12</v>
      </c>
      <c r="AZ12">
        <v>44</v>
      </c>
      <c r="BA12">
        <f t="shared" si="20"/>
        <v>56</v>
      </c>
      <c r="BB12">
        <f t="shared" si="38"/>
        <v>21.428571428571427</v>
      </c>
      <c r="BE12" t="s">
        <v>291</v>
      </c>
      <c r="BF12">
        <v>16</v>
      </c>
      <c r="BG12">
        <v>33</v>
      </c>
      <c r="BH12">
        <f t="shared" si="11"/>
        <v>49</v>
      </c>
      <c r="BI12">
        <f t="shared" si="39"/>
        <v>32.653061224489797</v>
      </c>
      <c r="BL12" t="s">
        <v>292</v>
      </c>
      <c r="BM12">
        <v>10</v>
      </c>
      <c r="BN12">
        <v>25</v>
      </c>
      <c r="BO12">
        <f t="shared" si="12"/>
        <v>35</v>
      </c>
      <c r="BP12">
        <f t="shared" si="40"/>
        <v>28.571428571428569</v>
      </c>
      <c r="BS12" t="s">
        <v>293</v>
      </c>
      <c r="BT12">
        <v>12</v>
      </c>
      <c r="BU12">
        <v>28</v>
      </c>
      <c r="BV12">
        <f t="shared" si="14"/>
        <v>40</v>
      </c>
      <c r="BW12">
        <f t="shared" si="41"/>
        <v>30</v>
      </c>
    </row>
    <row r="13" spans="1:76" s="6" customFormat="1" x14ac:dyDescent="0.3">
      <c r="A13" s="9" t="s">
        <v>294</v>
      </c>
      <c r="B13" t="s">
        <v>295</v>
      </c>
      <c r="C13" t="s">
        <v>232</v>
      </c>
      <c r="D13"/>
      <c r="H13" s="6" t="s">
        <v>296</v>
      </c>
      <c r="K13">
        <f t="shared" si="0"/>
        <v>0</v>
      </c>
      <c r="L13" s="6">
        <f>AVERAGE(L10:L12)</f>
        <v>27.526894965919354</v>
      </c>
      <c r="M13" s="6">
        <f>STDEV(L10:L12)/SQRT(3)</f>
        <v>6.8199762983680037</v>
      </c>
      <c r="O13" s="6" t="s">
        <v>297</v>
      </c>
      <c r="R13">
        <f t="shared" si="18"/>
        <v>0</v>
      </c>
      <c r="S13" s="6">
        <f>AVERAGE(S10:S12)</f>
        <v>34.216524216524213</v>
      </c>
      <c r="T13" s="6">
        <f>STDEV(S10:S12)/SQRT(3)</f>
        <v>8.3615685493385321</v>
      </c>
      <c r="V13" s="6" t="s">
        <v>298</v>
      </c>
      <c r="Y13">
        <f t="shared" si="19"/>
        <v>0</v>
      </c>
      <c r="Z13" s="6">
        <f>AVERAGE(Z10:Z12)</f>
        <v>0.49019607843137253</v>
      </c>
      <c r="AA13" s="6">
        <f>STDEV(Z10:Z12)/SQRT(3)</f>
        <v>0.49019607843137253</v>
      </c>
      <c r="AC13" s="6" t="s">
        <v>299</v>
      </c>
      <c r="AF13">
        <f t="shared" si="4"/>
        <v>0</v>
      </c>
      <c r="AG13" s="6">
        <f>AVERAGE(AG10:AG12)</f>
        <v>31.528755868544597</v>
      </c>
      <c r="AH13" s="6">
        <f>STDEV(AG10:AG12)/SQRT(3)</f>
        <v>3.273292214796911</v>
      </c>
      <c r="AJ13" s="6" t="s">
        <v>300</v>
      </c>
      <c r="AM13">
        <f t="shared" si="6"/>
        <v>0</v>
      </c>
      <c r="AN13" s="6">
        <f>AVERAGE(AN10:AN12)</f>
        <v>23.197905381003974</v>
      </c>
      <c r="AO13" s="6">
        <f>STDEV(AN10:AN12)/SQRT(3)</f>
        <v>3.2427629871489958</v>
      </c>
      <c r="AQ13" s="6" t="s">
        <v>301</v>
      </c>
      <c r="AT13">
        <f t="shared" si="8"/>
        <v>0</v>
      </c>
      <c r="AU13" s="6">
        <f>AVERAGE(AU10:AU12)</f>
        <v>27.933177933177934</v>
      </c>
      <c r="AV13" s="6">
        <f>STDEV(AU10:AU12)/SQRT(3)</f>
        <v>1.9319839563568546</v>
      </c>
      <c r="AX13" s="6" t="s">
        <v>302</v>
      </c>
      <c r="BA13">
        <f t="shared" si="20"/>
        <v>0</v>
      </c>
      <c r="BB13" s="6">
        <f>AVERAGE(BB10:BB12)</f>
        <v>28.824980583854906</v>
      </c>
      <c r="BC13" s="6">
        <f>STDEV(BB10:BB12)/SQRT(3)</f>
        <v>5.5206410174465068</v>
      </c>
      <c r="BE13" s="6" t="s">
        <v>303</v>
      </c>
      <c r="BH13">
        <f t="shared" si="11"/>
        <v>0</v>
      </c>
      <c r="BI13" s="6">
        <f>AVERAGE(BI10:BI12)</f>
        <v>21.416142214461541</v>
      </c>
      <c r="BJ13" s="6">
        <f>STDEV(BI10:BI12)/SQRT(3)</f>
        <v>5.6188276777099668</v>
      </c>
      <c r="BL13" s="6" t="s">
        <v>304</v>
      </c>
      <c r="BO13">
        <f t="shared" si="12"/>
        <v>0</v>
      </c>
      <c r="BP13" s="6">
        <f>AVERAGE(BP10:BP12)</f>
        <v>34.519017497740904</v>
      </c>
      <c r="BQ13" s="6">
        <f>STDEV(BP10:BP12)/SQRT(3)</f>
        <v>4.168844823984962</v>
      </c>
      <c r="BS13" s="6" t="s">
        <v>305</v>
      </c>
      <c r="BV13">
        <f t="shared" si="14"/>
        <v>0</v>
      </c>
      <c r="BW13" s="6">
        <f>AVERAGE(BW10:BW12)</f>
        <v>32.626262626262623</v>
      </c>
      <c r="BX13" s="6">
        <f>STDEV(BW10:BW12)/SQRT(3)</f>
        <v>1.3589519239468393</v>
      </c>
    </row>
    <row r="14" spans="1:76" x14ac:dyDescent="0.3">
      <c r="A14" s="9" t="s">
        <v>306</v>
      </c>
      <c r="B14" t="s">
        <v>307</v>
      </c>
      <c r="C14" t="s">
        <v>258</v>
      </c>
      <c r="H14" t="s">
        <v>308</v>
      </c>
      <c r="I14">
        <v>3</v>
      </c>
      <c r="J14">
        <v>44</v>
      </c>
      <c r="K14">
        <f t="shared" si="0"/>
        <v>47</v>
      </c>
      <c r="L14">
        <f>(I14/K14)*100</f>
        <v>6.3829787234042552</v>
      </c>
      <c r="O14" t="s">
        <v>309</v>
      </c>
      <c r="P14">
        <v>16</v>
      </c>
      <c r="Q14">
        <v>40</v>
      </c>
      <c r="R14">
        <f t="shared" si="18"/>
        <v>56</v>
      </c>
      <c r="S14">
        <f>(P14/R14)*100</f>
        <v>28.571428571428569</v>
      </c>
      <c r="V14" t="s">
        <v>310</v>
      </c>
      <c r="W14">
        <v>1</v>
      </c>
      <c r="X14">
        <v>49</v>
      </c>
      <c r="Y14">
        <f t="shared" si="19"/>
        <v>50</v>
      </c>
      <c r="Z14">
        <f>(W14/Y14)*100</f>
        <v>2</v>
      </c>
      <c r="AC14" t="s">
        <v>311</v>
      </c>
      <c r="AD14">
        <v>0</v>
      </c>
      <c r="AE14">
        <v>44</v>
      </c>
      <c r="AF14">
        <f t="shared" si="4"/>
        <v>44</v>
      </c>
      <c r="AG14">
        <f>(AD14/AF14)*100</f>
        <v>0</v>
      </c>
      <c r="AJ14" t="s">
        <v>312</v>
      </c>
      <c r="AK14">
        <v>4</v>
      </c>
      <c r="AL14">
        <v>46</v>
      </c>
      <c r="AM14">
        <f t="shared" si="6"/>
        <v>50</v>
      </c>
      <c r="AN14">
        <f>(AK14/AM14)*100</f>
        <v>8</v>
      </c>
      <c r="AQ14" t="s">
        <v>313</v>
      </c>
      <c r="AR14">
        <v>5</v>
      </c>
      <c r="AS14">
        <v>21</v>
      </c>
      <c r="AT14">
        <f t="shared" si="8"/>
        <v>26</v>
      </c>
      <c r="AU14">
        <f>(AR14/AT14)*100</f>
        <v>19.230769230769234</v>
      </c>
      <c r="AX14" t="s">
        <v>314</v>
      </c>
      <c r="AY14">
        <v>16</v>
      </c>
      <c r="AZ14">
        <v>27</v>
      </c>
      <c r="BA14">
        <f t="shared" si="20"/>
        <v>43</v>
      </c>
      <c r="BB14">
        <f>(AY14/BA14)*100</f>
        <v>37.209302325581397</v>
      </c>
      <c r="BE14" t="s">
        <v>315</v>
      </c>
      <c r="BF14">
        <v>2</v>
      </c>
      <c r="BG14">
        <v>28</v>
      </c>
      <c r="BH14">
        <f t="shared" si="11"/>
        <v>30</v>
      </c>
      <c r="BI14">
        <f>(BF14/BH14)*100</f>
        <v>6.666666666666667</v>
      </c>
      <c r="BL14" t="s">
        <v>316</v>
      </c>
      <c r="BM14">
        <v>20</v>
      </c>
      <c r="BN14">
        <v>45</v>
      </c>
      <c r="BO14">
        <f t="shared" si="12"/>
        <v>65</v>
      </c>
      <c r="BP14">
        <f>(BM14/BO14)*100</f>
        <v>30.76923076923077</v>
      </c>
      <c r="BS14" t="s">
        <v>317</v>
      </c>
      <c r="BT14">
        <v>12</v>
      </c>
      <c r="BU14">
        <v>26</v>
      </c>
      <c r="BV14">
        <f t="shared" si="14"/>
        <v>38</v>
      </c>
      <c r="BW14">
        <f>(BT14/BV14)*100</f>
        <v>31.578947368421051</v>
      </c>
    </row>
    <row r="15" spans="1:76" x14ac:dyDescent="0.3">
      <c r="A15" s="9" t="s">
        <v>318</v>
      </c>
      <c r="B15" t="s">
        <v>319</v>
      </c>
      <c r="C15" t="s">
        <v>320</v>
      </c>
      <c r="H15" t="s">
        <v>321</v>
      </c>
      <c r="I15">
        <v>18</v>
      </c>
      <c r="J15">
        <v>45</v>
      </c>
      <c r="K15">
        <f t="shared" si="0"/>
        <v>63</v>
      </c>
      <c r="L15">
        <f t="shared" ref="L15:L16" si="42">(I15/K15)*100</f>
        <v>28.571428571428569</v>
      </c>
      <c r="O15" t="s">
        <v>322</v>
      </c>
      <c r="P15">
        <v>18</v>
      </c>
      <c r="Q15">
        <v>55</v>
      </c>
      <c r="R15">
        <f t="shared" si="18"/>
        <v>73</v>
      </c>
      <c r="S15">
        <f t="shared" ref="S15:S16" si="43">(P15/R15)*100</f>
        <v>24.657534246575342</v>
      </c>
      <c r="V15" t="s">
        <v>323</v>
      </c>
      <c r="W15">
        <v>19</v>
      </c>
      <c r="X15">
        <v>44</v>
      </c>
      <c r="Y15">
        <f t="shared" si="19"/>
        <v>63</v>
      </c>
      <c r="Z15">
        <f t="shared" ref="Z15:Z16" si="44">(W15/Y15)*100</f>
        <v>30.158730158730158</v>
      </c>
      <c r="AC15" t="s">
        <v>324</v>
      </c>
      <c r="AD15">
        <v>0</v>
      </c>
      <c r="AE15">
        <v>58</v>
      </c>
      <c r="AF15">
        <f t="shared" si="4"/>
        <v>58</v>
      </c>
      <c r="AG15">
        <f t="shared" ref="AG15:AG16" si="45">(AD15/AF15)*100</f>
        <v>0</v>
      </c>
      <c r="AJ15" t="s">
        <v>325</v>
      </c>
      <c r="AK15">
        <v>3</v>
      </c>
      <c r="AL15">
        <v>46</v>
      </c>
      <c r="AM15">
        <f t="shared" si="6"/>
        <v>49</v>
      </c>
      <c r="AN15">
        <f t="shared" ref="AN15:AN16" si="46">(AK15/AM15)*100</f>
        <v>6.1224489795918364</v>
      </c>
      <c r="AQ15" t="s">
        <v>326</v>
      </c>
      <c r="AR15">
        <v>6</v>
      </c>
      <c r="AS15">
        <v>42</v>
      </c>
      <c r="AT15">
        <f t="shared" si="8"/>
        <v>48</v>
      </c>
      <c r="AU15">
        <f t="shared" ref="AU15:AU16" si="47">(AR15/AT15)*100</f>
        <v>12.5</v>
      </c>
      <c r="AX15" t="s">
        <v>327</v>
      </c>
      <c r="AY15">
        <v>4</v>
      </c>
      <c r="AZ15">
        <v>33</v>
      </c>
      <c r="BA15">
        <f t="shared" si="20"/>
        <v>37</v>
      </c>
      <c r="BB15">
        <f t="shared" ref="BB15:BB16" si="48">(AY15/BA15)*100</f>
        <v>10.810810810810811</v>
      </c>
      <c r="BE15" t="s">
        <v>328</v>
      </c>
      <c r="BF15">
        <v>12</v>
      </c>
      <c r="BG15">
        <v>40</v>
      </c>
      <c r="BH15">
        <f t="shared" si="11"/>
        <v>52</v>
      </c>
      <c r="BI15">
        <f t="shared" ref="BI15:BI16" si="49">(BF15/BH15)*100</f>
        <v>23.076923076923077</v>
      </c>
      <c r="BL15" t="s">
        <v>329</v>
      </c>
      <c r="BM15">
        <v>16</v>
      </c>
      <c r="BN15">
        <v>25</v>
      </c>
      <c r="BO15">
        <f>BN15+BM15</f>
        <v>41</v>
      </c>
      <c r="BP15">
        <f>(BM15/BO15)*100</f>
        <v>39.024390243902438</v>
      </c>
      <c r="BS15" t="s">
        <v>330</v>
      </c>
      <c r="BT15">
        <v>14</v>
      </c>
      <c r="BU15">
        <v>30</v>
      </c>
      <c r="BV15">
        <f t="shared" si="14"/>
        <v>44</v>
      </c>
      <c r="BW15">
        <f t="shared" ref="BW15:BW16" si="50">(BT15/BV15)*100</f>
        <v>31.818181818181817</v>
      </c>
    </row>
    <row r="16" spans="1:76" x14ac:dyDescent="0.3">
      <c r="A16" s="9" t="s">
        <v>331</v>
      </c>
      <c r="B16" t="s">
        <v>332</v>
      </c>
      <c r="C16" t="s">
        <v>232</v>
      </c>
      <c r="H16" t="s">
        <v>333</v>
      </c>
      <c r="I16">
        <v>11</v>
      </c>
      <c r="J16">
        <v>31</v>
      </c>
      <c r="K16">
        <f t="shared" si="0"/>
        <v>42</v>
      </c>
      <c r="L16">
        <f t="shared" si="42"/>
        <v>26.190476190476193</v>
      </c>
      <c r="O16" t="s">
        <v>334</v>
      </c>
      <c r="P16">
        <v>20</v>
      </c>
      <c r="Q16">
        <v>44</v>
      </c>
      <c r="R16">
        <f t="shared" si="18"/>
        <v>64</v>
      </c>
      <c r="S16">
        <f t="shared" si="43"/>
        <v>31.25</v>
      </c>
      <c r="V16" t="s">
        <v>335</v>
      </c>
      <c r="W16">
        <v>10</v>
      </c>
      <c r="X16">
        <v>45</v>
      </c>
      <c r="Y16">
        <f t="shared" si="19"/>
        <v>55</v>
      </c>
      <c r="Z16">
        <f t="shared" si="44"/>
        <v>18.181818181818183</v>
      </c>
      <c r="AC16" t="s">
        <v>336</v>
      </c>
      <c r="AD16">
        <v>0</v>
      </c>
      <c r="AE16">
        <v>56</v>
      </c>
      <c r="AF16">
        <f t="shared" si="4"/>
        <v>56</v>
      </c>
      <c r="AG16">
        <f t="shared" si="45"/>
        <v>0</v>
      </c>
      <c r="AJ16" t="s">
        <v>337</v>
      </c>
      <c r="AK16">
        <v>11</v>
      </c>
      <c r="AL16">
        <v>38</v>
      </c>
      <c r="AM16">
        <f t="shared" si="6"/>
        <v>49</v>
      </c>
      <c r="AN16">
        <f t="shared" si="46"/>
        <v>22.448979591836736</v>
      </c>
      <c r="AQ16" t="s">
        <v>338</v>
      </c>
      <c r="AR16">
        <v>8</v>
      </c>
      <c r="AS16">
        <v>41</v>
      </c>
      <c r="AT16">
        <f t="shared" si="8"/>
        <v>49</v>
      </c>
      <c r="AU16">
        <f t="shared" si="47"/>
        <v>16.326530612244898</v>
      </c>
      <c r="AX16" t="s">
        <v>339</v>
      </c>
      <c r="AY16">
        <v>11</v>
      </c>
      <c r="AZ16">
        <v>32</v>
      </c>
      <c r="BA16">
        <f t="shared" si="20"/>
        <v>43</v>
      </c>
      <c r="BB16">
        <f t="shared" si="48"/>
        <v>25.581395348837212</v>
      </c>
      <c r="BE16" t="s">
        <v>340</v>
      </c>
      <c r="BF16">
        <v>7</v>
      </c>
      <c r="BG16">
        <v>34</v>
      </c>
      <c r="BH16">
        <f t="shared" si="11"/>
        <v>41</v>
      </c>
      <c r="BI16">
        <f t="shared" si="49"/>
        <v>17.073170731707318</v>
      </c>
      <c r="BL16" t="s">
        <v>341</v>
      </c>
      <c r="BM16">
        <v>9</v>
      </c>
      <c r="BN16">
        <v>26</v>
      </c>
      <c r="BO16">
        <f t="shared" si="12"/>
        <v>35</v>
      </c>
      <c r="BP16">
        <f t="shared" ref="BP16" si="51">(BM16/BO16)*100</f>
        <v>25.714285714285712</v>
      </c>
      <c r="BS16" t="s">
        <v>342</v>
      </c>
      <c r="BT16">
        <v>12</v>
      </c>
      <c r="BU16">
        <v>28</v>
      </c>
      <c r="BV16">
        <f t="shared" si="14"/>
        <v>40</v>
      </c>
      <c r="BW16">
        <f t="shared" si="50"/>
        <v>30</v>
      </c>
    </row>
    <row r="17" spans="1:76" s="6" customFormat="1" x14ac:dyDescent="0.3">
      <c r="A17" s="9" t="s">
        <v>343</v>
      </c>
      <c r="B17" t="s">
        <v>344</v>
      </c>
      <c r="C17" t="s">
        <v>258</v>
      </c>
      <c r="D17"/>
      <c r="H17" s="6" t="s">
        <v>345</v>
      </c>
      <c r="K17">
        <f t="shared" si="0"/>
        <v>0</v>
      </c>
      <c r="L17" s="6">
        <f>AVERAGE(L14:L16)</f>
        <v>20.38162782843634</v>
      </c>
      <c r="M17" s="6">
        <f>STDEV(L14:L16)/SQRT(3)</f>
        <v>7.0329905003597704</v>
      </c>
      <c r="O17" s="6" t="s">
        <v>346</v>
      </c>
      <c r="R17">
        <f t="shared" si="18"/>
        <v>0</v>
      </c>
      <c r="S17" s="6">
        <f>AVERAGE(S14:S16)</f>
        <v>28.159654272667968</v>
      </c>
      <c r="T17" s="6">
        <f>STDEV(S14:S16)/SQRT(3)</f>
        <v>1.9141856172934288</v>
      </c>
      <c r="V17" s="6" t="s">
        <v>347</v>
      </c>
      <c r="Y17">
        <f t="shared" si="19"/>
        <v>0</v>
      </c>
      <c r="Z17" s="6">
        <f>AVERAGE(Z14:Z16)</f>
        <v>16.780182780182781</v>
      </c>
      <c r="AA17" s="6">
        <f>STDEV(Z14:Z16)/SQRT(3)</f>
        <v>8.158879771704429</v>
      </c>
      <c r="AC17" s="6" t="s">
        <v>348</v>
      </c>
      <c r="AF17">
        <f t="shared" si="4"/>
        <v>0</v>
      </c>
      <c r="AG17" s="6">
        <f>AVERAGE(AG14:AG16)</f>
        <v>0</v>
      </c>
      <c r="AH17" s="6">
        <f>STDEV(AG14:AG16)/SQRT(3)</f>
        <v>0</v>
      </c>
      <c r="AJ17" s="6" t="s">
        <v>349</v>
      </c>
      <c r="AM17">
        <f t="shared" si="6"/>
        <v>0</v>
      </c>
      <c r="AN17" s="6">
        <f>AVERAGE(AN14:AN16)</f>
        <v>12.19047619047619</v>
      </c>
      <c r="AO17" s="6">
        <f>STDEV(AN14:AN16)/SQRT(3)</f>
        <v>5.1578085942692544</v>
      </c>
      <c r="AQ17" s="6" t="s">
        <v>350</v>
      </c>
      <c r="AT17">
        <f t="shared" si="8"/>
        <v>0</v>
      </c>
      <c r="AU17" s="6">
        <f>AVERAGE(AU14:AU16)</f>
        <v>16.019099947671378</v>
      </c>
      <c r="AV17" s="6">
        <f>STDEV(AU14:AU16)/SQRT(3)</f>
        <v>1.9490766035576554</v>
      </c>
      <c r="AX17" s="6" t="s">
        <v>351</v>
      </c>
      <c r="BA17">
        <f t="shared" si="20"/>
        <v>0</v>
      </c>
      <c r="BB17" s="6">
        <f>AVERAGE(BB14:BB16)</f>
        <v>24.533836161743142</v>
      </c>
      <c r="BC17" s="6">
        <f>STDEV(BB14:BB16)/SQRT(3)</f>
        <v>7.6385671377054836</v>
      </c>
      <c r="BE17" s="6" t="s">
        <v>352</v>
      </c>
      <c r="BH17">
        <f t="shared" si="11"/>
        <v>0</v>
      </c>
      <c r="BI17" s="6">
        <f>AVERAGE(BI14:BI16)</f>
        <v>15.605586825099019</v>
      </c>
      <c r="BJ17" s="6">
        <f>STDEV(BI14:BI16)/SQRT(3)</f>
        <v>4.7937278727796047</v>
      </c>
      <c r="BL17" s="6" t="s">
        <v>353</v>
      </c>
      <c r="BO17">
        <f t="shared" si="12"/>
        <v>0</v>
      </c>
      <c r="BP17" s="6">
        <f>AVERAGE(BP14:BP16)</f>
        <v>31.835968909139638</v>
      </c>
      <c r="BQ17" s="6">
        <f>STDEV(BP14:BP16)/SQRT(3)</f>
        <v>3.8791394381436093</v>
      </c>
      <c r="BS17" s="6" t="s">
        <v>354</v>
      </c>
      <c r="BV17">
        <f t="shared" si="14"/>
        <v>0</v>
      </c>
      <c r="BW17" s="6">
        <f>AVERAGE(BW14:BW16)</f>
        <v>31.13237639553429</v>
      </c>
      <c r="BX17" s="6">
        <f>STDEV(BW14:BW16)/SQRT(3)</f>
        <v>0.57038452128381667</v>
      </c>
    </row>
    <row r="18" spans="1:76" x14ac:dyDescent="0.3">
      <c r="H18" t="s">
        <v>355</v>
      </c>
      <c r="I18">
        <v>51</v>
      </c>
      <c r="J18">
        <v>18</v>
      </c>
      <c r="K18">
        <f t="shared" si="0"/>
        <v>69</v>
      </c>
      <c r="L18">
        <f>(I18/K18)*100</f>
        <v>73.91304347826086</v>
      </c>
      <c r="O18" t="s">
        <v>356</v>
      </c>
      <c r="P18">
        <v>47</v>
      </c>
      <c r="Q18">
        <v>5</v>
      </c>
      <c r="R18">
        <f t="shared" si="18"/>
        <v>52</v>
      </c>
      <c r="S18">
        <f>(P18/R18)*100</f>
        <v>90.384615384615387</v>
      </c>
      <c r="V18" t="s">
        <v>357</v>
      </c>
      <c r="W18">
        <v>23</v>
      </c>
      <c r="X18">
        <v>12</v>
      </c>
      <c r="Y18">
        <f t="shared" si="19"/>
        <v>35</v>
      </c>
      <c r="Z18">
        <f>(W18/Y18)*100</f>
        <v>65.714285714285708</v>
      </c>
      <c r="AC18" t="s">
        <v>358</v>
      </c>
      <c r="AD18">
        <v>62</v>
      </c>
      <c r="AE18">
        <v>12</v>
      </c>
      <c r="AF18">
        <f t="shared" si="4"/>
        <v>74</v>
      </c>
      <c r="AG18">
        <f>(AD18/AF18)*100</f>
        <v>83.78378378378379</v>
      </c>
      <c r="AJ18" t="s">
        <v>359</v>
      </c>
      <c r="AK18">
        <v>2</v>
      </c>
      <c r="AL18">
        <v>70</v>
      </c>
      <c r="AM18">
        <f t="shared" si="6"/>
        <v>72</v>
      </c>
      <c r="AN18">
        <f>(AK18/AM18)*100</f>
        <v>2.7777777777777777</v>
      </c>
      <c r="AQ18" t="s">
        <v>360</v>
      </c>
      <c r="AR18">
        <v>3</v>
      </c>
      <c r="AS18">
        <v>47</v>
      </c>
      <c r="AT18">
        <f t="shared" si="8"/>
        <v>50</v>
      </c>
      <c r="AU18">
        <f>(AR18/AT18)*100</f>
        <v>6</v>
      </c>
      <c r="AX18" t="s">
        <v>361</v>
      </c>
      <c r="AY18">
        <v>30</v>
      </c>
      <c r="AZ18">
        <v>11</v>
      </c>
      <c r="BA18">
        <f t="shared" si="20"/>
        <v>41</v>
      </c>
      <c r="BB18">
        <f>(AY18/BA18)*100</f>
        <v>73.170731707317074</v>
      </c>
      <c r="BE18" t="s">
        <v>362</v>
      </c>
      <c r="BF18">
        <v>18</v>
      </c>
      <c r="BG18">
        <v>26</v>
      </c>
      <c r="BH18">
        <f t="shared" si="11"/>
        <v>44</v>
      </c>
      <c r="BI18">
        <f>(BF18/BH18)*100</f>
        <v>40.909090909090914</v>
      </c>
      <c r="BL18" t="s">
        <v>363</v>
      </c>
      <c r="BM18">
        <v>30</v>
      </c>
      <c r="BN18">
        <v>10</v>
      </c>
      <c r="BO18">
        <f t="shared" si="12"/>
        <v>40</v>
      </c>
      <c r="BP18">
        <f>(BM18/BO18)*100</f>
        <v>75</v>
      </c>
      <c r="BS18" t="s">
        <v>364</v>
      </c>
      <c r="BT18">
        <v>21</v>
      </c>
      <c r="BU18">
        <v>24</v>
      </c>
      <c r="BV18">
        <f t="shared" si="14"/>
        <v>45</v>
      </c>
      <c r="BW18">
        <f>(BT18/BV18)*100</f>
        <v>46.666666666666664</v>
      </c>
    </row>
    <row r="19" spans="1:76" x14ac:dyDescent="0.3">
      <c r="H19" t="s">
        <v>365</v>
      </c>
      <c r="I19">
        <v>16</v>
      </c>
      <c r="J19">
        <v>27</v>
      </c>
      <c r="K19">
        <f t="shared" si="0"/>
        <v>43</v>
      </c>
      <c r="L19">
        <f t="shared" ref="L19:L20" si="52">(I19/K19)*100</f>
        <v>37.209302325581397</v>
      </c>
      <c r="O19" t="s">
        <v>366</v>
      </c>
      <c r="P19">
        <v>58</v>
      </c>
      <c r="Q19">
        <v>10</v>
      </c>
      <c r="R19">
        <f t="shared" si="18"/>
        <v>68</v>
      </c>
      <c r="S19">
        <f t="shared" ref="S19:S20" si="53">(P19/R19)*100</f>
        <v>85.294117647058826</v>
      </c>
      <c r="V19" s="10" t="s">
        <v>367</v>
      </c>
      <c r="W19" s="10">
        <v>10</v>
      </c>
      <c r="X19" s="10">
        <v>47</v>
      </c>
      <c r="Y19" s="10">
        <f t="shared" si="19"/>
        <v>57</v>
      </c>
      <c r="Z19" s="10">
        <f t="shared" ref="Z19:Z20" si="54">(W19/Y19)*100</f>
        <v>17.543859649122805</v>
      </c>
      <c r="AC19" t="s">
        <v>368</v>
      </c>
      <c r="AD19">
        <v>18</v>
      </c>
      <c r="AE19">
        <v>20</v>
      </c>
      <c r="AF19">
        <f t="shared" si="4"/>
        <v>38</v>
      </c>
      <c r="AG19">
        <f t="shared" ref="AG19:AG20" si="55">(AD19/AF19)*100</f>
        <v>47.368421052631575</v>
      </c>
      <c r="AJ19" t="s">
        <v>369</v>
      </c>
      <c r="AK19">
        <v>0</v>
      </c>
      <c r="AL19">
        <v>49</v>
      </c>
      <c r="AM19">
        <f t="shared" si="6"/>
        <v>49</v>
      </c>
      <c r="AN19">
        <f t="shared" ref="AN19:AN20" si="56">(AK19/AM19)*100</f>
        <v>0</v>
      </c>
      <c r="AQ19" t="s">
        <v>370</v>
      </c>
      <c r="AR19">
        <v>5</v>
      </c>
      <c r="AS19">
        <v>24</v>
      </c>
      <c r="AT19">
        <f t="shared" si="8"/>
        <v>29</v>
      </c>
      <c r="AU19">
        <f t="shared" ref="AU19:AU20" si="57">(AR19/AT19)*100</f>
        <v>17.241379310344829</v>
      </c>
      <c r="AX19" t="s">
        <v>371</v>
      </c>
      <c r="AY19">
        <v>25</v>
      </c>
      <c r="AZ19">
        <v>15</v>
      </c>
      <c r="BA19">
        <f t="shared" si="20"/>
        <v>40</v>
      </c>
      <c r="BB19">
        <f t="shared" ref="BB19:BB20" si="58">(AY19/BA19)*100</f>
        <v>62.5</v>
      </c>
      <c r="BE19" t="s">
        <v>372</v>
      </c>
      <c r="BF19">
        <v>10</v>
      </c>
      <c r="BG19">
        <v>33</v>
      </c>
      <c r="BH19">
        <f t="shared" si="11"/>
        <v>43</v>
      </c>
      <c r="BI19">
        <f t="shared" ref="BI19:BI20" si="59">(BF19/BH19)*100</f>
        <v>23.255813953488371</v>
      </c>
      <c r="BL19" t="s">
        <v>373</v>
      </c>
      <c r="BM19">
        <v>30</v>
      </c>
      <c r="BN19">
        <v>7</v>
      </c>
      <c r="BO19">
        <f t="shared" si="12"/>
        <v>37</v>
      </c>
      <c r="BP19">
        <f t="shared" ref="BP19:BP20" si="60">(BM19/BO19)*100</f>
        <v>81.081081081081081</v>
      </c>
      <c r="BS19" t="s">
        <v>374</v>
      </c>
      <c r="BT19">
        <v>21</v>
      </c>
      <c r="BU19">
        <v>32</v>
      </c>
      <c r="BV19">
        <f t="shared" si="14"/>
        <v>53</v>
      </c>
      <c r="BW19">
        <f t="shared" ref="BW19:BW20" si="61">(BT19/BV19)*100</f>
        <v>39.622641509433961</v>
      </c>
    </row>
    <row r="20" spans="1:76" x14ac:dyDescent="0.3">
      <c r="H20" t="s">
        <v>375</v>
      </c>
      <c r="I20">
        <v>29</v>
      </c>
      <c r="J20">
        <v>15</v>
      </c>
      <c r="K20">
        <f t="shared" si="0"/>
        <v>44</v>
      </c>
      <c r="L20">
        <f t="shared" si="52"/>
        <v>65.909090909090907</v>
      </c>
      <c r="O20" t="s">
        <v>376</v>
      </c>
      <c r="P20">
        <v>33</v>
      </c>
      <c r="Q20">
        <v>6</v>
      </c>
      <c r="R20">
        <f t="shared" si="18"/>
        <v>39</v>
      </c>
      <c r="S20">
        <f t="shared" si="53"/>
        <v>84.615384615384613</v>
      </c>
      <c r="V20" t="s">
        <v>377</v>
      </c>
      <c r="W20">
        <v>41</v>
      </c>
      <c r="X20">
        <v>11</v>
      </c>
      <c r="Y20">
        <f t="shared" si="19"/>
        <v>52</v>
      </c>
      <c r="Z20">
        <f t="shared" si="54"/>
        <v>78.84615384615384</v>
      </c>
      <c r="AC20" t="s">
        <v>378</v>
      </c>
      <c r="AD20">
        <v>43</v>
      </c>
      <c r="AE20">
        <v>38</v>
      </c>
      <c r="AF20">
        <f t="shared" si="4"/>
        <v>81</v>
      </c>
      <c r="AG20">
        <f t="shared" si="55"/>
        <v>53.086419753086425</v>
      </c>
      <c r="AJ20" t="s">
        <v>379</v>
      </c>
      <c r="AK20">
        <v>1</v>
      </c>
      <c r="AL20">
        <v>48</v>
      </c>
      <c r="AM20">
        <f t="shared" si="6"/>
        <v>49</v>
      </c>
      <c r="AN20">
        <f t="shared" si="56"/>
        <v>2.0408163265306123</v>
      </c>
      <c r="AQ20" t="s">
        <v>380</v>
      </c>
      <c r="AR20">
        <v>12</v>
      </c>
      <c r="AS20">
        <v>36</v>
      </c>
      <c r="AT20">
        <f t="shared" si="8"/>
        <v>48</v>
      </c>
      <c r="AU20">
        <f t="shared" si="57"/>
        <v>25</v>
      </c>
      <c r="AX20" t="s">
        <v>381</v>
      </c>
      <c r="AY20">
        <v>48</v>
      </c>
      <c r="AZ20">
        <v>16</v>
      </c>
      <c r="BA20">
        <f t="shared" si="20"/>
        <v>64</v>
      </c>
      <c r="BB20">
        <f t="shared" si="58"/>
        <v>75</v>
      </c>
      <c r="BE20" t="s">
        <v>382</v>
      </c>
      <c r="BF20">
        <v>10</v>
      </c>
      <c r="BG20">
        <v>21</v>
      </c>
      <c r="BH20">
        <f t="shared" si="11"/>
        <v>31</v>
      </c>
      <c r="BI20">
        <f t="shared" si="59"/>
        <v>32.258064516129032</v>
      </c>
      <c r="BL20" t="s">
        <v>383</v>
      </c>
      <c r="BM20">
        <v>52</v>
      </c>
      <c r="BN20">
        <v>15</v>
      </c>
      <c r="BO20">
        <f t="shared" si="12"/>
        <v>67</v>
      </c>
      <c r="BP20">
        <f t="shared" si="60"/>
        <v>77.611940298507463</v>
      </c>
      <c r="BS20" t="s">
        <v>384</v>
      </c>
      <c r="BT20">
        <v>30</v>
      </c>
      <c r="BU20">
        <v>21</v>
      </c>
      <c r="BV20">
        <f t="shared" si="14"/>
        <v>51</v>
      </c>
      <c r="BW20">
        <f t="shared" si="61"/>
        <v>58.82352941176471</v>
      </c>
    </row>
    <row r="21" spans="1:76" s="6" customFormat="1" x14ac:dyDescent="0.3">
      <c r="B21" t="s">
        <v>595</v>
      </c>
      <c r="C21" t="s">
        <v>596</v>
      </c>
      <c r="H21" s="6" t="s">
        <v>385</v>
      </c>
      <c r="K21">
        <f t="shared" si="0"/>
        <v>0</v>
      </c>
      <c r="L21" s="6">
        <f>AVERAGE(L18:L20)</f>
        <v>59.01047890431105</v>
      </c>
      <c r="M21" s="6">
        <f>STDEV(L18:L20)/SQRT(3)</f>
        <v>11.142774779277289</v>
      </c>
      <c r="O21" s="6" t="s">
        <v>386</v>
      </c>
      <c r="R21">
        <f t="shared" si="18"/>
        <v>0</v>
      </c>
      <c r="S21" s="6">
        <f>AVERAGE(S18:S20)</f>
        <v>86.764705882352928</v>
      </c>
      <c r="T21" s="6">
        <f>STDEV(S18:S20)/SQRT(3)</f>
        <v>1.8205290655465032</v>
      </c>
      <c r="V21" s="6" t="s">
        <v>387</v>
      </c>
      <c r="Y21">
        <f t="shared" si="19"/>
        <v>0</v>
      </c>
      <c r="Z21" s="6">
        <f>AVERAGE(Z18:Z20)</f>
        <v>54.034766403187454</v>
      </c>
      <c r="AA21" s="6">
        <f>STDEV(Z18:Z20)/SQRT(3)</f>
        <v>18.635103049161227</v>
      </c>
      <c r="AC21" s="6" t="s">
        <v>388</v>
      </c>
      <c r="AF21">
        <f t="shared" si="4"/>
        <v>0</v>
      </c>
      <c r="AG21" s="6">
        <f>AVERAGE(AG18:AG20)</f>
        <v>61.412874863167268</v>
      </c>
      <c r="AH21" s="6">
        <f>STDEV(AG18:AG20)/SQRT(3)</f>
        <v>11.306591760789956</v>
      </c>
      <c r="AJ21" s="6" t="s">
        <v>389</v>
      </c>
      <c r="AM21">
        <f t="shared" si="6"/>
        <v>0</v>
      </c>
      <c r="AN21" s="6">
        <f>AVERAGE(AN18:AN20)</f>
        <v>1.6061980347694635</v>
      </c>
      <c r="AO21" s="6">
        <f>STDEV(AN18:AN20)/SQRT(3)</f>
        <v>0.83079924176041586</v>
      </c>
      <c r="AQ21" s="6" t="s">
        <v>390</v>
      </c>
      <c r="AT21">
        <f t="shared" si="8"/>
        <v>0</v>
      </c>
      <c r="AU21" s="6">
        <f>AVERAGE(AU18:AU20)</f>
        <v>16.080459770114942</v>
      </c>
      <c r="AV21" s="6">
        <f>STDEV(AU18:AU20)/SQRT(3)</f>
        <v>5.5154570869561885</v>
      </c>
      <c r="AX21" s="6" t="s">
        <v>391</v>
      </c>
      <c r="BA21">
        <f t="shared" si="20"/>
        <v>0</v>
      </c>
      <c r="BB21" s="6">
        <f>AVERAGE(BB18:BB20)</f>
        <v>70.223577235772368</v>
      </c>
      <c r="BC21" s="6">
        <f>STDEV(BB18:BB20)/SQRT(3)</f>
        <v>3.8977253883668919</v>
      </c>
      <c r="BE21" s="6" t="s">
        <v>392</v>
      </c>
      <c r="BH21">
        <f t="shared" si="11"/>
        <v>0</v>
      </c>
      <c r="BI21" s="6">
        <f>AVERAGE(BI18:BI20)</f>
        <v>32.140989792902765</v>
      </c>
      <c r="BJ21" s="6">
        <f>STDEV(BI18:BI20)/SQRT(3)</f>
        <v>5.0963982931058416</v>
      </c>
      <c r="BL21" s="6" t="s">
        <v>393</v>
      </c>
      <c r="BO21">
        <f t="shared" si="12"/>
        <v>0</v>
      </c>
      <c r="BP21" s="6">
        <f>AVERAGE(BP18:BP20)</f>
        <v>77.897673793196191</v>
      </c>
      <c r="BQ21" s="6">
        <f>STDEV(BP18:BP20)/SQRT(3)</f>
        <v>1.7612608647557799</v>
      </c>
      <c r="BS21" s="6" t="s">
        <v>394</v>
      </c>
      <c r="BV21">
        <f t="shared" si="14"/>
        <v>0</v>
      </c>
      <c r="BW21" s="6">
        <f>AVERAGE(BW18:BW20)</f>
        <v>48.370945862621774</v>
      </c>
      <c r="BX21" s="6">
        <f>STDEV(BW18:BW20)/SQRT(3)</f>
        <v>5.6079393049138178</v>
      </c>
    </row>
    <row r="22" spans="1:76" x14ac:dyDescent="0.3">
      <c r="B22" t="s">
        <v>256</v>
      </c>
      <c r="C22" t="s">
        <v>318</v>
      </c>
      <c r="H22" t="s">
        <v>395</v>
      </c>
      <c r="I22">
        <v>38</v>
      </c>
      <c r="J22">
        <v>47</v>
      </c>
      <c r="K22">
        <f t="shared" si="0"/>
        <v>85</v>
      </c>
      <c r="L22">
        <f>(I22/K22)*100</f>
        <v>44.705882352941181</v>
      </c>
      <c r="O22" t="s">
        <v>396</v>
      </c>
      <c r="P22">
        <v>22</v>
      </c>
      <c r="Q22">
        <v>24</v>
      </c>
      <c r="R22">
        <f t="shared" si="18"/>
        <v>46</v>
      </c>
      <c r="S22">
        <f>(P22/R22)*100</f>
        <v>47.826086956521742</v>
      </c>
      <c r="V22" t="s">
        <v>397</v>
      </c>
      <c r="W22">
        <v>6</v>
      </c>
      <c r="X22">
        <v>25</v>
      </c>
      <c r="Y22">
        <f t="shared" si="19"/>
        <v>31</v>
      </c>
      <c r="Z22">
        <f>(W22/Y22)*100</f>
        <v>19.35483870967742</v>
      </c>
      <c r="AC22" t="s">
        <v>398</v>
      </c>
      <c r="AD22">
        <v>25</v>
      </c>
      <c r="AE22">
        <v>40</v>
      </c>
      <c r="AF22">
        <f t="shared" si="4"/>
        <v>65</v>
      </c>
      <c r="AG22">
        <f>(AD22/AF22)*100</f>
        <v>38.461538461538467</v>
      </c>
      <c r="AJ22" t="s">
        <v>399</v>
      </c>
      <c r="AK22">
        <v>16</v>
      </c>
      <c r="AL22">
        <v>51</v>
      </c>
      <c r="AM22">
        <f t="shared" si="6"/>
        <v>67</v>
      </c>
      <c r="AN22">
        <f>(AK22/AM22)*100</f>
        <v>23.880597014925371</v>
      </c>
      <c r="AQ22" t="s">
        <v>400</v>
      </c>
      <c r="AR22">
        <v>2</v>
      </c>
      <c r="AS22">
        <v>48</v>
      </c>
      <c r="AT22">
        <f t="shared" si="8"/>
        <v>50</v>
      </c>
      <c r="AU22">
        <f>(AR22/AT22)*100</f>
        <v>4</v>
      </c>
      <c r="AX22" t="s">
        <v>401</v>
      </c>
      <c r="AY22">
        <v>20</v>
      </c>
      <c r="AZ22">
        <v>25</v>
      </c>
      <c r="BA22">
        <f t="shared" si="20"/>
        <v>45</v>
      </c>
      <c r="BB22">
        <f>(AY22/BA22)*100</f>
        <v>44.444444444444443</v>
      </c>
      <c r="BE22" t="s">
        <v>402</v>
      </c>
      <c r="BF22">
        <v>9</v>
      </c>
      <c r="BG22">
        <v>22</v>
      </c>
      <c r="BH22">
        <f t="shared" si="11"/>
        <v>31</v>
      </c>
      <c r="BI22">
        <f>(BF22/BH22)*100</f>
        <v>29.032258064516132</v>
      </c>
      <c r="BL22" t="s">
        <v>403</v>
      </c>
      <c r="BM22">
        <v>16</v>
      </c>
      <c r="BN22">
        <v>16</v>
      </c>
      <c r="BO22">
        <f t="shared" si="12"/>
        <v>32</v>
      </c>
      <c r="BP22">
        <f>(BM22/BO22)*100</f>
        <v>50</v>
      </c>
      <c r="BS22" t="s">
        <v>404</v>
      </c>
      <c r="BT22">
        <v>19</v>
      </c>
      <c r="BU22">
        <v>32</v>
      </c>
      <c r="BV22">
        <f t="shared" si="14"/>
        <v>51</v>
      </c>
      <c r="BW22">
        <f>(BT22/BV22)*100</f>
        <v>37.254901960784316</v>
      </c>
    </row>
    <row r="23" spans="1:76" x14ac:dyDescent="0.3">
      <c r="H23" t="s">
        <v>405</v>
      </c>
      <c r="I23">
        <v>22</v>
      </c>
      <c r="J23">
        <v>32</v>
      </c>
      <c r="K23">
        <f t="shared" si="0"/>
        <v>54</v>
      </c>
      <c r="L23">
        <f t="shared" ref="L23:L24" si="62">(I23/K23)*100</f>
        <v>40.74074074074074</v>
      </c>
      <c r="O23" t="s">
        <v>406</v>
      </c>
      <c r="P23">
        <v>16</v>
      </c>
      <c r="Q23">
        <v>22</v>
      </c>
      <c r="R23">
        <f t="shared" si="18"/>
        <v>38</v>
      </c>
      <c r="S23">
        <f t="shared" ref="S23:S24" si="63">(P23/R23)*100</f>
        <v>42.105263157894733</v>
      </c>
      <c r="V23" t="s">
        <v>407</v>
      </c>
      <c r="W23">
        <v>18</v>
      </c>
      <c r="X23">
        <v>38</v>
      </c>
      <c r="Y23">
        <f t="shared" si="19"/>
        <v>56</v>
      </c>
      <c r="Z23">
        <f t="shared" ref="Z23:Z24" si="64">(W23/Y23)*100</f>
        <v>32.142857142857146</v>
      </c>
      <c r="AC23" t="s">
        <v>408</v>
      </c>
      <c r="AD23">
        <v>14</v>
      </c>
      <c r="AE23">
        <v>27</v>
      </c>
      <c r="AF23">
        <f t="shared" si="4"/>
        <v>41</v>
      </c>
      <c r="AG23">
        <f t="shared" ref="AG23:AG24" si="65">(AD23/AF23)*100</f>
        <v>34.146341463414636</v>
      </c>
      <c r="AJ23" t="s">
        <v>409</v>
      </c>
      <c r="AK23">
        <v>13</v>
      </c>
      <c r="AL23">
        <v>33</v>
      </c>
      <c r="AM23">
        <f t="shared" si="6"/>
        <v>46</v>
      </c>
      <c r="AN23">
        <f t="shared" ref="AN23:AN24" si="66">(AK23/AM23)*100</f>
        <v>28.260869565217391</v>
      </c>
      <c r="AQ23" t="s">
        <v>410</v>
      </c>
      <c r="AR23">
        <v>4</v>
      </c>
      <c r="AS23">
        <v>38</v>
      </c>
      <c r="AT23">
        <f t="shared" si="8"/>
        <v>42</v>
      </c>
      <c r="AU23">
        <f t="shared" ref="AU23:AU24" si="67">(AR23/AT23)*100</f>
        <v>9.5238095238095237</v>
      </c>
      <c r="AX23" t="s">
        <v>411</v>
      </c>
      <c r="AY23">
        <v>19</v>
      </c>
      <c r="AZ23">
        <v>19</v>
      </c>
      <c r="BA23">
        <f t="shared" si="20"/>
        <v>38</v>
      </c>
      <c r="BB23">
        <f t="shared" ref="BB23:BB24" si="68">(AY23/BA23)*100</f>
        <v>50</v>
      </c>
      <c r="BE23" t="s">
        <v>412</v>
      </c>
      <c r="BF23">
        <v>14</v>
      </c>
      <c r="BG23">
        <v>36</v>
      </c>
      <c r="BH23">
        <f t="shared" si="11"/>
        <v>50</v>
      </c>
      <c r="BI23">
        <f t="shared" ref="BI23:BI24" si="69">(BF23/BH23)*100</f>
        <v>28.000000000000004</v>
      </c>
      <c r="BL23" t="s">
        <v>413</v>
      </c>
      <c r="BM23">
        <v>22</v>
      </c>
      <c r="BN23">
        <v>20</v>
      </c>
      <c r="BO23">
        <f t="shared" si="12"/>
        <v>42</v>
      </c>
      <c r="BP23">
        <f t="shared" ref="BP23:BP24" si="70">(BM23/BO23)*100</f>
        <v>52.380952380952387</v>
      </c>
      <c r="BS23" t="s">
        <v>414</v>
      </c>
      <c r="BT23">
        <v>29</v>
      </c>
      <c r="BU23">
        <v>14</v>
      </c>
      <c r="BV23">
        <f t="shared" si="14"/>
        <v>43</v>
      </c>
      <c r="BW23">
        <f t="shared" ref="BW23:BW24" si="71">(BT23/BV23)*100</f>
        <v>67.441860465116278</v>
      </c>
    </row>
    <row r="24" spans="1:76" x14ac:dyDescent="0.3">
      <c r="H24" t="s">
        <v>415</v>
      </c>
      <c r="I24">
        <v>26</v>
      </c>
      <c r="J24">
        <v>30</v>
      </c>
      <c r="K24">
        <f t="shared" si="0"/>
        <v>56</v>
      </c>
      <c r="L24">
        <f t="shared" si="62"/>
        <v>46.428571428571431</v>
      </c>
      <c r="O24" t="s">
        <v>416</v>
      </c>
      <c r="P24">
        <v>24</v>
      </c>
      <c r="Q24">
        <v>15</v>
      </c>
      <c r="R24">
        <f t="shared" si="18"/>
        <v>39</v>
      </c>
      <c r="S24">
        <f t="shared" si="63"/>
        <v>61.53846153846154</v>
      </c>
      <c r="V24" t="s">
        <v>417</v>
      </c>
      <c r="W24">
        <v>13</v>
      </c>
      <c r="X24">
        <v>51</v>
      </c>
      <c r="Y24">
        <f t="shared" si="19"/>
        <v>64</v>
      </c>
      <c r="Z24">
        <f t="shared" si="64"/>
        <v>20.3125</v>
      </c>
      <c r="AC24" t="s">
        <v>418</v>
      </c>
      <c r="AD24">
        <v>22</v>
      </c>
      <c r="AE24">
        <v>55</v>
      </c>
      <c r="AF24">
        <f t="shared" si="4"/>
        <v>77</v>
      </c>
      <c r="AG24">
        <f t="shared" si="65"/>
        <v>28.571428571428569</v>
      </c>
      <c r="AJ24" t="s">
        <v>419</v>
      </c>
      <c r="AK24">
        <v>11</v>
      </c>
      <c r="AL24">
        <v>45</v>
      </c>
      <c r="AM24">
        <f t="shared" si="6"/>
        <v>56</v>
      </c>
      <c r="AN24">
        <f t="shared" si="66"/>
        <v>19.642857142857142</v>
      </c>
      <c r="AQ24" t="s">
        <v>420</v>
      </c>
      <c r="AR24">
        <v>6</v>
      </c>
      <c r="AS24">
        <v>65</v>
      </c>
      <c r="AT24">
        <f t="shared" si="8"/>
        <v>71</v>
      </c>
      <c r="AU24">
        <f t="shared" si="67"/>
        <v>8.4507042253521121</v>
      </c>
      <c r="AX24" t="s">
        <v>421</v>
      </c>
      <c r="AY24">
        <v>16</v>
      </c>
      <c r="AZ24">
        <v>23</v>
      </c>
      <c r="BA24">
        <f t="shared" si="20"/>
        <v>39</v>
      </c>
      <c r="BB24">
        <f t="shared" si="68"/>
        <v>41.025641025641022</v>
      </c>
      <c r="BE24" t="s">
        <v>422</v>
      </c>
      <c r="BF24">
        <v>7</v>
      </c>
      <c r="BG24">
        <v>29</v>
      </c>
      <c r="BH24">
        <f t="shared" si="11"/>
        <v>36</v>
      </c>
      <c r="BI24">
        <f t="shared" si="69"/>
        <v>19.444444444444446</v>
      </c>
      <c r="BL24" t="s">
        <v>423</v>
      </c>
      <c r="BM24">
        <v>25</v>
      </c>
      <c r="BN24">
        <v>24</v>
      </c>
      <c r="BO24">
        <f t="shared" si="12"/>
        <v>49</v>
      </c>
      <c r="BP24">
        <f t="shared" si="70"/>
        <v>51.020408163265309</v>
      </c>
      <c r="BS24" t="s">
        <v>424</v>
      </c>
      <c r="BT24">
        <v>10</v>
      </c>
      <c r="BU24">
        <v>9</v>
      </c>
      <c r="BV24">
        <f t="shared" si="14"/>
        <v>19</v>
      </c>
      <c r="BW24">
        <f t="shared" si="71"/>
        <v>52.631578947368418</v>
      </c>
    </row>
    <row r="25" spans="1:76" s="6" customFormat="1" x14ac:dyDescent="0.3">
      <c r="H25" s="6" t="s">
        <v>425</v>
      </c>
      <c r="K25">
        <f t="shared" si="0"/>
        <v>0</v>
      </c>
      <c r="L25" s="6">
        <f>AVERAGE(L22:L24)</f>
        <v>43.958398174084458</v>
      </c>
      <c r="M25" s="6">
        <f>STDEV(L22:L24)/SQRT(3)</f>
        <v>1.6839342753987339</v>
      </c>
      <c r="O25" s="6" t="s">
        <v>426</v>
      </c>
      <c r="R25">
        <f t="shared" si="18"/>
        <v>0</v>
      </c>
      <c r="S25" s="6">
        <f>AVERAGE(S22:S24)</f>
        <v>50.489937217626</v>
      </c>
      <c r="T25" s="6">
        <f>STDEV(S22:S24)/SQRT(3)</f>
        <v>5.7658296160744884</v>
      </c>
      <c r="V25" s="6" t="s">
        <v>427</v>
      </c>
      <c r="Y25">
        <f t="shared" si="19"/>
        <v>0</v>
      </c>
      <c r="Z25" s="6">
        <f>AVERAGE(Z22:Z24)</f>
        <v>23.936731950844855</v>
      </c>
      <c r="AA25" s="6">
        <f>STDEV(Z22:Z24)/SQRT(3)</f>
        <v>4.1123653691024646</v>
      </c>
      <c r="AC25" s="6" t="s">
        <v>428</v>
      </c>
      <c r="AF25">
        <f t="shared" si="4"/>
        <v>0</v>
      </c>
      <c r="AG25" s="6">
        <f>AVERAGE(AG22:AG24)</f>
        <v>33.726436165460555</v>
      </c>
      <c r="AH25" s="6">
        <f>STDEV(AG22:AG24)/SQRT(3)</f>
        <v>2.8627381271578702</v>
      </c>
      <c r="AJ25" s="6" t="s">
        <v>429</v>
      </c>
      <c r="AM25">
        <f t="shared" si="6"/>
        <v>0</v>
      </c>
      <c r="AN25" s="6">
        <f>AVERAGE(AN22:AN24)</f>
        <v>23.928107907666632</v>
      </c>
      <c r="AO25" s="6">
        <f>STDEV(AN22:AN24)/SQRT(3)</f>
        <v>2.4879193108355948</v>
      </c>
      <c r="AQ25" s="6" t="s">
        <v>430</v>
      </c>
      <c r="AT25">
        <f t="shared" si="8"/>
        <v>0</v>
      </c>
      <c r="AU25" s="6">
        <f>AVERAGE(AU22:AU24)</f>
        <v>7.3248379163872128</v>
      </c>
      <c r="AV25" s="6">
        <f>STDEV(AU22:AU24)/SQRT(3)</f>
        <v>1.6910350994858019</v>
      </c>
      <c r="AX25" s="6" t="s">
        <v>431</v>
      </c>
      <c r="BA25">
        <f t="shared" si="20"/>
        <v>0</v>
      </c>
      <c r="BB25" s="6">
        <f>AVERAGE(BB22:BB24)</f>
        <v>45.15669515669515</v>
      </c>
      <c r="BC25" s="6">
        <f>STDEV(BB22:BB24)/SQRT(3)</f>
        <v>2.6150370015221975</v>
      </c>
      <c r="BE25" s="6" t="s">
        <v>432</v>
      </c>
      <c r="BH25">
        <f t="shared" si="11"/>
        <v>0</v>
      </c>
      <c r="BI25" s="6">
        <f>AVERAGE(BI22:BI24)</f>
        <v>25.492234169653528</v>
      </c>
      <c r="BJ25" s="6">
        <f>STDEV(BI22:BI24)/SQRT(3)</f>
        <v>3.0385418431762012</v>
      </c>
      <c r="BL25" s="6" t="s">
        <v>433</v>
      </c>
      <c r="BO25">
        <f t="shared" si="12"/>
        <v>0</v>
      </c>
      <c r="BP25" s="6">
        <f>AVERAGE(BP22:BP24)</f>
        <v>51.13378684807256</v>
      </c>
      <c r="BQ25" s="6">
        <f>STDEV(BP22:BP24)/SQRT(3)</f>
        <v>0.68965561568007205</v>
      </c>
      <c r="BS25" s="6" t="s">
        <v>434</v>
      </c>
      <c r="BV25">
        <f t="shared" si="14"/>
        <v>0</v>
      </c>
      <c r="BW25" s="6">
        <f>AVERAGE(BW22:BW24)</f>
        <v>52.442780457756335</v>
      </c>
      <c r="BX25" s="6">
        <f>STDEV(BW22:BW24)/SQRT(3)</f>
        <v>8.7147355972097547</v>
      </c>
    </row>
    <row r="26" spans="1:76" x14ac:dyDescent="0.3">
      <c r="H26" t="s">
        <v>435</v>
      </c>
      <c r="I26">
        <v>34</v>
      </c>
      <c r="J26">
        <v>53</v>
      </c>
      <c r="K26">
        <f t="shared" si="0"/>
        <v>87</v>
      </c>
      <c r="L26">
        <f>(I26/K26)*100</f>
        <v>39.080459770114942</v>
      </c>
      <c r="O26" t="s">
        <v>436</v>
      </c>
      <c r="P26">
        <v>35</v>
      </c>
      <c r="Q26">
        <v>52</v>
      </c>
      <c r="R26">
        <f t="shared" si="18"/>
        <v>87</v>
      </c>
      <c r="S26">
        <f>(P26/R26)*100</f>
        <v>40.229885057471265</v>
      </c>
      <c r="V26" t="s">
        <v>437</v>
      </c>
      <c r="W26">
        <v>17</v>
      </c>
      <c r="X26">
        <v>42</v>
      </c>
      <c r="Y26">
        <f t="shared" si="19"/>
        <v>59</v>
      </c>
      <c r="Z26">
        <f>(W26/Y26)*100</f>
        <v>28.8135593220339</v>
      </c>
      <c r="AC26" t="s">
        <v>438</v>
      </c>
      <c r="AD26">
        <v>29</v>
      </c>
      <c r="AE26">
        <v>21</v>
      </c>
      <c r="AF26">
        <f t="shared" si="4"/>
        <v>50</v>
      </c>
      <c r="AG26">
        <f>(AD26/AF26)*100</f>
        <v>57.999999999999993</v>
      </c>
      <c r="AJ26" t="s">
        <v>439</v>
      </c>
      <c r="AK26">
        <v>23</v>
      </c>
      <c r="AL26">
        <v>46</v>
      </c>
      <c r="AM26">
        <f t="shared" si="6"/>
        <v>69</v>
      </c>
      <c r="AN26">
        <f>(AK26/AM26)*100</f>
        <v>33.333333333333329</v>
      </c>
      <c r="AQ26" t="s">
        <v>440</v>
      </c>
      <c r="AR26">
        <v>17</v>
      </c>
      <c r="AS26">
        <v>36</v>
      </c>
      <c r="AT26">
        <f t="shared" si="8"/>
        <v>53</v>
      </c>
      <c r="AU26">
        <f>(AR26/AT26)*100</f>
        <v>32.075471698113205</v>
      </c>
      <c r="AX26" t="s">
        <v>441</v>
      </c>
      <c r="AY26">
        <v>6</v>
      </c>
      <c r="AZ26">
        <v>41</v>
      </c>
      <c r="BA26">
        <f t="shared" si="20"/>
        <v>47</v>
      </c>
      <c r="BB26">
        <f>(AY26/BA26)*100</f>
        <v>12.76595744680851</v>
      </c>
      <c r="BE26" t="s">
        <v>442</v>
      </c>
      <c r="BF26">
        <v>23</v>
      </c>
      <c r="BG26">
        <v>29</v>
      </c>
      <c r="BH26">
        <f t="shared" si="11"/>
        <v>52</v>
      </c>
      <c r="BI26">
        <f>(BF26/BH26)*100</f>
        <v>44.230769230769226</v>
      </c>
      <c r="BL26" t="s">
        <v>443</v>
      </c>
      <c r="BM26">
        <v>26</v>
      </c>
      <c r="BN26">
        <v>20</v>
      </c>
      <c r="BO26">
        <f t="shared" si="12"/>
        <v>46</v>
      </c>
      <c r="BP26">
        <f>(BM26/BO26)*100</f>
        <v>56.521739130434781</v>
      </c>
      <c r="BS26" t="s">
        <v>444</v>
      </c>
      <c r="BT26">
        <v>22</v>
      </c>
      <c r="BU26">
        <v>34</v>
      </c>
      <c r="BV26">
        <f t="shared" si="14"/>
        <v>56</v>
      </c>
      <c r="BW26">
        <f>(BT26/BV26)*100</f>
        <v>39.285714285714285</v>
      </c>
    </row>
    <row r="27" spans="1:76" x14ac:dyDescent="0.3">
      <c r="H27" t="s">
        <v>445</v>
      </c>
      <c r="I27">
        <v>25</v>
      </c>
      <c r="J27">
        <v>51</v>
      </c>
      <c r="K27">
        <f t="shared" si="0"/>
        <v>76</v>
      </c>
      <c r="L27">
        <f t="shared" ref="L27:L28" si="72">(I27/K27)*100</f>
        <v>32.894736842105267</v>
      </c>
      <c r="O27" t="s">
        <v>446</v>
      </c>
      <c r="P27">
        <v>44</v>
      </c>
      <c r="Q27">
        <v>32</v>
      </c>
      <c r="R27">
        <f t="shared" si="18"/>
        <v>76</v>
      </c>
      <c r="S27">
        <f t="shared" ref="S27:S28" si="73">(P27/R27)*100</f>
        <v>57.894736842105267</v>
      </c>
      <c r="V27" t="s">
        <v>447</v>
      </c>
      <c r="W27">
        <v>23</v>
      </c>
      <c r="X27">
        <v>51</v>
      </c>
      <c r="Y27">
        <f t="shared" si="19"/>
        <v>74</v>
      </c>
      <c r="Z27">
        <f t="shared" ref="Z27:Z28" si="74">(W27/Y27)*100</f>
        <v>31.081081081081081</v>
      </c>
      <c r="AC27" t="s">
        <v>448</v>
      </c>
      <c r="AD27">
        <v>18</v>
      </c>
      <c r="AE27">
        <v>28</v>
      </c>
      <c r="AF27">
        <f t="shared" si="4"/>
        <v>46</v>
      </c>
      <c r="AG27">
        <f t="shared" ref="AG27:AG28" si="75">(AD27/AF27)*100</f>
        <v>39.130434782608695</v>
      </c>
      <c r="AJ27" t="s">
        <v>449</v>
      </c>
      <c r="AK27">
        <v>31</v>
      </c>
      <c r="AL27">
        <v>46</v>
      </c>
      <c r="AM27">
        <f t="shared" si="6"/>
        <v>77</v>
      </c>
      <c r="AN27">
        <f t="shared" ref="AN27:AN28" si="76">(AK27/AM27)*100</f>
        <v>40.259740259740262</v>
      </c>
      <c r="AQ27" t="s">
        <v>450</v>
      </c>
      <c r="AR27">
        <v>15</v>
      </c>
      <c r="AS27">
        <v>32</v>
      </c>
      <c r="AT27">
        <f t="shared" si="8"/>
        <v>47</v>
      </c>
      <c r="AU27">
        <f t="shared" ref="AU27:AU28" si="77">(AR27/AT27)*100</f>
        <v>31.914893617021278</v>
      </c>
      <c r="AX27" t="s">
        <v>451</v>
      </c>
      <c r="AY27">
        <v>5</v>
      </c>
      <c r="AZ27">
        <v>52</v>
      </c>
      <c r="BA27">
        <f t="shared" si="20"/>
        <v>57</v>
      </c>
      <c r="BB27">
        <f t="shared" ref="BB27:BB28" si="78">(AY27/BA27)*100</f>
        <v>8.7719298245614024</v>
      </c>
      <c r="BE27" t="s">
        <v>452</v>
      </c>
      <c r="BF27">
        <v>12</v>
      </c>
      <c r="BG27">
        <v>53</v>
      </c>
      <c r="BH27">
        <f t="shared" si="11"/>
        <v>65</v>
      </c>
      <c r="BI27">
        <f t="shared" ref="BI27:BI28" si="79">(BF27/BH27)*100</f>
        <v>18.461538461538463</v>
      </c>
      <c r="BL27" t="s">
        <v>453</v>
      </c>
      <c r="BM27">
        <v>36</v>
      </c>
      <c r="BN27">
        <v>37</v>
      </c>
      <c r="BO27">
        <f t="shared" si="12"/>
        <v>73</v>
      </c>
      <c r="BP27">
        <f t="shared" ref="BP27:BP28" si="80">(BM27/BO27)*100</f>
        <v>49.315068493150683</v>
      </c>
      <c r="BS27" t="s">
        <v>454</v>
      </c>
      <c r="BT27">
        <v>14</v>
      </c>
      <c r="BU27">
        <v>29</v>
      </c>
      <c r="BV27">
        <f t="shared" si="14"/>
        <v>43</v>
      </c>
      <c r="BW27">
        <f t="shared" ref="BW27:BW28" si="81">(BT27/BV27)*100</f>
        <v>32.558139534883722</v>
      </c>
    </row>
    <row r="28" spans="1:76" x14ac:dyDescent="0.3">
      <c r="H28" t="s">
        <v>455</v>
      </c>
      <c r="I28">
        <v>19</v>
      </c>
      <c r="J28">
        <v>69</v>
      </c>
      <c r="K28">
        <f t="shared" si="0"/>
        <v>88</v>
      </c>
      <c r="L28">
        <f t="shared" si="72"/>
        <v>21.59090909090909</v>
      </c>
      <c r="O28" t="s">
        <v>456</v>
      </c>
      <c r="P28">
        <v>29</v>
      </c>
      <c r="Q28">
        <v>57</v>
      </c>
      <c r="R28">
        <f t="shared" si="18"/>
        <v>86</v>
      </c>
      <c r="S28">
        <f t="shared" si="73"/>
        <v>33.720930232558139</v>
      </c>
      <c r="V28" t="s">
        <v>457</v>
      </c>
      <c r="W28">
        <v>17</v>
      </c>
      <c r="X28">
        <v>21</v>
      </c>
      <c r="Y28">
        <f t="shared" si="19"/>
        <v>38</v>
      </c>
      <c r="Z28">
        <f t="shared" si="74"/>
        <v>44.736842105263158</v>
      </c>
      <c r="AC28" t="s">
        <v>458</v>
      </c>
      <c r="AD28">
        <v>26</v>
      </c>
      <c r="AE28">
        <v>34</v>
      </c>
      <c r="AF28">
        <f t="shared" si="4"/>
        <v>60</v>
      </c>
      <c r="AG28">
        <f t="shared" si="75"/>
        <v>43.333333333333336</v>
      </c>
      <c r="AJ28" t="s">
        <v>459</v>
      </c>
      <c r="AK28">
        <v>6</v>
      </c>
      <c r="AL28">
        <v>35</v>
      </c>
      <c r="AM28">
        <f t="shared" si="6"/>
        <v>41</v>
      </c>
      <c r="AN28">
        <f t="shared" si="76"/>
        <v>14.634146341463413</v>
      </c>
      <c r="AQ28" t="s">
        <v>460</v>
      </c>
      <c r="AR28">
        <v>17</v>
      </c>
      <c r="AS28">
        <v>50</v>
      </c>
      <c r="AT28">
        <f t="shared" si="8"/>
        <v>67</v>
      </c>
      <c r="AU28">
        <f t="shared" si="77"/>
        <v>25.373134328358208</v>
      </c>
      <c r="AX28" t="s">
        <v>461</v>
      </c>
      <c r="AY28">
        <v>9</v>
      </c>
      <c r="AZ28">
        <v>53</v>
      </c>
      <c r="BA28">
        <f t="shared" si="20"/>
        <v>62</v>
      </c>
      <c r="BB28">
        <f t="shared" si="78"/>
        <v>14.516129032258066</v>
      </c>
      <c r="BE28" t="s">
        <v>462</v>
      </c>
      <c r="BF28">
        <v>18</v>
      </c>
      <c r="BG28">
        <v>30</v>
      </c>
      <c r="BH28">
        <f t="shared" si="11"/>
        <v>48</v>
      </c>
      <c r="BI28">
        <f t="shared" si="79"/>
        <v>37.5</v>
      </c>
      <c r="BL28" t="s">
        <v>463</v>
      </c>
      <c r="BM28">
        <v>30</v>
      </c>
      <c r="BN28">
        <v>38</v>
      </c>
      <c r="BO28">
        <f t="shared" si="12"/>
        <v>68</v>
      </c>
      <c r="BP28">
        <f t="shared" si="80"/>
        <v>44.117647058823529</v>
      </c>
      <c r="BS28" t="s">
        <v>464</v>
      </c>
      <c r="BT28">
        <v>32</v>
      </c>
      <c r="BU28">
        <v>26</v>
      </c>
      <c r="BV28">
        <f t="shared" si="14"/>
        <v>58</v>
      </c>
      <c r="BW28">
        <f t="shared" si="81"/>
        <v>55.172413793103445</v>
      </c>
    </row>
    <row r="29" spans="1:76" s="6" customFormat="1" x14ac:dyDescent="0.3">
      <c r="H29" s="6" t="s">
        <v>465</v>
      </c>
      <c r="K29">
        <f t="shared" si="0"/>
        <v>0</v>
      </c>
      <c r="L29" s="6">
        <f>AVERAGE(L26:L28)</f>
        <v>31.1887019010431</v>
      </c>
      <c r="M29" s="6">
        <f>STDEV(L26:L28)/SQRT(3)</f>
        <v>5.1203519460814793</v>
      </c>
      <c r="O29" s="6" t="s">
        <v>466</v>
      </c>
      <c r="R29">
        <f t="shared" si="18"/>
        <v>0</v>
      </c>
      <c r="S29" s="6">
        <f>AVERAGE(S26:S28)</f>
        <v>43.948517377378231</v>
      </c>
      <c r="T29" s="6">
        <f>STDEV(S26:S28)/SQRT(3)</f>
        <v>7.2218280522071314</v>
      </c>
      <c r="V29" s="6" t="s">
        <v>467</v>
      </c>
      <c r="Y29">
        <f t="shared" si="19"/>
        <v>0</v>
      </c>
      <c r="Z29" s="6">
        <f>AVERAGE(Z26:Z28)</f>
        <v>34.877160836126045</v>
      </c>
      <c r="AA29" s="6">
        <f>STDEV(Z26:Z28)/SQRT(3)</f>
        <v>4.9731076728965764</v>
      </c>
      <c r="AC29" s="6" t="s">
        <v>468</v>
      </c>
      <c r="AF29">
        <f t="shared" si="4"/>
        <v>0</v>
      </c>
      <c r="AG29" s="6">
        <f>AVERAGE(AG26:AG28)</f>
        <v>46.821256038647341</v>
      </c>
      <c r="AH29" s="6">
        <f>STDEV(AG26:AG28)/SQRT(3)</f>
        <v>5.7195374659153915</v>
      </c>
      <c r="AJ29" s="6" t="s">
        <v>469</v>
      </c>
      <c r="AM29">
        <f t="shared" si="6"/>
        <v>0</v>
      </c>
      <c r="AN29" s="6">
        <f>AVERAGE(AN26:AN28)</f>
        <v>29.409073311512334</v>
      </c>
      <c r="AO29" s="6">
        <f>STDEV(AN26:AN28)/SQRT(3)</f>
        <v>7.6532700735318331</v>
      </c>
      <c r="AQ29" s="6" t="s">
        <v>470</v>
      </c>
      <c r="AT29">
        <f t="shared" si="8"/>
        <v>0</v>
      </c>
      <c r="AU29" s="6">
        <f>AVERAGE(AU26:AU28)</f>
        <v>29.787833214497564</v>
      </c>
      <c r="AV29" s="6">
        <f>STDEV(AU26:AU28)/SQRT(3)</f>
        <v>2.2078361217484894</v>
      </c>
      <c r="AX29" s="6" t="s">
        <v>471</v>
      </c>
      <c r="BA29">
        <f t="shared" si="20"/>
        <v>0</v>
      </c>
      <c r="BB29" s="6">
        <f>AVERAGE(BB26:BB28)</f>
        <v>12.018005434542658</v>
      </c>
      <c r="BC29" s="6">
        <f>STDEV(BB26:BB28)/SQRT(3)</f>
        <v>1.6998559050612845</v>
      </c>
      <c r="BE29" s="6" t="s">
        <v>472</v>
      </c>
      <c r="BH29">
        <f t="shared" si="11"/>
        <v>0</v>
      </c>
      <c r="BI29" s="6">
        <f>AVERAGE(BI26:BI28)</f>
        <v>33.397435897435898</v>
      </c>
      <c r="BJ29" s="6">
        <f>STDEV(BI26:BI28)/SQRT(3)</f>
        <v>7.7165749693155714</v>
      </c>
      <c r="BL29" s="6" t="s">
        <v>473</v>
      </c>
      <c r="BO29">
        <f t="shared" si="12"/>
        <v>0</v>
      </c>
      <c r="BP29" s="6">
        <f>AVERAGE(BP26:BP28)</f>
        <v>49.984818227469667</v>
      </c>
      <c r="BQ29" s="6">
        <f>STDEV(BP26:BP28)/SQRT(3)</f>
        <v>3.5963777406448738</v>
      </c>
      <c r="BS29" s="6" t="s">
        <v>474</v>
      </c>
      <c r="BV29">
        <f t="shared" si="14"/>
        <v>0</v>
      </c>
      <c r="BW29" s="6">
        <f>AVERAGE(BW26:BW28)</f>
        <v>42.338755871233822</v>
      </c>
      <c r="BX29" s="6">
        <f>STDEV(BW26:BW28)/SQRT(3)</f>
        <v>6.7042809022464143</v>
      </c>
    </row>
    <row r="30" spans="1:76" x14ac:dyDescent="0.3">
      <c r="H30" t="s">
        <v>475</v>
      </c>
      <c r="I30">
        <v>37</v>
      </c>
      <c r="J30">
        <v>26</v>
      </c>
      <c r="K30">
        <f t="shared" si="0"/>
        <v>63</v>
      </c>
      <c r="L30">
        <f>(I30/K30)*100</f>
        <v>58.730158730158735</v>
      </c>
      <c r="O30" t="s">
        <v>476</v>
      </c>
      <c r="P30">
        <v>52</v>
      </c>
      <c r="Q30">
        <v>8</v>
      </c>
      <c r="R30">
        <f t="shared" si="18"/>
        <v>60</v>
      </c>
      <c r="S30">
        <f>(P30/R30)*100</f>
        <v>86.666666666666671</v>
      </c>
      <c r="V30" t="s">
        <v>477</v>
      </c>
      <c r="W30">
        <v>24</v>
      </c>
      <c r="X30">
        <v>19</v>
      </c>
      <c r="Y30">
        <f t="shared" si="19"/>
        <v>43</v>
      </c>
      <c r="Z30">
        <f>(W30/Y30)*100</f>
        <v>55.813953488372093</v>
      </c>
      <c r="AC30" s="10" t="s">
        <v>478</v>
      </c>
      <c r="AD30" s="10">
        <v>53</v>
      </c>
      <c r="AE30" s="10">
        <v>12</v>
      </c>
      <c r="AF30" s="10">
        <f t="shared" si="4"/>
        <v>65</v>
      </c>
      <c r="AG30" s="10">
        <f>(AD30/AF30)*100</f>
        <v>81.538461538461533</v>
      </c>
      <c r="AJ30" t="s">
        <v>479</v>
      </c>
      <c r="AK30">
        <v>11</v>
      </c>
      <c r="AL30">
        <v>27</v>
      </c>
      <c r="AM30">
        <f t="shared" si="6"/>
        <v>38</v>
      </c>
      <c r="AN30">
        <f>(AK30/AM30)*100</f>
        <v>28.947368421052634</v>
      </c>
      <c r="AQ30" t="s">
        <v>480</v>
      </c>
      <c r="AR30">
        <v>14</v>
      </c>
      <c r="AS30">
        <v>32</v>
      </c>
      <c r="AT30">
        <f t="shared" si="8"/>
        <v>46</v>
      </c>
      <c r="AU30">
        <f>(AR30/AT30)*100</f>
        <v>30.434782608695656</v>
      </c>
      <c r="AX30" t="s">
        <v>481</v>
      </c>
      <c r="AY30">
        <v>28</v>
      </c>
      <c r="AZ30">
        <v>20</v>
      </c>
      <c r="BA30">
        <f t="shared" si="20"/>
        <v>48</v>
      </c>
      <c r="BB30">
        <f>(AY30/BA30)*100</f>
        <v>58.333333333333336</v>
      </c>
      <c r="BE30" t="s">
        <v>482</v>
      </c>
      <c r="BF30">
        <v>7</v>
      </c>
      <c r="BG30">
        <v>38</v>
      </c>
      <c r="BH30">
        <f t="shared" si="11"/>
        <v>45</v>
      </c>
      <c r="BI30">
        <f>(BF30/BH30)*100</f>
        <v>15.555555555555555</v>
      </c>
      <c r="BL30" t="s">
        <v>483</v>
      </c>
      <c r="BM30">
        <v>20</v>
      </c>
      <c r="BN30">
        <v>13</v>
      </c>
      <c r="BO30">
        <f t="shared" si="12"/>
        <v>33</v>
      </c>
      <c r="BP30">
        <f>(BM30/BO30)*100</f>
        <v>60.606060606060609</v>
      </c>
      <c r="BS30" t="s">
        <v>484</v>
      </c>
      <c r="BT30">
        <v>22</v>
      </c>
      <c r="BU30">
        <v>23</v>
      </c>
      <c r="BV30">
        <f t="shared" si="14"/>
        <v>45</v>
      </c>
      <c r="BW30">
        <f>(BT30/BV30)*100</f>
        <v>48.888888888888886</v>
      </c>
    </row>
    <row r="31" spans="1:76" x14ac:dyDescent="0.3">
      <c r="H31" t="s">
        <v>485</v>
      </c>
      <c r="I31">
        <v>39</v>
      </c>
      <c r="J31">
        <v>31</v>
      </c>
      <c r="K31">
        <f t="shared" si="0"/>
        <v>70</v>
      </c>
      <c r="L31">
        <f t="shared" ref="L31:L32" si="82">(I31/K31)*100</f>
        <v>55.714285714285715</v>
      </c>
      <c r="O31" t="s">
        <v>486</v>
      </c>
      <c r="P31">
        <v>30</v>
      </c>
      <c r="Q31">
        <v>18</v>
      </c>
      <c r="R31">
        <f t="shared" si="18"/>
        <v>48</v>
      </c>
      <c r="S31">
        <f t="shared" ref="S31:S32" si="83">(P31/R31)*100</f>
        <v>62.5</v>
      </c>
      <c r="V31" t="s">
        <v>487</v>
      </c>
      <c r="W31">
        <v>40</v>
      </c>
      <c r="X31">
        <v>18</v>
      </c>
      <c r="Y31">
        <f t="shared" si="19"/>
        <v>58</v>
      </c>
      <c r="Z31">
        <f t="shared" ref="Z31:Z32" si="84">(W31/Y31)*100</f>
        <v>68.965517241379317</v>
      </c>
      <c r="AC31" t="s">
        <v>488</v>
      </c>
      <c r="AD31">
        <v>29</v>
      </c>
      <c r="AE31">
        <v>25</v>
      </c>
      <c r="AF31">
        <f t="shared" si="4"/>
        <v>54</v>
      </c>
      <c r="AG31">
        <f t="shared" ref="AG31:AG32" si="85">(AD31/AF31)*100</f>
        <v>53.703703703703709</v>
      </c>
      <c r="AJ31" t="s">
        <v>489</v>
      </c>
      <c r="AK31">
        <v>12</v>
      </c>
      <c r="AL31">
        <v>22</v>
      </c>
      <c r="AM31">
        <f t="shared" si="6"/>
        <v>34</v>
      </c>
      <c r="AN31">
        <f t="shared" ref="AN31:AN32" si="86">(AK31/AM31)*100</f>
        <v>35.294117647058826</v>
      </c>
      <c r="AQ31" t="s">
        <v>490</v>
      </c>
      <c r="AR31">
        <v>32</v>
      </c>
      <c r="AS31">
        <v>37</v>
      </c>
      <c r="AT31">
        <f t="shared" si="8"/>
        <v>69</v>
      </c>
      <c r="AU31">
        <f t="shared" ref="AU31:AU32" si="87">(AR31/AT31)*100</f>
        <v>46.376811594202898</v>
      </c>
      <c r="AX31" t="s">
        <v>491</v>
      </c>
      <c r="AY31">
        <v>23</v>
      </c>
      <c r="AZ31">
        <v>21</v>
      </c>
      <c r="BA31">
        <f t="shared" si="20"/>
        <v>44</v>
      </c>
      <c r="BB31">
        <f t="shared" ref="BB31:BB32" si="88">(AY31/BA31)*100</f>
        <v>52.272727272727273</v>
      </c>
      <c r="BE31" t="s">
        <v>492</v>
      </c>
      <c r="BF31">
        <v>15</v>
      </c>
      <c r="BG31">
        <v>25</v>
      </c>
      <c r="BH31">
        <f t="shared" si="11"/>
        <v>40</v>
      </c>
      <c r="BI31">
        <f t="shared" ref="BI31:BI32" si="89">(BF31/BH31)*100</f>
        <v>37.5</v>
      </c>
      <c r="BL31" t="s">
        <v>493</v>
      </c>
      <c r="BM31">
        <v>23</v>
      </c>
      <c r="BN31">
        <v>28</v>
      </c>
      <c r="BO31">
        <f t="shared" si="12"/>
        <v>51</v>
      </c>
      <c r="BP31">
        <f t="shared" ref="BP31:BP32" si="90">(BM31/BO31)*100</f>
        <v>45.098039215686278</v>
      </c>
      <c r="BS31" t="s">
        <v>494</v>
      </c>
      <c r="BT31">
        <v>51</v>
      </c>
      <c r="BU31">
        <v>11</v>
      </c>
      <c r="BV31">
        <f t="shared" si="14"/>
        <v>62</v>
      </c>
      <c r="BW31">
        <f t="shared" ref="BW31:BW32" si="91">(BT31/BV31)*100</f>
        <v>82.258064516129039</v>
      </c>
    </row>
    <row r="32" spans="1:76" x14ac:dyDescent="0.3">
      <c r="H32" t="s">
        <v>495</v>
      </c>
      <c r="I32">
        <v>25</v>
      </c>
      <c r="J32">
        <v>44</v>
      </c>
      <c r="K32">
        <f t="shared" si="0"/>
        <v>69</v>
      </c>
      <c r="L32">
        <f t="shared" si="82"/>
        <v>36.231884057971016</v>
      </c>
      <c r="O32" t="s">
        <v>496</v>
      </c>
      <c r="P32">
        <v>45</v>
      </c>
      <c r="Q32">
        <v>15</v>
      </c>
      <c r="R32">
        <f t="shared" si="18"/>
        <v>60</v>
      </c>
      <c r="S32">
        <f t="shared" si="83"/>
        <v>75</v>
      </c>
      <c r="V32" t="s">
        <v>497</v>
      </c>
      <c r="W32">
        <v>29</v>
      </c>
      <c r="X32">
        <v>39</v>
      </c>
      <c r="Y32">
        <f t="shared" si="19"/>
        <v>68</v>
      </c>
      <c r="Z32">
        <f t="shared" si="84"/>
        <v>42.647058823529413</v>
      </c>
      <c r="AC32" t="s">
        <v>498</v>
      </c>
      <c r="AD32">
        <v>15</v>
      </c>
      <c r="AE32">
        <v>17</v>
      </c>
      <c r="AF32">
        <f t="shared" si="4"/>
        <v>32</v>
      </c>
      <c r="AG32">
        <f t="shared" si="85"/>
        <v>46.875</v>
      </c>
      <c r="AJ32" t="s">
        <v>499</v>
      </c>
      <c r="AK32">
        <v>8</v>
      </c>
      <c r="AL32">
        <v>15</v>
      </c>
      <c r="AM32">
        <f t="shared" si="6"/>
        <v>23</v>
      </c>
      <c r="AN32">
        <f t="shared" si="86"/>
        <v>34.782608695652172</v>
      </c>
      <c r="AQ32" t="s">
        <v>500</v>
      </c>
      <c r="AR32">
        <v>12</v>
      </c>
      <c r="AS32">
        <v>43</v>
      </c>
      <c r="AT32">
        <f t="shared" si="8"/>
        <v>55</v>
      </c>
      <c r="AU32">
        <f t="shared" si="87"/>
        <v>21.818181818181817</v>
      </c>
      <c r="AX32" t="s">
        <v>501</v>
      </c>
      <c r="AY32">
        <v>14</v>
      </c>
      <c r="AZ32">
        <v>8</v>
      </c>
      <c r="BA32">
        <f t="shared" si="20"/>
        <v>22</v>
      </c>
      <c r="BB32">
        <f t="shared" si="88"/>
        <v>63.636363636363633</v>
      </c>
      <c r="BE32" t="s">
        <v>502</v>
      </c>
      <c r="BF32">
        <v>10</v>
      </c>
      <c r="BG32">
        <v>33</v>
      </c>
      <c r="BH32">
        <f t="shared" si="11"/>
        <v>43</v>
      </c>
      <c r="BI32">
        <f t="shared" si="89"/>
        <v>23.255813953488371</v>
      </c>
      <c r="BL32" t="s">
        <v>503</v>
      </c>
      <c r="BM32">
        <v>46</v>
      </c>
      <c r="BN32">
        <v>15</v>
      </c>
      <c r="BO32">
        <f t="shared" si="12"/>
        <v>61</v>
      </c>
      <c r="BP32">
        <f t="shared" si="90"/>
        <v>75.409836065573771</v>
      </c>
      <c r="BS32" t="s">
        <v>504</v>
      </c>
      <c r="BT32">
        <v>34</v>
      </c>
      <c r="BU32">
        <v>16</v>
      </c>
      <c r="BV32">
        <f t="shared" si="14"/>
        <v>50</v>
      </c>
      <c r="BW32">
        <f t="shared" si="91"/>
        <v>68</v>
      </c>
    </row>
    <row r="33" spans="8:76" s="6" customFormat="1" x14ac:dyDescent="0.3">
      <c r="H33" s="6" t="s">
        <v>505</v>
      </c>
      <c r="K33">
        <f t="shared" si="0"/>
        <v>0</v>
      </c>
      <c r="L33" s="6">
        <f>AVERAGE(L30:L32)</f>
        <v>50.225442834138484</v>
      </c>
      <c r="M33" s="6">
        <f>STDEV(L30:L32)/SQRT(3)</f>
        <v>7.0507360828145371</v>
      </c>
      <c r="O33" s="6" t="s">
        <v>506</v>
      </c>
      <c r="R33">
        <f t="shared" si="18"/>
        <v>0</v>
      </c>
      <c r="S33" s="6">
        <f>AVERAGE(S30:S32)</f>
        <v>74.722222222222229</v>
      </c>
      <c r="T33" s="6">
        <f>STDEV(S30:S32)/SQRT(3)</f>
        <v>6.9776981594891279</v>
      </c>
      <c r="V33" s="6" t="s">
        <v>507</v>
      </c>
      <c r="Y33">
        <f t="shared" si="19"/>
        <v>0</v>
      </c>
      <c r="Z33" s="6">
        <f>AVERAGE(Z30:Z32)</f>
        <v>55.808843184426941</v>
      </c>
      <c r="AA33" s="6">
        <f>STDEV(Z30:Z32)/SQRT(3)</f>
        <v>7.5974849557694064</v>
      </c>
      <c r="AC33" s="6" t="s">
        <v>508</v>
      </c>
      <c r="AF33">
        <f t="shared" si="4"/>
        <v>0</v>
      </c>
      <c r="AG33" s="6">
        <f>AVERAGE(AG30:AG32)</f>
        <v>60.705721747388417</v>
      </c>
      <c r="AH33" s="6">
        <f>STDEV(AG30:AG32)/SQRT(3)</f>
        <v>10.60125910714015</v>
      </c>
      <c r="AJ33" s="6" t="s">
        <v>509</v>
      </c>
      <c r="AM33">
        <f t="shared" si="6"/>
        <v>0</v>
      </c>
      <c r="AN33" s="6">
        <f>AVERAGE(AN30:AN32)</f>
        <v>33.008031587921209</v>
      </c>
      <c r="AO33" s="6">
        <f>STDEV(AN30:AN32)/SQRT(3)</f>
        <v>2.0356939331109869</v>
      </c>
      <c r="AQ33" s="6" t="s">
        <v>510</v>
      </c>
      <c r="AT33">
        <f t="shared" si="8"/>
        <v>0</v>
      </c>
      <c r="AU33" s="6">
        <f>AVERAGE(AU30:AU32)</f>
        <v>32.876592007026794</v>
      </c>
      <c r="AV33" s="6">
        <f>STDEV(AU30:AU32)/SQRT(3)</f>
        <v>7.1938260328388726</v>
      </c>
      <c r="AX33" s="6" t="s">
        <v>511</v>
      </c>
      <c r="BA33">
        <f t="shared" si="20"/>
        <v>0</v>
      </c>
      <c r="BB33" s="6">
        <f>AVERAGE(BB30:BB32)</f>
        <v>58.080808080808083</v>
      </c>
      <c r="BC33" s="6">
        <f>STDEV(BB30:BB32)/SQRT(3)</f>
        <v>3.282828282828282</v>
      </c>
      <c r="BE33" s="6" t="s">
        <v>512</v>
      </c>
      <c r="BH33">
        <f t="shared" si="11"/>
        <v>0</v>
      </c>
      <c r="BI33" s="6">
        <f>AVERAGE(BI30:BI32)</f>
        <v>25.43712316968131</v>
      </c>
      <c r="BJ33" s="6">
        <f>STDEV(BI30:BI32)/SQRT(3)</f>
        <v>6.428017914212572</v>
      </c>
      <c r="BL33" s="6" t="s">
        <v>513</v>
      </c>
      <c r="BO33">
        <f t="shared" si="12"/>
        <v>0</v>
      </c>
      <c r="BP33" s="6">
        <f>AVERAGE(BP30:BP32)</f>
        <v>60.371311962440224</v>
      </c>
      <c r="BQ33" s="6">
        <f>STDEV(BP30:BP32)/SQRT(3)</f>
        <v>8.7510492182646722</v>
      </c>
      <c r="BS33" s="6" t="s">
        <v>514</v>
      </c>
      <c r="BV33">
        <f t="shared" si="14"/>
        <v>0</v>
      </c>
      <c r="BW33" s="6">
        <f>AVERAGE(BW30:BW32)</f>
        <v>66.382317801672642</v>
      </c>
      <c r="BX33" s="6">
        <f>STDEV(BW30:BW32)/SQRT(3)</f>
        <v>9.6667495792103129</v>
      </c>
    </row>
    <row r="34" spans="8:76" x14ac:dyDescent="0.3">
      <c r="H34" t="s">
        <v>515</v>
      </c>
      <c r="I34">
        <v>1</v>
      </c>
      <c r="J34">
        <v>80</v>
      </c>
      <c r="K34">
        <f t="shared" si="0"/>
        <v>81</v>
      </c>
      <c r="L34">
        <f>(I34/K34)*100</f>
        <v>1.2345679012345678</v>
      </c>
      <c r="O34" t="s">
        <v>516</v>
      </c>
      <c r="P34">
        <v>1</v>
      </c>
      <c r="Q34">
        <v>64</v>
      </c>
      <c r="R34">
        <f t="shared" si="18"/>
        <v>65</v>
      </c>
      <c r="S34">
        <f>(P34/R34)*100</f>
        <v>1.5384615384615385</v>
      </c>
      <c r="V34" t="s">
        <v>517</v>
      </c>
      <c r="W34">
        <v>6</v>
      </c>
      <c r="X34">
        <v>57</v>
      </c>
      <c r="Y34">
        <f t="shared" si="19"/>
        <v>63</v>
      </c>
      <c r="Z34">
        <f>(W34/Y34)*100</f>
        <v>9.5238095238095237</v>
      </c>
      <c r="AC34" t="s">
        <v>518</v>
      </c>
      <c r="AD34">
        <v>12</v>
      </c>
      <c r="AE34">
        <v>63</v>
      </c>
      <c r="AF34">
        <f t="shared" si="4"/>
        <v>75</v>
      </c>
      <c r="AG34">
        <f>(AD34/AF34)*100</f>
        <v>16</v>
      </c>
      <c r="AJ34" t="s">
        <v>519</v>
      </c>
      <c r="AK34">
        <v>7</v>
      </c>
      <c r="AL34">
        <v>65</v>
      </c>
      <c r="AM34">
        <f t="shared" si="6"/>
        <v>72</v>
      </c>
      <c r="AN34">
        <f>(AK34/AM34)*100</f>
        <v>9.7222222222222232</v>
      </c>
      <c r="AQ34" t="s">
        <v>520</v>
      </c>
      <c r="AR34">
        <v>8</v>
      </c>
      <c r="AS34">
        <v>33</v>
      </c>
      <c r="AT34">
        <f t="shared" si="8"/>
        <v>41</v>
      </c>
      <c r="AU34">
        <f>(AR34/AT34)*100</f>
        <v>19.512195121951219</v>
      </c>
      <c r="AX34" t="s">
        <v>521</v>
      </c>
      <c r="AY34">
        <v>5</v>
      </c>
      <c r="AZ34">
        <v>46</v>
      </c>
      <c r="BA34">
        <f t="shared" si="20"/>
        <v>51</v>
      </c>
      <c r="BB34">
        <f>(AY34/BA34)*100</f>
        <v>9.8039215686274517</v>
      </c>
      <c r="BE34" t="s">
        <v>522</v>
      </c>
      <c r="BF34">
        <v>7</v>
      </c>
      <c r="BG34">
        <v>52</v>
      </c>
      <c r="BH34">
        <f t="shared" si="11"/>
        <v>59</v>
      </c>
      <c r="BI34">
        <f>(BF34/BH34)*100</f>
        <v>11.864406779661017</v>
      </c>
      <c r="BL34" t="s">
        <v>523</v>
      </c>
      <c r="BM34">
        <v>1</v>
      </c>
      <c r="BN34">
        <v>44</v>
      </c>
      <c r="BO34">
        <f t="shared" si="12"/>
        <v>45</v>
      </c>
      <c r="BP34">
        <f>(BM34/BO34)*100</f>
        <v>2.2222222222222223</v>
      </c>
      <c r="BS34" t="s">
        <v>524</v>
      </c>
      <c r="BT34">
        <v>17</v>
      </c>
      <c r="BU34">
        <v>26</v>
      </c>
      <c r="BV34">
        <f t="shared" si="14"/>
        <v>43</v>
      </c>
      <c r="BW34">
        <f>(BT34/BV34)*100</f>
        <v>39.534883720930232</v>
      </c>
    </row>
    <row r="35" spans="8:76" x14ac:dyDescent="0.3">
      <c r="H35" t="s">
        <v>525</v>
      </c>
      <c r="I35">
        <v>0</v>
      </c>
      <c r="J35">
        <v>82</v>
      </c>
      <c r="K35">
        <f t="shared" si="0"/>
        <v>82</v>
      </c>
      <c r="L35">
        <f t="shared" ref="L35:L36" si="92">(I35/K35)*100</f>
        <v>0</v>
      </c>
      <c r="O35" t="s">
        <v>526</v>
      </c>
      <c r="P35">
        <v>1</v>
      </c>
      <c r="Q35">
        <v>83</v>
      </c>
      <c r="R35">
        <f t="shared" si="18"/>
        <v>84</v>
      </c>
      <c r="S35">
        <f t="shared" ref="S35:S36" si="93">(P35/R35)*100</f>
        <v>1.1904761904761905</v>
      </c>
      <c r="V35" t="s">
        <v>527</v>
      </c>
      <c r="W35">
        <v>1</v>
      </c>
      <c r="X35">
        <v>58</v>
      </c>
      <c r="Y35">
        <f t="shared" si="19"/>
        <v>59</v>
      </c>
      <c r="Z35">
        <f t="shared" ref="Z35:Z36" si="94">(W35/Y35)*100</f>
        <v>1.6949152542372881</v>
      </c>
      <c r="AC35" t="s">
        <v>528</v>
      </c>
      <c r="AD35">
        <v>9</v>
      </c>
      <c r="AE35">
        <v>67</v>
      </c>
      <c r="AF35">
        <f t="shared" si="4"/>
        <v>76</v>
      </c>
      <c r="AG35">
        <f t="shared" ref="AG35:AG36" si="95">(AD35/AF35)*100</f>
        <v>11.842105263157894</v>
      </c>
      <c r="AJ35" t="s">
        <v>529</v>
      </c>
      <c r="AK35">
        <v>8</v>
      </c>
      <c r="AL35">
        <v>55</v>
      </c>
      <c r="AM35">
        <f t="shared" si="6"/>
        <v>63</v>
      </c>
      <c r="AN35">
        <f t="shared" ref="AN35:AN36" si="96">(AK35/AM35)*100</f>
        <v>12.698412698412698</v>
      </c>
      <c r="AQ35" t="s">
        <v>530</v>
      </c>
      <c r="AR35">
        <v>7</v>
      </c>
      <c r="AS35">
        <v>39</v>
      </c>
      <c r="AT35">
        <f t="shared" si="8"/>
        <v>46</v>
      </c>
      <c r="AU35">
        <f t="shared" ref="AU35:AU36" si="97">(AR35/AT35)*100</f>
        <v>15.217391304347828</v>
      </c>
      <c r="AX35" t="s">
        <v>531</v>
      </c>
      <c r="AY35">
        <v>6</v>
      </c>
      <c r="AZ35">
        <v>29</v>
      </c>
      <c r="BA35">
        <f t="shared" si="20"/>
        <v>35</v>
      </c>
      <c r="BB35">
        <f t="shared" ref="BB35:BB36" si="98">(AY35/BA35)*100</f>
        <v>17.142857142857142</v>
      </c>
      <c r="BE35" t="s">
        <v>532</v>
      </c>
      <c r="BF35">
        <v>8</v>
      </c>
      <c r="BG35">
        <v>40</v>
      </c>
      <c r="BH35">
        <f t="shared" si="11"/>
        <v>48</v>
      </c>
      <c r="BI35">
        <f t="shared" ref="BI35:BI36" si="99">(BF35/BH35)*100</f>
        <v>16.666666666666664</v>
      </c>
      <c r="BL35" t="s">
        <v>533</v>
      </c>
      <c r="BM35">
        <v>1</v>
      </c>
      <c r="BN35">
        <v>43</v>
      </c>
      <c r="BO35">
        <f t="shared" si="12"/>
        <v>44</v>
      </c>
      <c r="BP35">
        <f t="shared" ref="BP35:BP36" si="100">(BM35/BO35)*100</f>
        <v>2.2727272727272729</v>
      </c>
      <c r="BS35" t="s">
        <v>534</v>
      </c>
      <c r="BT35">
        <v>7</v>
      </c>
      <c r="BU35">
        <v>20</v>
      </c>
      <c r="BV35">
        <f t="shared" si="14"/>
        <v>27</v>
      </c>
      <c r="BW35">
        <f t="shared" ref="BW35:BW36" si="101">(BT35/BV35)*100</f>
        <v>25.925925925925924</v>
      </c>
    </row>
    <row r="36" spans="8:76" x14ac:dyDescent="0.3">
      <c r="H36" t="s">
        <v>535</v>
      </c>
      <c r="I36">
        <v>1</v>
      </c>
      <c r="J36">
        <v>65</v>
      </c>
      <c r="K36">
        <f t="shared" si="0"/>
        <v>66</v>
      </c>
      <c r="L36">
        <f t="shared" si="92"/>
        <v>1.5151515151515151</v>
      </c>
      <c r="O36" t="s">
        <v>536</v>
      </c>
      <c r="P36">
        <v>1</v>
      </c>
      <c r="Q36">
        <v>73</v>
      </c>
      <c r="R36">
        <f t="shared" si="18"/>
        <v>74</v>
      </c>
      <c r="S36">
        <f t="shared" si="93"/>
        <v>1.3513513513513513</v>
      </c>
      <c r="V36" t="s">
        <v>537</v>
      </c>
      <c r="W36">
        <v>10</v>
      </c>
      <c r="X36">
        <v>48</v>
      </c>
      <c r="Y36">
        <f t="shared" si="19"/>
        <v>58</v>
      </c>
      <c r="Z36">
        <f t="shared" si="94"/>
        <v>17.241379310344829</v>
      </c>
      <c r="AC36" t="s">
        <v>538</v>
      </c>
      <c r="AD36">
        <v>14</v>
      </c>
      <c r="AE36">
        <v>50</v>
      </c>
      <c r="AF36">
        <f t="shared" si="4"/>
        <v>64</v>
      </c>
      <c r="AG36">
        <f t="shared" si="95"/>
        <v>21.875</v>
      </c>
      <c r="AJ36" t="s">
        <v>539</v>
      </c>
      <c r="AK36">
        <v>8</v>
      </c>
      <c r="AL36">
        <v>51</v>
      </c>
      <c r="AM36">
        <f t="shared" si="6"/>
        <v>59</v>
      </c>
      <c r="AN36">
        <f t="shared" si="96"/>
        <v>13.559322033898304</v>
      </c>
      <c r="AQ36" t="s">
        <v>540</v>
      </c>
      <c r="AR36">
        <v>9</v>
      </c>
      <c r="AS36">
        <v>48</v>
      </c>
      <c r="AT36">
        <f t="shared" si="8"/>
        <v>57</v>
      </c>
      <c r="AU36">
        <f t="shared" si="97"/>
        <v>15.789473684210526</v>
      </c>
      <c r="AX36" t="s">
        <v>541</v>
      </c>
      <c r="AY36">
        <v>12</v>
      </c>
      <c r="AZ36">
        <v>19</v>
      </c>
      <c r="BA36">
        <f t="shared" si="20"/>
        <v>31</v>
      </c>
      <c r="BB36">
        <f t="shared" si="98"/>
        <v>38.70967741935484</v>
      </c>
      <c r="BE36" t="s">
        <v>542</v>
      </c>
      <c r="BF36">
        <v>6</v>
      </c>
      <c r="BG36">
        <v>26</v>
      </c>
      <c r="BH36">
        <f t="shared" si="11"/>
        <v>32</v>
      </c>
      <c r="BI36">
        <f t="shared" si="99"/>
        <v>18.75</v>
      </c>
      <c r="BL36" t="s">
        <v>543</v>
      </c>
      <c r="BM36">
        <v>1</v>
      </c>
      <c r="BN36">
        <v>41</v>
      </c>
      <c r="BO36">
        <f t="shared" si="12"/>
        <v>42</v>
      </c>
      <c r="BP36">
        <f t="shared" si="100"/>
        <v>2.3809523809523809</v>
      </c>
      <c r="BS36" t="s">
        <v>544</v>
      </c>
      <c r="BT36">
        <v>26</v>
      </c>
      <c r="BU36">
        <v>23</v>
      </c>
      <c r="BV36">
        <f t="shared" si="14"/>
        <v>49</v>
      </c>
      <c r="BW36">
        <f t="shared" si="101"/>
        <v>53.061224489795919</v>
      </c>
    </row>
    <row r="37" spans="8:76" s="6" customFormat="1" x14ac:dyDescent="0.3">
      <c r="H37" s="6" t="s">
        <v>545</v>
      </c>
      <c r="K37">
        <f t="shared" si="0"/>
        <v>0</v>
      </c>
      <c r="L37" s="6">
        <f>AVERAGE(L34:L36)</f>
        <v>0.91657313879536095</v>
      </c>
      <c r="M37" s="6">
        <f>STDEV(L34:L36)/SQRT(3)</f>
        <v>0.46538927439673511</v>
      </c>
      <c r="O37" s="6" t="s">
        <v>546</v>
      </c>
      <c r="R37">
        <f t="shared" si="18"/>
        <v>0</v>
      </c>
      <c r="S37" s="6">
        <f>AVERAGE(S34:S36)</f>
        <v>1.3600963600963603</v>
      </c>
      <c r="T37" s="6">
        <f>STDEV(S34:S36)/SQRT(3)</f>
        <v>0.1005498333938336</v>
      </c>
      <c r="V37" s="6" t="s">
        <v>547</v>
      </c>
      <c r="Y37">
        <f t="shared" si="19"/>
        <v>0</v>
      </c>
      <c r="Z37" s="6">
        <f>AVERAGE(Z34:Z36)</f>
        <v>9.4867013627972145</v>
      </c>
      <c r="AA37" s="6">
        <f>STDEV(Z34:Z36)/SQRT(3)</f>
        <v>4.4879159574599594</v>
      </c>
      <c r="AC37" s="6" t="s">
        <v>548</v>
      </c>
      <c r="AF37">
        <f t="shared" si="4"/>
        <v>0</v>
      </c>
      <c r="AG37" s="6">
        <f>AVERAGE(AG34:AG36)</f>
        <v>16.57236842105263</v>
      </c>
      <c r="AH37" s="6">
        <f>STDEV(AG34:AG36)/SQRT(3)</f>
        <v>2.910352121147445</v>
      </c>
      <c r="AJ37" s="6" t="s">
        <v>549</v>
      </c>
      <c r="AM37">
        <f t="shared" si="6"/>
        <v>0</v>
      </c>
      <c r="AN37" s="6">
        <f>AVERAGE(AN34:AN36)</f>
        <v>11.993318984844407</v>
      </c>
      <c r="AO37" s="6">
        <f>STDEV(AN34:AN36)/SQRT(3)</f>
        <v>1.1624258542485406</v>
      </c>
      <c r="AQ37" s="6" t="s">
        <v>550</v>
      </c>
      <c r="AT37">
        <f t="shared" si="8"/>
        <v>0</v>
      </c>
      <c r="AU37" s="6">
        <f>AVERAGE(AU34:AU36)</f>
        <v>16.839686703503194</v>
      </c>
      <c r="AV37" s="6">
        <f>STDEV(AU34:AU36)/SQRT(3)</f>
        <v>1.3464206248846071</v>
      </c>
      <c r="AX37" s="6" t="s">
        <v>551</v>
      </c>
      <c r="BA37">
        <f t="shared" si="20"/>
        <v>0</v>
      </c>
      <c r="BB37" s="6">
        <f>AVERAGE(BB34:BB36)</f>
        <v>21.885485376946477</v>
      </c>
      <c r="BC37" s="6">
        <f>STDEV(BB34:BB36)/SQRT(3)</f>
        <v>8.6747732391217998</v>
      </c>
      <c r="BE37" s="6" t="s">
        <v>552</v>
      </c>
      <c r="BH37">
        <f t="shared" si="11"/>
        <v>0</v>
      </c>
      <c r="BI37" s="6">
        <f>AVERAGE(BI34:BI36)</f>
        <v>15.760357815442561</v>
      </c>
      <c r="BJ37" s="6">
        <f>STDEV(BI34:BI36)/SQRT(3)</f>
        <v>2.038700182252565</v>
      </c>
      <c r="BL37" s="6" t="s">
        <v>553</v>
      </c>
      <c r="BO37">
        <f t="shared" si="12"/>
        <v>0</v>
      </c>
      <c r="BP37" s="6">
        <f>AVERAGE(BP34:BP36)</f>
        <v>2.2919672919672922</v>
      </c>
      <c r="BQ37" s="6">
        <f>STDEV(BP34:BP36)/SQRT(3)</f>
        <v>4.6820400033505932E-2</v>
      </c>
      <c r="BS37" s="6" t="s">
        <v>554</v>
      </c>
      <c r="BV37">
        <f t="shared" si="14"/>
        <v>0</v>
      </c>
      <c r="BW37" s="6">
        <f>AVERAGE(BW34:BW36)</f>
        <v>39.507344712217353</v>
      </c>
      <c r="BX37" s="6">
        <f>STDEV(BW34:BW36)/SQRT(3)</f>
        <v>7.8332980673392436</v>
      </c>
    </row>
    <row r="38" spans="8:76" x14ac:dyDescent="0.3">
      <c r="H38" t="s">
        <v>555</v>
      </c>
      <c r="I38">
        <v>6</v>
      </c>
      <c r="J38">
        <v>58</v>
      </c>
      <c r="K38">
        <f t="shared" si="0"/>
        <v>64</v>
      </c>
      <c r="L38">
        <f>(I38/K38)*100</f>
        <v>9.375</v>
      </c>
      <c r="O38" t="s">
        <v>556</v>
      </c>
      <c r="P38">
        <v>8</v>
      </c>
      <c r="Q38">
        <v>58</v>
      </c>
      <c r="R38">
        <f t="shared" si="18"/>
        <v>66</v>
      </c>
      <c r="S38">
        <f>(P38/R38)*100</f>
        <v>12.121212121212121</v>
      </c>
      <c r="V38" t="s">
        <v>557</v>
      </c>
      <c r="W38">
        <v>7</v>
      </c>
      <c r="X38">
        <v>41</v>
      </c>
      <c r="Y38">
        <f t="shared" si="19"/>
        <v>48</v>
      </c>
      <c r="Z38">
        <f>(W38/Y38)*100</f>
        <v>14.583333333333334</v>
      </c>
      <c r="AC38" t="s">
        <v>558</v>
      </c>
      <c r="AD38">
        <v>3</v>
      </c>
      <c r="AE38">
        <v>46</v>
      </c>
      <c r="AF38">
        <f t="shared" si="4"/>
        <v>49</v>
      </c>
      <c r="AG38">
        <f>(AD38/AF38)*100</f>
        <v>6.1224489795918364</v>
      </c>
      <c r="AJ38" t="s">
        <v>559</v>
      </c>
      <c r="AK38">
        <v>2</v>
      </c>
      <c r="AL38">
        <v>59</v>
      </c>
      <c r="AM38">
        <f t="shared" si="6"/>
        <v>61</v>
      </c>
      <c r="AN38">
        <f>(AK38/AM38)*100</f>
        <v>3.278688524590164</v>
      </c>
      <c r="AQ38" t="s">
        <v>560</v>
      </c>
      <c r="AR38">
        <v>2</v>
      </c>
      <c r="AS38">
        <v>30</v>
      </c>
      <c r="AT38">
        <f t="shared" si="8"/>
        <v>32</v>
      </c>
      <c r="AU38">
        <f>(AR38/AT38)*100</f>
        <v>6.25</v>
      </c>
      <c r="AX38" t="s">
        <v>561</v>
      </c>
      <c r="AY38">
        <v>21</v>
      </c>
      <c r="AZ38">
        <v>27</v>
      </c>
      <c r="BA38">
        <f t="shared" si="20"/>
        <v>48</v>
      </c>
      <c r="BB38">
        <f>(AY38/BA38)*100</f>
        <v>43.75</v>
      </c>
      <c r="BE38" t="s">
        <v>562</v>
      </c>
      <c r="BF38">
        <v>7</v>
      </c>
      <c r="BG38">
        <v>32</v>
      </c>
      <c r="BH38">
        <f t="shared" si="11"/>
        <v>39</v>
      </c>
      <c r="BI38">
        <f>(BF38/BH38)*100</f>
        <v>17.948717948717949</v>
      </c>
      <c r="BL38" t="s">
        <v>563</v>
      </c>
      <c r="BM38">
        <v>8</v>
      </c>
      <c r="BN38">
        <v>40</v>
      </c>
      <c r="BO38">
        <f t="shared" si="12"/>
        <v>48</v>
      </c>
      <c r="BP38">
        <f>(BM38/BO38)*100</f>
        <v>16.666666666666664</v>
      </c>
      <c r="BS38" t="s">
        <v>564</v>
      </c>
      <c r="BT38">
        <v>1</v>
      </c>
      <c r="BU38">
        <v>54</v>
      </c>
      <c r="BV38">
        <f t="shared" si="14"/>
        <v>55</v>
      </c>
      <c r="BW38">
        <f>(BT38/BV38)*100</f>
        <v>1.8181818181818181</v>
      </c>
    </row>
    <row r="39" spans="8:76" x14ac:dyDescent="0.3">
      <c r="H39" t="s">
        <v>565</v>
      </c>
      <c r="I39">
        <v>8</v>
      </c>
      <c r="J39">
        <v>69</v>
      </c>
      <c r="K39">
        <f t="shared" si="0"/>
        <v>77</v>
      </c>
      <c r="L39">
        <f t="shared" ref="L39:L40" si="102">(I39/K39)*100</f>
        <v>10.38961038961039</v>
      </c>
      <c r="O39" t="s">
        <v>566</v>
      </c>
      <c r="P39">
        <v>11</v>
      </c>
      <c r="Q39">
        <v>64</v>
      </c>
      <c r="R39">
        <f t="shared" si="18"/>
        <v>75</v>
      </c>
      <c r="S39">
        <f t="shared" ref="S39:S40" si="103">(P39/R39)*100</f>
        <v>14.666666666666666</v>
      </c>
      <c r="V39" t="s">
        <v>567</v>
      </c>
      <c r="W39">
        <v>5</v>
      </c>
      <c r="X39">
        <v>45</v>
      </c>
      <c r="Y39">
        <f t="shared" si="19"/>
        <v>50</v>
      </c>
      <c r="Z39">
        <f t="shared" ref="Z39:Z40" si="104">(W39/Y39)*100</f>
        <v>10</v>
      </c>
      <c r="AC39" t="s">
        <v>568</v>
      </c>
      <c r="AD39">
        <v>5</v>
      </c>
      <c r="AE39">
        <v>55</v>
      </c>
      <c r="AF39">
        <f t="shared" si="4"/>
        <v>60</v>
      </c>
      <c r="AG39">
        <f t="shared" ref="AG39:AG40" si="105">(AD39/AF39)*100</f>
        <v>8.3333333333333321</v>
      </c>
      <c r="AJ39" t="s">
        <v>569</v>
      </c>
      <c r="AK39">
        <v>6</v>
      </c>
      <c r="AL39">
        <v>36</v>
      </c>
      <c r="AM39">
        <f t="shared" si="6"/>
        <v>42</v>
      </c>
      <c r="AN39">
        <f t="shared" ref="AN39:AN40" si="106">(AK39/AM39)*100</f>
        <v>14.285714285714285</v>
      </c>
      <c r="AQ39" t="s">
        <v>570</v>
      </c>
      <c r="AR39">
        <v>3</v>
      </c>
      <c r="AS39">
        <v>29</v>
      </c>
      <c r="AT39">
        <f t="shared" si="8"/>
        <v>32</v>
      </c>
      <c r="AU39">
        <f t="shared" ref="AU39:AU40" si="107">(AR39/AT39)*100</f>
        <v>9.375</v>
      </c>
      <c r="AX39" t="s">
        <v>571</v>
      </c>
      <c r="AY39">
        <v>14</v>
      </c>
      <c r="AZ39">
        <v>35</v>
      </c>
      <c r="BA39">
        <f t="shared" si="20"/>
        <v>49</v>
      </c>
      <c r="BB39">
        <f t="shared" ref="BB39:BB40" si="108">(AY39/BA39)*100</f>
        <v>28.571428571428569</v>
      </c>
      <c r="BE39" t="s">
        <v>572</v>
      </c>
      <c r="BF39">
        <v>6</v>
      </c>
      <c r="BG39">
        <v>30</v>
      </c>
      <c r="BH39">
        <f t="shared" si="11"/>
        <v>36</v>
      </c>
      <c r="BI39">
        <f t="shared" ref="BI39:BI40" si="109">(BF39/BH39)*100</f>
        <v>16.666666666666664</v>
      </c>
      <c r="BL39" t="s">
        <v>573</v>
      </c>
      <c r="BM39">
        <v>7</v>
      </c>
      <c r="BN39">
        <v>33</v>
      </c>
      <c r="BO39">
        <f t="shared" si="12"/>
        <v>40</v>
      </c>
      <c r="BP39">
        <f t="shared" ref="BP39:BP40" si="110">(BM39/BO39)*100</f>
        <v>17.5</v>
      </c>
      <c r="BS39" t="s">
        <v>574</v>
      </c>
      <c r="BT39">
        <v>3</v>
      </c>
      <c r="BU39">
        <v>45</v>
      </c>
      <c r="BV39">
        <f t="shared" si="14"/>
        <v>48</v>
      </c>
      <c r="BW39">
        <f t="shared" ref="BW39:BW40" si="111">(BT39/BV39)*100</f>
        <v>6.25</v>
      </c>
    </row>
    <row r="40" spans="8:76" x14ac:dyDescent="0.3">
      <c r="H40" t="s">
        <v>575</v>
      </c>
      <c r="I40">
        <v>7</v>
      </c>
      <c r="J40">
        <v>51</v>
      </c>
      <c r="K40">
        <f t="shared" si="0"/>
        <v>58</v>
      </c>
      <c r="L40">
        <f t="shared" si="102"/>
        <v>12.068965517241379</v>
      </c>
      <c r="O40" t="s">
        <v>576</v>
      </c>
      <c r="P40">
        <v>4</v>
      </c>
      <c r="Q40">
        <v>25</v>
      </c>
      <c r="R40">
        <f t="shared" si="18"/>
        <v>29</v>
      </c>
      <c r="S40">
        <f t="shared" si="103"/>
        <v>13.793103448275861</v>
      </c>
      <c r="V40" t="s">
        <v>577</v>
      </c>
      <c r="W40">
        <v>8</v>
      </c>
      <c r="X40">
        <v>55</v>
      </c>
      <c r="Y40">
        <f t="shared" si="19"/>
        <v>63</v>
      </c>
      <c r="Z40">
        <f t="shared" si="104"/>
        <v>12.698412698412698</v>
      </c>
      <c r="AC40" t="s">
        <v>578</v>
      </c>
      <c r="AD40">
        <v>5</v>
      </c>
      <c r="AE40">
        <v>50</v>
      </c>
      <c r="AF40">
        <f t="shared" si="4"/>
        <v>55</v>
      </c>
      <c r="AG40">
        <f t="shared" si="105"/>
        <v>9.0909090909090917</v>
      </c>
      <c r="AJ40" t="s">
        <v>579</v>
      </c>
      <c r="AK40">
        <v>1</v>
      </c>
      <c r="AL40">
        <v>34</v>
      </c>
      <c r="AM40">
        <f t="shared" si="6"/>
        <v>35</v>
      </c>
      <c r="AN40">
        <f t="shared" si="106"/>
        <v>2.8571428571428572</v>
      </c>
      <c r="AQ40" t="s">
        <v>580</v>
      </c>
      <c r="AR40">
        <v>6</v>
      </c>
      <c r="AS40">
        <v>48</v>
      </c>
      <c r="AT40">
        <f t="shared" si="8"/>
        <v>54</v>
      </c>
      <c r="AU40">
        <f t="shared" si="107"/>
        <v>11.111111111111111</v>
      </c>
      <c r="AX40" t="s">
        <v>581</v>
      </c>
      <c r="AY40">
        <v>6</v>
      </c>
      <c r="AZ40">
        <v>41</v>
      </c>
      <c r="BA40">
        <f t="shared" si="20"/>
        <v>47</v>
      </c>
      <c r="BB40">
        <f t="shared" si="108"/>
        <v>12.76595744680851</v>
      </c>
      <c r="BE40" t="s">
        <v>582</v>
      </c>
      <c r="BF40">
        <v>4</v>
      </c>
      <c r="BG40">
        <v>50</v>
      </c>
      <c r="BH40">
        <f t="shared" si="11"/>
        <v>54</v>
      </c>
      <c r="BI40">
        <f t="shared" si="109"/>
        <v>7.4074074074074066</v>
      </c>
      <c r="BL40" t="s">
        <v>583</v>
      </c>
      <c r="BM40">
        <v>12</v>
      </c>
      <c r="BN40">
        <v>17</v>
      </c>
      <c r="BO40">
        <f t="shared" si="12"/>
        <v>29</v>
      </c>
      <c r="BP40">
        <f t="shared" si="110"/>
        <v>41.379310344827587</v>
      </c>
      <c r="BS40" t="s">
        <v>584</v>
      </c>
      <c r="BT40">
        <v>3</v>
      </c>
      <c r="BU40">
        <v>35</v>
      </c>
      <c r="BV40">
        <f t="shared" si="14"/>
        <v>38</v>
      </c>
      <c r="BW40">
        <f t="shared" si="111"/>
        <v>7.8947368421052628</v>
      </c>
    </row>
    <row r="41" spans="8:76" s="6" customFormat="1" x14ac:dyDescent="0.3">
      <c r="H41" s="6" t="s">
        <v>585</v>
      </c>
      <c r="K41">
        <f t="shared" si="0"/>
        <v>0</v>
      </c>
      <c r="L41" s="6">
        <f>AVERAGE(L38:L40)</f>
        <v>10.611191968950591</v>
      </c>
      <c r="M41" s="6">
        <f>STDEV(L38:L40)/SQRT(3)</f>
        <v>0.78553301421148958</v>
      </c>
      <c r="O41" s="6" t="s">
        <v>586</v>
      </c>
      <c r="R41">
        <f t="shared" si="18"/>
        <v>0</v>
      </c>
      <c r="S41" s="6">
        <f>AVERAGE(S38:S40)</f>
        <v>13.526994078718218</v>
      </c>
      <c r="T41" s="6">
        <f>STDEV(S38:S40)/SQRT(3)</f>
        <v>0.74675863083251925</v>
      </c>
      <c r="V41" s="6" t="s">
        <v>587</v>
      </c>
      <c r="Y41">
        <f t="shared" si="19"/>
        <v>0</v>
      </c>
      <c r="Z41" s="6">
        <f>AVERAGE(Z38:Z40)</f>
        <v>12.427248677248677</v>
      </c>
      <c r="AA41" s="6">
        <f>STDEV(Z38:Z40)/SQRT(3)</f>
        <v>1.3300230017925079</v>
      </c>
      <c r="AC41" s="6" t="s">
        <v>588</v>
      </c>
      <c r="AF41">
        <f t="shared" si="4"/>
        <v>0</v>
      </c>
      <c r="AG41" s="6">
        <f>AVERAGE(AG38:AG40)</f>
        <v>7.8488971346114198</v>
      </c>
      <c r="AH41" s="6">
        <f>STDEV(AG38:AG40)/SQRT(3)</f>
        <v>0.89049568239539423</v>
      </c>
      <c r="AJ41" s="6" t="s">
        <v>589</v>
      </c>
      <c r="AM41">
        <f t="shared" si="6"/>
        <v>0</v>
      </c>
      <c r="AN41" s="6">
        <f>AVERAGE(AN38:AN40)</f>
        <v>6.8071818891491027</v>
      </c>
      <c r="AO41" s="6">
        <f>STDEV(AN38:AN40)/SQRT(3)</f>
        <v>3.7412457948430373</v>
      </c>
      <c r="AQ41" s="6" t="s">
        <v>590</v>
      </c>
      <c r="AT41">
        <f t="shared" si="8"/>
        <v>0</v>
      </c>
      <c r="AU41" s="6">
        <f>AVERAGE(AU38:AU40)</f>
        <v>8.9120370370370363</v>
      </c>
      <c r="AV41" s="6">
        <f>STDEV(AU38:AU40)/SQRT(3)</f>
        <v>1.4222460332690405</v>
      </c>
      <c r="AX41" s="6" t="s">
        <v>591</v>
      </c>
      <c r="BA41">
        <f t="shared" si="20"/>
        <v>0</v>
      </c>
      <c r="BB41" s="6">
        <f>AVERAGE(BB38:BB40)</f>
        <v>28.362462006079028</v>
      </c>
      <c r="BC41" s="6">
        <f>STDEV(BB38:BB40)/SQRT(3)</f>
        <v>8.9449328952871561</v>
      </c>
      <c r="BE41" s="6" t="s">
        <v>592</v>
      </c>
      <c r="BH41">
        <f t="shared" si="11"/>
        <v>0</v>
      </c>
      <c r="BI41" s="6">
        <f>AVERAGE(BI38:BI40)</f>
        <v>14.007597340930673</v>
      </c>
      <c r="BJ41" s="6">
        <f>STDEV(BI38:BI40)/SQRT(3)</f>
        <v>3.3207827511692023</v>
      </c>
      <c r="BL41" s="6" t="s">
        <v>593</v>
      </c>
      <c r="BO41">
        <f t="shared" si="12"/>
        <v>0</v>
      </c>
      <c r="BP41" s="6">
        <f>AVERAGE(BP38:BP40)</f>
        <v>25.181992337164747</v>
      </c>
      <c r="BQ41" s="6">
        <f>STDEV(BP38:BP40)/SQRT(3)</f>
        <v>8.1022310526613648</v>
      </c>
      <c r="BS41" s="6" t="s">
        <v>594</v>
      </c>
      <c r="BV41">
        <f t="shared" si="14"/>
        <v>0</v>
      </c>
      <c r="BW41" s="6">
        <f>AVERAGE(BW38:BW40)</f>
        <v>5.3209728867623598</v>
      </c>
      <c r="BX41" s="6">
        <f>STDEV(BW38:BW40)/SQRT(3)</f>
        <v>1.8146118751715032</v>
      </c>
    </row>
    <row r="43" spans="8:76" x14ac:dyDescent="0.3">
      <c r="I43" t="s">
        <v>1</v>
      </c>
      <c r="J43" t="s">
        <v>2</v>
      </c>
      <c r="K43" t="s">
        <v>3</v>
      </c>
    </row>
    <row r="44" spans="8:76" x14ac:dyDescent="0.3">
      <c r="H44" t="s">
        <v>176</v>
      </c>
      <c r="I44">
        <v>51</v>
      </c>
      <c r="J44">
        <v>48</v>
      </c>
      <c r="K44">
        <f>J44+I44</f>
        <v>99</v>
      </c>
      <c r="L44">
        <f>(I44/K44)*100</f>
        <v>51.515151515151516</v>
      </c>
    </row>
    <row r="45" spans="8:76" x14ac:dyDescent="0.3">
      <c r="H45" t="s">
        <v>187</v>
      </c>
      <c r="I45">
        <v>41</v>
      </c>
      <c r="J45">
        <v>46</v>
      </c>
      <c r="K45">
        <f t="shared" ref="K45:K46" si="112">J45+I45</f>
        <v>87</v>
      </c>
      <c r="L45">
        <f t="shared" ref="L45:L46" si="113">(I45/K45)*100</f>
        <v>47.126436781609193</v>
      </c>
    </row>
    <row r="46" spans="8:76" x14ac:dyDescent="0.3">
      <c r="H46" t="s">
        <v>198</v>
      </c>
      <c r="I46">
        <v>52</v>
      </c>
      <c r="J46">
        <v>52</v>
      </c>
      <c r="K46">
        <f t="shared" si="112"/>
        <v>104</v>
      </c>
      <c r="L46">
        <f t="shared" si="113"/>
        <v>50</v>
      </c>
    </row>
    <row r="47" spans="8:76" x14ac:dyDescent="0.3">
      <c r="H47" t="s">
        <v>209</v>
      </c>
      <c r="K47">
        <f>AVERAGE(K44:K46)</f>
        <v>96.666666666666671</v>
      </c>
      <c r="L47">
        <f>AVERAGE(L44:L46)</f>
        <v>49.547196098920239</v>
      </c>
      <c r="M47">
        <f>STDEV(L44:L46)/SQRT(3)</f>
        <v>1.2869832662377101</v>
      </c>
    </row>
    <row r="50" spans="11:16" x14ac:dyDescent="0.3">
      <c r="K50">
        <v>88</v>
      </c>
      <c r="L50">
        <v>77</v>
      </c>
      <c r="M50">
        <v>57</v>
      </c>
      <c r="N50">
        <v>58</v>
      </c>
      <c r="O50">
        <v>70</v>
      </c>
      <c r="P50">
        <v>69</v>
      </c>
    </row>
    <row r="51" spans="11:16" x14ac:dyDescent="0.3">
      <c r="K51">
        <v>66</v>
      </c>
      <c r="L51">
        <v>77</v>
      </c>
      <c r="M51">
        <v>56</v>
      </c>
      <c r="N51">
        <v>45</v>
      </c>
      <c r="O51">
        <v>78</v>
      </c>
      <c r="P51">
        <v>68</v>
      </c>
    </row>
    <row r="52" spans="11:16" x14ac:dyDescent="0.3">
      <c r="K52">
        <v>87</v>
      </c>
      <c r="L52">
        <v>63</v>
      </c>
      <c r="M52">
        <v>67</v>
      </c>
      <c r="N52">
        <v>50</v>
      </c>
      <c r="O52">
        <v>57</v>
      </c>
      <c r="P52">
        <v>64</v>
      </c>
    </row>
    <row r="53" spans="11:16" x14ac:dyDescent="0.3">
      <c r="K53">
        <v>60</v>
      </c>
      <c r="L53">
        <v>65</v>
      </c>
      <c r="M53">
        <v>57</v>
      </c>
      <c r="N53">
        <v>73</v>
      </c>
      <c r="O53">
        <v>63</v>
      </c>
      <c r="P53">
        <v>51</v>
      </c>
    </row>
    <row r="54" spans="11:16" x14ac:dyDescent="0.3">
      <c r="K54">
        <v>61</v>
      </c>
      <c r="L54">
        <v>56</v>
      </c>
      <c r="M54">
        <v>60</v>
      </c>
      <c r="N54">
        <v>60</v>
      </c>
      <c r="O54">
        <v>58</v>
      </c>
      <c r="P54">
        <v>47</v>
      </c>
    </row>
    <row r="55" spans="11:16" x14ac:dyDescent="0.3">
      <c r="K55">
        <v>61</v>
      </c>
      <c r="L55">
        <v>68</v>
      </c>
      <c r="M55">
        <v>65</v>
      </c>
      <c r="N55">
        <v>62</v>
      </c>
      <c r="O55">
        <v>51</v>
      </c>
      <c r="P55">
        <v>53</v>
      </c>
    </row>
    <row r="56" spans="11:16" x14ac:dyDescent="0.3">
      <c r="K56">
        <v>55</v>
      </c>
      <c r="L56">
        <v>65</v>
      </c>
      <c r="M56">
        <v>53</v>
      </c>
      <c r="N56">
        <v>65</v>
      </c>
      <c r="O56">
        <v>37</v>
      </c>
      <c r="P56">
        <v>30</v>
      </c>
    </row>
    <row r="57" spans="11:16" x14ac:dyDescent="0.3">
      <c r="K57">
        <v>41</v>
      </c>
      <c r="L57">
        <v>90</v>
      </c>
      <c r="M57">
        <v>58</v>
      </c>
      <c r="N57">
        <v>71</v>
      </c>
      <c r="O57">
        <v>47</v>
      </c>
      <c r="P57">
        <v>55</v>
      </c>
    </row>
    <row r="58" spans="11:16" x14ac:dyDescent="0.3">
      <c r="K58">
        <v>72</v>
      </c>
      <c r="L58">
        <v>54</v>
      </c>
      <c r="M58">
        <v>68</v>
      </c>
      <c r="N58">
        <v>68</v>
      </c>
      <c r="O58">
        <v>35</v>
      </c>
      <c r="P58">
        <v>40</v>
      </c>
    </row>
    <row r="59" spans="11:16" x14ac:dyDescent="0.3">
      <c r="K59">
        <v>47</v>
      </c>
      <c r="L59">
        <v>56</v>
      </c>
      <c r="M59">
        <v>50</v>
      </c>
      <c r="N59">
        <v>50</v>
      </c>
      <c r="O59">
        <v>65</v>
      </c>
      <c r="P59">
        <v>38</v>
      </c>
    </row>
    <row r="60" spans="11:16" x14ac:dyDescent="0.3">
      <c r="K60">
        <v>63</v>
      </c>
      <c r="L60">
        <v>73</v>
      </c>
      <c r="M60">
        <v>63</v>
      </c>
      <c r="N60">
        <v>49</v>
      </c>
      <c r="O60">
        <v>41</v>
      </c>
      <c r="P60">
        <v>44</v>
      </c>
    </row>
    <row r="61" spans="11:16" x14ac:dyDescent="0.3">
      <c r="K61">
        <v>42</v>
      </c>
      <c r="L61">
        <v>64</v>
      </c>
      <c r="M61">
        <v>55</v>
      </c>
      <c r="N61">
        <v>49</v>
      </c>
      <c r="O61">
        <v>35</v>
      </c>
      <c r="P61">
        <v>40</v>
      </c>
    </row>
    <row r="62" spans="11:16" x14ac:dyDescent="0.3">
      <c r="K62">
        <v>69</v>
      </c>
      <c r="L62">
        <v>52</v>
      </c>
      <c r="M62">
        <v>35</v>
      </c>
      <c r="N62">
        <v>72</v>
      </c>
      <c r="O62">
        <v>40</v>
      </c>
      <c r="P62">
        <v>45</v>
      </c>
    </row>
    <row r="63" spans="11:16" x14ac:dyDescent="0.3">
      <c r="K63">
        <v>43</v>
      </c>
      <c r="L63">
        <v>68</v>
      </c>
      <c r="M63">
        <v>57</v>
      </c>
      <c r="N63">
        <v>49</v>
      </c>
      <c r="O63">
        <v>37</v>
      </c>
      <c r="P63">
        <v>53</v>
      </c>
    </row>
    <row r="64" spans="11:16" x14ac:dyDescent="0.3">
      <c r="K64">
        <v>44</v>
      </c>
      <c r="L64">
        <v>39</v>
      </c>
      <c r="M64">
        <v>52</v>
      </c>
      <c r="N64">
        <v>49</v>
      </c>
      <c r="O64">
        <v>67</v>
      </c>
      <c r="P64">
        <v>51</v>
      </c>
    </row>
    <row r="65" spans="11:19" x14ac:dyDescent="0.3">
      <c r="K65">
        <v>85</v>
      </c>
      <c r="L65">
        <v>46</v>
      </c>
      <c r="M65">
        <v>31</v>
      </c>
      <c r="N65">
        <v>67</v>
      </c>
      <c r="O65">
        <v>32</v>
      </c>
      <c r="P65">
        <v>51</v>
      </c>
    </row>
    <row r="66" spans="11:19" x14ac:dyDescent="0.3">
      <c r="K66">
        <v>54</v>
      </c>
      <c r="L66">
        <v>38</v>
      </c>
      <c r="M66">
        <v>56</v>
      </c>
      <c r="N66">
        <v>46</v>
      </c>
      <c r="O66">
        <v>42</v>
      </c>
      <c r="P66">
        <v>43</v>
      </c>
    </row>
    <row r="67" spans="11:19" x14ac:dyDescent="0.3">
      <c r="K67">
        <v>56</v>
      </c>
      <c r="L67">
        <v>39</v>
      </c>
      <c r="M67">
        <v>64</v>
      </c>
      <c r="N67">
        <v>56</v>
      </c>
      <c r="O67">
        <v>49</v>
      </c>
      <c r="P67">
        <v>19</v>
      </c>
    </row>
    <row r="68" spans="11:19" x14ac:dyDescent="0.3">
      <c r="K68">
        <v>87</v>
      </c>
      <c r="L68">
        <v>87</v>
      </c>
      <c r="M68">
        <v>59</v>
      </c>
      <c r="N68">
        <v>69</v>
      </c>
      <c r="O68">
        <v>46</v>
      </c>
      <c r="P68">
        <v>56</v>
      </c>
    </row>
    <row r="69" spans="11:19" x14ac:dyDescent="0.3">
      <c r="K69">
        <v>76</v>
      </c>
      <c r="L69">
        <v>76</v>
      </c>
      <c r="M69">
        <v>74</v>
      </c>
      <c r="N69">
        <v>77</v>
      </c>
      <c r="O69">
        <v>73</v>
      </c>
      <c r="P69">
        <v>43</v>
      </c>
    </row>
    <row r="70" spans="11:19" x14ac:dyDescent="0.3">
      <c r="K70">
        <v>88</v>
      </c>
      <c r="L70">
        <v>86</v>
      </c>
      <c r="M70">
        <v>38</v>
      </c>
      <c r="N70">
        <v>41</v>
      </c>
      <c r="O70">
        <v>68</v>
      </c>
      <c r="P70">
        <v>58</v>
      </c>
    </row>
    <row r="71" spans="11:19" x14ac:dyDescent="0.3">
      <c r="K71">
        <v>63</v>
      </c>
      <c r="L71">
        <v>60</v>
      </c>
      <c r="M71">
        <v>43</v>
      </c>
      <c r="N71">
        <v>38</v>
      </c>
      <c r="O71">
        <v>33</v>
      </c>
      <c r="P71">
        <v>45</v>
      </c>
    </row>
    <row r="72" spans="11:19" x14ac:dyDescent="0.3">
      <c r="K72">
        <v>70</v>
      </c>
      <c r="L72">
        <v>48</v>
      </c>
      <c r="M72">
        <v>58</v>
      </c>
      <c r="N72">
        <v>34</v>
      </c>
      <c r="O72">
        <v>51</v>
      </c>
      <c r="P72">
        <v>62</v>
      </c>
    </row>
    <row r="73" spans="11:19" x14ac:dyDescent="0.3">
      <c r="K73">
        <v>69</v>
      </c>
      <c r="L73">
        <v>60</v>
      </c>
      <c r="M73">
        <v>68</v>
      </c>
      <c r="N73">
        <v>23</v>
      </c>
      <c r="O73">
        <v>61</v>
      </c>
      <c r="P73">
        <v>50</v>
      </c>
    </row>
    <row r="74" spans="11:19" x14ac:dyDescent="0.3">
      <c r="K74">
        <v>81</v>
      </c>
      <c r="L74">
        <v>65</v>
      </c>
      <c r="M74">
        <v>63</v>
      </c>
      <c r="N74">
        <v>72</v>
      </c>
      <c r="O74">
        <v>45</v>
      </c>
      <c r="P74">
        <v>43</v>
      </c>
    </row>
    <row r="75" spans="11:19" x14ac:dyDescent="0.3">
      <c r="K75">
        <v>82</v>
      </c>
      <c r="L75">
        <v>84</v>
      </c>
      <c r="M75">
        <v>59</v>
      </c>
      <c r="N75">
        <v>63</v>
      </c>
      <c r="O75">
        <v>44</v>
      </c>
      <c r="P75">
        <v>27</v>
      </c>
    </row>
    <row r="76" spans="11:19" x14ac:dyDescent="0.3">
      <c r="K76">
        <v>66</v>
      </c>
      <c r="L76">
        <v>74</v>
      </c>
      <c r="M76">
        <v>58</v>
      </c>
      <c r="N76">
        <v>59</v>
      </c>
      <c r="O76">
        <v>42</v>
      </c>
      <c r="P76">
        <v>49</v>
      </c>
    </row>
    <row r="77" spans="11:19" x14ac:dyDescent="0.3">
      <c r="K77">
        <v>64</v>
      </c>
      <c r="L77">
        <v>66</v>
      </c>
      <c r="M77">
        <v>48</v>
      </c>
      <c r="N77">
        <v>61</v>
      </c>
      <c r="O77">
        <v>48</v>
      </c>
      <c r="P77">
        <v>55</v>
      </c>
    </row>
    <row r="78" spans="11:19" x14ac:dyDescent="0.3">
      <c r="K78">
        <v>77</v>
      </c>
      <c r="L78">
        <v>75</v>
      </c>
      <c r="M78">
        <v>50</v>
      </c>
      <c r="N78">
        <v>42</v>
      </c>
      <c r="O78">
        <v>40</v>
      </c>
      <c r="P78">
        <v>48</v>
      </c>
    </row>
    <row r="79" spans="11:19" x14ac:dyDescent="0.3">
      <c r="K79">
        <v>58</v>
      </c>
      <c r="L79">
        <v>29</v>
      </c>
      <c r="M79">
        <v>63</v>
      </c>
      <c r="N79">
        <v>35</v>
      </c>
      <c r="O79">
        <v>29</v>
      </c>
      <c r="P79">
        <v>38</v>
      </c>
    </row>
    <row r="80" spans="11:19" x14ac:dyDescent="0.3"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f>AVERAGE(K50:P79)</f>
        <v>56.288888888888891</v>
      </c>
      <c r="S80">
        <f>STDEV(K50:P79)</f>
        <v>14.578429343056495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8-13-2022 - ACER</vt:lpstr>
      <vt:lpstr>8-15-2022 - ACER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Emily Parsons</cp:lastModifiedBy>
  <dcterms:created xsi:type="dcterms:W3CDTF">2022-11-07T00:14:00Z</dcterms:created>
  <dcterms:modified xsi:type="dcterms:W3CDTF">2023-01-31T18:00:09Z</dcterms:modified>
</cp:coreProperties>
</file>