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037C5FA5-69C0-41E4-B214-CD3CFE3FAB6F}" xr6:coauthVersionLast="45" xr6:coauthVersionMax="45" xr10:uidLastSave="{00000000-0000-0000-0000-000000000000}"/>
  <bookViews>
    <workbookView minimized="1" xWindow="9090" yWindow="1120" windowWidth="10420" windowHeight="8680" firstSheet="17" activeTab="19" xr2:uid="{8859B5E2-BF45-4A50-BFDB-EAEC72127DE7}"/>
  </bookViews>
  <sheets>
    <sheet name="ACER 2019 -1 ova doner" sheetId="8" r:id="rId1"/>
    <sheet name="A.cer 2019 -1 Sperm Doner " sheetId="7" r:id="rId2"/>
    <sheet name="ACER 2019 - 2 Sperm Doner" sheetId="6" r:id="rId3"/>
    <sheet name="ACER 2019 - 2 Sperm Doner (2)" sheetId="26" r:id="rId4"/>
    <sheet name="ACER 2019 - 2 Ova Doner (3)" sheetId="27" r:id="rId5"/>
    <sheet name="ACER 2019 - 2 Ova Doner (2)" sheetId="13" r:id="rId6"/>
    <sheet name="ACER 2019-2 ova doner" sheetId="5" r:id="rId7"/>
    <sheet name="OFAV 2019 - 1sperm &amp; ova " sheetId="11" r:id="rId8"/>
    <sheet name="OFAV 2019 - 1sperm &amp; ova  (2)" sheetId="28" r:id="rId9"/>
    <sheet name="OFAV 2019 - 2 Sperm&amp;Ova Graphs" sheetId="12" r:id="rId10"/>
    <sheet name="ACER 2022-1 sPERMM Doner (2)" sheetId="25" r:id="rId11"/>
    <sheet name="ACER 2022-1 Ova Doner" sheetId="1" r:id="rId12"/>
    <sheet name="ACER 2022 - 2 oVA Graph (2)" sheetId="24" r:id="rId13"/>
    <sheet name="ACER 2022 - 2 oVA Graph (3)" sheetId="29" r:id="rId14"/>
    <sheet name="ACER 2022 - 2 Sperm Graph" sheetId="10" r:id="rId15"/>
    <sheet name="ACER 2022 - 2 Sperm Graph (2)" sheetId="30" r:id="rId16"/>
    <sheet name="OVA 2022 -1 Ova Graph" sheetId="3" r:id="rId17"/>
    <sheet name="OVA 2022 Sperm Crosses" sheetId="4" r:id="rId18"/>
    <sheet name="OVA 2022 clone01 Ova Crosses " sheetId="16" r:id="rId19"/>
    <sheet name="OVA 2022 clone01 Ova Crosse (2)" sheetId="23" r:id="rId20"/>
    <sheet name="OVA 2022 clone01 Sperm Crosses" sheetId="21" r:id="rId21"/>
    <sheet name="OFAV 2022 clone0609 Ova Cross " sheetId="20" r:id="rId22"/>
    <sheet name="OFAV 2022 clone0609 Sperm Cros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23" l="1"/>
  <c r="G32" i="23"/>
  <c r="L53" i="25" l="1"/>
  <c r="K53" i="25"/>
  <c r="F53" i="25"/>
  <c r="E53" i="25"/>
  <c r="L44" i="25"/>
  <c r="K44" i="25"/>
  <c r="F44" i="25"/>
  <c r="E44" i="25"/>
  <c r="L35" i="25"/>
  <c r="K35" i="25"/>
  <c r="F35" i="25"/>
  <c r="E35" i="25"/>
  <c r="L26" i="25"/>
  <c r="K26" i="25"/>
  <c r="F26" i="25"/>
  <c r="E26" i="25"/>
  <c r="L17" i="25"/>
  <c r="K17" i="25"/>
  <c r="F17" i="25"/>
  <c r="E17" i="25"/>
  <c r="L8" i="25"/>
  <c r="K8" i="25"/>
  <c r="F8" i="25"/>
  <c r="E8" i="25"/>
  <c r="D43" i="7" l="1"/>
  <c r="C43" i="7"/>
  <c r="E42" i="7"/>
  <c r="F42" i="7" s="1"/>
  <c r="E41" i="7"/>
  <c r="F41" i="7" s="1"/>
  <c r="E40" i="7"/>
  <c r="F40" i="7" s="1"/>
  <c r="D39" i="7"/>
  <c r="C39" i="7"/>
  <c r="E38" i="7"/>
  <c r="F38" i="7" s="1"/>
  <c r="E37" i="7"/>
  <c r="F37" i="7" s="1"/>
  <c r="E36" i="7"/>
  <c r="F36" i="7" s="1"/>
  <c r="D35" i="7"/>
  <c r="C35" i="7"/>
  <c r="E34" i="7"/>
  <c r="F34" i="7" s="1"/>
  <c r="E33" i="7"/>
  <c r="F33" i="7" s="1"/>
  <c r="E32" i="7"/>
  <c r="F32" i="7" s="1"/>
  <c r="K31" i="7"/>
  <c r="J31" i="7"/>
  <c r="D31" i="7"/>
  <c r="C31" i="7"/>
  <c r="L30" i="7"/>
  <c r="M30" i="7" s="1"/>
  <c r="E30" i="7"/>
  <c r="F30" i="7" s="1"/>
  <c r="L29" i="7"/>
  <c r="M29" i="7" s="1"/>
  <c r="E29" i="7"/>
  <c r="F29" i="7" s="1"/>
  <c r="L28" i="7"/>
  <c r="E28" i="7"/>
  <c r="K25" i="7"/>
  <c r="J25" i="7"/>
  <c r="D25" i="7"/>
  <c r="C25" i="7"/>
  <c r="L24" i="7"/>
  <c r="M24" i="7" s="1"/>
  <c r="E24" i="7"/>
  <c r="F24" i="7" s="1"/>
  <c r="L23" i="7"/>
  <c r="M23" i="7" s="1"/>
  <c r="E23" i="7"/>
  <c r="F23" i="7" s="1"/>
  <c r="L22" i="7"/>
  <c r="E22" i="7"/>
  <c r="K21" i="7"/>
  <c r="J21" i="7"/>
  <c r="D21" i="7"/>
  <c r="C21" i="7"/>
  <c r="L20" i="7"/>
  <c r="M20" i="7" s="1"/>
  <c r="E20" i="7"/>
  <c r="F20" i="7" s="1"/>
  <c r="L19" i="7"/>
  <c r="M19" i="7" s="1"/>
  <c r="E19" i="7"/>
  <c r="F19" i="7" s="1"/>
  <c r="L18" i="7"/>
  <c r="E18" i="7"/>
  <c r="F18" i="7" s="1"/>
  <c r="K17" i="7"/>
  <c r="J17" i="7"/>
  <c r="D17" i="7"/>
  <c r="C17" i="7"/>
  <c r="L16" i="7"/>
  <c r="M16" i="7" s="1"/>
  <c r="E16" i="7"/>
  <c r="F16" i="7" s="1"/>
  <c r="L15" i="7"/>
  <c r="M15" i="7" s="1"/>
  <c r="E15" i="7"/>
  <c r="F15" i="7" s="1"/>
  <c r="L14" i="7"/>
  <c r="E14" i="7"/>
  <c r="F14" i="7" s="1"/>
  <c r="K13" i="7"/>
  <c r="J13" i="7"/>
  <c r="D13" i="7"/>
  <c r="C13" i="7"/>
  <c r="L12" i="7"/>
  <c r="M12" i="7" s="1"/>
  <c r="E12" i="7"/>
  <c r="F12" i="7" s="1"/>
  <c r="L11" i="7"/>
  <c r="M11" i="7" s="1"/>
  <c r="E11" i="7"/>
  <c r="F11" i="7" s="1"/>
  <c r="L10" i="7"/>
  <c r="E10" i="7"/>
  <c r="F10" i="7" s="1"/>
  <c r="K9" i="7"/>
  <c r="J9" i="7"/>
  <c r="D9" i="7"/>
  <c r="C9" i="7"/>
  <c r="L8" i="7"/>
  <c r="M8" i="7" s="1"/>
  <c r="E8" i="7"/>
  <c r="F8" i="7" s="1"/>
  <c r="L7" i="7"/>
  <c r="M7" i="7" s="1"/>
  <c r="E7" i="7"/>
  <c r="F7" i="7" s="1"/>
  <c r="L6" i="7"/>
  <c r="E6" i="7"/>
  <c r="K5" i="7"/>
  <c r="J5" i="7"/>
  <c r="D5" i="7"/>
  <c r="C5" i="7"/>
  <c r="L4" i="7"/>
  <c r="M4" i="7" s="1"/>
  <c r="E4" i="7"/>
  <c r="F4" i="7" s="1"/>
  <c r="L3" i="7"/>
  <c r="M3" i="7" s="1"/>
  <c r="E3" i="7"/>
  <c r="F3" i="7" s="1"/>
  <c r="L2" i="7"/>
  <c r="E2" i="7"/>
  <c r="L17" i="7" l="1"/>
  <c r="L34" i="7"/>
  <c r="E35" i="7"/>
  <c r="L9" i="7"/>
  <c r="M14" i="7"/>
  <c r="N17" i="7" s="1"/>
  <c r="E31" i="7"/>
  <c r="L21" i="7"/>
  <c r="M18" i="7"/>
  <c r="M21" i="7" s="1"/>
  <c r="E9" i="7"/>
  <c r="E17" i="7"/>
  <c r="E21" i="7"/>
  <c r="F28" i="7"/>
  <c r="G31" i="7" s="1"/>
  <c r="E5" i="7"/>
  <c r="L5" i="7"/>
  <c r="E13" i="7"/>
  <c r="E25" i="7"/>
  <c r="L13" i="7"/>
  <c r="L25" i="7"/>
  <c r="G17" i="7"/>
  <c r="G43" i="7"/>
  <c r="F43" i="7"/>
  <c r="G21" i="7"/>
  <c r="F21" i="7"/>
  <c r="G39" i="7"/>
  <c r="F39" i="7"/>
  <c r="G13" i="7"/>
  <c r="F35" i="7"/>
  <c r="G35" i="7"/>
  <c r="F2" i="7"/>
  <c r="F6" i="7"/>
  <c r="M10" i="7"/>
  <c r="F22" i="7"/>
  <c r="M28" i="7"/>
  <c r="L31" i="7"/>
  <c r="E39" i="7"/>
  <c r="M2" i="7"/>
  <c r="M6" i="7"/>
  <c r="F17" i="7"/>
  <c r="M22" i="7"/>
  <c r="E43" i="7"/>
  <c r="F13" i="7"/>
  <c r="F31" i="7"/>
  <c r="M17" i="7" l="1"/>
  <c r="N21" i="7"/>
  <c r="I35" i="7"/>
  <c r="S3" i="7"/>
  <c r="S4" i="7"/>
  <c r="N13" i="7"/>
  <c r="M13" i="7"/>
  <c r="F9" i="7"/>
  <c r="G9" i="7"/>
  <c r="M5" i="7"/>
  <c r="N5" i="7"/>
  <c r="G5" i="7"/>
  <c r="F5" i="7"/>
  <c r="N9" i="7"/>
  <c r="M9" i="7"/>
  <c r="N31" i="7"/>
  <c r="M31" i="7"/>
  <c r="G25" i="7"/>
  <c r="F25" i="7"/>
  <c r="N25" i="7"/>
  <c r="M25" i="7"/>
  <c r="L53" i="1" l="1"/>
  <c r="K53" i="1"/>
  <c r="F53" i="1"/>
  <c r="E53" i="1"/>
  <c r="L44" i="1"/>
  <c r="K44" i="1"/>
  <c r="F44" i="1"/>
  <c r="E44" i="1"/>
  <c r="L35" i="1"/>
  <c r="K35" i="1"/>
  <c r="F35" i="1"/>
  <c r="E35" i="1"/>
  <c r="L26" i="1"/>
  <c r="K26" i="1"/>
  <c r="F26" i="1"/>
  <c r="E26" i="1"/>
  <c r="L17" i="1"/>
  <c r="K17" i="1"/>
  <c r="F17" i="1"/>
  <c r="E17" i="1"/>
  <c r="L8" i="1"/>
  <c r="K8" i="1"/>
  <c r="F8" i="1"/>
  <c r="E8" i="1"/>
</calcChain>
</file>

<file path=xl/sharedStrings.xml><?xml version="1.0" encoding="utf-8"?>
<sst xmlns="http://schemas.openxmlformats.org/spreadsheetml/2006/main" count="2613" uniqueCount="809">
  <si>
    <t>AA Self</t>
  </si>
  <si>
    <t>AB</t>
  </si>
  <si>
    <t xml:space="preserve">AB </t>
  </si>
  <si>
    <t>BA</t>
  </si>
  <si>
    <t xml:space="preserve">AC </t>
  </si>
  <si>
    <t xml:space="preserve">AD </t>
  </si>
  <si>
    <t>AC</t>
  </si>
  <si>
    <t>avg</t>
  </si>
  <si>
    <t xml:space="preserve">AE </t>
  </si>
  <si>
    <t>CA</t>
  </si>
  <si>
    <t xml:space="preserve">AF </t>
  </si>
  <si>
    <t>AD</t>
  </si>
  <si>
    <t>DA</t>
  </si>
  <si>
    <t>BB Self</t>
  </si>
  <si>
    <t>AE</t>
  </si>
  <si>
    <t xml:space="preserve">BA </t>
  </si>
  <si>
    <t>EA</t>
  </si>
  <si>
    <t xml:space="preserve">BC </t>
  </si>
  <si>
    <t xml:space="preserve">BD </t>
  </si>
  <si>
    <t>AF</t>
  </si>
  <si>
    <t xml:space="preserve">BE </t>
  </si>
  <si>
    <t>FA</t>
  </si>
  <si>
    <t xml:space="preserve">BF </t>
  </si>
  <si>
    <t>BC</t>
  </si>
  <si>
    <t>CB</t>
  </si>
  <si>
    <t>CC Self</t>
  </si>
  <si>
    <t>BD</t>
  </si>
  <si>
    <t xml:space="preserve">CA </t>
  </si>
  <si>
    <t>DB</t>
  </si>
  <si>
    <t>A</t>
  </si>
  <si>
    <t xml:space="preserve">CB </t>
  </si>
  <si>
    <t>B</t>
  </si>
  <si>
    <t>A - 056</t>
  </si>
  <si>
    <t xml:space="preserve">CD </t>
  </si>
  <si>
    <t>BE</t>
  </si>
  <si>
    <t>C</t>
  </si>
  <si>
    <t>B - 098</t>
  </si>
  <si>
    <t xml:space="preserve">CE </t>
  </si>
  <si>
    <t>EB</t>
  </si>
  <si>
    <t>D</t>
  </si>
  <si>
    <t>C - 108</t>
  </si>
  <si>
    <t xml:space="preserve">CF </t>
  </si>
  <si>
    <t>E</t>
  </si>
  <si>
    <t>D - 065</t>
  </si>
  <si>
    <t>BF</t>
  </si>
  <si>
    <t>F</t>
  </si>
  <si>
    <t>E - 029</t>
  </si>
  <si>
    <t>FB</t>
  </si>
  <si>
    <t>F - 057</t>
  </si>
  <si>
    <t>DD Self</t>
  </si>
  <si>
    <t>CD</t>
  </si>
  <si>
    <t xml:space="preserve">DA </t>
  </si>
  <si>
    <t>DC</t>
  </si>
  <si>
    <t xml:space="preserve">DB </t>
  </si>
  <si>
    <t xml:space="preserve">DC </t>
  </si>
  <si>
    <t>CE</t>
  </si>
  <si>
    <t xml:space="preserve">DE </t>
  </si>
  <si>
    <t>EC</t>
  </si>
  <si>
    <t xml:space="preserve">DF </t>
  </si>
  <si>
    <t>CF</t>
  </si>
  <si>
    <t>FC</t>
  </si>
  <si>
    <t>EE Self</t>
  </si>
  <si>
    <t>DE</t>
  </si>
  <si>
    <t xml:space="preserve">EA </t>
  </si>
  <si>
    <t>ED</t>
  </si>
  <si>
    <t xml:space="preserve">EB </t>
  </si>
  <si>
    <t xml:space="preserve">EC </t>
  </si>
  <si>
    <t>DF</t>
  </si>
  <si>
    <t xml:space="preserve">ED </t>
  </si>
  <si>
    <t>FD</t>
  </si>
  <si>
    <t xml:space="preserve">EF </t>
  </si>
  <si>
    <t>EF</t>
  </si>
  <si>
    <t>FE</t>
  </si>
  <si>
    <t>FF Self</t>
  </si>
  <si>
    <t xml:space="preserve">FA </t>
  </si>
  <si>
    <t xml:space="preserve">FB </t>
  </si>
  <si>
    <t xml:space="preserve">FC </t>
  </si>
  <si>
    <t xml:space="preserve">FD </t>
  </si>
  <si>
    <t xml:space="preserve">FE </t>
  </si>
  <si>
    <t>Batch</t>
  </si>
  <si>
    <t xml:space="preserve">04x04 </t>
  </si>
  <si>
    <t xml:space="preserve">13x04 </t>
  </si>
  <si>
    <t xml:space="preserve">12x04 </t>
  </si>
  <si>
    <t xml:space="preserve">09x04 </t>
  </si>
  <si>
    <t xml:space="preserve">08x04 </t>
  </si>
  <si>
    <t xml:space="preserve">07x04 </t>
  </si>
  <si>
    <t xml:space="preserve">06x04 </t>
  </si>
  <si>
    <t xml:space="preserve">05x04 </t>
  </si>
  <si>
    <t xml:space="preserve">03x04 </t>
  </si>
  <si>
    <t xml:space="preserve">02x04 </t>
  </si>
  <si>
    <t xml:space="preserve">01x04 </t>
  </si>
  <si>
    <t xml:space="preserve">04x07 </t>
  </si>
  <si>
    <t xml:space="preserve">13x07 </t>
  </si>
  <si>
    <t xml:space="preserve">12x07 </t>
  </si>
  <si>
    <t xml:space="preserve">09x07 </t>
  </si>
  <si>
    <t xml:space="preserve">08x07 </t>
  </si>
  <si>
    <t xml:space="preserve">07x07 </t>
  </si>
  <si>
    <t xml:space="preserve">06x07 </t>
  </si>
  <si>
    <t xml:space="preserve">05x07 </t>
  </si>
  <si>
    <t xml:space="preserve">03x07 </t>
  </si>
  <si>
    <t xml:space="preserve">02x07 </t>
  </si>
  <si>
    <t xml:space="preserve">01x07 </t>
  </si>
  <si>
    <t xml:space="preserve">04x06 </t>
  </si>
  <si>
    <t xml:space="preserve">13x06 </t>
  </si>
  <si>
    <t xml:space="preserve">12x06 </t>
  </si>
  <si>
    <t xml:space="preserve">09x06 </t>
  </si>
  <si>
    <t xml:space="preserve">08x06 </t>
  </si>
  <si>
    <t xml:space="preserve">07x06 </t>
  </si>
  <si>
    <t xml:space="preserve">06x06 </t>
  </si>
  <si>
    <t xml:space="preserve">05x06 </t>
  </si>
  <si>
    <t xml:space="preserve">03x06 </t>
  </si>
  <si>
    <t xml:space="preserve">02x06 </t>
  </si>
  <si>
    <t xml:space="preserve">01x06 </t>
  </si>
  <si>
    <t xml:space="preserve">04x09 </t>
  </si>
  <si>
    <t xml:space="preserve">13x09 </t>
  </si>
  <si>
    <t xml:space="preserve">12x09 </t>
  </si>
  <si>
    <t xml:space="preserve">09x09 </t>
  </si>
  <si>
    <t xml:space="preserve">08x09 </t>
  </si>
  <si>
    <t xml:space="preserve">07x09 </t>
  </si>
  <si>
    <t xml:space="preserve">06x09 </t>
  </si>
  <si>
    <t xml:space="preserve">05x09 </t>
  </si>
  <si>
    <t xml:space="preserve">03x09 </t>
  </si>
  <si>
    <t xml:space="preserve">02x09 </t>
  </si>
  <si>
    <t xml:space="preserve">01x09 </t>
  </si>
  <si>
    <t xml:space="preserve">04x02 </t>
  </si>
  <si>
    <t xml:space="preserve">13x02 </t>
  </si>
  <si>
    <t xml:space="preserve">12x02 </t>
  </si>
  <si>
    <t xml:space="preserve">09x02 </t>
  </si>
  <si>
    <t xml:space="preserve">08x02 </t>
  </si>
  <si>
    <t xml:space="preserve">07x02 </t>
  </si>
  <si>
    <t xml:space="preserve">06x02 </t>
  </si>
  <si>
    <t xml:space="preserve">05x02 </t>
  </si>
  <si>
    <t xml:space="preserve">03x02 </t>
  </si>
  <si>
    <t xml:space="preserve">02x02 </t>
  </si>
  <si>
    <t xml:space="preserve">01x02 </t>
  </si>
  <si>
    <t xml:space="preserve">04x13 </t>
  </si>
  <si>
    <t xml:space="preserve">13x13 </t>
  </si>
  <si>
    <t xml:space="preserve">12x13 </t>
  </si>
  <si>
    <t xml:space="preserve">09x13 </t>
  </si>
  <si>
    <t xml:space="preserve">08x13 </t>
  </si>
  <si>
    <t xml:space="preserve">07x13 </t>
  </si>
  <si>
    <t xml:space="preserve">06x13 </t>
  </si>
  <si>
    <t xml:space="preserve">05x13 </t>
  </si>
  <si>
    <t xml:space="preserve">03x13 </t>
  </si>
  <si>
    <t xml:space="preserve">02x13 </t>
  </si>
  <si>
    <t xml:space="preserve">01x13 </t>
  </si>
  <si>
    <t xml:space="preserve">04x12 </t>
  </si>
  <si>
    <t xml:space="preserve">13x12 </t>
  </si>
  <si>
    <t xml:space="preserve">12x12 </t>
  </si>
  <si>
    <t xml:space="preserve">09x12 </t>
  </si>
  <si>
    <t xml:space="preserve">08x12 </t>
  </si>
  <si>
    <t xml:space="preserve">07x12 </t>
  </si>
  <si>
    <t xml:space="preserve">06x12 </t>
  </si>
  <si>
    <t xml:space="preserve">05x12 </t>
  </si>
  <si>
    <t>03x12</t>
  </si>
  <si>
    <t xml:space="preserve">02x12 </t>
  </si>
  <si>
    <t xml:space="preserve">01x12 </t>
  </si>
  <si>
    <t xml:space="preserve">04x08 </t>
  </si>
  <si>
    <t xml:space="preserve">13x08 </t>
  </si>
  <si>
    <t xml:space="preserve">12x08 </t>
  </si>
  <si>
    <t xml:space="preserve">09x08 </t>
  </si>
  <si>
    <t xml:space="preserve">08x08 </t>
  </si>
  <si>
    <t xml:space="preserve">07x08 </t>
  </si>
  <si>
    <t xml:space="preserve">06x08 </t>
  </si>
  <si>
    <t xml:space="preserve">05x08 </t>
  </si>
  <si>
    <t xml:space="preserve">03x08 </t>
  </si>
  <si>
    <t xml:space="preserve">02x08 </t>
  </si>
  <si>
    <t xml:space="preserve">01x08 </t>
  </si>
  <si>
    <t xml:space="preserve">04x05 </t>
  </si>
  <si>
    <t>K</t>
  </si>
  <si>
    <t>04</t>
  </si>
  <si>
    <t xml:space="preserve"> K Genet</t>
  </si>
  <si>
    <t xml:space="preserve">13x05 </t>
  </si>
  <si>
    <t>J</t>
  </si>
  <si>
    <t>13</t>
  </si>
  <si>
    <t xml:space="preserve"> B Genet</t>
  </si>
  <si>
    <t xml:space="preserve">12x05 </t>
  </si>
  <si>
    <t>I</t>
  </si>
  <si>
    <t>12</t>
  </si>
  <si>
    <t xml:space="preserve"> F Genet</t>
  </si>
  <si>
    <t xml:space="preserve">09x05 </t>
  </si>
  <si>
    <t>H</t>
  </si>
  <si>
    <t>09</t>
  </si>
  <si>
    <t xml:space="preserve"> H Genet</t>
  </si>
  <si>
    <t xml:space="preserve">08x05 </t>
  </si>
  <si>
    <t>G</t>
  </si>
  <si>
    <t>08</t>
  </si>
  <si>
    <t xml:space="preserve"> E Genet</t>
  </si>
  <si>
    <t xml:space="preserve">07x05 </t>
  </si>
  <si>
    <t>07</t>
  </si>
  <si>
    <t xml:space="preserve"> I Genet</t>
  </si>
  <si>
    <t xml:space="preserve">06x05 </t>
  </si>
  <si>
    <t>06</t>
  </si>
  <si>
    <t xml:space="preserve"> J Genet</t>
  </si>
  <si>
    <t xml:space="preserve">05x05 </t>
  </si>
  <si>
    <t>05</t>
  </si>
  <si>
    <t xml:space="preserve"> D Genet</t>
  </si>
  <si>
    <t xml:space="preserve">03x05 </t>
  </si>
  <si>
    <t>03</t>
  </si>
  <si>
    <t xml:space="preserve"> C Genet</t>
  </si>
  <si>
    <t xml:space="preserve">02x05 </t>
  </si>
  <si>
    <t>02</t>
  </si>
  <si>
    <t xml:space="preserve"> G Genet</t>
  </si>
  <si>
    <t xml:space="preserve">01x05 </t>
  </si>
  <si>
    <t>01</t>
  </si>
  <si>
    <t xml:space="preserve"> A Genet</t>
  </si>
  <si>
    <t xml:space="preserve">04x03 </t>
  </si>
  <si>
    <t xml:space="preserve">13x03 </t>
  </si>
  <si>
    <t xml:space="preserve">12x03 </t>
  </si>
  <si>
    <t xml:space="preserve">09x03 </t>
  </si>
  <si>
    <t xml:space="preserve">08x03 </t>
  </si>
  <si>
    <t xml:space="preserve">07x03 </t>
  </si>
  <si>
    <t xml:space="preserve">06x03 </t>
  </si>
  <si>
    <t xml:space="preserve">05x03 </t>
  </si>
  <si>
    <t xml:space="preserve">03x03 </t>
  </si>
  <si>
    <t>JJ Avg</t>
  </si>
  <si>
    <t>II Avg</t>
  </si>
  <si>
    <t>HH Avg</t>
  </si>
  <si>
    <t>GG Avg</t>
  </si>
  <si>
    <t>FF Avg</t>
  </si>
  <si>
    <t>EE Avg</t>
  </si>
  <si>
    <t>DD Avg</t>
  </si>
  <si>
    <t>CC Avg</t>
  </si>
  <si>
    <t xml:space="preserve">02x03 </t>
  </si>
  <si>
    <t xml:space="preserve">01x03 </t>
  </si>
  <si>
    <t>KK Avg</t>
  </si>
  <si>
    <t>KJ Avg</t>
  </si>
  <si>
    <t>KI Avg</t>
  </si>
  <si>
    <t>KH Avg</t>
  </si>
  <si>
    <t>KG Avg</t>
  </si>
  <si>
    <t>KF Avg</t>
  </si>
  <si>
    <t>KE Avg</t>
  </si>
  <si>
    <t>KD Avg</t>
  </si>
  <si>
    <t>KC Avg</t>
  </si>
  <si>
    <t>JK Avg</t>
  </si>
  <si>
    <t>JI Avg</t>
  </si>
  <si>
    <t>Avg</t>
  </si>
  <si>
    <t>JH Avg</t>
  </si>
  <si>
    <t>JG Avg</t>
  </si>
  <si>
    <t>JF Avg</t>
  </si>
  <si>
    <t>JE Avg</t>
  </si>
  <si>
    <t>JD Avg</t>
  </si>
  <si>
    <t>JC Avg</t>
  </si>
  <si>
    <t>KB Avg</t>
  </si>
  <si>
    <t>SD</t>
  </si>
  <si>
    <t xml:space="preserve">04x01 </t>
  </si>
  <si>
    <t>IK Avg</t>
  </si>
  <si>
    <t>IJ Avg</t>
  </si>
  <si>
    <t>IH Avg</t>
  </si>
  <si>
    <t>IG Avg</t>
  </si>
  <si>
    <t>IF Avg</t>
  </si>
  <si>
    <t>IE Avg</t>
  </si>
  <si>
    <t>ID Avg</t>
  </si>
  <si>
    <t>IC Avg</t>
  </si>
  <si>
    <t>JB Avg</t>
  </si>
  <si>
    <t xml:space="preserve">13x01 </t>
  </si>
  <si>
    <t>HK Avg</t>
  </si>
  <si>
    <t>HJ Avg</t>
  </si>
  <si>
    <t>HI Avg</t>
  </si>
  <si>
    <t>HG Avg</t>
  </si>
  <si>
    <t>HF Avg</t>
  </si>
  <si>
    <t>HE Avg</t>
  </si>
  <si>
    <t>HD Avg</t>
  </si>
  <si>
    <t>HC Avg</t>
  </si>
  <si>
    <t>IB Avg</t>
  </si>
  <si>
    <t xml:space="preserve">12x01 </t>
  </si>
  <si>
    <t>GK Avg</t>
  </si>
  <si>
    <t>GJ Avg</t>
  </si>
  <si>
    <t>GI Avg</t>
  </si>
  <si>
    <t>GH Avg</t>
  </si>
  <si>
    <t>GF Avg</t>
  </si>
  <si>
    <t>GE Avg</t>
  </si>
  <si>
    <t>GD Avg</t>
  </si>
  <si>
    <t>GC Avg</t>
  </si>
  <si>
    <t>HB Avg</t>
  </si>
  <si>
    <t xml:space="preserve">09x01 </t>
  </si>
  <si>
    <t>FK Avg</t>
  </si>
  <si>
    <t>FJ Avg</t>
  </si>
  <si>
    <t>FI Avg</t>
  </si>
  <si>
    <t>FH Avg</t>
  </si>
  <si>
    <t>FG Avg</t>
  </si>
  <si>
    <t>FE Avg</t>
  </si>
  <si>
    <t>FD Avg</t>
  </si>
  <si>
    <t>FC Avg</t>
  </si>
  <si>
    <t>GB Avg</t>
  </si>
  <si>
    <t xml:space="preserve">08x01 </t>
  </si>
  <si>
    <t>EK Avg</t>
  </si>
  <si>
    <t>EJ Avg</t>
  </si>
  <si>
    <t>EI Avg</t>
  </si>
  <si>
    <t>EH Avg</t>
  </si>
  <si>
    <t>EG Avg</t>
  </si>
  <si>
    <t>EF Avg</t>
  </si>
  <si>
    <t>ED Avg</t>
  </si>
  <si>
    <t>EC Avg</t>
  </si>
  <si>
    <t>FB Avg</t>
  </si>
  <si>
    <t xml:space="preserve">07x01 </t>
  </si>
  <si>
    <t>DK Avg</t>
  </si>
  <si>
    <t>DJ Avg</t>
  </si>
  <si>
    <t>DI Avg</t>
  </si>
  <si>
    <t>DH Avg</t>
  </si>
  <si>
    <t>DG Avg</t>
  </si>
  <si>
    <t>DF Avg</t>
  </si>
  <si>
    <t>DE Avg</t>
  </si>
  <si>
    <t>DC Avg</t>
  </si>
  <si>
    <t>EB Avg</t>
  </si>
  <si>
    <t xml:space="preserve">06x01 </t>
  </si>
  <si>
    <t>CK Avg</t>
  </si>
  <si>
    <t>CJ Avg</t>
  </si>
  <si>
    <t>CI Avg.</t>
  </si>
  <si>
    <t>CH Avg</t>
  </si>
  <si>
    <t>CG Avg</t>
  </si>
  <si>
    <t>CF Avg</t>
  </si>
  <si>
    <t>CE Avg</t>
  </si>
  <si>
    <t>CD Avg</t>
  </si>
  <si>
    <t>DB Avg</t>
  </si>
  <si>
    <t xml:space="preserve">05x01 </t>
  </si>
  <si>
    <t>BK Avg</t>
  </si>
  <si>
    <t>BJ AVG</t>
  </si>
  <si>
    <t>BI Avg</t>
  </si>
  <si>
    <t>BH Avg</t>
  </si>
  <si>
    <t>BG Avg</t>
  </si>
  <si>
    <t>BF Avg</t>
  </si>
  <si>
    <t>BE Avg</t>
  </si>
  <si>
    <t>BD Avg</t>
  </si>
  <si>
    <t>BC Avg</t>
  </si>
  <si>
    <t>CB Avg</t>
  </si>
  <si>
    <t xml:space="preserve">03x01 </t>
  </si>
  <si>
    <t>AK Avg</t>
  </si>
  <si>
    <t>AJ Avg</t>
  </si>
  <si>
    <t>AI Avg</t>
  </si>
  <si>
    <t>AH Avg</t>
  </si>
  <si>
    <t>AG Avg</t>
  </si>
  <si>
    <t>AF Avg</t>
  </si>
  <si>
    <t>AE Avg</t>
  </si>
  <si>
    <t>AD Avg</t>
  </si>
  <si>
    <t>AC Avg</t>
  </si>
  <si>
    <t>BB Avg</t>
  </si>
  <si>
    <t xml:space="preserve">02x01 </t>
  </si>
  <si>
    <t>AB Avg</t>
  </si>
  <si>
    <t xml:space="preserve">01x01 </t>
  </si>
  <si>
    <t>Genotype</t>
  </si>
  <si>
    <t>Genet code</t>
  </si>
  <si>
    <t>01x13</t>
  </si>
  <si>
    <t xml:space="preserve">03x12 </t>
  </si>
  <si>
    <t>08x13</t>
  </si>
  <si>
    <t>12x13</t>
  </si>
  <si>
    <t>02x13</t>
  </si>
  <si>
    <t>09x13</t>
  </si>
  <si>
    <t>06x13</t>
  </si>
  <si>
    <t>07x13</t>
  </si>
  <si>
    <t>U94-U24</t>
  </si>
  <si>
    <t>U24-U94</t>
  </si>
  <si>
    <t>M13-U24</t>
  </si>
  <si>
    <t>U24-M13</t>
  </si>
  <si>
    <t>U50-U24</t>
  </si>
  <si>
    <t>U24-U50</t>
  </si>
  <si>
    <t>U32-U24</t>
  </si>
  <si>
    <t>U24-U32</t>
  </si>
  <si>
    <t>U12-U24</t>
  </si>
  <si>
    <t>U24-U12</t>
  </si>
  <si>
    <t>U16-U24</t>
  </si>
  <si>
    <t>U24-U16</t>
  </si>
  <si>
    <t>U4-U24</t>
  </si>
  <si>
    <t>U24-U4</t>
  </si>
  <si>
    <t>U94 Self</t>
  </si>
  <si>
    <t>M13-U94</t>
  </si>
  <si>
    <t>U94-M13</t>
  </si>
  <si>
    <t>U50-U94</t>
  </si>
  <si>
    <t>U94-U50</t>
  </si>
  <si>
    <t>U32-U94</t>
  </si>
  <si>
    <t>U94-U32</t>
  </si>
  <si>
    <t>U12-U94</t>
  </si>
  <si>
    <t>U94-U12</t>
  </si>
  <si>
    <t>U16-U94</t>
  </si>
  <si>
    <t>U94-U16</t>
  </si>
  <si>
    <t>U4-U94</t>
  </si>
  <si>
    <t>U94-U4</t>
  </si>
  <si>
    <t>U50-M13</t>
  </si>
  <si>
    <t>M13-U50</t>
  </si>
  <si>
    <t>U32-M13</t>
  </si>
  <si>
    <t>M13-U32</t>
  </si>
  <si>
    <t>U12-M13</t>
  </si>
  <si>
    <t>M13-U12</t>
  </si>
  <si>
    <t>U16-M13</t>
  </si>
  <si>
    <t>M13-U16</t>
  </si>
  <si>
    <t>U4-M13</t>
  </si>
  <si>
    <t>M13-U4</t>
  </si>
  <si>
    <t>U50 Self</t>
  </si>
  <si>
    <t>t-Test: Paired Two Sample for Means</t>
  </si>
  <si>
    <t>Variable 1</t>
  </si>
  <si>
    <t>Variable 2</t>
  </si>
  <si>
    <t>U32-U50</t>
  </si>
  <si>
    <t>U50-U32</t>
  </si>
  <si>
    <t>Mean</t>
  </si>
  <si>
    <t>U12-U50</t>
  </si>
  <si>
    <t>U50-U12</t>
  </si>
  <si>
    <t>Variance</t>
  </si>
  <si>
    <t>U16-U50</t>
  </si>
  <si>
    <t>U50-U16</t>
  </si>
  <si>
    <t>Observations</t>
  </si>
  <si>
    <t>U4-U50</t>
  </si>
  <si>
    <t>U50-U4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</si>
  <si>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</si>
  <si>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</si>
  <si>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</si>
  <si>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</si>
  <si>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</si>
  <si>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</si>
  <si>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</si>
  <si>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</si>
  <si>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U12-U32</t>
  </si>
  <si>
    <t>U32-U12</t>
  </si>
  <si>
    <t>U16-U32</t>
  </si>
  <si>
    <t>U32-U16</t>
  </si>
  <si>
    <t>U4-U32</t>
  </si>
  <si>
    <t>U32-U4</t>
  </si>
  <si>
    <t>U16-U12</t>
  </si>
  <si>
    <t>U12-U16</t>
  </si>
  <si>
    <t>U4-U12</t>
  </si>
  <si>
    <t>U12-U4</t>
  </si>
  <si>
    <t>U4-U16</t>
  </si>
  <si>
    <t>U16-U4</t>
  </si>
  <si>
    <t xml:space="preserve">Batch </t>
  </si>
  <si>
    <t>Cross (Sperm-Ova)</t>
  </si>
  <si>
    <t>%Fert</t>
  </si>
  <si>
    <t>SE</t>
  </si>
  <si>
    <t>U94-U94</t>
  </si>
  <si>
    <t>Date</t>
  </si>
  <si>
    <t>Sample ID</t>
  </si>
  <si>
    <t>Fert</t>
  </si>
  <si>
    <t>Unfert</t>
  </si>
  <si>
    <t>Total</t>
  </si>
  <si>
    <t>% Fert</t>
  </si>
  <si>
    <t>AA1</t>
  </si>
  <si>
    <t>BC1</t>
  </si>
  <si>
    <t>ACER 1 cross</t>
  </si>
  <si>
    <t>Colony</t>
  </si>
  <si>
    <t>AA2</t>
  </si>
  <si>
    <t>BC2</t>
  </si>
  <si>
    <t>B8</t>
  </si>
  <si>
    <t>AA3</t>
  </si>
  <si>
    <t>BC3</t>
  </si>
  <si>
    <t>U38</t>
  </si>
  <si>
    <t>AA Avg</t>
  </si>
  <si>
    <t>U50</t>
  </si>
  <si>
    <t>AB1</t>
  </si>
  <si>
    <t>BD1</t>
  </si>
  <si>
    <t>U94</t>
  </si>
  <si>
    <t>AB2</t>
  </si>
  <si>
    <t>BD2</t>
  </si>
  <si>
    <t>% Fert.</t>
  </si>
  <si>
    <t>AB3</t>
  </si>
  <si>
    <t>BD3</t>
  </si>
  <si>
    <t>B8 Self</t>
  </si>
  <si>
    <t>U38 Self</t>
  </si>
  <si>
    <t>AC1</t>
  </si>
  <si>
    <t>CA1</t>
  </si>
  <si>
    <t>U38-U38</t>
  </si>
  <si>
    <t>B8- U38</t>
  </si>
  <si>
    <t>AC2</t>
  </si>
  <si>
    <t>CA2</t>
  </si>
  <si>
    <t>B8 - U38</t>
  </si>
  <si>
    <t>B8 - U50</t>
  </si>
  <si>
    <t>U38 - B8</t>
  </si>
  <si>
    <t>AC3</t>
  </si>
  <si>
    <t>CA3</t>
  </si>
  <si>
    <t>B8-U94</t>
  </si>
  <si>
    <t>CA Avg</t>
  </si>
  <si>
    <t>AD1</t>
  </si>
  <si>
    <t>CB1</t>
  </si>
  <si>
    <t>B8-B8</t>
  </si>
  <si>
    <t>AD2</t>
  </si>
  <si>
    <t>CB2</t>
  </si>
  <si>
    <t>U50-U50</t>
  </si>
  <si>
    <t>AD3</t>
  </si>
  <si>
    <t>CB3</t>
  </si>
  <si>
    <t>U50-B8</t>
  </si>
  <si>
    <t>U38 - U50</t>
  </si>
  <si>
    <t>U50 - B8</t>
  </si>
  <si>
    <t>B8-U50</t>
  </si>
  <si>
    <t>U38 - U94</t>
  </si>
  <si>
    <t>BA1</t>
  </si>
  <si>
    <t>CC1</t>
  </si>
  <si>
    <t>BA2</t>
  </si>
  <si>
    <t>CC2</t>
  </si>
  <si>
    <t>BA3</t>
  </si>
  <si>
    <t>CC3</t>
  </si>
  <si>
    <t>BA Avg</t>
  </si>
  <si>
    <t>U94-B8</t>
  </si>
  <si>
    <t>U50 - U38</t>
  </si>
  <si>
    <t>U94 - B8</t>
  </si>
  <si>
    <t>BB1</t>
  </si>
  <si>
    <t>CD1</t>
  </si>
  <si>
    <t>U50 - U94</t>
  </si>
  <si>
    <t>BB2</t>
  </si>
  <si>
    <t>CD2</t>
  </si>
  <si>
    <t>BB3</t>
  </si>
  <si>
    <t>CD3</t>
  </si>
  <si>
    <t>SPECIES:</t>
  </si>
  <si>
    <t>A.CER</t>
  </si>
  <si>
    <t>U38-U50</t>
  </si>
  <si>
    <t>U94 - U38</t>
  </si>
  <si>
    <t>U50-U38</t>
  </si>
  <si>
    <t>U94 - U50</t>
  </si>
  <si>
    <t>DA1</t>
  </si>
  <si>
    <t>Batch 1</t>
  </si>
  <si>
    <t>DA2</t>
  </si>
  <si>
    <t>Batch 2</t>
  </si>
  <si>
    <t>DA3</t>
  </si>
  <si>
    <t>Batch 3</t>
  </si>
  <si>
    <t>DA Avg</t>
  </si>
  <si>
    <t>Batch Avg</t>
  </si>
  <si>
    <t xml:space="preserve">U38-U94 </t>
  </si>
  <si>
    <t>DB1</t>
  </si>
  <si>
    <t>U94-U38</t>
  </si>
  <si>
    <t>DB2</t>
  </si>
  <si>
    <t>DB3</t>
  </si>
  <si>
    <t>DC1</t>
  </si>
  <si>
    <t>DC2</t>
  </si>
  <si>
    <t>DC3</t>
  </si>
  <si>
    <t>DD1</t>
  </si>
  <si>
    <t>DD2</t>
  </si>
  <si>
    <t>DD3</t>
  </si>
  <si>
    <t>O</t>
  </si>
  <si>
    <t>N</t>
  </si>
  <si>
    <t>M</t>
  </si>
  <si>
    <t>P</t>
  </si>
  <si>
    <t>L</t>
  </si>
  <si>
    <t>52-53</t>
  </si>
  <si>
    <t>53-52</t>
  </si>
  <si>
    <t>52-54</t>
  </si>
  <si>
    <t>54-52</t>
  </si>
  <si>
    <t>52-55</t>
  </si>
  <si>
    <t>55-52</t>
  </si>
  <si>
    <t>52-56</t>
  </si>
  <si>
    <t>56-52</t>
  </si>
  <si>
    <t xml:space="preserve">52-57 </t>
  </si>
  <si>
    <t>57-52</t>
  </si>
  <si>
    <t>52-77</t>
  </si>
  <si>
    <t>77-52</t>
  </si>
  <si>
    <t>52-79</t>
  </si>
  <si>
    <t>79-52</t>
  </si>
  <si>
    <t>52-90</t>
  </si>
  <si>
    <t>90-52</t>
  </si>
  <si>
    <t>52-107</t>
  </si>
  <si>
    <t>107-52</t>
  </si>
  <si>
    <t>53-54</t>
  </si>
  <si>
    <t>54-53</t>
  </si>
  <si>
    <t>53-55</t>
  </si>
  <si>
    <t>55-53</t>
  </si>
  <si>
    <t>53-56</t>
  </si>
  <si>
    <t>56-53</t>
  </si>
  <si>
    <t>53-57</t>
  </si>
  <si>
    <t>57-53</t>
  </si>
  <si>
    <t>53-77</t>
  </si>
  <si>
    <t>77-53</t>
  </si>
  <si>
    <t>53-79</t>
  </si>
  <si>
    <t>79-53</t>
  </si>
  <si>
    <t>53-90</t>
  </si>
  <si>
    <t>90-53</t>
  </si>
  <si>
    <t>53-107</t>
  </si>
  <si>
    <t>107-53</t>
  </si>
  <si>
    <t>54-55</t>
  </si>
  <si>
    <t>55-54</t>
  </si>
  <si>
    <t>54-56</t>
  </si>
  <si>
    <t>56-54</t>
  </si>
  <si>
    <t>54-57</t>
  </si>
  <si>
    <t>57-54</t>
  </si>
  <si>
    <t>54-77</t>
  </si>
  <si>
    <t>77-54</t>
  </si>
  <si>
    <t xml:space="preserve">54-79 </t>
  </si>
  <si>
    <t>79-54</t>
  </si>
  <si>
    <t xml:space="preserve">54-90 </t>
  </si>
  <si>
    <t>90-54</t>
  </si>
  <si>
    <t xml:space="preserve">54-107 </t>
  </si>
  <si>
    <t>107-54</t>
  </si>
  <si>
    <t>55-56</t>
  </si>
  <si>
    <t>56-55</t>
  </si>
  <si>
    <t>55-57</t>
  </si>
  <si>
    <t>57-55</t>
  </si>
  <si>
    <t>55-77</t>
  </si>
  <si>
    <t>77-55</t>
  </si>
  <si>
    <t>55-79</t>
  </si>
  <si>
    <t>79-55</t>
  </si>
  <si>
    <t>55-90</t>
  </si>
  <si>
    <t>90-55</t>
  </si>
  <si>
    <t>55-107</t>
  </si>
  <si>
    <t>107-55</t>
  </si>
  <si>
    <t>56-57</t>
  </si>
  <si>
    <t>57-56</t>
  </si>
  <si>
    <t>56-77</t>
  </si>
  <si>
    <t>77-56</t>
  </si>
  <si>
    <t>56-79</t>
  </si>
  <si>
    <t>79-56</t>
  </si>
  <si>
    <t>56-90</t>
  </si>
  <si>
    <t>90-56</t>
  </si>
  <si>
    <t>56-107</t>
  </si>
  <si>
    <t>107-56</t>
  </si>
  <si>
    <t>57-77</t>
  </si>
  <si>
    <t>77-57</t>
  </si>
  <si>
    <t>57-79</t>
  </si>
  <si>
    <t>79-57</t>
  </si>
  <si>
    <t>57-90</t>
  </si>
  <si>
    <t>90-57</t>
  </si>
  <si>
    <t>57-107</t>
  </si>
  <si>
    <t>107-57</t>
  </si>
  <si>
    <t>77-79</t>
  </si>
  <si>
    <t>79-77</t>
  </si>
  <si>
    <t>77-90</t>
  </si>
  <si>
    <t>90-77</t>
  </si>
  <si>
    <t>77-107</t>
  </si>
  <si>
    <t>107-77</t>
  </si>
  <si>
    <t>79-90</t>
  </si>
  <si>
    <t>90-79</t>
  </si>
  <si>
    <t>79-107</t>
  </si>
  <si>
    <t>107-79</t>
  </si>
  <si>
    <t>90-107</t>
  </si>
  <si>
    <t>107-90</t>
  </si>
  <si>
    <t>53-58</t>
  </si>
  <si>
    <t>58-53</t>
  </si>
  <si>
    <t>53-97</t>
  </si>
  <si>
    <t>97-53</t>
  </si>
  <si>
    <t>53-102</t>
  </si>
  <si>
    <t>102-53</t>
  </si>
  <si>
    <t>58-79</t>
  </si>
  <si>
    <t>79-58</t>
  </si>
  <si>
    <t>58-97</t>
  </si>
  <si>
    <t>97-58</t>
  </si>
  <si>
    <t>58-102</t>
  </si>
  <si>
    <t>102-58</t>
  </si>
  <si>
    <t>59-79</t>
  </si>
  <si>
    <t>79-97</t>
  </si>
  <si>
    <t>97-79</t>
  </si>
  <si>
    <t>79-102</t>
  </si>
  <si>
    <t>102-79</t>
  </si>
  <si>
    <t>97-102</t>
  </si>
  <si>
    <t>102-97</t>
  </si>
  <si>
    <t>U38-B8</t>
  </si>
  <si>
    <t>B8-U38</t>
  </si>
  <si>
    <t>U38-U94</t>
  </si>
  <si>
    <t>L31</t>
  </si>
  <si>
    <t>K1</t>
  </si>
  <si>
    <t>L1</t>
  </si>
  <si>
    <t>L7</t>
  </si>
  <si>
    <t>M5</t>
  </si>
  <si>
    <t>U39</t>
  </si>
  <si>
    <t>M13</t>
  </si>
  <si>
    <t>U77</t>
  </si>
  <si>
    <t>U106</t>
  </si>
  <si>
    <t>ACER K1</t>
  </si>
  <si>
    <t>GK1</t>
  </si>
  <si>
    <t>7.65327K1353183</t>
  </si>
  <si>
    <t>32.876592K10268</t>
  </si>
  <si>
    <t>14.K15973409307</t>
  </si>
  <si>
    <t>0.68965561568K12</t>
  </si>
  <si>
    <t xml:space="preserve">K1-B8 </t>
  </si>
  <si>
    <t xml:space="preserve">B8-K1 </t>
  </si>
  <si>
    <t>ACER B8</t>
  </si>
  <si>
    <t>HB8 (B8)</t>
  </si>
  <si>
    <t>8.1B83105266136</t>
  </si>
  <si>
    <t>6.7042809B84641</t>
  </si>
  <si>
    <t xml:space="preserve">K1-L1 </t>
  </si>
  <si>
    <t xml:space="preserve">B8-L1 </t>
  </si>
  <si>
    <t>ACER L1</t>
  </si>
  <si>
    <t>IL1</t>
  </si>
  <si>
    <t xml:space="preserve">L1-K1 </t>
  </si>
  <si>
    <t xml:space="preserve">L1-B8 </t>
  </si>
  <si>
    <t xml:space="preserve">K1-L7 </t>
  </si>
  <si>
    <t>ACER L7</t>
  </si>
  <si>
    <t xml:space="preserve">B8-L7 </t>
  </si>
  <si>
    <t>JL7</t>
  </si>
  <si>
    <t xml:space="preserve">L1-L7 </t>
  </si>
  <si>
    <t xml:space="preserve">L7-K1 </t>
  </si>
  <si>
    <t xml:space="preserve">L7-B8 </t>
  </si>
  <si>
    <t xml:space="preserve">L7-L1 </t>
  </si>
  <si>
    <t>32.1409897929L7</t>
  </si>
  <si>
    <t xml:space="preserve">K1-M5 </t>
  </si>
  <si>
    <t>ACER M5</t>
  </si>
  <si>
    <t xml:space="preserve">B8-M5 </t>
  </si>
  <si>
    <t>KM5</t>
  </si>
  <si>
    <t xml:space="preserve">L1-M5 </t>
  </si>
  <si>
    <t>54.0347664M5875</t>
  </si>
  <si>
    <t xml:space="preserve">L7-M5 </t>
  </si>
  <si>
    <t xml:space="preserve">M5-K1 </t>
  </si>
  <si>
    <t xml:space="preserve">M5-B8 </t>
  </si>
  <si>
    <t xml:space="preserve">M5-L1 </t>
  </si>
  <si>
    <t xml:space="preserve">M5-L7 </t>
  </si>
  <si>
    <t>33.008M55879212</t>
  </si>
  <si>
    <t>9.66674957921M5</t>
  </si>
  <si>
    <t xml:space="preserve">K1-U39 </t>
  </si>
  <si>
    <t>ACER U39</t>
  </si>
  <si>
    <t xml:space="preserve">B8-U39 </t>
  </si>
  <si>
    <t>L-U39</t>
  </si>
  <si>
    <t xml:space="preserve">L1-U39 </t>
  </si>
  <si>
    <t xml:space="preserve">L7-U39 </t>
  </si>
  <si>
    <t xml:space="preserve">M5-U39 </t>
  </si>
  <si>
    <t xml:space="preserve">U39-K1 </t>
  </si>
  <si>
    <t xml:space="preserve">U39-B8 </t>
  </si>
  <si>
    <t xml:space="preserve">U39-L1 </t>
  </si>
  <si>
    <t xml:space="preserve">U39-L7 </t>
  </si>
  <si>
    <t xml:space="preserve">U39-M5 </t>
  </si>
  <si>
    <t xml:space="preserve">K1-L31 </t>
  </si>
  <si>
    <t>ACER L31</t>
  </si>
  <si>
    <t xml:space="preserve">B8-L31 </t>
  </si>
  <si>
    <t>M-L31</t>
  </si>
  <si>
    <t xml:space="preserve">L1-L31 </t>
  </si>
  <si>
    <t xml:space="preserve">L7-L31 </t>
  </si>
  <si>
    <t xml:space="preserve">M5-L31 </t>
  </si>
  <si>
    <t xml:space="preserve">U39-L31 </t>
  </si>
  <si>
    <t xml:space="preserve">L31-K1 </t>
  </si>
  <si>
    <t xml:space="preserve">L31-B8 </t>
  </si>
  <si>
    <t xml:space="preserve">L31-L1 </t>
  </si>
  <si>
    <t xml:space="preserve">L31-L7 </t>
  </si>
  <si>
    <t xml:space="preserve">L31-M5 </t>
  </si>
  <si>
    <t xml:space="preserve">L31-U39 </t>
  </si>
  <si>
    <t xml:space="preserve">K1-M13 </t>
  </si>
  <si>
    <t>ACER M13</t>
  </si>
  <si>
    <t xml:space="preserve">B8-M13 </t>
  </si>
  <si>
    <t>N-M13 (M13)</t>
  </si>
  <si>
    <t xml:space="preserve">L1-M13 </t>
  </si>
  <si>
    <t xml:space="preserve">L7-M13 </t>
  </si>
  <si>
    <t xml:space="preserve">M5-M13 </t>
  </si>
  <si>
    <t xml:space="preserve">U39-M13 </t>
  </si>
  <si>
    <t xml:space="preserve">L31-M13 </t>
  </si>
  <si>
    <t xml:space="preserve">M13-K1 </t>
  </si>
  <si>
    <t xml:space="preserve">M13-B8 </t>
  </si>
  <si>
    <t xml:space="preserve">M13-L1 </t>
  </si>
  <si>
    <t xml:space="preserve">M13-L7 </t>
  </si>
  <si>
    <t xml:space="preserve">M13-M5 </t>
  </si>
  <si>
    <t xml:space="preserve">M13-U39 </t>
  </si>
  <si>
    <t xml:space="preserve">M13-L31 </t>
  </si>
  <si>
    <t>7.833298M1333924</t>
  </si>
  <si>
    <t>59.0U77789043111</t>
  </si>
  <si>
    <t>31.18870190U7731</t>
  </si>
  <si>
    <t>ACER U77</t>
  </si>
  <si>
    <t xml:space="preserve">K1-U77 </t>
  </si>
  <si>
    <t xml:space="preserve">B8-U77 </t>
  </si>
  <si>
    <t>O-U77</t>
  </si>
  <si>
    <t xml:space="preserve">L1-U77 </t>
  </si>
  <si>
    <t xml:space="preserve">L7-U77 </t>
  </si>
  <si>
    <t xml:space="preserve">M5-U77 </t>
  </si>
  <si>
    <t xml:space="preserve">U39-U77 </t>
  </si>
  <si>
    <t xml:space="preserve">L31-U77 </t>
  </si>
  <si>
    <t xml:space="preserve">M13-U77 </t>
  </si>
  <si>
    <t xml:space="preserve">U77-K1 </t>
  </si>
  <si>
    <t xml:space="preserve">U77-B8 </t>
  </si>
  <si>
    <t xml:space="preserve">U77-L1 </t>
  </si>
  <si>
    <t xml:space="preserve">U77-L7 </t>
  </si>
  <si>
    <t xml:space="preserve">U77-M5 </t>
  </si>
  <si>
    <t xml:space="preserve">U77-U39 </t>
  </si>
  <si>
    <t xml:space="preserve">U77-L31 </t>
  </si>
  <si>
    <t xml:space="preserve">U77-M13 </t>
  </si>
  <si>
    <t>8.75U77921826467</t>
  </si>
  <si>
    <t>3.77U77605474964</t>
  </si>
  <si>
    <t>Sa-L31-U106-U39e -L1D</t>
  </si>
  <si>
    <t xml:space="preserve">K1-U106 </t>
  </si>
  <si>
    <t>ACER U106</t>
  </si>
  <si>
    <t xml:space="preserve">B8-U106 </t>
  </si>
  <si>
    <t>P-U106</t>
  </si>
  <si>
    <t xml:space="preserve">L1-U106 </t>
  </si>
  <si>
    <t>2.910352U10614745</t>
  </si>
  <si>
    <t xml:space="preserve">L7-U106 </t>
  </si>
  <si>
    <t xml:space="preserve">M5-U106 </t>
  </si>
  <si>
    <t>2.207836U10674849</t>
  </si>
  <si>
    <t xml:space="preserve">U39-U106 </t>
  </si>
  <si>
    <t>8.674773239U1068</t>
  </si>
  <si>
    <t xml:space="preserve">L31-U106 </t>
  </si>
  <si>
    <t xml:space="preserve">M13-U106 </t>
  </si>
  <si>
    <t xml:space="preserve">U77-U106 </t>
  </si>
  <si>
    <t xml:space="preserve">U106-K1 </t>
  </si>
  <si>
    <t xml:space="preserve">U106-B8 </t>
  </si>
  <si>
    <t xml:space="preserve">U106-L1 </t>
  </si>
  <si>
    <t xml:space="preserve">U106-L7 </t>
  </si>
  <si>
    <t xml:space="preserve">U106-M5 </t>
  </si>
  <si>
    <t xml:space="preserve">U106-U39 </t>
  </si>
  <si>
    <t xml:space="preserve">U106-L31 </t>
  </si>
  <si>
    <t xml:space="preserve">U106-M13 </t>
  </si>
  <si>
    <t xml:space="preserve">U106-U77 </t>
  </si>
  <si>
    <t xml:space="preserve">L31-065 </t>
  </si>
  <si>
    <t xml:space="preserve">065-L31 </t>
  </si>
  <si>
    <t xml:space="preserve">L31-L56 </t>
  </si>
  <si>
    <t xml:space="preserve">L56-L31 </t>
  </si>
  <si>
    <t xml:space="preserve">L56-065 </t>
  </si>
  <si>
    <t xml:space="preserve">065-L56 </t>
  </si>
  <si>
    <t xml:space="preserve">L31-U94 </t>
  </si>
  <si>
    <t xml:space="preserve">L56-U94 </t>
  </si>
  <si>
    <t xml:space="preserve">U94-L31 </t>
  </si>
  <si>
    <t xml:space="preserve">U94-L56 </t>
  </si>
  <si>
    <t xml:space="preserve">U94-065 </t>
  </si>
  <si>
    <t xml:space="preserve">065-U94 </t>
  </si>
  <si>
    <t xml:space="preserve">L31-M2 </t>
  </si>
  <si>
    <t xml:space="preserve">L56-M2 </t>
  </si>
  <si>
    <t xml:space="preserve">U94-M2 </t>
  </si>
  <si>
    <t xml:space="preserve">065-M2 </t>
  </si>
  <si>
    <t xml:space="preserve">M2-L31 </t>
  </si>
  <si>
    <t xml:space="preserve">M2-L56 </t>
  </si>
  <si>
    <t xml:space="preserve">M2-U94 </t>
  </si>
  <si>
    <t xml:space="preserve">M2-065 </t>
  </si>
  <si>
    <t xml:space="preserve">L31-M8 </t>
  </si>
  <si>
    <t xml:space="preserve">L56-M8 </t>
  </si>
  <si>
    <t xml:space="preserve">U94-M8 </t>
  </si>
  <si>
    <t xml:space="preserve">065-M8 </t>
  </si>
  <si>
    <t xml:space="preserve">M2-M8 </t>
  </si>
  <si>
    <t xml:space="preserve">M8-L31 </t>
  </si>
  <si>
    <t xml:space="preserve">M8-L56 </t>
  </si>
  <si>
    <t xml:space="preserve">M8-U94 </t>
  </si>
  <si>
    <t xml:space="preserve">M8-065 </t>
  </si>
  <si>
    <t xml:space="preserve">M8-M2 </t>
  </si>
  <si>
    <t>13x01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</si>
</sst>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7" fillId="2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1"/>
    <xf numFmtId="0" fontId="0" fillId="0" borderId="0" xfId="0" applyFont="1"/>
    <xf numFmtId="0" fontId="5" fillId="0" borderId="0" xfId="2" applyFont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 applyAlignment="1">
      <alignment vertical="top"/>
    </xf>
    <xf numFmtId="0" fontId="0" fillId="0" borderId="4" xfId="0" applyBorder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0" xfId="3" applyFont="1" applyFill="1" applyBorder="1" applyAlignment="1">
      <alignment vertical="top"/>
    </xf>
    <xf numFmtId="0" fontId="6" fillId="0" borderId="0" xfId="2" applyFont="1" applyAlignment="1">
      <alignment vertical="top"/>
    </xf>
  </cellXfs>
  <cellStyles count="4">
    <cellStyle name="Bad 2" xfId="3" xr:uid="{2E28ADB7-4246-4E0C-BEE2-C7DA2E56DD96}"/>
    <cellStyle name="Normal" xfId="0" builtinId="0"/>
    <cellStyle name="Normal 2" xfId="1" xr:uid="{E7B0AD73-5EF1-4320-9E2F-080B3D0F062E}"/>
    <cellStyle name="Normal 3" xfId="2" xr:uid="{F110AD8E-B86D-4E89-A780-E1A491D6A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ACER Night 1 - Ova 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2-4E20-A10E-CA13BBB314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8-4B0E-9F31-248C15AB3F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8-4B0E-9F31-248C15AB3F8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62-4E20-A10E-CA13BBB314DB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62-4E20-A10E-CA13BBB314DB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D8-4B0E-9F31-248C15AB3F84}"/>
              </c:ext>
            </c:extLst>
          </c:dPt>
          <c:dPt>
            <c:idx val="8"/>
            <c:invertIfNegative val="0"/>
            <c:bubble3D val="0"/>
            <c:spPr>
              <a:solidFill>
                <a:srgbClr val="BD379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D8-4B0E-9F31-248C15AB3F84}"/>
              </c:ext>
            </c:extLst>
          </c:dPt>
          <c:dPt>
            <c:idx val="9"/>
            <c:invertIfNegative val="0"/>
            <c:bubble3D val="0"/>
            <c:spPr>
              <a:solidFill>
                <a:srgbClr val="BD379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62-4E20-A10E-CA13BBB314DB}"/>
              </c:ext>
            </c:extLst>
          </c:dPt>
          <c:dPt>
            <c:idx val="10"/>
            <c:invertIfNegative val="0"/>
            <c:bubble3D val="0"/>
            <c:spPr>
              <a:solidFill>
                <a:srgbClr val="BD379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462-4E20-A10E-CA13BBB314DB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D8-4B0E-9F31-248C15AB3F8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D8-4B0E-9F31-248C15AB3F8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462-4E20-A10E-CA13BBB314DB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2019 -1 ova doner'!$I$3:$I$17</c:f>
                <c:numCache>
                  <c:formatCode>General</c:formatCode>
                  <c:ptCount val="15"/>
                  <c:pt idx="0">
                    <c:v>1.050968549619304</c:v>
                  </c:pt>
                  <c:pt idx="1">
                    <c:v>9.5802751113672591E-2</c:v>
                  </c:pt>
                  <c:pt idx="2">
                    <c:v>1.1317512660692264</c:v>
                  </c:pt>
                  <c:pt idx="4">
                    <c:v>1.6260162601626009</c:v>
                  </c:pt>
                  <c:pt idx="5">
                    <c:v>5.9597332178868934</c:v>
                  </c:pt>
                  <c:pt idx="6">
                    <c:v>1.112824467735799</c:v>
                  </c:pt>
                  <c:pt idx="8">
                    <c:v>5.3958623994619392</c:v>
                  </c:pt>
                  <c:pt idx="9">
                    <c:v>7.1745114227543754</c:v>
                  </c:pt>
                  <c:pt idx="10">
                    <c:v>3.4761403349250029</c:v>
                  </c:pt>
                  <c:pt idx="12">
                    <c:v>4.0604115541806589</c:v>
                  </c:pt>
                  <c:pt idx="13">
                    <c:v>3.7818928150572582</c:v>
                  </c:pt>
                  <c:pt idx="14">
                    <c:v>5.3902751298830314</c:v>
                  </c:pt>
                </c:numCache>
              </c:numRef>
            </c:plus>
            <c:minus>
              <c:numRef>
                <c:f>'ACER 2019 -1 ova doner'!$I$3:$I$17</c:f>
                <c:numCache>
                  <c:formatCode>General</c:formatCode>
                  <c:ptCount val="15"/>
                  <c:pt idx="0">
                    <c:v>1.050968549619304</c:v>
                  </c:pt>
                  <c:pt idx="1">
                    <c:v>9.5802751113672591E-2</c:v>
                  </c:pt>
                  <c:pt idx="2">
                    <c:v>1.1317512660692264</c:v>
                  </c:pt>
                  <c:pt idx="4">
                    <c:v>1.6260162601626009</c:v>
                  </c:pt>
                  <c:pt idx="5">
                    <c:v>5.9597332178868934</c:v>
                  </c:pt>
                  <c:pt idx="6">
                    <c:v>1.112824467735799</c:v>
                  </c:pt>
                  <c:pt idx="8">
                    <c:v>5.3958623994619392</c:v>
                  </c:pt>
                  <c:pt idx="9">
                    <c:v>7.1745114227543754</c:v>
                  </c:pt>
                  <c:pt idx="10">
                    <c:v>3.4761403349250029</c:v>
                  </c:pt>
                  <c:pt idx="12">
                    <c:v>4.0604115541806589</c:v>
                  </c:pt>
                  <c:pt idx="13">
                    <c:v>3.7818928150572582</c:v>
                  </c:pt>
                  <c:pt idx="14">
                    <c:v>5.3902751298830314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'ACER 2019 -1 ova doner'!$G$3:$G$17</c:f>
              <c:strCache>
                <c:ptCount val="15"/>
                <c:pt idx="0">
                  <c:v>U38-B8</c:v>
                </c:pt>
                <c:pt idx="1">
                  <c:v>U50-B8</c:v>
                </c:pt>
                <c:pt idx="2">
                  <c:v>U94-B8</c:v>
                </c:pt>
                <c:pt idx="4">
                  <c:v>B8-U38</c:v>
                </c:pt>
                <c:pt idx="5">
                  <c:v>U50-U38</c:v>
                </c:pt>
                <c:pt idx="6">
                  <c:v>U94-U38</c:v>
                </c:pt>
                <c:pt idx="8">
                  <c:v>B8-U50</c:v>
                </c:pt>
                <c:pt idx="9">
                  <c:v>U38-U50</c:v>
                </c:pt>
                <c:pt idx="10">
                  <c:v>U94-U50</c:v>
                </c:pt>
                <c:pt idx="12">
                  <c:v>B8-U94</c:v>
                </c:pt>
                <c:pt idx="13">
                  <c:v>U38-U94</c:v>
                </c:pt>
                <c:pt idx="14">
                  <c:v>U50-U94</c:v>
                </c:pt>
              </c:strCache>
            </c:strRef>
          </c:cat>
          <c:val>
            <c:numRef>
              <c:f>'ACER 2019 -1 ova doner'!$H$3:$H$17</c:f>
              <c:numCache>
                <c:formatCode>General</c:formatCode>
                <c:ptCount val="15"/>
                <c:pt idx="0">
                  <c:v>79.128980591671379</c:v>
                </c:pt>
                <c:pt idx="1">
                  <c:v>87.176345666911701</c:v>
                </c:pt>
                <c:pt idx="2">
                  <c:v>88.804619543701278</c:v>
                </c:pt>
                <c:pt idx="4">
                  <c:v>98.373983739837399</c:v>
                </c:pt>
                <c:pt idx="5">
                  <c:v>96.489262371615311</c:v>
                </c:pt>
                <c:pt idx="6">
                  <c:v>90.4885549038775</c:v>
                </c:pt>
                <c:pt idx="8">
                  <c:v>71.640056478766155</c:v>
                </c:pt>
                <c:pt idx="9">
                  <c:v>64.123093681917211</c:v>
                </c:pt>
                <c:pt idx="10">
                  <c:v>65.403086910439853</c:v>
                </c:pt>
                <c:pt idx="12">
                  <c:v>83.684514494373659</c:v>
                </c:pt>
                <c:pt idx="13">
                  <c:v>64.123093681917211</c:v>
                </c:pt>
                <c:pt idx="14">
                  <c:v>37.473036223036225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8D8-4B0E-9F31-248C15AB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499647688"/>
        <c:axId val="499649000"/>
      </c:barChart>
      <c:catAx>
        <c:axId val="499647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9000"/>
        <c:crosses val="autoZero"/>
        <c:auto val="1"/>
        <c:lblAlgn val="ctr"/>
        <c:lblOffset val="100"/>
        <c:noMultiLvlLbl val="0"/>
      </c:catAx>
      <c:valAx>
        <c:axId val="499649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 FAV Night 2 - Ova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DC-483C-B255-809DA83B1980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DC-483C-B255-809DA83B1980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DC-483C-B255-809DA83B1980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DC-483C-B255-809DA83B1980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DC-483C-B255-809DA83B1980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6DC-483C-B255-809DA83B1980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6DC-483C-B255-809DA83B1980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6DC-483C-B255-809DA83B1980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6DC-483C-B255-809DA83B19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6DC-483C-B255-809DA83B19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6DC-483C-B255-809DA83B19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6DC-483C-B255-809DA83B19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6DC-483C-B255-809DA83B198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6DC-483C-B255-809DA83B19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6DC-483C-B255-809DA83B198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6DC-483C-B255-809DA83B198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6DC-483C-B255-809DA83B19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6DC-483C-B255-809DA83B198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6DC-483C-B255-809DA83B198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6DC-483C-B255-809DA83B198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6DC-483C-B255-809DA83B198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6DC-483C-B255-809DA83B198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6DC-483C-B255-809DA83B198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6DC-483C-B255-809DA83B198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6DC-483C-B255-809DA83B1980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6DC-483C-B255-809DA83B1980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6DC-483C-B255-809DA83B1980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6DC-483C-B255-809DA83B1980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6DC-483C-B255-809DA83B1980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6DC-483C-B255-809DA83B1980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6DC-483C-B255-809DA83B1980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6DC-483C-B255-809DA83B1980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6DC-483C-B255-809DA83B1980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6DC-483C-B255-809DA83B1980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2019 - 1sperm &amp; ova '!$H$2:$H$100</c:f>
                <c:numCache>
                  <c:formatCode>General</c:formatCode>
                  <c:ptCount val="99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10">
                    <c:v>0.86079788130917345</c:v>
                  </c:pt>
                  <c:pt idx="11">
                    <c:v>1.2340987330270896</c:v>
                  </c:pt>
                  <c:pt idx="12">
                    <c:v>1.7546147559183951</c:v>
                  </c:pt>
                  <c:pt idx="13">
                    <c:v>0.41715601204918146</c:v>
                  </c:pt>
                  <c:pt idx="14">
                    <c:v>1.2159472039949133</c:v>
                  </c:pt>
                  <c:pt idx="15">
                    <c:v>0.64335711459846934</c:v>
                  </c:pt>
                  <c:pt idx="16">
                    <c:v>0.17811339477560312</c:v>
                  </c:pt>
                  <c:pt idx="17">
                    <c:v>1.4970099873806335</c:v>
                  </c:pt>
                  <c:pt idx="18">
                    <c:v>1.1299501257663502</c:v>
                  </c:pt>
                  <c:pt idx="20">
                    <c:v>1.0146862732950361</c:v>
                  </c:pt>
                  <c:pt idx="21">
                    <c:v>0.96300256529385264</c:v>
                  </c:pt>
                  <c:pt idx="22">
                    <c:v>0.24796030769992838</c:v>
                  </c:pt>
                  <c:pt idx="23">
                    <c:v>1.5373427208441979</c:v>
                  </c:pt>
                  <c:pt idx="24">
                    <c:v>0.32467376350085941</c:v>
                  </c:pt>
                  <c:pt idx="25">
                    <c:v>0.70125326536652866</c:v>
                  </c:pt>
                  <c:pt idx="26">
                    <c:v>0.37489548338918705</c:v>
                  </c:pt>
                  <c:pt idx="27">
                    <c:v>0.28118422169786184</c:v>
                  </c:pt>
                  <c:pt idx="28">
                    <c:v>1.0282552096785555</c:v>
                  </c:pt>
                  <c:pt idx="30">
                    <c:v>2.8329155212396908</c:v>
                  </c:pt>
                  <c:pt idx="31">
                    <c:v>1.6986286951129832</c:v>
                  </c:pt>
                  <c:pt idx="32">
                    <c:v>0.10308659499795646</c:v>
                  </c:pt>
                  <c:pt idx="33">
                    <c:v>1.0519540182963383</c:v>
                  </c:pt>
                  <c:pt idx="34">
                    <c:v>0.4532113917887472</c:v>
                  </c:pt>
                  <c:pt idx="35">
                    <c:v>0.61877556312183157</c:v>
                  </c:pt>
                  <c:pt idx="36">
                    <c:v>0.90626728090443476</c:v>
                  </c:pt>
                  <c:pt idx="37">
                    <c:v>1.3382650397270555</c:v>
                  </c:pt>
                  <c:pt idx="38">
                    <c:v>0.87447798480844985</c:v>
                  </c:pt>
                  <c:pt idx="40">
                    <c:v>1.0935471890793291</c:v>
                  </c:pt>
                  <c:pt idx="41">
                    <c:v>0.83992558006539186</c:v>
                  </c:pt>
                  <c:pt idx="42">
                    <c:v>4.5235917247420065</c:v>
                  </c:pt>
                  <c:pt idx="43">
                    <c:v>1.8482285859984489</c:v>
                  </c:pt>
                  <c:pt idx="44">
                    <c:v>3.0638960467704801</c:v>
                  </c:pt>
                  <c:pt idx="45">
                    <c:v>2.4972952099005146</c:v>
                  </c:pt>
                  <c:pt idx="46">
                    <c:v>1.8059271088001765</c:v>
                  </c:pt>
                  <c:pt idx="47">
                    <c:v>2.723844379240997</c:v>
                  </c:pt>
                  <c:pt idx="48">
                    <c:v>2.3243705803725137</c:v>
                  </c:pt>
                  <c:pt idx="50">
                    <c:v>0.87651642115872241</c:v>
                  </c:pt>
                  <c:pt idx="51">
                    <c:v>1.7709212584863421</c:v>
                  </c:pt>
                  <c:pt idx="52">
                    <c:v>0.77954251353491943</c:v>
                  </c:pt>
                  <c:pt idx="53">
                    <c:v>2.557660876683709</c:v>
                  </c:pt>
                  <c:pt idx="54">
                    <c:v>0.51836008939226552</c:v>
                  </c:pt>
                  <c:pt idx="55">
                    <c:v>1.0735833628660858</c:v>
                  </c:pt>
                  <c:pt idx="56">
                    <c:v>0.760058105827221</c:v>
                  </c:pt>
                  <c:pt idx="57">
                    <c:v>1.1135103607772656</c:v>
                  </c:pt>
                  <c:pt idx="58">
                    <c:v>1.7938110265301668</c:v>
                  </c:pt>
                  <c:pt idx="60">
                    <c:v>1.4562917238411208</c:v>
                  </c:pt>
                  <c:pt idx="61">
                    <c:v>1.1139723205581584</c:v>
                  </c:pt>
                  <c:pt idx="62">
                    <c:v>0.78873873274140083</c:v>
                  </c:pt>
                  <c:pt idx="63">
                    <c:v>2.557660876683709</c:v>
                  </c:pt>
                  <c:pt idx="64">
                    <c:v>0.45846267037507454</c:v>
                  </c:pt>
                  <c:pt idx="65">
                    <c:v>1.8916181306594497</c:v>
                  </c:pt>
                  <c:pt idx="66">
                    <c:v>0.29482322898484764</c:v>
                  </c:pt>
                  <c:pt idx="67">
                    <c:v>0.81289839416664189</c:v>
                  </c:pt>
                  <c:pt idx="68">
                    <c:v>0.89829812869168024</c:v>
                  </c:pt>
                  <c:pt idx="70">
                    <c:v>1.6873267306021411</c:v>
                  </c:pt>
                  <c:pt idx="71">
                    <c:v>1.8657387878366045</c:v>
                  </c:pt>
                  <c:pt idx="72">
                    <c:v>0.43925871287362916</c:v>
                  </c:pt>
                  <c:pt idx="73">
                    <c:v>1.6150396031283802</c:v>
                  </c:pt>
                  <c:pt idx="74">
                    <c:v>0.86741434273408435</c:v>
                  </c:pt>
                  <c:pt idx="75">
                    <c:v>3.2340061179901411</c:v>
                  </c:pt>
                  <c:pt idx="76">
                    <c:v>0.44900364136690069</c:v>
                  </c:pt>
                  <c:pt idx="77">
                    <c:v>0.30019554922477437</c:v>
                  </c:pt>
                  <c:pt idx="78">
                    <c:v>0.12866246094220196</c:v>
                  </c:pt>
                  <c:pt idx="80">
                    <c:v>1.2551022573446728</c:v>
                  </c:pt>
                  <c:pt idx="81">
                    <c:v>1.3220609382170037</c:v>
                  </c:pt>
                  <c:pt idx="82">
                    <c:v>1.9635804803204056</c:v>
                  </c:pt>
                  <c:pt idx="83">
                    <c:v>1.6664949353204648</c:v>
                  </c:pt>
                  <c:pt idx="84">
                    <c:v>4.0532628134294262</c:v>
                  </c:pt>
                  <c:pt idx="85">
                    <c:v>2.247228075440264</c:v>
                  </c:pt>
                  <c:pt idx="86">
                    <c:v>0.22673973877383702</c:v>
                  </c:pt>
                  <c:pt idx="87">
                    <c:v>1.7101271480470865</c:v>
                  </c:pt>
                  <c:pt idx="88">
                    <c:v>0.92779084409843138</c:v>
                  </c:pt>
                  <c:pt idx="90">
                    <c:v>1.858994499382095</c:v>
                  </c:pt>
                  <c:pt idx="91">
                    <c:v>0.49938019524356292</c:v>
                  </c:pt>
                  <c:pt idx="92">
                    <c:v>1.3487099836759899</c:v>
                  </c:pt>
                  <c:pt idx="93">
                    <c:v>2.1476714699954487</c:v>
                  </c:pt>
                  <c:pt idx="94">
                    <c:v>2.2643215670667294</c:v>
                  </c:pt>
                  <c:pt idx="95">
                    <c:v>1.3492966696656465</c:v>
                  </c:pt>
                  <c:pt idx="96">
                    <c:v>1.3643681345589327</c:v>
                  </c:pt>
                  <c:pt idx="97">
                    <c:v>0.78078909102227034</c:v>
                  </c:pt>
                  <c:pt idx="98">
                    <c:v>1.2940518468375675</c:v>
                  </c:pt>
                </c:numCache>
              </c:numRef>
            </c:plus>
            <c:minus>
              <c:numRef>
                <c:f>'OFAV 2019 - 1sperm &amp; ova '!$H$2:$H$100</c:f>
                <c:numCache>
                  <c:formatCode>General</c:formatCode>
                  <c:ptCount val="99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10">
                    <c:v>0.86079788130917345</c:v>
                  </c:pt>
                  <c:pt idx="11">
                    <c:v>1.2340987330270896</c:v>
                  </c:pt>
                  <c:pt idx="12">
                    <c:v>1.7546147559183951</c:v>
                  </c:pt>
                  <c:pt idx="13">
                    <c:v>0.41715601204918146</c:v>
                  </c:pt>
                  <c:pt idx="14">
                    <c:v>1.2159472039949133</c:v>
                  </c:pt>
                  <c:pt idx="15">
                    <c:v>0.64335711459846934</c:v>
                  </c:pt>
                  <c:pt idx="16">
                    <c:v>0.17811339477560312</c:v>
                  </c:pt>
                  <c:pt idx="17">
                    <c:v>1.4970099873806335</c:v>
                  </c:pt>
                  <c:pt idx="18">
                    <c:v>1.1299501257663502</c:v>
                  </c:pt>
                  <c:pt idx="20">
                    <c:v>1.0146862732950361</c:v>
                  </c:pt>
                  <c:pt idx="21">
                    <c:v>0.96300256529385264</c:v>
                  </c:pt>
                  <c:pt idx="22">
                    <c:v>0.24796030769992838</c:v>
                  </c:pt>
                  <c:pt idx="23">
                    <c:v>1.5373427208441979</c:v>
                  </c:pt>
                  <c:pt idx="24">
                    <c:v>0.32467376350085941</c:v>
                  </c:pt>
                  <c:pt idx="25">
                    <c:v>0.70125326536652866</c:v>
                  </c:pt>
                  <c:pt idx="26">
                    <c:v>0.37489548338918705</c:v>
                  </c:pt>
                  <c:pt idx="27">
                    <c:v>0.28118422169786184</c:v>
                  </c:pt>
                  <c:pt idx="28">
                    <c:v>1.0282552096785555</c:v>
                  </c:pt>
                  <c:pt idx="30">
                    <c:v>2.8329155212396908</c:v>
                  </c:pt>
                  <c:pt idx="31">
                    <c:v>1.6986286951129832</c:v>
                  </c:pt>
                  <c:pt idx="32">
                    <c:v>0.10308659499795646</c:v>
                  </c:pt>
                  <c:pt idx="33">
                    <c:v>1.0519540182963383</c:v>
                  </c:pt>
                  <c:pt idx="34">
                    <c:v>0.4532113917887472</c:v>
                  </c:pt>
                  <c:pt idx="35">
                    <c:v>0.61877556312183157</c:v>
                  </c:pt>
                  <c:pt idx="36">
                    <c:v>0.90626728090443476</c:v>
                  </c:pt>
                  <c:pt idx="37">
                    <c:v>1.3382650397270555</c:v>
                  </c:pt>
                  <c:pt idx="38">
                    <c:v>0.87447798480844985</c:v>
                  </c:pt>
                  <c:pt idx="40">
                    <c:v>1.0935471890793291</c:v>
                  </c:pt>
                  <c:pt idx="41">
                    <c:v>0.83992558006539186</c:v>
                  </c:pt>
                  <c:pt idx="42">
                    <c:v>4.5235917247420065</c:v>
                  </c:pt>
                  <c:pt idx="43">
                    <c:v>1.8482285859984489</c:v>
                  </c:pt>
                  <c:pt idx="44">
                    <c:v>3.0638960467704801</c:v>
                  </c:pt>
                  <c:pt idx="45">
                    <c:v>2.4972952099005146</c:v>
                  </c:pt>
                  <c:pt idx="46">
                    <c:v>1.8059271088001765</c:v>
                  </c:pt>
                  <c:pt idx="47">
                    <c:v>2.723844379240997</c:v>
                  </c:pt>
                  <c:pt idx="48">
                    <c:v>2.3243705803725137</c:v>
                  </c:pt>
                  <c:pt idx="50">
                    <c:v>0.87651642115872241</c:v>
                  </c:pt>
                  <c:pt idx="51">
                    <c:v>1.7709212584863421</c:v>
                  </c:pt>
                  <c:pt idx="52">
                    <c:v>0.77954251353491943</c:v>
                  </c:pt>
                  <c:pt idx="53">
                    <c:v>2.557660876683709</c:v>
                  </c:pt>
                  <c:pt idx="54">
                    <c:v>0.51836008939226552</c:v>
                  </c:pt>
                  <c:pt idx="55">
                    <c:v>1.0735833628660858</c:v>
                  </c:pt>
                  <c:pt idx="56">
                    <c:v>0.760058105827221</c:v>
                  </c:pt>
                  <c:pt idx="57">
                    <c:v>1.1135103607772656</c:v>
                  </c:pt>
                  <c:pt idx="58">
                    <c:v>1.7938110265301668</c:v>
                  </c:pt>
                  <c:pt idx="60">
                    <c:v>1.4562917238411208</c:v>
                  </c:pt>
                  <c:pt idx="61">
                    <c:v>1.1139723205581584</c:v>
                  </c:pt>
                  <c:pt idx="62">
                    <c:v>0.78873873274140083</c:v>
                  </c:pt>
                  <c:pt idx="63">
                    <c:v>2.557660876683709</c:v>
                  </c:pt>
                  <c:pt idx="64">
                    <c:v>0.45846267037507454</c:v>
                  </c:pt>
                  <c:pt idx="65">
                    <c:v>1.8916181306594497</c:v>
                  </c:pt>
                  <c:pt idx="66">
                    <c:v>0.29482322898484764</c:v>
                  </c:pt>
                  <c:pt idx="67">
                    <c:v>0.81289839416664189</c:v>
                  </c:pt>
                  <c:pt idx="68">
                    <c:v>0.89829812869168024</c:v>
                  </c:pt>
                  <c:pt idx="70">
                    <c:v>1.6873267306021411</c:v>
                  </c:pt>
                  <c:pt idx="71">
                    <c:v>1.8657387878366045</c:v>
                  </c:pt>
                  <c:pt idx="72">
                    <c:v>0.43925871287362916</c:v>
                  </c:pt>
                  <c:pt idx="73">
                    <c:v>1.6150396031283802</c:v>
                  </c:pt>
                  <c:pt idx="74">
                    <c:v>0.86741434273408435</c:v>
                  </c:pt>
                  <c:pt idx="75">
                    <c:v>3.2340061179901411</c:v>
                  </c:pt>
                  <c:pt idx="76">
                    <c:v>0.44900364136690069</c:v>
                  </c:pt>
                  <c:pt idx="77">
                    <c:v>0.30019554922477437</c:v>
                  </c:pt>
                  <c:pt idx="78">
                    <c:v>0.12866246094220196</c:v>
                  </c:pt>
                  <c:pt idx="80">
                    <c:v>1.2551022573446728</c:v>
                  </c:pt>
                  <c:pt idx="81">
                    <c:v>1.3220609382170037</c:v>
                  </c:pt>
                  <c:pt idx="82">
                    <c:v>1.9635804803204056</c:v>
                  </c:pt>
                  <c:pt idx="83">
                    <c:v>1.6664949353204648</c:v>
                  </c:pt>
                  <c:pt idx="84">
                    <c:v>4.0532628134294262</c:v>
                  </c:pt>
                  <c:pt idx="85">
                    <c:v>2.247228075440264</c:v>
                  </c:pt>
                  <c:pt idx="86">
                    <c:v>0.22673973877383702</c:v>
                  </c:pt>
                  <c:pt idx="87">
                    <c:v>1.7101271480470865</c:v>
                  </c:pt>
                  <c:pt idx="88">
                    <c:v>0.92779084409843138</c:v>
                  </c:pt>
                  <c:pt idx="90">
                    <c:v>1.858994499382095</c:v>
                  </c:pt>
                  <c:pt idx="91">
                    <c:v>0.49938019524356292</c:v>
                  </c:pt>
                  <c:pt idx="92">
                    <c:v>1.3487099836759899</c:v>
                  </c:pt>
                  <c:pt idx="93">
                    <c:v>2.1476714699954487</c:v>
                  </c:pt>
                  <c:pt idx="94">
                    <c:v>2.2643215670667294</c:v>
                  </c:pt>
                  <c:pt idx="95">
                    <c:v>1.3492966696656465</c:v>
                  </c:pt>
                  <c:pt idx="96">
                    <c:v>1.3643681345589327</c:v>
                  </c:pt>
                  <c:pt idx="97">
                    <c:v>0.78078909102227034</c:v>
                  </c:pt>
                  <c:pt idx="98">
                    <c:v>1.2940518468375675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2019 - 1sperm &amp; ova '!$F$2:$F$50</c:f>
              <c:strCache>
                <c:ptCount val="49"/>
                <c:pt idx="0">
                  <c:v>53-52</c:v>
                </c:pt>
                <c:pt idx="1">
                  <c:v>54-52</c:v>
                </c:pt>
                <c:pt idx="2">
                  <c:v>55-52</c:v>
                </c:pt>
                <c:pt idx="3">
                  <c:v>56-52</c:v>
                </c:pt>
                <c:pt idx="4">
                  <c:v>57-52</c:v>
                </c:pt>
                <c:pt idx="5">
                  <c:v>77-52</c:v>
                </c:pt>
                <c:pt idx="6">
                  <c:v>79-52</c:v>
                </c:pt>
                <c:pt idx="7">
                  <c:v>90-52</c:v>
                </c:pt>
                <c:pt idx="8">
                  <c:v>107-52</c:v>
                </c:pt>
                <c:pt idx="10">
                  <c:v>52-53</c:v>
                </c:pt>
                <c:pt idx="11">
                  <c:v>54-53</c:v>
                </c:pt>
                <c:pt idx="12">
                  <c:v>55-53</c:v>
                </c:pt>
                <c:pt idx="13">
                  <c:v>56-53</c:v>
                </c:pt>
                <c:pt idx="14">
                  <c:v>57-53</c:v>
                </c:pt>
                <c:pt idx="15">
                  <c:v>77-53</c:v>
                </c:pt>
                <c:pt idx="16">
                  <c:v>79-53</c:v>
                </c:pt>
                <c:pt idx="17">
                  <c:v>90-53</c:v>
                </c:pt>
                <c:pt idx="18">
                  <c:v>107-53</c:v>
                </c:pt>
                <c:pt idx="20">
                  <c:v>52-54</c:v>
                </c:pt>
                <c:pt idx="21">
                  <c:v>53-54</c:v>
                </c:pt>
                <c:pt idx="22">
                  <c:v>55-54</c:v>
                </c:pt>
                <c:pt idx="23">
                  <c:v>56-54</c:v>
                </c:pt>
                <c:pt idx="24">
                  <c:v>57-54</c:v>
                </c:pt>
                <c:pt idx="25">
                  <c:v>77-54</c:v>
                </c:pt>
                <c:pt idx="26">
                  <c:v>79-54</c:v>
                </c:pt>
                <c:pt idx="27">
                  <c:v>90-54</c:v>
                </c:pt>
                <c:pt idx="28">
                  <c:v>107-54</c:v>
                </c:pt>
                <c:pt idx="30">
                  <c:v>52-55</c:v>
                </c:pt>
                <c:pt idx="31">
                  <c:v>53-55</c:v>
                </c:pt>
                <c:pt idx="32">
                  <c:v>54-55</c:v>
                </c:pt>
                <c:pt idx="33">
                  <c:v>56-55</c:v>
                </c:pt>
                <c:pt idx="34">
                  <c:v>57-55</c:v>
                </c:pt>
                <c:pt idx="35">
                  <c:v>77-55</c:v>
                </c:pt>
                <c:pt idx="36">
                  <c:v>79-55</c:v>
                </c:pt>
                <c:pt idx="37">
                  <c:v>90-55</c:v>
                </c:pt>
                <c:pt idx="38">
                  <c:v>107-55</c:v>
                </c:pt>
                <c:pt idx="40">
                  <c:v>52-56</c:v>
                </c:pt>
                <c:pt idx="41">
                  <c:v>53-56</c:v>
                </c:pt>
                <c:pt idx="42">
                  <c:v>54-56</c:v>
                </c:pt>
                <c:pt idx="43">
                  <c:v>55-56</c:v>
                </c:pt>
                <c:pt idx="44">
                  <c:v>57-56</c:v>
                </c:pt>
                <c:pt idx="45">
                  <c:v>77-56</c:v>
                </c:pt>
                <c:pt idx="46">
                  <c:v>79-56</c:v>
                </c:pt>
                <c:pt idx="47">
                  <c:v>90-56</c:v>
                </c:pt>
                <c:pt idx="48">
                  <c:v>107-56</c:v>
                </c:pt>
              </c:strCache>
            </c:strRef>
          </c:cat>
          <c:val>
            <c:numRef>
              <c:f>'OFAV 2019 - 1sperm &amp; ova '!$G$2:$G$50</c:f>
              <c:numCache>
                <c:formatCode>0.00</c:formatCode>
                <c:ptCount val="49"/>
                <c:pt idx="0">
                  <c:v>95.719600609364377</c:v>
                </c:pt>
                <c:pt idx="1">
                  <c:v>93.938407640827606</c:v>
                </c:pt>
                <c:pt idx="2">
                  <c:v>94.498940386429652</c:v>
                </c:pt>
                <c:pt idx="3">
                  <c:v>93.503913240755352</c:v>
                </c:pt>
                <c:pt idx="4">
                  <c:v>92.684942294392627</c:v>
                </c:pt>
                <c:pt idx="5">
                  <c:v>96.039974177168844</c:v>
                </c:pt>
                <c:pt idx="6">
                  <c:v>96.636668825320257</c:v>
                </c:pt>
                <c:pt idx="7">
                  <c:v>97.789870542311562</c:v>
                </c:pt>
                <c:pt idx="8">
                  <c:v>93.529147940594427</c:v>
                </c:pt>
                <c:pt idx="10">
                  <c:v>94.763017175493658</c:v>
                </c:pt>
                <c:pt idx="11">
                  <c:v>83.159222739194561</c:v>
                </c:pt>
                <c:pt idx="12">
                  <c:v>80.841965292702398</c:v>
                </c:pt>
                <c:pt idx="13">
                  <c:v>1.4062347117829093</c:v>
                </c:pt>
                <c:pt idx="14">
                  <c:v>68.454307390434849</c:v>
                </c:pt>
                <c:pt idx="15">
                  <c:v>97.236134441684769</c:v>
                </c:pt>
                <c:pt idx="16">
                  <c:v>96.228901207620751</c:v>
                </c:pt>
                <c:pt idx="17">
                  <c:v>91.308615260520881</c:v>
                </c:pt>
                <c:pt idx="18">
                  <c:v>92.633799039329006</c:v>
                </c:pt>
                <c:pt idx="20">
                  <c:v>96.329638243584839</c:v>
                </c:pt>
                <c:pt idx="21">
                  <c:v>95.738437076267289</c:v>
                </c:pt>
                <c:pt idx="22">
                  <c:v>0.47678275290215594</c:v>
                </c:pt>
                <c:pt idx="23">
                  <c:v>90.771157174930167</c:v>
                </c:pt>
                <c:pt idx="24">
                  <c:v>0.46007055123464657</c:v>
                </c:pt>
                <c:pt idx="25">
                  <c:v>94.864113203213549</c:v>
                </c:pt>
                <c:pt idx="26">
                  <c:v>95.690341738897587</c:v>
                </c:pt>
                <c:pt idx="27">
                  <c:v>95.290203623536954</c:v>
                </c:pt>
                <c:pt idx="28">
                  <c:v>93.006068885062447</c:v>
                </c:pt>
                <c:pt idx="30">
                  <c:v>91.569756415799972</c:v>
                </c:pt>
                <c:pt idx="31">
                  <c:v>92.979251085146288</c:v>
                </c:pt>
                <c:pt idx="32">
                  <c:v>1.6831819395139505</c:v>
                </c:pt>
                <c:pt idx="33">
                  <c:v>89.089143459082223</c:v>
                </c:pt>
                <c:pt idx="34">
                  <c:v>0.8895268225047358</c:v>
                </c:pt>
                <c:pt idx="35">
                  <c:v>90.134445908358956</c:v>
                </c:pt>
                <c:pt idx="36">
                  <c:v>92.592319108916698</c:v>
                </c:pt>
                <c:pt idx="37">
                  <c:v>89.986215074200217</c:v>
                </c:pt>
                <c:pt idx="38">
                  <c:v>90.428799988048752</c:v>
                </c:pt>
                <c:pt idx="40">
                  <c:v>7.2102604997341837</c:v>
                </c:pt>
                <c:pt idx="41">
                  <c:v>7.3699460820784912</c:v>
                </c:pt>
                <c:pt idx="42">
                  <c:v>53.719797830374752</c:v>
                </c:pt>
                <c:pt idx="43">
                  <c:v>51.502362449185512</c:v>
                </c:pt>
                <c:pt idx="44">
                  <c:v>46.234856652016028</c:v>
                </c:pt>
                <c:pt idx="45">
                  <c:v>67.086981184945216</c:v>
                </c:pt>
                <c:pt idx="46">
                  <c:v>68.539325842696641</c:v>
                </c:pt>
                <c:pt idx="47">
                  <c:v>59.966092163848714</c:v>
                </c:pt>
                <c:pt idx="48">
                  <c:v>58.339891330905452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6DC-483C-B255-809DA83B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81256336"/>
        <c:axId val="1209941920"/>
      </c:barChart>
      <c:catAx>
        <c:axId val="10812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41920"/>
        <c:crosses val="autoZero"/>
        <c:auto val="1"/>
        <c:lblAlgn val="ctr"/>
        <c:lblOffset val="100"/>
        <c:noMultiLvlLbl val="0"/>
      </c:catAx>
      <c:valAx>
        <c:axId val="1209941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56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1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- </a:t>
            </a: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Sperm 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C-431B-91E6-A78310A89DF8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C-431B-91E6-A78310A89DF8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C-431B-91E6-A78310A89DF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C-431B-91E6-A78310A89DF8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C-431B-91E6-A78310A89DF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C-431B-91E6-A78310A89DF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C-431B-91E6-A78310A89DF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C-431B-91E6-A78310A89DF8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C-431B-91E6-A78310A89DF8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C-431B-91E6-A78310A89DF8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C-431B-91E6-A78310A89DF8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C-431B-91E6-A78310A89DF8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C-431B-91E6-A78310A89DF8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43C-431B-91E6-A78310A89DF8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43C-431B-91E6-A78310A89DF8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43C-431B-91E6-A78310A89DF8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43C-431B-91E6-A78310A89DF8}"/>
              </c:ext>
            </c:extLst>
          </c:dPt>
          <c:dPt>
            <c:idx val="2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43C-431B-91E6-A78310A89DF8}"/>
              </c:ext>
            </c:extLst>
          </c:dPt>
          <c:dPt>
            <c:idx val="2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43C-431B-91E6-A78310A89DF8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43C-431B-91E6-A78310A89DF8}"/>
              </c:ext>
            </c:extLst>
          </c:dPt>
          <c:dPt>
            <c:idx val="2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43C-431B-91E6-A78310A89DF8}"/>
              </c:ext>
            </c:extLst>
          </c:dPt>
          <c:dPt>
            <c:idx val="2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43C-431B-91E6-A78310A89DF8}"/>
              </c:ext>
            </c:extLst>
          </c:dPt>
          <c:dPt>
            <c:idx val="2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43C-431B-91E6-A78310A89DF8}"/>
              </c:ext>
            </c:extLst>
          </c:dPt>
          <c:dPt>
            <c:idx val="2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43C-431B-91E6-A78310A89DF8}"/>
              </c:ext>
            </c:extLst>
          </c:dPt>
          <c:dPt>
            <c:idx val="2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43C-431B-91E6-A78310A89DF8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43C-431B-91E6-A78310A89DF8}"/>
              </c:ext>
            </c:extLst>
          </c:dPt>
          <c:dPt>
            <c:idx val="30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43C-431B-91E6-A78310A89DF8}"/>
              </c:ext>
            </c:extLst>
          </c:dPt>
          <c:dPt>
            <c:idx val="31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43C-431B-91E6-A78310A89DF8}"/>
              </c:ext>
            </c:extLst>
          </c:dPt>
          <c:dPt>
            <c:idx val="32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574-4DB9-A7D4-1769CA923EE2}"/>
              </c:ext>
            </c:extLst>
          </c:dPt>
          <c:dPt>
            <c:idx val="3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43C-431B-91E6-A78310A89DF8}"/>
              </c:ext>
            </c:extLst>
          </c:dPt>
          <c:dPt>
            <c:idx val="34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43C-431B-91E6-A78310A89DF8}"/>
              </c:ext>
            </c:extLst>
          </c:dPt>
          <c:dPt>
            <c:idx val="35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43C-431B-91E6-A78310A89DF8}"/>
              </c:ext>
            </c:extLst>
          </c:dPt>
          <c:dPt>
            <c:idx val="36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43C-431B-91E6-A78310A89DF8}"/>
              </c:ext>
            </c:extLst>
          </c:dPt>
          <c:dPt>
            <c:idx val="37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43C-431B-91E6-A78310A89DF8}"/>
              </c:ext>
            </c:extLst>
          </c:dPt>
          <c:dPt>
            <c:idx val="38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43C-431B-91E6-A78310A89DF8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43C-431B-91E6-A78310A89DF8}"/>
              </c:ext>
            </c:extLst>
          </c:dPt>
          <c:dPt>
            <c:idx val="4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574-4DB9-A7D4-1769CA923EE2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574-4DB9-A7D4-1769CA923EE2}"/>
              </c:ext>
            </c:extLst>
          </c:dPt>
          <c:dPt>
            <c:idx val="4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574-4DB9-A7D4-1769CA923EE2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574-4DB9-A7D4-1769CA923EE2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574-4DB9-A7D4-1769CA923EE2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574-4DB9-A7D4-1769CA923EE2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1574-4DB9-A7D4-1769CA923EE2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1574-4DB9-A7D4-1769CA923EE2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2019 - 1sperm &amp; ova  (2)'!$D$2:$D$100</c:f>
                <c:numCache>
                  <c:formatCode>General</c:formatCode>
                  <c:ptCount val="99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10">
                    <c:v>0.90271267664879318</c:v>
                  </c:pt>
                  <c:pt idx="11">
                    <c:v>0.96300256529385264</c:v>
                  </c:pt>
                  <c:pt idx="12">
                    <c:v>1.6986286951129832</c:v>
                  </c:pt>
                  <c:pt idx="13">
                    <c:v>0.83992558006539186</c:v>
                  </c:pt>
                  <c:pt idx="14">
                    <c:v>1.7709212584863421</c:v>
                  </c:pt>
                  <c:pt idx="15">
                    <c:v>1.1139723205581584</c:v>
                  </c:pt>
                  <c:pt idx="16">
                    <c:v>1.8657387878366045</c:v>
                  </c:pt>
                  <c:pt idx="17">
                    <c:v>1.3220609382170037</c:v>
                  </c:pt>
                  <c:pt idx="18">
                    <c:v>0.49938019524356292</c:v>
                  </c:pt>
                  <c:pt idx="20">
                    <c:v>1.1368015501141073</c:v>
                  </c:pt>
                  <c:pt idx="21">
                    <c:v>1.2340987330270896</c:v>
                  </c:pt>
                  <c:pt idx="22">
                    <c:v>0.10308659499795646</c:v>
                  </c:pt>
                  <c:pt idx="23">
                    <c:v>4.5235917247420065</c:v>
                  </c:pt>
                  <c:pt idx="24">
                    <c:v>0.77954251353491943</c:v>
                  </c:pt>
                  <c:pt idx="25">
                    <c:v>0.78873873274140083</c:v>
                  </c:pt>
                  <c:pt idx="26">
                    <c:v>0.43925871287362916</c:v>
                  </c:pt>
                  <c:pt idx="27">
                    <c:v>1.9635804803204056</c:v>
                  </c:pt>
                  <c:pt idx="28">
                    <c:v>1.3487099836759899</c:v>
                  </c:pt>
                  <c:pt idx="30">
                    <c:v>1.2205963912785347</c:v>
                  </c:pt>
                  <c:pt idx="31">
                    <c:v>1.7546147559183951</c:v>
                  </c:pt>
                  <c:pt idx="32">
                    <c:v>0.24796030769992838</c:v>
                  </c:pt>
                  <c:pt idx="33">
                    <c:v>1.8482285859984489</c:v>
                  </c:pt>
                  <c:pt idx="34">
                    <c:v>2.557660876683709</c:v>
                  </c:pt>
                  <c:pt idx="35">
                    <c:v>0.74625693796208736</c:v>
                  </c:pt>
                  <c:pt idx="36">
                    <c:v>1.6150396031283802</c:v>
                  </c:pt>
                  <c:pt idx="37">
                    <c:v>1.6664949353204648</c:v>
                  </c:pt>
                  <c:pt idx="38">
                    <c:v>2.1476714699954487</c:v>
                  </c:pt>
                  <c:pt idx="40">
                    <c:v>0.27549828675305288</c:v>
                  </c:pt>
                  <c:pt idx="41">
                    <c:v>0.41715601204918146</c:v>
                  </c:pt>
                  <c:pt idx="42">
                    <c:v>1.5373427208441979</c:v>
                  </c:pt>
                  <c:pt idx="43">
                    <c:v>1.0519540182963383</c:v>
                  </c:pt>
                  <c:pt idx="44">
                    <c:v>0.51836008939226552</c:v>
                  </c:pt>
                  <c:pt idx="45">
                    <c:v>0.45846267037507454</c:v>
                  </c:pt>
                  <c:pt idx="46">
                    <c:v>0.86741434273408435</c:v>
                  </c:pt>
                  <c:pt idx="47">
                    <c:v>4.0532628134294262</c:v>
                  </c:pt>
                  <c:pt idx="48">
                    <c:v>2.2643215670667294</c:v>
                  </c:pt>
                  <c:pt idx="50">
                    <c:v>2.0288875268923752</c:v>
                  </c:pt>
                  <c:pt idx="51">
                    <c:v>1.2159472039949133</c:v>
                  </c:pt>
                  <c:pt idx="52">
                    <c:v>0.32467376350085941</c:v>
                  </c:pt>
                  <c:pt idx="53">
                    <c:v>0.4532113917887472</c:v>
                  </c:pt>
                  <c:pt idx="54">
                    <c:v>3.0638960467704801</c:v>
                  </c:pt>
                  <c:pt idx="55">
                    <c:v>1.8916181306594497</c:v>
                  </c:pt>
                  <c:pt idx="56">
                    <c:v>3.2340061179901411</c:v>
                  </c:pt>
                  <c:pt idx="57">
                    <c:v>2.247228075440264</c:v>
                  </c:pt>
                  <c:pt idx="58">
                    <c:v>1.3492966696656465</c:v>
                  </c:pt>
                  <c:pt idx="60">
                    <c:v>0.37623161866619781</c:v>
                  </c:pt>
                  <c:pt idx="61">
                    <c:v>0.64335711459846934</c:v>
                  </c:pt>
                  <c:pt idx="62">
                    <c:v>0.70125326536652866</c:v>
                  </c:pt>
                  <c:pt idx="63">
                    <c:v>0.61877556312183157</c:v>
                  </c:pt>
                  <c:pt idx="64">
                    <c:v>2.4972952099005146</c:v>
                  </c:pt>
                  <c:pt idx="65">
                    <c:v>1.0735833628660858</c:v>
                  </c:pt>
                  <c:pt idx="66">
                    <c:v>0.44900364136690069</c:v>
                  </c:pt>
                  <c:pt idx="67">
                    <c:v>0.22673973877383702</c:v>
                  </c:pt>
                  <c:pt idx="68">
                    <c:v>1.3643681345589327</c:v>
                  </c:pt>
                  <c:pt idx="70">
                    <c:v>0.50075724772987851</c:v>
                  </c:pt>
                  <c:pt idx="71">
                    <c:v>0.17811339477560312</c:v>
                  </c:pt>
                  <c:pt idx="72">
                    <c:v>0.37489548338918705</c:v>
                  </c:pt>
                  <c:pt idx="73">
                    <c:v>0.90626728090443476</c:v>
                  </c:pt>
                  <c:pt idx="74">
                    <c:v>1.8059271088001765</c:v>
                  </c:pt>
                  <c:pt idx="75">
                    <c:v>0.760058105827221</c:v>
                  </c:pt>
                  <c:pt idx="76">
                    <c:v>0.29482322898484764</c:v>
                  </c:pt>
                  <c:pt idx="77">
                    <c:v>1.7101271480470865</c:v>
                  </c:pt>
                  <c:pt idx="78">
                    <c:v>0.78078909102227034</c:v>
                  </c:pt>
                  <c:pt idx="80">
                    <c:v>0.52303718945180511</c:v>
                  </c:pt>
                  <c:pt idx="81">
                    <c:v>1.4970099873806335</c:v>
                  </c:pt>
                  <c:pt idx="82">
                    <c:v>0.28118422169786184</c:v>
                  </c:pt>
                  <c:pt idx="83">
                    <c:v>1.3382650397270555</c:v>
                  </c:pt>
                  <c:pt idx="84">
                    <c:v>2.723844379240997</c:v>
                  </c:pt>
                  <c:pt idx="85">
                    <c:v>1.1135103607772656</c:v>
                  </c:pt>
                  <c:pt idx="86">
                    <c:v>0.81289839416664189</c:v>
                  </c:pt>
                  <c:pt idx="87">
                    <c:v>0.30019554922477437</c:v>
                  </c:pt>
                  <c:pt idx="88">
                    <c:v>1.2940518468375675</c:v>
                  </c:pt>
                  <c:pt idx="90">
                    <c:v>0.99679698574291109</c:v>
                  </c:pt>
                  <c:pt idx="91">
                    <c:v>1.1299501257663502</c:v>
                  </c:pt>
                  <c:pt idx="92">
                    <c:v>1.0282552096785555</c:v>
                  </c:pt>
                  <c:pt idx="93">
                    <c:v>0.87447798480844985</c:v>
                  </c:pt>
                  <c:pt idx="94">
                    <c:v>2.3243705803725137</c:v>
                  </c:pt>
                  <c:pt idx="95">
                    <c:v>1.7938110265301668</c:v>
                  </c:pt>
                  <c:pt idx="96">
                    <c:v>0.89829812869168024</c:v>
                  </c:pt>
                  <c:pt idx="97">
                    <c:v>0.12866246094220196</c:v>
                  </c:pt>
                  <c:pt idx="98">
                    <c:v>0.92779084409843138</c:v>
                  </c:pt>
                </c:numCache>
              </c:numRef>
            </c:plus>
            <c:minus>
              <c:numRef>
                <c:f>'OFAV 2019 - 1sperm &amp; ova  (2)'!$D$2:$D$100</c:f>
                <c:numCache>
                  <c:formatCode>General</c:formatCode>
                  <c:ptCount val="99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10">
                    <c:v>0.90271267664879318</c:v>
                  </c:pt>
                  <c:pt idx="11">
                    <c:v>0.96300256529385264</c:v>
                  </c:pt>
                  <c:pt idx="12">
                    <c:v>1.6986286951129832</c:v>
                  </c:pt>
                  <c:pt idx="13">
                    <c:v>0.83992558006539186</c:v>
                  </c:pt>
                  <c:pt idx="14">
                    <c:v>1.7709212584863421</c:v>
                  </c:pt>
                  <c:pt idx="15">
                    <c:v>1.1139723205581584</c:v>
                  </c:pt>
                  <c:pt idx="16">
                    <c:v>1.8657387878366045</c:v>
                  </c:pt>
                  <c:pt idx="17">
                    <c:v>1.3220609382170037</c:v>
                  </c:pt>
                  <c:pt idx="18">
                    <c:v>0.49938019524356292</c:v>
                  </c:pt>
                  <c:pt idx="20">
                    <c:v>1.1368015501141073</c:v>
                  </c:pt>
                  <c:pt idx="21">
                    <c:v>1.2340987330270896</c:v>
                  </c:pt>
                  <c:pt idx="22">
                    <c:v>0.10308659499795646</c:v>
                  </c:pt>
                  <c:pt idx="23">
                    <c:v>4.5235917247420065</c:v>
                  </c:pt>
                  <c:pt idx="24">
                    <c:v>0.77954251353491943</c:v>
                  </c:pt>
                  <c:pt idx="25">
                    <c:v>0.78873873274140083</c:v>
                  </c:pt>
                  <c:pt idx="26">
                    <c:v>0.43925871287362916</c:v>
                  </c:pt>
                  <c:pt idx="27">
                    <c:v>1.9635804803204056</c:v>
                  </c:pt>
                  <c:pt idx="28">
                    <c:v>1.3487099836759899</c:v>
                  </c:pt>
                  <c:pt idx="30">
                    <c:v>1.2205963912785347</c:v>
                  </c:pt>
                  <c:pt idx="31">
                    <c:v>1.7546147559183951</c:v>
                  </c:pt>
                  <c:pt idx="32">
                    <c:v>0.24796030769992838</c:v>
                  </c:pt>
                  <c:pt idx="33">
                    <c:v>1.8482285859984489</c:v>
                  </c:pt>
                  <c:pt idx="34">
                    <c:v>2.557660876683709</c:v>
                  </c:pt>
                  <c:pt idx="35">
                    <c:v>0.74625693796208736</c:v>
                  </c:pt>
                  <c:pt idx="36">
                    <c:v>1.6150396031283802</c:v>
                  </c:pt>
                  <c:pt idx="37">
                    <c:v>1.6664949353204648</c:v>
                  </c:pt>
                  <c:pt idx="38">
                    <c:v>2.1476714699954487</c:v>
                  </c:pt>
                  <c:pt idx="40">
                    <c:v>0.27549828675305288</c:v>
                  </c:pt>
                  <c:pt idx="41">
                    <c:v>0.41715601204918146</c:v>
                  </c:pt>
                  <c:pt idx="42">
                    <c:v>1.5373427208441979</c:v>
                  </c:pt>
                  <c:pt idx="43">
                    <c:v>1.0519540182963383</c:v>
                  </c:pt>
                  <c:pt idx="44">
                    <c:v>0.51836008939226552</c:v>
                  </c:pt>
                  <c:pt idx="45">
                    <c:v>0.45846267037507454</c:v>
                  </c:pt>
                  <c:pt idx="46">
                    <c:v>0.86741434273408435</c:v>
                  </c:pt>
                  <c:pt idx="47">
                    <c:v>4.0532628134294262</c:v>
                  </c:pt>
                  <c:pt idx="48">
                    <c:v>2.2643215670667294</c:v>
                  </c:pt>
                  <c:pt idx="50">
                    <c:v>2.0288875268923752</c:v>
                  </c:pt>
                  <c:pt idx="51">
                    <c:v>1.2159472039949133</c:v>
                  </c:pt>
                  <c:pt idx="52">
                    <c:v>0.32467376350085941</c:v>
                  </c:pt>
                  <c:pt idx="53">
                    <c:v>0.4532113917887472</c:v>
                  </c:pt>
                  <c:pt idx="54">
                    <c:v>3.0638960467704801</c:v>
                  </c:pt>
                  <c:pt idx="55">
                    <c:v>1.8916181306594497</c:v>
                  </c:pt>
                  <c:pt idx="56">
                    <c:v>3.2340061179901411</c:v>
                  </c:pt>
                  <c:pt idx="57">
                    <c:v>2.247228075440264</c:v>
                  </c:pt>
                  <c:pt idx="58">
                    <c:v>1.3492966696656465</c:v>
                  </c:pt>
                  <c:pt idx="60">
                    <c:v>0.37623161866619781</c:v>
                  </c:pt>
                  <c:pt idx="61">
                    <c:v>0.64335711459846934</c:v>
                  </c:pt>
                  <c:pt idx="62">
                    <c:v>0.70125326536652866</c:v>
                  </c:pt>
                  <c:pt idx="63">
                    <c:v>0.61877556312183157</c:v>
                  </c:pt>
                  <c:pt idx="64">
                    <c:v>2.4972952099005146</c:v>
                  </c:pt>
                  <c:pt idx="65">
                    <c:v>1.0735833628660858</c:v>
                  </c:pt>
                  <c:pt idx="66">
                    <c:v>0.44900364136690069</c:v>
                  </c:pt>
                  <c:pt idx="67">
                    <c:v>0.22673973877383702</c:v>
                  </c:pt>
                  <c:pt idx="68">
                    <c:v>1.3643681345589327</c:v>
                  </c:pt>
                  <c:pt idx="70">
                    <c:v>0.50075724772987851</c:v>
                  </c:pt>
                  <c:pt idx="71">
                    <c:v>0.17811339477560312</c:v>
                  </c:pt>
                  <c:pt idx="72">
                    <c:v>0.37489548338918705</c:v>
                  </c:pt>
                  <c:pt idx="73">
                    <c:v>0.90626728090443476</c:v>
                  </c:pt>
                  <c:pt idx="74">
                    <c:v>1.8059271088001765</c:v>
                  </c:pt>
                  <c:pt idx="75">
                    <c:v>0.760058105827221</c:v>
                  </c:pt>
                  <c:pt idx="76">
                    <c:v>0.29482322898484764</c:v>
                  </c:pt>
                  <c:pt idx="77">
                    <c:v>1.7101271480470865</c:v>
                  </c:pt>
                  <c:pt idx="78">
                    <c:v>0.78078909102227034</c:v>
                  </c:pt>
                  <c:pt idx="80">
                    <c:v>0.52303718945180511</c:v>
                  </c:pt>
                  <c:pt idx="81">
                    <c:v>1.4970099873806335</c:v>
                  </c:pt>
                  <c:pt idx="82">
                    <c:v>0.28118422169786184</c:v>
                  </c:pt>
                  <c:pt idx="83">
                    <c:v>1.3382650397270555</c:v>
                  </c:pt>
                  <c:pt idx="84">
                    <c:v>2.723844379240997</c:v>
                  </c:pt>
                  <c:pt idx="85">
                    <c:v>1.1135103607772656</c:v>
                  </c:pt>
                  <c:pt idx="86">
                    <c:v>0.81289839416664189</c:v>
                  </c:pt>
                  <c:pt idx="87">
                    <c:v>0.30019554922477437</c:v>
                  </c:pt>
                  <c:pt idx="88">
                    <c:v>1.2940518468375675</c:v>
                  </c:pt>
                  <c:pt idx="90">
                    <c:v>0.99679698574291109</c:v>
                  </c:pt>
                  <c:pt idx="91">
                    <c:v>1.1299501257663502</c:v>
                  </c:pt>
                  <c:pt idx="92">
                    <c:v>1.0282552096785555</c:v>
                  </c:pt>
                  <c:pt idx="93">
                    <c:v>0.87447798480844985</c:v>
                  </c:pt>
                  <c:pt idx="94">
                    <c:v>2.3243705803725137</c:v>
                  </c:pt>
                  <c:pt idx="95">
                    <c:v>1.7938110265301668</c:v>
                  </c:pt>
                  <c:pt idx="96">
                    <c:v>0.89829812869168024</c:v>
                  </c:pt>
                  <c:pt idx="97">
                    <c:v>0.12866246094220196</c:v>
                  </c:pt>
                  <c:pt idx="98">
                    <c:v>0.92779084409843138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2019 - 1sperm &amp; ova  (2)'!$B$52:$B$100</c:f>
              <c:strCache>
                <c:ptCount val="49"/>
                <c:pt idx="0">
                  <c:v>57-52</c:v>
                </c:pt>
                <c:pt idx="1">
                  <c:v>57-53</c:v>
                </c:pt>
                <c:pt idx="2">
                  <c:v>57-54</c:v>
                </c:pt>
                <c:pt idx="3">
                  <c:v>57-55</c:v>
                </c:pt>
                <c:pt idx="4">
                  <c:v>57-56</c:v>
                </c:pt>
                <c:pt idx="5">
                  <c:v>57-77</c:v>
                </c:pt>
                <c:pt idx="6">
                  <c:v>57-79</c:v>
                </c:pt>
                <c:pt idx="7">
                  <c:v>57-90</c:v>
                </c:pt>
                <c:pt idx="8">
                  <c:v>57-107</c:v>
                </c:pt>
                <c:pt idx="10">
                  <c:v>77-52</c:v>
                </c:pt>
                <c:pt idx="11">
                  <c:v>77-53</c:v>
                </c:pt>
                <c:pt idx="12">
                  <c:v>77-54</c:v>
                </c:pt>
                <c:pt idx="13">
                  <c:v>77-55</c:v>
                </c:pt>
                <c:pt idx="14">
                  <c:v>77-56</c:v>
                </c:pt>
                <c:pt idx="15">
                  <c:v>77-57</c:v>
                </c:pt>
                <c:pt idx="16">
                  <c:v>77-79</c:v>
                </c:pt>
                <c:pt idx="17">
                  <c:v>77-90</c:v>
                </c:pt>
                <c:pt idx="18">
                  <c:v>77-107</c:v>
                </c:pt>
                <c:pt idx="20">
                  <c:v>79-52</c:v>
                </c:pt>
                <c:pt idx="21">
                  <c:v>79-53</c:v>
                </c:pt>
                <c:pt idx="22">
                  <c:v>79-54</c:v>
                </c:pt>
                <c:pt idx="23">
                  <c:v>79-55</c:v>
                </c:pt>
                <c:pt idx="24">
                  <c:v>79-56</c:v>
                </c:pt>
                <c:pt idx="25">
                  <c:v>79-57</c:v>
                </c:pt>
                <c:pt idx="26">
                  <c:v>79-77</c:v>
                </c:pt>
                <c:pt idx="27">
                  <c:v>79-90</c:v>
                </c:pt>
                <c:pt idx="28">
                  <c:v>79-107</c:v>
                </c:pt>
                <c:pt idx="30">
                  <c:v>90-52</c:v>
                </c:pt>
                <c:pt idx="31">
                  <c:v>90-53</c:v>
                </c:pt>
                <c:pt idx="32">
                  <c:v>90-54</c:v>
                </c:pt>
                <c:pt idx="33">
                  <c:v>90-55</c:v>
                </c:pt>
                <c:pt idx="34">
                  <c:v>90-56</c:v>
                </c:pt>
                <c:pt idx="35">
                  <c:v>90-57</c:v>
                </c:pt>
                <c:pt idx="36">
                  <c:v>90-77</c:v>
                </c:pt>
                <c:pt idx="37">
                  <c:v>90-79</c:v>
                </c:pt>
                <c:pt idx="38">
                  <c:v>90-107</c:v>
                </c:pt>
                <c:pt idx="40">
                  <c:v>107-52</c:v>
                </c:pt>
                <c:pt idx="41">
                  <c:v>107-53</c:v>
                </c:pt>
                <c:pt idx="42">
                  <c:v>107-54</c:v>
                </c:pt>
                <c:pt idx="43">
                  <c:v>107-55</c:v>
                </c:pt>
                <c:pt idx="44">
                  <c:v>107-56</c:v>
                </c:pt>
                <c:pt idx="45">
                  <c:v>107-57</c:v>
                </c:pt>
                <c:pt idx="46">
                  <c:v>107-77</c:v>
                </c:pt>
                <c:pt idx="47">
                  <c:v>107-79</c:v>
                </c:pt>
                <c:pt idx="48">
                  <c:v>107-90</c:v>
                </c:pt>
              </c:strCache>
            </c:strRef>
          </c:cat>
          <c:val>
            <c:numRef>
              <c:f>'OFAV 2019 - 1sperm &amp; ova  (2)'!$C$52:$C$100</c:f>
              <c:numCache>
                <c:formatCode>0.00</c:formatCode>
                <c:ptCount val="49"/>
                <c:pt idx="0">
                  <c:v>92.684942294392627</c:v>
                </c:pt>
                <c:pt idx="1">
                  <c:v>68.454307390434849</c:v>
                </c:pt>
                <c:pt idx="2">
                  <c:v>0.46007055123464657</c:v>
                </c:pt>
                <c:pt idx="3">
                  <c:v>0.8895268225047358</c:v>
                </c:pt>
                <c:pt idx="4">
                  <c:v>46.234856652016028</c:v>
                </c:pt>
                <c:pt idx="5">
                  <c:v>91.746885133981905</c:v>
                </c:pt>
                <c:pt idx="6">
                  <c:v>87.806796600058021</c:v>
                </c:pt>
                <c:pt idx="7">
                  <c:v>80.024221270294575</c:v>
                </c:pt>
                <c:pt idx="8">
                  <c:v>71.628419370354848</c:v>
                </c:pt>
                <c:pt idx="10">
                  <c:v>96.039974177168844</c:v>
                </c:pt>
                <c:pt idx="11">
                  <c:v>97.236134441684769</c:v>
                </c:pt>
                <c:pt idx="12">
                  <c:v>94.864113203213549</c:v>
                </c:pt>
                <c:pt idx="13">
                  <c:v>90.134445908358956</c:v>
                </c:pt>
                <c:pt idx="14">
                  <c:v>67.086981184945216</c:v>
                </c:pt>
                <c:pt idx="15">
                  <c:v>89.044188436183035</c:v>
                </c:pt>
                <c:pt idx="16">
                  <c:v>91.825354747019517</c:v>
                </c:pt>
                <c:pt idx="17">
                  <c:v>82.802862552549655</c:v>
                </c:pt>
                <c:pt idx="18">
                  <c:v>86.279197800862633</c:v>
                </c:pt>
                <c:pt idx="20">
                  <c:v>96.636668825320257</c:v>
                </c:pt>
                <c:pt idx="21">
                  <c:v>96.228901207620751</c:v>
                </c:pt>
                <c:pt idx="22">
                  <c:v>95.690341738897587</c:v>
                </c:pt>
                <c:pt idx="23">
                  <c:v>92.592319108916698</c:v>
                </c:pt>
                <c:pt idx="24">
                  <c:v>68.539325842696641</c:v>
                </c:pt>
                <c:pt idx="25">
                  <c:v>90.887902751702043</c:v>
                </c:pt>
                <c:pt idx="26">
                  <c:v>95.916495866285558</c:v>
                </c:pt>
                <c:pt idx="27">
                  <c:v>84.129247342236269</c:v>
                </c:pt>
                <c:pt idx="28">
                  <c:v>15.558840359327684</c:v>
                </c:pt>
                <c:pt idx="30">
                  <c:v>97.789870542311562</c:v>
                </c:pt>
                <c:pt idx="31">
                  <c:v>91.308615260520881</c:v>
                </c:pt>
                <c:pt idx="32">
                  <c:v>95.290203623536954</c:v>
                </c:pt>
                <c:pt idx="33">
                  <c:v>89.986215074200217</c:v>
                </c:pt>
                <c:pt idx="34">
                  <c:v>59.966092163848714</c:v>
                </c:pt>
                <c:pt idx="35">
                  <c:v>88.988819312978322</c:v>
                </c:pt>
                <c:pt idx="36">
                  <c:v>93.369618513512265</c:v>
                </c:pt>
                <c:pt idx="37">
                  <c:v>95.201587539777222</c:v>
                </c:pt>
                <c:pt idx="38">
                  <c:v>87.146653887200614</c:v>
                </c:pt>
                <c:pt idx="40">
                  <c:v>93.529147940594427</c:v>
                </c:pt>
                <c:pt idx="41">
                  <c:v>92.633799039329006</c:v>
                </c:pt>
                <c:pt idx="42">
                  <c:v>93.006068885062447</c:v>
                </c:pt>
                <c:pt idx="43">
                  <c:v>90.428799988048752</c:v>
                </c:pt>
                <c:pt idx="44">
                  <c:v>58.339891330905452</c:v>
                </c:pt>
                <c:pt idx="45">
                  <c:v>83.417402845932273</c:v>
                </c:pt>
                <c:pt idx="46">
                  <c:v>95.26675902688261</c:v>
                </c:pt>
                <c:pt idx="47">
                  <c:v>1.952003284304294</c:v>
                </c:pt>
                <c:pt idx="48">
                  <c:v>77.17590094690803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543C-431B-91E6-A78310A8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147367760"/>
        <c:axId val="1383551616"/>
      </c:barChart>
      <c:catAx>
        <c:axId val="114736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51616"/>
        <c:crosses val="autoZero"/>
        <c:auto val="1"/>
        <c:lblAlgn val="ctr"/>
        <c:lblOffset val="100"/>
        <c:noMultiLvlLbl val="0"/>
      </c:catAx>
      <c:valAx>
        <c:axId val="1383551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77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 FAV Night 2 - Ova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E-4741-A865-A832335AFBF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E-4741-A865-A832335AFBF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E-4741-A865-A832335AFBF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DE-4741-A865-A832335AFBF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DE-4741-A865-A832335AFBF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DE-4741-A865-A832335AFBF2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DE-4741-A865-A832335AFBF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DE-4741-A865-A832335AFBF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DE-4741-A865-A832335AFBF2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DE-4741-A865-A832335AFBF2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DE-4741-A865-A832335AFBF2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1DE-4741-A865-A832335AFBF2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1DE-4741-A865-A832335AFBF2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1DE-4741-A865-A832335AFBF2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1DE-4741-A865-A832335AFBF2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1DE-4741-A865-A832335AFBF2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1DE-4741-A865-A832335AFBF2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1DE-4741-A865-A832335AFBF2}"/>
              </c:ext>
            </c:extLst>
          </c:dPt>
          <c:dPt>
            <c:idx val="2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1DE-4741-A865-A832335AFBF2}"/>
              </c:ext>
            </c:extLst>
          </c:dPt>
          <c:dPt>
            <c:idx val="2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1DE-4741-A865-A832335AFBF2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9B1-4BC3-9299-7F2991D68CB2}"/>
              </c:ext>
            </c:extLst>
          </c:dPt>
          <c:dPt>
            <c:idx val="2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1DE-4741-A865-A832335AFBF2}"/>
              </c:ext>
            </c:extLst>
          </c:dPt>
          <c:dPt>
            <c:idx val="2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9B1-4BC3-9299-7F2991D68CB2}"/>
              </c:ext>
            </c:extLst>
          </c:dPt>
          <c:dPt>
            <c:idx val="2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1DE-4741-A865-A832335AFBF2}"/>
              </c:ext>
            </c:extLst>
          </c:dPt>
          <c:dPt>
            <c:idx val="2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1DE-4741-A865-A832335AFBF2}"/>
              </c:ext>
            </c:extLst>
          </c:dPt>
          <c:dPt>
            <c:idx val="2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1DE-4741-A865-A832335AFBF2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1DE-4741-A865-A832335AFBF2}"/>
              </c:ext>
            </c:extLst>
          </c:dPt>
          <c:dPt>
            <c:idx val="30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1DE-4741-A865-A832335AFBF2}"/>
              </c:ext>
            </c:extLst>
          </c:dPt>
          <c:dPt>
            <c:idx val="31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1DE-4741-A865-A832335AFBF2}"/>
              </c:ext>
            </c:extLst>
          </c:dPt>
          <c:dPt>
            <c:idx val="32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1DE-4741-A865-A832335AFBF2}"/>
              </c:ext>
            </c:extLst>
          </c:dPt>
          <c:dPt>
            <c:idx val="3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1DE-4741-A865-A832335AFBF2}"/>
              </c:ext>
            </c:extLst>
          </c:dPt>
          <c:dPt>
            <c:idx val="34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1DE-4741-A865-A832335AFBF2}"/>
              </c:ext>
            </c:extLst>
          </c:dPt>
          <c:dPt>
            <c:idx val="35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1DE-4741-A865-A832335AFBF2}"/>
              </c:ext>
            </c:extLst>
          </c:dPt>
          <c:dPt>
            <c:idx val="36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1DE-4741-A865-A832335AFBF2}"/>
              </c:ext>
            </c:extLst>
          </c:dPt>
          <c:dPt>
            <c:idx val="37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1DE-4741-A865-A832335AFBF2}"/>
              </c:ext>
            </c:extLst>
          </c:dPt>
          <c:dPt>
            <c:idx val="38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1DE-4741-A865-A832335AFBF2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9B1-4BC3-9299-7F2991D68CB2}"/>
              </c:ext>
            </c:extLst>
          </c:dPt>
          <c:dPt>
            <c:idx val="4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9B1-4BC3-9299-7F2991D68CB2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9B1-4BC3-9299-7F2991D68CB2}"/>
              </c:ext>
            </c:extLst>
          </c:dPt>
          <c:dPt>
            <c:idx val="4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9B1-4BC3-9299-7F2991D68CB2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9B1-4BC3-9299-7F2991D68CB2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9B1-4BC3-9299-7F2991D68CB2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9B1-4BC3-9299-7F2991D68CB2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9B1-4BC3-9299-7F2991D68CB2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9B1-4BC3-9299-7F2991D68CB2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2019 - 1sperm &amp; ova  (2)'!$H$2:$H$100</c:f>
                <c:numCache>
                  <c:formatCode>General</c:formatCode>
                  <c:ptCount val="99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10">
                    <c:v>0.86079788130917345</c:v>
                  </c:pt>
                  <c:pt idx="11">
                    <c:v>1.2340987330270896</c:v>
                  </c:pt>
                  <c:pt idx="12">
                    <c:v>1.7546147559183951</c:v>
                  </c:pt>
                  <c:pt idx="13">
                    <c:v>0.41715601204918146</c:v>
                  </c:pt>
                  <c:pt idx="14">
                    <c:v>1.2159472039949133</c:v>
                  </c:pt>
                  <c:pt idx="15">
                    <c:v>0.64335711459846934</c:v>
                  </c:pt>
                  <c:pt idx="16">
                    <c:v>0.17811339477560312</c:v>
                  </c:pt>
                  <c:pt idx="17">
                    <c:v>1.4970099873806335</c:v>
                  </c:pt>
                  <c:pt idx="18">
                    <c:v>1.1299501257663502</c:v>
                  </c:pt>
                  <c:pt idx="20">
                    <c:v>1.0146862732950361</c:v>
                  </c:pt>
                  <c:pt idx="21">
                    <c:v>0.96300256529385264</c:v>
                  </c:pt>
                  <c:pt idx="22">
                    <c:v>0.24796030769992838</c:v>
                  </c:pt>
                  <c:pt idx="23">
                    <c:v>1.5373427208441979</c:v>
                  </c:pt>
                  <c:pt idx="24">
                    <c:v>0.32467376350085941</c:v>
                  </c:pt>
                  <c:pt idx="25">
                    <c:v>0.70125326536652866</c:v>
                  </c:pt>
                  <c:pt idx="26">
                    <c:v>0.37489548338918705</c:v>
                  </c:pt>
                  <c:pt idx="27">
                    <c:v>0.28118422169786184</c:v>
                  </c:pt>
                  <c:pt idx="28">
                    <c:v>1.0282552096785555</c:v>
                  </c:pt>
                  <c:pt idx="30">
                    <c:v>2.8329155212396908</c:v>
                  </c:pt>
                  <c:pt idx="31">
                    <c:v>1.6986286951129832</c:v>
                  </c:pt>
                  <c:pt idx="32">
                    <c:v>0.10308659499795646</c:v>
                  </c:pt>
                  <c:pt idx="33">
                    <c:v>1.0519540182963383</c:v>
                  </c:pt>
                  <c:pt idx="34">
                    <c:v>0.4532113917887472</c:v>
                  </c:pt>
                  <c:pt idx="35">
                    <c:v>0.61877556312183157</c:v>
                  </c:pt>
                  <c:pt idx="36">
                    <c:v>0.90626728090443476</c:v>
                  </c:pt>
                  <c:pt idx="37">
                    <c:v>1.3382650397270555</c:v>
                  </c:pt>
                  <c:pt idx="38">
                    <c:v>0.87447798480844985</c:v>
                  </c:pt>
                  <c:pt idx="40">
                    <c:v>1.0935471890793291</c:v>
                  </c:pt>
                  <c:pt idx="41">
                    <c:v>0.83992558006539186</c:v>
                  </c:pt>
                  <c:pt idx="42">
                    <c:v>4.5235917247420065</c:v>
                  </c:pt>
                  <c:pt idx="43">
                    <c:v>1.8482285859984489</c:v>
                  </c:pt>
                  <c:pt idx="44">
                    <c:v>3.0638960467704801</c:v>
                  </c:pt>
                  <c:pt idx="45">
                    <c:v>2.4972952099005146</c:v>
                  </c:pt>
                  <c:pt idx="46">
                    <c:v>1.8059271088001765</c:v>
                  </c:pt>
                  <c:pt idx="47">
                    <c:v>2.723844379240997</c:v>
                  </c:pt>
                  <c:pt idx="48">
                    <c:v>2.3243705803725137</c:v>
                  </c:pt>
                  <c:pt idx="50">
                    <c:v>0.87651642115872241</c:v>
                  </c:pt>
                  <c:pt idx="51">
                    <c:v>1.7709212584863421</c:v>
                  </c:pt>
                  <c:pt idx="52">
                    <c:v>0.77954251353491943</c:v>
                  </c:pt>
                  <c:pt idx="53">
                    <c:v>2.557660876683709</c:v>
                  </c:pt>
                  <c:pt idx="54">
                    <c:v>0.51836008939226552</c:v>
                  </c:pt>
                  <c:pt idx="55">
                    <c:v>1.0735833628660858</c:v>
                  </c:pt>
                  <c:pt idx="56">
                    <c:v>0.760058105827221</c:v>
                  </c:pt>
                  <c:pt idx="57">
                    <c:v>1.1135103607772656</c:v>
                  </c:pt>
                  <c:pt idx="58">
                    <c:v>1.7938110265301668</c:v>
                  </c:pt>
                  <c:pt idx="60">
                    <c:v>1.4562917238411208</c:v>
                  </c:pt>
                  <c:pt idx="61">
                    <c:v>1.1139723205581584</c:v>
                  </c:pt>
                  <c:pt idx="62">
                    <c:v>0.78873873274140083</c:v>
                  </c:pt>
                  <c:pt idx="63">
                    <c:v>2.557660876683709</c:v>
                  </c:pt>
                  <c:pt idx="64">
                    <c:v>0.45846267037507454</c:v>
                  </c:pt>
                  <c:pt idx="65">
                    <c:v>1.8916181306594497</c:v>
                  </c:pt>
                  <c:pt idx="66">
                    <c:v>0.29482322898484764</c:v>
                  </c:pt>
                  <c:pt idx="67">
                    <c:v>0.81289839416664189</c:v>
                  </c:pt>
                  <c:pt idx="68">
                    <c:v>0.89829812869168024</c:v>
                  </c:pt>
                  <c:pt idx="70">
                    <c:v>1.6873267306021411</c:v>
                  </c:pt>
                  <c:pt idx="71">
                    <c:v>1.8657387878366045</c:v>
                  </c:pt>
                  <c:pt idx="72">
                    <c:v>0.43925871287362916</c:v>
                  </c:pt>
                  <c:pt idx="73">
                    <c:v>1.6150396031283802</c:v>
                  </c:pt>
                  <c:pt idx="74">
                    <c:v>0.86741434273408435</c:v>
                  </c:pt>
                  <c:pt idx="75">
                    <c:v>3.2340061179901411</c:v>
                  </c:pt>
                  <c:pt idx="76">
                    <c:v>0.44900364136690069</c:v>
                  </c:pt>
                  <c:pt idx="77">
                    <c:v>0.30019554922477437</c:v>
                  </c:pt>
                  <c:pt idx="78">
                    <c:v>0.12866246094220196</c:v>
                  </c:pt>
                  <c:pt idx="80">
                    <c:v>1.2551022573446728</c:v>
                  </c:pt>
                  <c:pt idx="81">
                    <c:v>1.3220609382170037</c:v>
                  </c:pt>
                  <c:pt idx="82">
                    <c:v>1.9635804803204056</c:v>
                  </c:pt>
                  <c:pt idx="83">
                    <c:v>1.6664949353204648</c:v>
                  </c:pt>
                  <c:pt idx="84">
                    <c:v>4.0532628134294262</c:v>
                  </c:pt>
                  <c:pt idx="85">
                    <c:v>2.247228075440264</c:v>
                  </c:pt>
                  <c:pt idx="86">
                    <c:v>0.22673973877383702</c:v>
                  </c:pt>
                  <c:pt idx="87">
                    <c:v>1.7101271480470865</c:v>
                  </c:pt>
                  <c:pt idx="88">
                    <c:v>0.92779084409843138</c:v>
                  </c:pt>
                  <c:pt idx="90">
                    <c:v>1.858994499382095</c:v>
                  </c:pt>
                  <c:pt idx="91">
                    <c:v>0.49938019524356292</c:v>
                  </c:pt>
                  <c:pt idx="92">
                    <c:v>1.3487099836759899</c:v>
                  </c:pt>
                  <c:pt idx="93">
                    <c:v>2.1476714699954487</c:v>
                  </c:pt>
                  <c:pt idx="94">
                    <c:v>2.2643215670667294</c:v>
                  </c:pt>
                  <c:pt idx="95">
                    <c:v>1.3492966696656465</c:v>
                  </c:pt>
                  <c:pt idx="96">
                    <c:v>1.3643681345589327</c:v>
                  </c:pt>
                  <c:pt idx="97">
                    <c:v>0.78078909102227034</c:v>
                  </c:pt>
                  <c:pt idx="98">
                    <c:v>1.2940518468375675</c:v>
                  </c:pt>
                </c:numCache>
              </c:numRef>
            </c:plus>
            <c:minus>
              <c:numRef>
                <c:f>'OFAV 2019 - 1sperm &amp; ova  (2)'!$H$2:$H$100</c:f>
                <c:numCache>
                  <c:formatCode>General</c:formatCode>
                  <c:ptCount val="99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10">
                    <c:v>0.86079788130917345</c:v>
                  </c:pt>
                  <c:pt idx="11">
                    <c:v>1.2340987330270896</c:v>
                  </c:pt>
                  <c:pt idx="12">
                    <c:v>1.7546147559183951</c:v>
                  </c:pt>
                  <c:pt idx="13">
                    <c:v>0.41715601204918146</c:v>
                  </c:pt>
                  <c:pt idx="14">
                    <c:v>1.2159472039949133</c:v>
                  </c:pt>
                  <c:pt idx="15">
                    <c:v>0.64335711459846934</c:v>
                  </c:pt>
                  <c:pt idx="16">
                    <c:v>0.17811339477560312</c:v>
                  </c:pt>
                  <c:pt idx="17">
                    <c:v>1.4970099873806335</c:v>
                  </c:pt>
                  <c:pt idx="18">
                    <c:v>1.1299501257663502</c:v>
                  </c:pt>
                  <c:pt idx="20">
                    <c:v>1.0146862732950361</c:v>
                  </c:pt>
                  <c:pt idx="21">
                    <c:v>0.96300256529385264</c:v>
                  </c:pt>
                  <c:pt idx="22">
                    <c:v>0.24796030769992838</c:v>
                  </c:pt>
                  <c:pt idx="23">
                    <c:v>1.5373427208441979</c:v>
                  </c:pt>
                  <c:pt idx="24">
                    <c:v>0.32467376350085941</c:v>
                  </c:pt>
                  <c:pt idx="25">
                    <c:v>0.70125326536652866</c:v>
                  </c:pt>
                  <c:pt idx="26">
                    <c:v>0.37489548338918705</c:v>
                  </c:pt>
                  <c:pt idx="27">
                    <c:v>0.28118422169786184</c:v>
                  </c:pt>
                  <c:pt idx="28">
                    <c:v>1.0282552096785555</c:v>
                  </c:pt>
                  <c:pt idx="30">
                    <c:v>2.8329155212396908</c:v>
                  </c:pt>
                  <c:pt idx="31">
                    <c:v>1.6986286951129832</c:v>
                  </c:pt>
                  <c:pt idx="32">
                    <c:v>0.10308659499795646</c:v>
                  </c:pt>
                  <c:pt idx="33">
                    <c:v>1.0519540182963383</c:v>
                  </c:pt>
                  <c:pt idx="34">
                    <c:v>0.4532113917887472</c:v>
                  </c:pt>
                  <c:pt idx="35">
                    <c:v>0.61877556312183157</c:v>
                  </c:pt>
                  <c:pt idx="36">
                    <c:v>0.90626728090443476</c:v>
                  </c:pt>
                  <c:pt idx="37">
                    <c:v>1.3382650397270555</c:v>
                  </c:pt>
                  <c:pt idx="38">
                    <c:v>0.87447798480844985</c:v>
                  </c:pt>
                  <c:pt idx="40">
                    <c:v>1.0935471890793291</c:v>
                  </c:pt>
                  <c:pt idx="41">
                    <c:v>0.83992558006539186</c:v>
                  </c:pt>
                  <c:pt idx="42">
                    <c:v>4.5235917247420065</c:v>
                  </c:pt>
                  <c:pt idx="43">
                    <c:v>1.8482285859984489</c:v>
                  </c:pt>
                  <c:pt idx="44">
                    <c:v>3.0638960467704801</c:v>
                  </c:pt>
                  <c:pt idx="45">
                    <c:v>2.4972952099005146</c:v>
                  </c:pt>
                  <c:pt idx="46">
                    <c:v>1.8059271088001765</c:v>
                  </c:pt>
                  <c:pt idx="47">
                    <c:v>2.723844379240997</c:v>
                  </c:pt>
                  <c:pt idx="48">
                    <c:v>2.3243705803725137</c:v>
                  </c:pt>
                  <c:pt idx="50">
                    <c:v>0.87651642115872241</c:v>
                  </c:pt>
                  <c:pt idx="51">
                    <c:v>1.7709212584863421</c:v>
                  </c:pt>
                  <c:pt idx="52">
                    <c:v>0.77954251353491943</c:v>
                  </c:pt>
                  <c:pt idx="53">
                    <c:v>2.557660876683709</c:v>
                  </c:pt>
                  <c:pt idx="54">
                    <c:v>0.51836008939226552</c:v>
                  </c:pt>
                  <c:pt idx="55">
                    <c:v>1.0735833628660858</c:v>
                  </c:pt>
                  <c:pt idx="56">
                    <c:v>0.760058105827221</c:v>
                  </c:pt>
                  <c:pt idx="57">
                    <c:v>1.1135103607772656</c:v>
                  </c:pt>
                  <c:pt idx="58">
                    <c:v>1.7938110265301668</c:v>
                  </c:pt>
                  <c:pt idx="60">
                    <c:v>1.4562917238411208</c:v>
                  </c:pt>
                  <c:pt idx="61">
                    <c:v>1.1139723205581584</c:v>
                  </c:pt>
                  <c:pt idx="62">
                    <c:v>0.78873873274140083</c:v>
                  </c:pt>
                  <c:pt idx="63">
                    <c:v>2.557660876683709</c:v>
                  </c:pt>
                  <c:pt idx="64">
                    <c:v>0.45846267037507454</c:v>
                  </c:pt>
                  <c:pt idx="65">
                    <c:v>1.8916181306594497</c:v>
                  </c:pt>
                  <c:pt idx="66">
                    <c:v>0.29482322898484764</c:v>
                  </c:pt>
                  <c:pt idx="67">
                    <c:v>0.81289839416664189</c:v>
                  </c:pt>
                  <c:pt idx="68">
                    <c:v>0.89829812869168024</c:v>
                  </c:pt>
                  <c:pt idx="70">
                    <c:v>1.6873267306021411</c:v>
                  </c:pt>
                  <c:pt idx="71">
                    <c:v>1.8657387878366045</c:v>
                  </c:pt>
                  <c:pt idx="72">
                    <c:v>0.43925871287362916</c:v>
                  </c:pt>
                  <c:pt idx="73">
                    <c:v>1.6150396031283802</c:v>
                  </c:pt>
                  <c:pt idx="74">
                    <c:v>0.86741434273408435</c:v>
                  </c:pt>
                  <c:pt idx="75">
                    <c:v>3.2340061179901411</c:v>
                  </c:pt>
                  <c:pt idx="76">
                    <c:v>0.44900364136690069</c:v>
                  </c:pt>
                  <c:pt idx="77">
                    <c:v>0.30019554922477437</c:v>
                  </c:pt>
                  <c:pt idx="78">
                    <c:v>0.12866246094220196</c:v>
                  </c:pt>
                  <c:pt idx="80">
                    <c:v>1.2551022573446728</c:v>
                  </c:pt>
                  <c:pt idx="81">
                    <c:v>1.3220609382170037</c:v>
                  </c:pt>
                  <c:pt idx="82">
                    <c:v>1.9635804803204056</c:v>
                  </c:pt>
                  <c:pt idx="83">
                    <c:v>1.6664949353204648</c:v>
                  </c:pt>
                  <c:pt idx="84">
                    <c:v>4.0532628134294262</c:v>
                  </c:pt>
                  <c:pt idx="85">
                    <c:v>2.247228075440264</c:v>
                  </c:pt>
                  <c:pt idx="86">
                    <c:v>0.22673973877383702</c:v>
                  </c:pt>
                  <c:pt idx="87">
                    <c:v>1.7101271480470865</c:v>
                  </c:pt>
                  <c:pt idx="88">
                    <c:v>0.92779084409843138</c:v>
                  </c:pt>
                  <c:pt idx="90">
                    <c:v>1.858994499382095</c:v>
                  </c:pt>
                  <c:pt idx="91">
                    <c:v>0.49938019524356292</c:v>
                  </c:pt>
                  <c:pt idx="92">
                    <c:v>1.3487099836759899</c:v>
                  </c:pt>
                  <c:pt idx="93">
                    <c:v>2.1476714699954487</c:v>
                  </c:pt>
                  <c:pt idx="94">
                    <c:v>2.2643215670667294</c:v>
                  </c:pt>
                  <c:pt idx="95">
                    <c:v>1.3492966696656465</c:v>
                  </c:pt>
                  <c:pt idx="96">
                    <c:v>1.3643681345589327</c:v>
                  </c:pt>
                  <c:pt idx="97">
                    <c:v>0.78078909102227034</c:v>
                  </c:pt>
                  <c:pt idx="98">
                    <c:v>1.2940518468375675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2019 - 1sperm &amp; ova  (2)'!$F$52:$F$100</c:f>
              <c:strCache>
                <c:ptCount val="49"/>
                <c:pt idx="0">
                  <c:v>52-57 </c:v>
                </c:pt>
                <c:pt idx="1">
                  <c:v>53-57</c:v>
                </c:pt>
                <c:pt idx="2">
                  <c:v>54-57</c:v>
                </c:pt>
                <c:pt idx="3">
                  <c:v>55-57</c:v>
                </c:pt>
                <c:pt idx="4">
                  <c:v>56-57</c:v>
                </c:pt>
                <c:pt idx="5">
                  <c:v>77-57</c:v>
                </c:pt>
                <c:pt idx="6">
                  <c:v>79-57</c:v>
                </c:pt>
                <c:pt idx="7">
                  <c:v>90-57</c:v>
                </c:pt>
                <c:pt idx="8">
                  <c:v>107-57</c:v>
                </c:pt>
                <c:pt idx="10">
                  <c:v>52-77</c:v>
                </c:pt>
                <c:pt idx="11">
                  <c:v>53-77</c:v>
                </c:pt>
                <c:pt idx="12">
                  <c:v>54-77</c:v>
                </c:pt>
                <c:pt idx="13">
                  <c:v>55-57</c:v>
                </c:pt>
                <c:pt idx="14">
                  <c:v>56-77</c:v>
                </c:pt>
                <c:pt idx="15">
                  <c:v>57-77</c:v>
                </c:pt>
                <c:pt idx="16">
                  <c:v>79-77</c:v>
                </c:pt>
                <c:pt idx="17">
                  <c:v>90-77</c:v>
                </c:pt>
                <c:pt idx="18">
                  <c:v>107-77</c:v>
                </c:pt>
                <c:pt idx="20">
                  <c:v>52-79</c:v>
                </c:pt>
                <c:pt idx="21">
                  <c:v>53-79</c:v>
                </c:pt>
                <c:pt idx="22">
                  <c:v>54-79 </c:v>
                </c:pt>
                <c:pt idx="23">
                  <c:v>55-79</c:v>
                </c:pt>
                <c:pt idx="24">
                  <c:v>56-79</c:v>
                </c:pt>
                <c:pt idx="25">
                  <c:v>57-79</c:v>
                </c:pt>
                <c:pt idx="26">
                  <c:v>77-79</c:v>
                </c:pt>
                <c:pt idx="27">
                  <c:v>90-79</c:v>
                </c:pt>
                <c:pt idx="28">
                  <c:v>107-79</c:v>
                </c:pt>
                <c:pt idx="30">
                  <c:v>52-90</c:v>
                </c:pt>
                <c:pt idx="31">
                  <c:v>53-90</c:v>
                </c:pt>
                <c:pt idx="32">
                  <c:v>54-90 </c:v>
                </c:pt>
                <c:pt idx="33">
                  <c:v>55-90</c:v>
                </c:pt>
                <c:pt idx="34">
                  <c:v>56-90</c:v>
                </c:pt>
                <c:pt idx="35">
                  <c:v>57-90</c:v>
                </c:pt>
                <c:pt idx="36">
                  <c:v>77-90</c:v>
                </c:pt>
                <c:pt idx="37">
                  <c:v>79-90</c:v>
                </c:pt>
                <c:pt idx="38">
                  <c:v>107-90</c:v>
                </c:pt>
                <c:pt idx="40">
                  <c:v>52-107</c:v>
                </c:pt>
                <c:pt idx="41">
                  <c:v>53-107</c:v>
                </c:pt>
                <c:pt idx="42">
                  <c:v>54-107 </c:v>
                </c:pt>
                <c:pt idx="43">
                  <c:v>55-107</c:v>
                </c:pt>
                <c:pt idx="44">
                  <c:v>56-107</c:v>
                </c:pt>
                <c:pt idx="45">
                  <c:v>57-107</c:v>
                </c:pt>
                <c:pt idx="46">
                  <c:v>77-107</c:v>
                </c:pt>
                <c:pt idx="47">
                  <c:v>79-107</c:v>
                </c:pt>
                <c:pt idx="48">
                  <c:v>90-107</c:v>
                </c:pt>
              </c:strCache>
            </c:strRef>
          </c:cat>
          <c:val>
            <c:numRef>
              <c:f>'OFAV 2019 - 1sperm &amp; ova  (2)'!$G$52:$G$100</c:f>
              <c:numCache>
                <c:formatCode>0.00</c:formatCode>
                <c:ptCount val="49"/>
                <c:pt idx="0">
                  <c:v>84.48804874076869</c:v>
                </c:pt>
                <c:pt idx="1">
                  <c:v>84.947738421214197</c:v>
                </c:pt>
                <c:pt idx="2">
                  <c:v>2.3177699947382266</c:v>
                </c:pt>
                <c:pt idx="3">
                  <c:v>5.7338163092909795</c:v>
                </c:pt>
                <c:pt idx="4">
                  <c:v>84.652949146707826</c:v>
                </c:pt>
                <c:pt idx="5">
                  <c:v>89.044188436183035</c:v>
                </c:pt>
                <c:pt idx="6">
                  <c:v>90.887902751702043</c:v>
                </c:pt>
                <c:pt idx="7">
                  <c:v>88.988819312978322</c:v>
                </c:pt>
                <c:pt idx="8">
                  <c:v>83.417402845932273</c:v>
                </c:pt>
                <c:pt idx="10">
                  <c:v>95.207512291243958</c:v>
                </c:pt>
                <c:pt idx="11">
                  <c:v>94.668674507411836</c:v>
                </c:pt>
                <c:pt idx="12">
                  <c:v>94.4541770865373</c:v>
                </c:pt>
                <c:pt idx="13">
                  <c:v>5.7338163092909795</c:v>
                </c:pt>
                <c:pt idx="14">
                  <c:v>93.40501792114695</c:v>
                </c:pt>
                <c:pt idx="15">
                  <c:v>91.746885133981905</c:v>
                </c:pt>
                <c:pt idx="16">
                  <c:v>95.916495866285558</c:v>
                </c:pt>
                <c:pt idx="17">
                  <c:v>93.369618513512265</c:v>
                </c:pt>
                <c:pt idx="18">
                  <c:v>95.26675902688261</c:v>
                </c:pt>
                <c:pt idx="20">
                  <c:v>93.873646795724724</c:v>
                </c:pt>
                <c:pt idx="21">
                  <c:v>93.940891351446567</c:v>
                </c:pt>
                <c:pt idx="22">
                  <c:v>89.895744801405172</c:v>
                </c:pt>
                <c:pt idx="23">
                  <c:v>92.458858909900144</c:v>
                </c:pt>
                <c:pt idx="24">
                  <c:v>90.010701374877797</c:v>
                </c:pt>
                <c:pt idx="25">
                  <c:v>87.806796600058021</c:v>
                </c:pt>
                <c:pt idx="26">
                  <c:v>91.825354747019517</c:v>
                </c:pt>
                <c:pt idx="27">
                  <c:v>95.201587539777222</c:v>
                </c:pt>
                <c:pt idx="28">
                  <c:v>1.952003284304294</c:v>
                </c:pt>
                <c:pt idx="30">
                  <c:v>82.894958415865574</c:v>
                </c:pt>
                <c:pt idx="31">
                  <c:v>81.659793547048437</c:v>
                </c:pt>
                <c:pt idx="32">
                  <c:v>78.249180296063471</c:v>
                </c:pt>
                <c:pt idx="33">
                  <c:v>80.163673960150092</c:v>
                </c:pt>
                <c:pt idx="34">
                  <c:v>82.567210437772758</c:v>
                </c:pt>
                <c:pt idx="35">
                  <c:v>80.024221270294575</c:v>
                </c:pt>
                <c:pt idx="36">
                  <c:v>82.802862552549655</c:v>
                </c:pt>
                <c:pt idx="37">
                  <c:v>84.129247342236269</c:v>
                </c:pt>
                <c:pt idx="38">
                  <c:v>77.17590094690803</c:v>
                </c:pt>
                <c:pt idx="40">
                  <c:v>91.000761035007599</c:v>
                </c:pt>
                <c:pt idx="41">
                  <c:v>87.834296035802126</c:v>
                </c:pt>
                <c:pt idx="42">
                  <c:v>82.587719298245602</c:v>
                </c:pt>
                <c:pt idx="43">
                  <c:v>86.004617377552066</c:v>
                </c:pt>
                <c:pt idx="44">
                  <c:v>82.132925572917799</c:v>
                </c:pt>
                <c:pt idx="45">
                  <c:v>71.628419370354848</c:v>
                </c:pt>
                <c:pt idx="46">
                  <c:v>86.279197800862633</c:v>
                </c:pt>
                <c:pt idx="47">
                  <c:v>15.558840359327684</c:v>
                </c:pt>
                <c:pt idx="48">
                  <c:v>87.146653887200614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1DE-4741-A865-A832335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81256336"/>
        <c:axId val="1209941920"/>
      </c:barChart>
      <c:catAx>
        <c:axId val="10812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41920"/>
        <c:crosses val="autoZero"/>
        <c:auto val="1"/>
        <c:lblAlgn val="ctr"/>
        <c:lblOffset val="100"/>
        <c:noMultiLvlLbl val="0"/>
      </c:catAx>
      <c:valAx>
        <c:axId val="1209941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56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OFAV - Night 2 - Sperm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3F-480A-9C76-56C6BA434C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3F-480A-9C76-56C6BA434C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3F-480A-9C76-56C6BA434C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3F-480A-9C76-56C6BA434C0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3F-480A-9C76-56C6BA434C0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3F-480A-9C76-56C6BA434C04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3F-480A-9C76-56C6BA434C04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3F-480A-9C76-56C6BA434C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3F-480A-9C76-56C6BA434C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3F-480A-9C76-56C6BA434C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A3F-480A-9C76-56C6BA434C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A3F-480A-9C76-56C6BA434C04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A3F-480A-9C76-56C6BA434C04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A3F-480A-9C76-56C6BA434C04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A3F-480A-9C76-56C6BA434C04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A3F-480A-9C76-56C6BA434C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A3F-480A-9C76-56C6BA434C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A3F-480A-9C76-56C6BA434C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A3F-480A-9C76-56C6BA434C04}"/>
              </c:ext>
            </c:extLst>
          </c:dPt>
          <c:dPt>
            <c:idx val="2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A3F-480A-9C76-56C6BA434C04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2019 - 2 Sperm&amp;Ova Graphs'!$D$2:$D$25</c:f>
                <c:numCache>
                  <c:formatCode>General</c:formatCode>
                  <c:ptCount val="24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5">
                    <c:v>4.9974468922239321</c:v>
                  </c:pt>
                  <c:pt idx="6">
                    <c:v>4.8124478667512181</c:v>
                  </c:pt>
                  <c:pt idx="7">
                    <c:v>1.0151543419783535</c:v>
                  </c:pt>
                  <c:pt idx="8">
                    <c:v>3.6381869094885571</c:v>
                  </c:pt>
                  <c:pt idx="10">
                    <c:v>2.1557927360644116</c:v>
                  </c:pt>
                  <c:pt idx="11">
                    <c:v>0.48340421089880053</c:v>
                  </c:pt>
                  <c:pt idx="12">
                    <c:v>0.54579091344334585</c:v>
                  </c:pt>
                  <c:pt idx="13">
                    <c:v>1.4541409231342086</c:v>
                  </c:pt>
                  <c:pt idx="15">
                    <c:v>6.2117307272927249</c:v>
                  </c:pt>
                  <c:pt idx="16">
                    <c:v>1.0565799051923805</c:v>
                  </c:pt>
                  <c:pt idx="17">
                    <c:v>6.9236390589455663</c:v>
                  </c:pt>
                  <c:pt idx="18">
                    <c:v>4.1316722078541277</c:v>
                  </c:pt>
                  <c:pt idx="20">
                    <c:v>2.8270484069050572</c:v>
                  </c:pt>
                  <c:pt idx="21">
                    <c:v>0.56916100555483062</c:v>
                  </c:pt>
                  <c:pt idx="22">
                    <c:v>1.0985065807221546</c:v>
                  </c:pt>
                  <c:pt idx="23">
                    <c:v>0.32971466399833504</c:v>
                  </c:pt>
                </c:numCache>
              </c:numRef>
            </c:plus>
            <c:minus>
              <c:numRef>
                <c:f>'OFAV 2019 - 2 Sperm&amp;Ova Graphs'!$D$2:$D$25</c:f>
                <c:numCache>
                  <c:formatCode>General</c:formatCode>
                  <c:ptCount val="24"/>
                  <c:pt idx="0">
                    <c:v>5.1634856335569914</c:v>
                  </c:pt>
                  <c:pt idx="1">
                    <c:v>4.3362274167167421</c:v>
                  </c:pt>
                  <c:pt idx="2">
                    <c:v>5.9729687355492604</c:v>
                  </c:pt>
                  <c:pt idx="3">
                    <c:v>4.0808677434288319</c:v>
                  </c:pt>
                  <c:pt idx="5">
                    <c:v>4.9974468922239321</c:v>
                  </c:pt>
                  <c:pt idx="6">
                    <c:v>4.8124478667512181</c:v>
                  </c:pt>
                  <c:pt idx="7">
                    <c:v>1.0151543419783535</c:v>
                  </c:pt>
                  <c:pt idx="8">
                    <c:v>3.6381869094885571</c:v>
                  </c:pt>
                  <c:pt idx="10">
                    <c:v>2.1557927360644116</c:v>
                  </c:pt>
                  <c:pt idx="11">
                    <c:v>0.48340421089880053</c:v>
                  </c:pt>
                  <c:pt idx="12">
                    <c:v>0.54579091344334585</c:v>
                  </c:pt>
                  <c:pt idx="13">
                    <c:v>1.4541409231342086</c:v>
                  </c:pt>
                  <c:pt idx="15">
                    <c:v>6.2117307272927249</c:v>
                  </c:pt>
                  <c:pt idx="16">
                    <c:v>1.0565799051923805</c:v>
                  </c:pt>
                  <c:pt idx="17">
                    <c:v>6.9236390589455663</c:v>
                  </c:pt>
                  <c:pt idx="18">
                    <c:v>4.1316722078541277</c:v>
                  </c:pt>
                  <c:pt idx="20">
                    <c:v>2.8270484069050572</c:v>
                  </c:pt>
                  <c:pt idx="21">
                    <c:v>0.56916100555483062</c:v>
                  </c:pt>
                  <c:pt idx="22">
                    <c:v>1.0985065807221546</c:v>
                  </c:pt>
                  <c:pt idx="23">
                    <c:v>0.32971466399833504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2019 - 2 Sperm&amp;Ova Graphs'!$B$2:$B$25</c:f>
              <c:strCache>
                <c:ptCount val="24"/>
                <c:pt idx="0">
                  <c:v>53-58</c:v>
                </c:pt>
                <c:pt idx="1">
                  <c:v>53-79</c:v>
                </c:pt>
                <c:pt idx="2">
                  <c:v>53-97</c:v>
                </c:pt>
                <c:pt idx="3">
                  <c:v>53-102</c:v>
                </c:pt>
                <c:pt idx="5">
                  <c:v>58-53</c:v>
                </c:pt>
                <c:pt idx="6">
                  <c:v>58-79</c:v>
                </c:pt>
                <c:pt idx="7">
                  <c:v>58-97</c:v>
                </c:pt>
                <c:pt idx="8">
                  <c:v>58-102</c:v>
                </c:pt>
                <c:pt idx="10">
                  <c:v>79-53</c:v>
                </c:pt>
                <c:pt idx="11">
                  <c:v>79-58</c:v>
                </c:pt>
                <c:pt idx="12">
                  <c:v>79-97</c:v>
                </c:pt>
                <c:pt idx="13">
                  <c:v>79-102</c:v>
                </c:pt>
                <c:pt idx="15">
                  <c:v>97-53</c:v>
                </c:pt>
                <c:pt idx="16">
                  <c:v>97-58</c:v>
                </c:pt>
                <c:pt idx="17">
                  <c:v>97-79</c:v>
                </c:pt>
                <c:pt idx="18">
                  <c:v>97-102</c:v>
                </c:pt>
                <c:pt idx="20">
                  <c:v>102-53</c:v>
                </c:pt>
                <c:pt idx="21">
                  <c:v>102-58</c:v>
                </c:pt>
                <c:pt idx="22">
                  <c:v>102-79</c:v>
                </c:pt>
                <c:pt idx="23">
                  <c:v>102-97</c:v>
                </c:pt>
              </c:strCache>
            </c:strRef>
          </c:cat>
          <c:val>
            <c:numRef>
              <c:f>'OFAV 2019 - 2 Sperm&amp;Ova Graphs'!$C$2:$C$25</c:f>
              <c:numCache>
                <c:formatCode>General</c:formatCode>
                <c:ptCount val="24"/>
                <c:pt idx="0">
                  <c:v>63.066314027852492</c:v>
                </c:pt>
                <c:pt idx="1">
                  <c:v>41.759454241444047</c:v>
                </c:pt>
                <c:pt idx="2">
                  <c:v>53.338877547523602</c:v>
                </c:pt>
                <c:pt idx="3">
                  <c:v>38.809168477237201</c:v>
                </c:pt>
                <c:pt idx="5">
                  <c:v>59.903935283021198</c:v>
                </c:pt>
                <c:pt idx="6">
                  <c:v>30.222673410121601</c:v>
                </c:pt>
                <c:pt idx="7">
                  <c:v>97.362502691907537</c:v>
                </c:pt>
                <c:pt idx="8">
                  <c:v>88.164117686326918</c:v>
                </c:pt>
                <c:pt idx="10">
                  <c:v>50.753953416348473</c:v>
                </c:pt>
                <c:pt idx="11">
                  <c:v>97.639626037928323</c:v>
                </c:pt>
                <c:pt idx="12">
                  <c:v>98.767246937459717</c:v>
                </c:pt>
                <c:pt idx="13">
                  <c:v>94.404041618250062</c:v>
                </c:pt>
                <c:pt idx="15">
                  <c:v>39.224254044645157</c:v>
                </c:pt>
                <c:pt idx="16">
                  <c:v>93.199050629823674</c:v>
                </c:pt>
                <c:pt idx="17">
                  <c:v>62.634110127198312</c:v>
                </c:pt>
                <c:pt idx="18">
                  <c:v>70.638380003164059</c:v>
                </c:pt>
                <c:pt idx="20">
                  <c:v>82.6594233399979</c:v>
                </c:pt>
                <c:pt idx="21">
                  <c:v>97.308056306931448</c:v>
                </c:pt>
                <c:pt idx="22">
                  <c:v>95.598388566294247</c:v>
                </c:pt>
                <c:pt idx="23">
                  <c:v>98.472977900097632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A3F-480A-9C76-56C6BA43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axId val="121612688"/>
        <c:axId val="339637328"/>
      </c:barChart>
      <c:catAx>
        <c:axId val="12161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7328"/>
        <c:crosses val="autoZero"/>
        <c:auto val="1"/>
        <c:lblAlgn val="ctr"/>
        <c:lblOffset val="100"/>
        <c:noMultiLvlLbl val="0"/>
      </c:catAx>
      <c:valAx>
        <c:axId val="339637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26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 OFAV - Night 2 - Ova</a:t>
            </a:r>
            <a:r>
              <a:rPr lang="en-US" b="1" baseline="0"/>
              <a:t> Crosses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B-4864-BF96-91E5410EAC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7B-4864-BF96-91E5410EAC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7B-4864-BF96-91E5410EAC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7B-4864-BF96-91E5410EAC07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7B-4864-BF96-91E5410EAC07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7B-4864-BF96-91E5410EAC07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7B-4864-BF96-91E5410EAC07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7B-4864-BF96-91E5410EAC0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7B-4864-BF96-91E5410EAC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7B-4864-BF96-91E5410EAC0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7B-4864-BF96-91E5410EAC0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7B-4864-BF96-91E5410EAC0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7B-4864-BF96-91E5410EAC07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7B-4864-BF96-91E5410EAC07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7B-4864-BF96-91E5410EAC07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7B-4864-BF96-91E5410EAC0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7B-4864-BF96-91E5410EAC0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7B-4864-BF96-91E5410EAC0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7B-4864-BF96-91E5410EAC0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7B-4864-BF96-91E5410EAC07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2019 - 2 Sperm&amp;Ova Graphs'!$I$2:$I$25</c:f>
                <c:numCache>
                  <c:formatCode>General</c:formatCode>
                  <c:ptCount val="24"/>
                  <c:pt idx="0">
                    <c:v>4.9974468922239321</c:v>
                  </c:pt>
                  <c:pt idx="1">
                    <c:v>2.1557927360644116</c:v>
                  </c:pt>
                  <c:pt idx="2">
                    <c:v>6.2117307272927249</c:v>
                  </c:pt>
                  <c:pt idx="3">
                    <c:v>2.8270484069050572</c:v>
                  </c:pt>
                  <c:pt idx="5">
                    <c:v>5.1634856335569914</c:v>
                  </c:pt>
                  <c:pt idx="6">
                    <c:v>0.48340421089880053</c:v>
                  </c:pt>
                  <c:pt idx="7">
                    <c:v>1.0565799051923805</c:v>
                  </c:pt>
                  <c:pt idx="8">
                    <c:v>0.56916100555483062</c:v>
                  </c:pt>
                  <c:pt idx="10">
                    <c:v>4.3362274167167421</c:v>
                  </c:pt>
                  <c:pt idx="11">
                    <c:v>4.8124478667512181</c:v>
                  </c:pt>
                  <c:pt idx="12">
                    <c:v>6.9236390589455663</c:v>
                  </c:pt>
                  <c:pt idx="13">
                    <c:v>1.0985065807221546</c:v>
                  </c:pt>
                  <c:pt idx="15">
                    <c:v>5.9729687355492604</c:v>
                  </c:pt>
                  <c:pt idx="16">
                    <c:v>1.0151543419783535</c:v>
                  </c:pt>
                  <c:pt idx="17">
                    <c:v>0.54579091344334585</c:v>
                  </c:pt>
                  <c:pt idx="18">
                    <c:v>0.32971466399833504</c:v>
                  </c:pt>
                  <c:pt idx="20">
                    <c:v>4.0808677434288319</c:v>
                  </c:pt>
                  <c:pt idx="21">
                    <c:v>3.6381869094885571</c:v>
                  </c:pt>
                  <c:pt idx="22">
                    <c:v>1.4541409231342086</c:v>
                  </c:pt>
                  <c:pt idx="23">
                    <c:v>4.1316722078541277</c:v>
                  </c:pt>
                </c:numCache>
              </c:numRef>
            </c:plus>
            <c:minus>
              <c:numRef>
                <c:f>'OFAV 2019 - 2 Sperm&amp;Ova Graphs'!$I$2:$I$25</c:f>
                <c:numCache>
                  <c:formatCode>General</c:formatCode>
                  <c:ptCount val="24"/>
                  <c:pt idx="0">
                    <c:v>4.9974468922239321</c:v>
                  </c:pt>
                  <c:pt idx="1">
                    <c:v>2.1557927360644116</c:v>
                  </c:pt>
                  <c:pt idx="2">
                    <c:v>6.2117307272927249</c:v>
                  </c:pt>
                  <c:pt idx="3">
                    <c:v>2.8270484069050572</c:v>
                  </c:pt>
                  <c:pt idx="5">
                    <c:v>5.1634856335569914</c:v>
                  </c:pt>
                  <c:pt idx="6">
                    <c:v>0.48340421089880053</c:v>
                  </c:pt>
                  <c:pt idx="7">
                    <c:v>1.0565799051923805</c:v>
                  </c:pt>
                  <c:pt idx="8">
                    <c:v>0.56916100555483062</c:v>
                  </c:pt>
                  <c:pt idx="10">
                    <c:v>4.3362274167167421</c:v>
                  </c:pt>
                  <c:pt idx="11">
                    <c:v>4.8124478667512181</c:v>
                  </c:pt>
                  <c:pt idx="12">
                    <c:v>6.9236390589455663</c:v>
                  </c:pt>
                  <c:pt idx="13">
                    <c:v>1.0985065807221546</c:v>
                  </c:pt>
                  <c:pt idx="15">
                    <c:v>5.9729687355492604</c:v>
                  </c:pt>
                  <c:pt idx="16">
                    <c:v>1.0151543419783535</c:v>
                  </c:pt>
                  <c:pt idx="17">
                    <c:v>0.54579091344334585</c:v>
                  </c:pt>
                  <c:pt idx="18">
                    <c:v>0.32971466399833504</c:v>
                  </c:pt>
                  <c:pt idx="20">
                    <c:v>4.0808677434288319</c:v>
                  </c:pt>
                  <c:pt idx="21">
                    <c:v>3.6381869094885571</c:v>
                  </c:pt>
                  <c:pt idx="22">
                    <c:v>1.4541409231342086</c:v>
                  </c:pt>
                  <c:pt idx="23">
                    <c:v>4.1316722078541277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2019 - 2 Sperm&amp;Ova Graphs'!$G$2:$G$25</c:f>
              <c:strCache>
                <c:ptCount val="24"/>
                <c:pt idx="0">
                  <c:v>58-53</c:v>
                </c:pt>
                <c:pt idx="1">
                  <c:v>79-53</c:v>
                </c:pt>
                <c:pt idx="2">
                  <c:v>97-53</c:v>
                </c:pt>
                <c:pt idx="3">
                  <c:v>102-53</c:v>
                </c:pt>
                <c:pt idx="5">
                  <c:v>53-58</c:v>
                </c:pt>
                <c:pt idx="6">
                  <c:v>79-58</c:v>
                </c:pt>
                <c:pt idx="7">
                  <c:v>97-58</c:v>
                </c:pt>
                <c:pt idx="8">
                  <c:v>102-58</c:v>
                </c:pt>
                <c:pt idx="10">
                  <c:v>53-79</c:v>
                </c:pt>
                <c:pt idx="11">
                  <c:v>59-79</c:v>
                </c:pt>
                <c:pt idx="12">
                  <c:v>97-79</c:v>
                </c:pt>
                <c:pt idx="13">
                  <c:v>102-79</c:v>
                </c:pt>
                <c:pt idx="15">
                  <c:v>53-97</c:v>
                </c:pt>
                <c:pt idx="16">
                  <c:v>58-97</c:v>
                </c:pt>
                <c:pt idx="17">
                  <c:v>79-97</c:v>
                </c:pt>
                <c:pt idx="18">
                  <c:v>102-97</c:v>
                </c:pt>
                <c:pt idx="20">
                  <c:v>53-102</c:v>
                </c:pt>
                <c:pt idx="21">
                  <c:v>58-102</c:v>
                </c:pt>
                <c:pt idx="22">
                  <c:v>79-102</c:v>
                </c:pt>
                <c:pt idx="23">
                  <c:v>97-102</c:v>
                </c:pt>
              </c:strCache>
            </c:strRef>
          </c:cat>
          <c:val>
            <c:numRef>
              <c:f>'OFAV 2019 - 2 Sperm&amp;Ova Graphs'!$H$2:$H$25</c:f>
              <c:numCache>
                <c:formatCode>General</c:formatCode>
                <c:ptCount val="24"/>
                <c:pt idx="0">
                  <c:v>59.903935283021184</c:v>
                </c:pt>
                <c:pt idx="1">
                  <c:v>50.753953416348473</c:v>
                </c:pt>
                <c:pt idx="2">
                  <c:v>39.224254044645157</c:v>
                </c:pt>
                <c:pt idx="3">
                  <c:v>82.6594233399979</c:v>
                </c:pt>
                <c:pt idx="5">
                  <c:v>63.066314027852492</c:v>
                </c:pt>
                <c:pt idx="6">
                  <c:v>97.639626037928323</c:v>
                </c:pt>
                <c:pt idx="7">
                  <c:v>93.199050629823674</c:v>
                </c:pt>
                <c:pt idx="8">
                  <c:v>97.308056306931448</c:v>
                </c:pt>
                <c:pt idx="10">
                  <c:v>41.759454241444047</c:v>
                </c:pt>
                <c:pt idx="11">
                  <c:v>77.004555407155991</c:v>
                </c:pt>
                <c:pt idx="12">
                  <c:v>62.634110127198312</c:v>
                </c:pt>
                <c:pt idx="13">
                  <c:v>95.598388566294247</c:v>
                </c:pt>
                <c:pt idx="15">
                  <c:v>53.338877547523602</c:v>
                </c:pt>
                <c:pt idx="16">
                  <c:v>97.362502691907537</c:v>
                </c:pt>
                <c:pt idx="17">
                  <c:v>98.767246937459717</c:v>
                </c:pt>
                <c:pt idx="18">
                  <c:v>98.472977900097632</c:v>
                </c:pt>
                <c:pt idx="20">
                  <c:v>38.809168477237201</c:v>
                </c:pt>
                <c:pt idx="21">
                  <c:v>88.164117686326918</c:v>
                </c:pt>
                <c:pt idx="22">
                  <c:v>94.404041618250062</c:v>
                </c:pt>
                <c:pt idx="23">
                  <c:v>70.638380003164059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57B-4864-BF96-91E5410E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30464672"/>
        <c:axId val="677865376"/>
      </c:barChart>
      <c:catAx>
        <c:axId val="330464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5376"/>
        <c:crosses val="autoZero"/>
        <c:auto val="1"/>
        <c:lblAlgn val="ctr"/>
        <c:lblOffset val="100"/>
        <c:noMultiLvlLbl val="0"/>
      </c:catAx>
      <c:valAx>
        <c:axId val="67786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2022 ACER Night 1 - Sperm Donor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9-4D63-BCAD-90478A3B8F25}"/>
              </c:ext>
            </c:extLst>
          </c:dPt>
          <c:dPt>
            <c:idx val="1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89-4D63-BCAD-90478A3B8F25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89-4D63-BCAD-90478A3B8F25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89-4D63-BCAD-90478A3B8F25}"/>
              </c:ext>
            </c:extLst>
          </c:dPt>
          <c:dPt>
            <c:idx val="4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89-4D63-BCAD-90478A3B8F2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89-4D63-BCAD-90478A3B8F2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89-4D63-BCAD-90478A3B8F2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89-4D63-BCAD-90478A3B8F25}"/>
              </c:ext>
            </c:extLst>
          </c:dPt>
          <c:dPt>
            <c:idx val="9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89-4D63-BCAD-90478A3B8F25}"/>
              </c:ext>
            </c:extLst>
          </c:dPt>
          <c:dPt>
            <c:idx val="1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089-4D63-BCAD-90478A3B8F25}"/>
              </c:ext>
            </c:extLst>
          </c:dPt>
          <c:dPt>
            <c:idx val="12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089-4D63-BCAD-90478A3B8F25}"/>
              </c:ext>
            </c:extLst>
          </c:dPt>
          <c:dPt>
            <c:idx val="13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089-4D63-BCAD-90478A3B8F25}"/>
              </c:ext>
            </c:extLst>
          </c:dPt>
          <c:dPt>
            <c:idx val="14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089-4D63-BCAD-90478A3B8F25}"/>
              </c:ext>
            </c:extLst>
          </c:dPt>
          <c:dPt>
            <c:idx val="15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089-4D63-BCAD-90478A3B8F25}"/>
              </c:ext>
            </c:extLst>
          </c:dPt>
          <c:dPt>
            <c:idx val="16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089-4D63-BCAD-90478A3B8F2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089-4D63-BCAD-90478A3B8F2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089-4D63-BCAD-90478A3B8F2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089-4D63-BCAD-90478A3B8F2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089-4D63-BCAD-90478A3B8F2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089-4D63-BCAD-90478A3B8F25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089-4D63-BCAD-90478A3B8F25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089-4D63-BCAD-90478A3B8F25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089-4D63-BCAD-90478A3B8F25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089-4D63-BCAD-90478A3B8F25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4089-4D63-BCAD-90478A3B8F2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089-4D63-BCAD-90478A3B8F2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089-4D63-BCAD-90478A3B8F2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089-4D63-BCAD-90478A3B8F2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089-4D63-BCAD-90478A3B8F2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089-4D63-BCAD-90478A3B8F25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2022-1 sPERMM Doner (2)'!$D$2:$D$36</c:f>
                <c:numCache>
                  <c:formatCode>General</c:formatCode>
                  <c:ptCount val="35"/>
                  <c:pt idx="0">
                    <c:v>3.7644774079566816</c:v>
                  </c:pt>
                  <c:pt idx="1">
                    <c:v>3.0462086197339726</c:v>
                  </c:pt>
                  <c:pt idx="2">
                    <c:v>8.7653113648931669</c:v>
                  </c:pt>
                  <c:pt idx="3">
                    <c:v>1.8683168483367203</c:v>
                  </c:pt>
                  <c:pt idx="4">
                    <c:v>14.774372578840584</c:v>
                  </c:pt>
                  <c:pt idx="6">
                    <c:v>2.415828289390761</c:v>
                  </c:pt>
                  <c:pt idx="7">
                    <c:v>3.4998403083023524</c:v>
                  </c:pt>
                  <c:pt idx="8">
                    <c:v>4.4402315037454576</c:v>
                  </c:pt>
                  <c:pt idx="9">
                    <c:v>5.8670360321337807</c:v>
                  </c:pt>
                  <c:pt idx="10">
                    <c:v>0.77786683088551323</c:v>
                  </c:pt>
                  <c:pt idx="12">
                    <c:v>3.5884267438557114</c:v>
                  </c:pt>
                  <c:pt idx="13">
                    <c:v>3.3540585326468482</c:v>
                  </c:pt>
                  <c:pt idx="14">
                    <c:v>1.4572847912607214</c:v>
                  </c:pt>
                  <c:pt idx="15">
                    <c:v>4.9890907666769921</c:v>
                  </c:pt>
                  <c:pt idx="16">
                    <c:v>6.9230769230769278</c:v>
                  </c:pt>
                  <c:pt idx="18">
                    <c:v>5.525232400847079</c:v>
                  </c:pt>
                  <c:pt idx="19">
                    <c:v>0.45562608047595726</c:v>
                  </c:pt>
                  <c:pt idx="20">
                    <c:v>2.8814666708602052</c:v>
                  </c:pt>
                  <c:pt idx="21">
                    <c:v>2.3929863917130079</c:v>
                  </c:pt>
                  <c:pt idx="22">
                    <c:v>0</c:v>
                  </c:pt>
                  <c:pt idx="24">
                    <c:v>9.0559765486268642</c:v>
                  </c:pt>
                  <c:pt idx="25">
                    <c:v>1.4989791127423331</c:v>
                  </c:pt>
                  <c:pt idx="26">
                    <c:v>9.6792688279979462</c:v>
                  </c:pt>
                  <c:pt idx="27">
                    <c:v>1.2835177852038253</c:v>
                  </c:pt>
                  <c:pt idx="28">
                    <c:v>14.437376618516293</c:v>
                  </c:pt>
                  <c:pt idx="30">
                    <c:v>3.7655164713670972</c:v>
                  </c:pt>
                  <c:pt idx="31">
                    <c:v>2.0202131907501295</c:v>
                  </c:pt>
                  <c:pt idx="32">
                    <c:v>3.6994628494332877</c:v>
                  </c:pt>
                  <c:pt idx="33">
                    <c:v>6.7608127645722966</c:v>
                  </c:pt>
                  <c:pt idx="34">
                    <c:v>0.58479532163742698</c:v>
                  </c:pt>
                </c:numCache>
              </c:numRef>
            </c:plus>
            <c:minus>
              <c:numRef>
                <c:f>'ACER 2022-1 sPERMM Doner (2)'!$D$2:$D$36</c:f>
                <c:numCache>
                  <c:formatCode>General</c:formatCode>
                  <c:ptCount val="35"/>
                  <c:pt idx="0">
                    <c:v>3.7644774079566816</c:v>
                  </c:pt>
                  <c:pt idx="1">
                    <c:v>3.0462086197339726</c:v>
                  </c:pt>
                  <c:pt idx="2">
                    <c:v>8.7653113648931669</c:v>
                  </c:pt>
                  <c:pt idx="3">
                    <c:v>1.8683168483367203</c:v>
                  </c:pt>
                  <c:pt idx="4">
                    <c:v>14.774372578840584</c:v>
                  </c:pt>
                  <c:pt idx="6">
                    <c:v>2.415828289390761</c:v>
                  </c:pt>
                  <c:pt idx="7">
                    <c:v>3.4998403083023524</c:v>
                  </c:pt>
                  <c:pt idx="8">
                    <c:v>4.4402315037454576</c:v>
                  </c:pt>
                  <c:pt idx="9">
                    <c:v>5.8670360321337807</c:v>
                  </c:pt>
                  <c:pt idx="10">
                    <c:v>0.77786683088551323</c:v>
                  </c:pt>
                  <c:pt idx="12">
                    <c:v>3.5884267438557114</c:v>
                  </c:pt>
                  <c:pt idx="13">
                    <c:v>3.3540585326468482</c:v>
                  </c:pt>
                  <c:pt idx="14">
                    <c:v>1.4572847912607214</c:v>
                  </c:pt>
                  <c:pt idx="15">
                    <c:v>4.9890907666769921</c:v>
                  </c:pt>
                  <c:pt idx="16">
                    <c:v>6.9230769230769278</c:v>
                  </c:pt>
                  <c:pt idx="18">
                    <c:v>5.525232400847079</c:v>
                  </c:pt>
                  <c:pt idx="19">
                    <c:v>0.45562608047595726</c:v>
                  </c:pt>
                  <c:pt idx="20">
                    <c:v>2.8814666708602052</c:v>
                  </c:pt>
                  <c:pt idx="21">
                    <c:v>2.3929863917130079</c:v>
                  </c:pt>
                  <c:pt idx="22">
                    <c:v>0</c:v>
                  </c:pt>
                  <c:pt idx="24">
                    <c:v>9.0559765486268642</c:v>
                  </c:pt>
                  <c:pt idx="25">
                    <c:v>1.4989791127423331</c:v>
                  </c:pt>
                  <c:pt idx="26">
                    <c:v>9.6792688279979462</c:v>
                  </c:pt>
                  <c:pt idx="27">
                    <c:v>1.2835177852038253</c:v>
                  </c:pt>
                  <c:pt idx="28">
                    <c:v>14.437376618516293</c:v>
                  </c:pt>
                  <c:pt idx="30">
                    <c:v>3.7655164713670972</c:v>
                  </c:pt>
                  <c:pt idx="31">
                    <c:v>2.0202131907501295</c:v>
                  </c:pt>
                  <c:pt idx="32">
                    <c:v>3.6994628494332877</c:v>
                  </c:pt>
                  <c:pt idx="33">
                    <c:v>6.7608127645722966</c:v>
                  </c:pt>
                  <c:pt idx="34">
                    <c:v>0.58479532163742698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'ACER 2022-1 sPERMM Doner (2)'!$B$2:$B$36</c:f>
              <c:strCache>
                <c:ptCount val="35"/>
                <c:pt idx="0">
                  <c:v>L31-L56 </c:v>
                </c:pt>
                <c:pt idx="1">
                  <c:v>L31-U94 </c:v>
                </c:pt>
                <c:pt idx="2">
                  <c:v>L31-065 </c:v>
                </c:pt>
                <c:pt idx="3">
                  <c:v>L31-M2 </c:v>
                </c:pt>
                <c:pt idx="4">
                  <c:v>L31-M8 </c:v>
                </c:pt>
                <c:pt idx="6">
                  <c:v>L56-L31 </c:v>
                </c:pt>
                <c:pt idx="7">
                  <c:v>L56-U94 </c:v>
                </c:pt>
                <c:pt idx="8">
                  <c:v>L56-065 </c:v>
                </c:pt>
                <c:pt idx="9">
                  <c:v>L56-M2 </c:v>
                </c:pt>
                <c:pt idx="10">
                  <c:v>L56-M8 </c:v>
                </c:pt>
                <c:pt idx="12">
                  <c:v>U94-L31 </c:v>
                </c:pt>
                <c:pt idx="13">
                  <c:v>U94-L56 </c:v>
                </c:pt>
                <c:pt idx="14">
                  <c:v>U94-065 </c:v>
                </c:pt>
                <c:pt idx="15">
                  <c:v>U94-M2 </c:v>
                </c:pt>
                <c:pt idx="16">
                  <c:v>U94-M8 </c:v>
                </c:pt>
                <c:pt idx="18">
                  <c:v>065-L31 </c:v>
                </c:pt>
                <c:pt idx="19">
                  <c:v>065-L56 </c:v>
                </c:pt>
                <c:pt idx="20">
                  <c:v>065-U94 </c:v>
                </c:pt>
                <c:pt idx="21">
                  <c:v>065-M2 </c:v>
                </c:pt>
                <c:pt idx="22">
                  <c:v>065-M8 </c:v>
                </c:pt>
                <c:pt idx="24">
                  <c:v>M2-L31 </c:v>
                </c:pt>
                <c:pt idx="25">
                  <c:v>M2-L56 </c:v>
                </c:pt>
                <c:pt idx="26">
                  <c:v>M2-U94 </c:v>
                </c:pt>
                <c:pt idx="27">
                  <c:v>M2-065 </c:v>
                </c:pt>
                <c:pt idx="28">
                  <c:v>M2-M8 </c:v>
                </c:pt>
                <c:pt idx="30">
                  <c:v>M8-L31 </c:v>
                </c:pt>
                <c:pt idx="31">
                  <c:v>M8-L56 </c:v>
                </c:pt>
                <c:pt idx="32">
                  <c:v>M8-U94 </c:v>
                </c:pt>
                <c:pt idx="33">
                  <c:v>M8-065 </c:v>
                </c:pt>
                <c:pt idx="34">
                  <c:v>M8-M2 </c:v>
                </c:pt>
              </c:strCache>
            </c:strRef>
          </c:cat>
          <c:val>
            <c:numRef>
              <c:f>'ACER 2022-1 sPERMM Doner (2)'!$C$2:$C$36</c:f>
              <c:numCache>
                <c:formatCode>General</c:formatCode>
                <c:ptCount val="35"/>
                <c:pt idx="0">
                  <c:v>9.775198083655793</c:v>
                </c:pt>
                <c:pt idx="1">
                  <c:v>33.767821975369145</c:v>
                </c:pt>
                <c:pt idx="2">
                  <c:v>39.993261455525605</c:v>
                </c:pt>
                <c:pt idx="3">
                  <c:v>37.498691314817307</c:v>
                </c:pt>
                <c:pt idx="4">
                  <c:v>56.790123456790127</c:v>
                </c:pt>
                <c:pt idx="6">
                  <c:v>75.110670873382745</c:v>
                </c:pt>
                <c:pt idx="7">
                  <c:v>38.424566401144148</c:v>
                </c:pt>
                <c:pt idx="8">
                  <c:v>51.126891793205914</c:v>
                </c:pt>
                <c:pt idx="9">
                  <c:v>37.841129432879832</c:v>
                </c:pt>
                <c:pt idx="10">
                  <c:v>95.795709793351307</c:v>
                </c:pt>
                <c:pt idx="12">
                  <c:v>67.959850606909427</c:v>
                </c:pt>
                <c:pt idx="13">
                  <c:v>19.003512372764025</c:v>
                </c:pt>
                <c:pt idx="14">
                  <c:v>25.473193473193476</c:v>
                </c:pt>
                <c:pt idx="15">
                  <c:v>38.361347978149745</c:v>
                </c:pt>
                <c:pt idx="16">
                  <c:v>83.07692307692308</c:v>
                </c:pt>
                <c:pt idx="18">
                  <c:v>20.899737368311097</c:v>
                </c:pt>
                <c:pt idx="19">
                  <c:v>2.3815441669625597</c:v>
                </c:pt>
                <c:pt idx="20">
                  <c:v>23.950617283950617</c:v>
                </c:pt>
                <c:pt idx="21">
                  <c:v>4.7380156075808246</c:v>
                </c:pt>
                <c:pt idx="22">
                  <c:v>0</c:v>
                </c:pt>
                <c:pt idx="24">
                  <c:v>29.413479344322258</c:v>
                </c:pt>
                <c:pt idx="25">
                  <c:v>6.549747986388442</c:v>
                </c:pt>
                <c:pt idx="26">
                  <c:v>34.80533926585094</c:v>
                </c:pt>
                <c:pt idx="27">
                  <c:v>16.311986863710999</c:v>
                </c:pt>
                <c:pt idx="28">
                  <c:v>44.79142835354228</c:v>
                </c:pt>
                <c:pt idx="30">
                  <c:v>11.454910551296095</c:v>
                </c:pt>
                <c:pt idx="31">
                  <c:v>3.7913878881454792</c:v>
                </c:pt>
                <c:pt idx="32">
                  <c:v>17.705627705627705</c:v>
                </c:pt>
                <c:pt idx="33">
                  <c:v>11.025598482044474</c:v>
                </c:pt>
                <c:pt idx="34">
                  <c:v>0.58479532163742687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089-4D63-BCAD-90478A3B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640026824"/>
        <c:axId val="640028136"/>
      </c:barChart>
      <c:catAx>
        <c:axId val="64002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8136"/>
        <c:crosses val="autoZero"/>
        <c:auto val="1"/>
        <c:lblAlgn val="ctr"/>
        <c:lblOffset val="100"/>
        <c:noMultiLvlLbl val="0"/>
      </c:catAx>
      <c:valAx>
        <c:axId val="64002813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4578703703703703"/>
          <c:w val="0.90286351706036749"/>
          <c:h val="0.64681357538641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5-4D0D-9291-254BF31582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5-4D0D-9291-254BF31582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5-4D0D-9291-254BF315825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A5-4D0D-9291-254BF315825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A5-4D0D-9291-254BF315825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5-4D0D-9291-254BF3158255}"/>
              </c:ext>
            </c:extLst>
          </c:dPt>
          <c:cat>
            <c:strRef>
              <c:f>'ACER 2022-1 sPERMM Doner (2)'!$R$22:$R$27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'ACER 2022-1 sPERMM Doner (2)'!$S$22:$S$27</c:f>
              <c:numCache>
                <c:formatCode>General</c:formatCode>
                <c:ptCount val="6"/>
                <c:pt idx="0">
                  <c:v>40.967729748844327</c:v>
                </c:pt>
                <c:pt idx="1">
                  <c:v>8.3002780995832595</c:v>
                </c:pt>
                <c:pt idx="2">
                  <c:v>29.730794526388514</c:v>
                </c:pt>
                <c:pt idx="3">
                  <c:v>28.786186413536097</c:v>
                </c:pt>
                <c:pt idx="4">
                  <c:v>23.804795931013025</c:v>
                </c:pt>
                <c:pt idx="5">
                  <c:v>56.090836936121363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5-4D0D-9291-254BF315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00544"/>
        <c:axId val="693595600"/>
      </c:barChart>
      <c:catAx>
        <c:axId val="639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5600"/>
        <c:crosses val="autoZero"/>
        <c:auto val="1"/>
        <c:lblAlgn val="ctr"/>
        <c:lblOffset val="100"/>
        <c:noMultiLvlLbl val="0"/>
      </c:catAx>
      <c:valAx>
        <c:axId val="693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2022 ACER Night 1 - Ova 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5-4403-AC19-FEBDB60451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4-408F-89F9-0FA0A87FA652}"/>
              </c:ext>
            </c:extLst>
          </c:dPt>
          <c:dPt>
            <c:idx val="2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5-4403-AC19-FEBDB60451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5-4403-AC19-FEBDB6045158}"/>
              </c:ext>
            </c:extLst>
          </c:dPt>
          <c:dPt>
            <c:idx val="4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5-4403-AC19-FEBDB6045158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C85-4403-AC19-FEBDB6045158}"/>
              </c:ext>
            </c:extLst>
          </c:dPt>
          <c:dPt>
            <c:idx val="7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54-408F-89F9-0FA0A87FA652}"/>
              </c:ext>
            </c:extLst>
          </c:dPt>
          <c:dPt>
            <c:idx val="8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54-408F-89F9-0FA0A87FA652}"/>
              </c:ext>
            </c:extLst>
          </c:dPt>
          <c:dPt>
            <c:idx val="9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C85-4403-AC19-FEBDB6045158}"/>
              </c:ext>
            </c:extLst>
          </c:dPt>
          <c:dPt>
            <c:idx val="1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554-408F-89F9-0FA0A87FA652}"/>
              </c:ext>
            </c:extLst>
          </c:dPt>
          <c:dPt>
            <c:idx val="12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C85-4403-AC19-FEBDB6045158}"/>
              </c:ext>
            </c:extLst>
          </c:dPt>
          <c:dPt>
            <c:idx val="13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C85-4403-AC19-FEBDB6045158}"/>
              </c:ext>
            </c:extLst>
          </c:dPt>
          <c:dPt>
            <c:idx val="14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C85-4403-AC19-FEBDB6045158}"/>
              </c:ext>
            </c:extLst>
          </c:dPt>
          <c:dPt>
            <c:idx val="15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C85-4403-AC19-FEBDB6045158}"/>
              </c:ext>
            </c:extLst>
          </c:dPt>
          <c:dPt>
            <c:idx val="16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554-408F-89F9-0FA0A87FA65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C85-4403-AC19-FEBDB604515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554-408F-89F9-0FA0A87FA65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C85-4403-AC19-FEBDB604515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C85-4403-AC19-FEBDB604515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C85-4403-AC19-FEBDB6045158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C85-4403-AC19-FEBDB604515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554-408F-89F9-0FA0A87FA652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554-408F-89F9-0FA0A87FA652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C85-4403-AC19-FEBDB604515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C85-4403-AC19-FEBDB604515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C85-4403-AC19-FEBDB604515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C85-4403-AC19-FEBDB604515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554-408F-89F9-0FA0A87FA652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2022-1 Ova Doner'!$D$2:$D$36</c:f>
                <c:numCache>
                  <c:formatCode>General</c:formatCode>
                  <c:ptCount val="35"/>
                  <c:pt idx="0">
                    <c:v>2.415828289390761</c:v>
                  </c:pt>
                  <c:pt idx="1">
                    <c:v>3.5884267438557114</c:v>
                  </c:pt>
                  <c:pt idx="2">
                    <c:v>5.525232400847079</c:v>
                  </c:pt>
                  <c:pt idx="3">
                    <c:v>9.0559765486268642</c:v>
                  </c:pt>
                  <c:pt idx="4">
                    <c:v>3.7655164713670972</c:v>
                  </c:pt>
                  <c:pt idx="6">
                    <c:v>3.7644774079566816</c:v>
                  </c:pt>
                  <c:pt idx="7">
                    <c:v>3.3540585326468482</c:v>
                  </c:pt>
                  <c:pt idx="8">
                    <c:v>0.45562608047595726</c:v>
                  </c:pt>
                  <c:pt idx="9">
                    <c:v>1.4989791127423331</c:v>
                  </c:pt>
                  <c:pt idx="10">
                    <c:v>2.0202131907501295</c:v>
                  </c:pt>
                  <c:pt idx="12">
                    <c:v>3.0462086197339726</c:v>
                  </c:pt>
                  <c:pt idx="13">
                    <c:v>3.4998403083023524</c:v>
                  </c:pt>
                  <c:pt idx="14">
                    <c:v>2.8814666708602052</c:v>
                  </c:pt>
                  <c:pt idx="15">
                    <c:v>9.6792688279979462</c:v>
                  </c:pt>
                  <c:pt idx="16">
                    <c:v>3.6994628494332877</c:v>
                  </c:pt>
                  <c:pt idx="18">
                    <c:v>8.7653113648931669</c:v>
                  </c:pt>
                  <c:pt idx="19">
                    <c:v>4.4402315037454576</c:v>
                  </c:pt>
                  <c:pt idx="20">
                    <c:v>1.4572847912607214</c:v>
                  </c:pt>
                  <c:pt idx="21">
                    <c:v>1.2835177852038253</c:v>
                  </c:pt>
                  <c:pt idx="22">
                    <c:v>6.7608127645722966</c:v>
                  </c:pt>
                  <c:pt idx="24">
                    <c:v>1.8683168483367203</c:v>
                  </c:pt>
                  <c:pt idx="25">
                    <c:v>5.8670360321337807</c:v>
                  </c:pt>
                  <c:pt idx="26">
                    <c:v>4.9890907666769921</c:v>
                  </c:pt>
                  <c:pt idx="27">
                    <c:v>2.3929863917130079</c:v>
                  </c:pt>
                  <c:pt idx="28">
                    <c:v>0.58479532163742698</c:v>
                  </c:pt>
                  <c:pt idx="30">
                    <c:v>14.774372578840584</c:v>
                  </c:pt>
                  <c:pt idx="31">
                    <c:v>0.77786683088551323</c:v>
                  </c:pt>
                  <c:pt idx="32">
                    <c:v>6.9230769230769278</c:v>
                  </c:pt>
                  <c:pt idx="33">
                    <c:v>0</c:v>
                  </c:pt>
                  <c:pt idx="34">
                    <c:v>14.437376618516293</c:v>
                  </c:pt>
                </c:numCache>
              </c:numRef>
            </c:plus>
            <c:minus>
              <c:numRef>
                <c:f>'ACER 2022-1 Ova Doner'!$D$2:$D$36</c:f>
                <c:numCache>
                  <c:formatCode>General</c:formatCode>
                  <c:ptCount val="35"/>
                  <c:pt idx="0">
                    <c:v>2.415828289390761</c:v>
                  </c:pt>
                  <c:pt idx="1">
                    <c:v>3.5884267438557114</c:v>
                  </c:pt>
                  <c:pt idx="2">
                    <c:v>5.525232400847079</c:v>
                  </c:pt>
                  <c:pt idx="3">
                    <c:v>9.0559765486268642</c:v>
                  </c:pt>
                  <c:pt idx="4">
                    <c:v>3.7655164713670972</c:v>
                  </c:pt>
                  <c:pt idx="6">
                    <c:v>3.7644774079566816</c:v>
                  </c:pt>
                  <c:pt idx="7">
                    <c:v>3.3540585326468482</c:v>
                  </c:pt>
                  <c:pt idx="8">
                    <c:v>0.45562608047595726</c:v>
                  </c:pt>
                  <c:pt idx="9">
                    <c:v>1.4989791127423331</c:v>
                  </c:pt>
                  <c:pt idx="10">
                    <c:v>2.0202131907501295</c:v>
                  </c:pt>
                  <c:pt idx="12">
                    <c:v>3.0462086197339726</c:v>
                  </c:pt>
                  <c:pt idx="13">
                    <c:v>3.4998403083023524</c:v>
                  </c:pt>
                  <c:pt idx="14">
                    <c:v>2.8814666708602052</c:v>
                  </c:pt>
                  <c:pt idx="15">
                    <c:v>9.6792688279979462</c:v>
                  </c:pt>
                  <c:pt idx="16">
                    <c:v>3.6994628494332877</c:v>
                  </c:pt>
                  <c:pt idx="18">
                    <c:v>8.7653113648931669</c:v>
                  </c:pt>
                  <c:pt idx="19">
                    <c:v>4.4402315037454576</c:v>
                  </c:pt>
                  <c:pt idx="20">
                    <c:v>1.4572847912607214</c:v>
                  </c:pt>
                  <c:pt idx="21">
                    <c:v>1.2835177852038253</c:v>
                  </c:pt>
                  <c:pt idx="22">
                    <c:v>6.7608127645722966</c:v>
                  </c:pt>
                  <c:pt idx="24">
                    <c:v>1.8683168483367203</c:v>
                  </c:pt>
                  <c:pt idx="25">
                    <c:v>5.8670360321337807</c:v>
                  </c:pt>
                  <c:pt idx="26">
                    <c:v>4.9890907666769921</c:v>
                  </c:pt>
                  <c:pt idx="27">
                    <c:v>2.3929863917130079</c:v>
                  </c:pt>
                  <c:pt idx="28">
                    <c:v>0.58479532163742698</c:v>
                  </c:pt>
                  <c:pt idx="30">
                    <c:v>14.774372578840584</c:v>
                  </c:pt>
                  <c:pt idx="31">
                    <c:v>0.77786683088551323</c:v>
                  </c:pt>
                  <c:pt idx="32">
                    <c:v>6.9230769230769278</c:v>
                  </c:pt>
                  <c:pt idx="33">
                    <c:v>0</c:v>
                  </c:pt>
                  <c:pt idx="34">
                    <c:v>14.437376618516293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'ACER 2022-1 Ova Doner'!$B$2:$B$36</c:f>
              <c:strCache>
                <c:ptCount val="35"/>
                <c:pt idx="0">
                  <c:v>L31-L56 </c:v>
                </c:pt>
                <c:pt idx="1">
                  <c:v>L31-U94 </c:v>
                </c:pt>
                <c:pt idx="2">
                  <c:v>L31-065 </c:v>
                </c:pt>
                <c:pt idx="3">
                  <c:v>L31-M2 </c:v>
                </c:pt>
                <c:pt idx="4">
                  <c:v>L31-M8 </c:v>
                </c:pt>
                <c:pt idx="6">
                  <c:v>L56-L31 </c:v>
                </c:pt>
                <c:pt idx="7">
                  <c:v>L56-U94 </c:v>
                </c:pt>
                <c:pt idx="8">
                  <c:v>L56-065 </c:v>
                </c:pt>
                <c:pt idx="9">
                  <c:v>L56-M2 </c:v>
                </c:pt>
                <c:pt idx="10">
                  <c:v>L56-M8 </c:v>
                </c:pt>
                <c:pt idx="12">
                  <c:v>U94-L31 </c:v>
                </c:pt>
                <c:pt idx="13">
                  <c:v>U94-L56 </c:v>
                </c:pt>
                <c:pt idx="14">
                  <c:v>U94-065 </c:v>
                </c:pt>
                <c:pt idx="15">
                  <c:v>U94-M2 </c:v>
                </c:pt>
                <c:pt idx="16">
                  <c:v>U94-M8 </c:v>
                </c:pt>
                <c:pt idx="18">
                  <c:v>065-L31 </c:v>
                </c:pt>
                <c:pt idx="19">
                  <c:v>065-L56 </c:v>
                </c:pt>
                <c:pt idx="20">
                  <c:v>065-U94 </c:v>
                </c:pt>
                <c:pt idx="21">
                  <c:v>065-M2 </c:v>
                </c:pt>
                <c:pt idx="22">
                  <c:v>065-M8 </c:v>
                </c:pt>
                <c:pt idx="24">
                  <c:v>M2-L31 </c:v>
                </c:pt>
                <c:pt idx="25">
                  <c:v>M2-L56 </c:v>
                </c:pt>
                <c:pt idx="26">
                  <c:v>M2-U94 </c:v>
                </c:pt>
                <c:pt idx="27">
                  <c:v>M2-065 </c:v>
                </c:pt>
                <c:pt idx="28">
                  <c:v>M2-M8 </c:v>
                </c:pt>
                <c:pt idx="30">
                  <c:v>M8-L31 </c:v>
                </c:pt>
                <c:pt idx="31">
                  <c:v>M8-L56 </c:v>
                </c:pt>
                <c:pt idx="32">
                  <c:v>M8-U94 </c:v>
                </c:pt>
                <c:pt idx="33">
                  <c:v>M8-065 </c:v>
                </c:pt>
                <c:pt idx="34">
                  <c:v>M8-M2 </c:v>
                </c:pt>
              </c:strCache>
            </c:strRef>
          </c:cat>
          <c:val>
            <c:numRef>
              <c:f>'ACER 2022-1 Ova Doner'!$C$2:$C$36</c:f>
              <c:numCache>
                <c:formatCode>General</c:formatCode>
                <c:ptCount val="35"/>
                <c:pt idx="0">
                  <c:v>75.110670873382745</c:v>
                </c:pt>
                <c:pt idx="1">
                  <c:v>67.959850606909427</c:v>
                </c:pt>
                <c:pt idx="2">
                  <c:v>20.899737368311097</c:v>
                </c:pt>
                <c:pt idx="3">
                  <c:v>29.413479344322258</c:v>
                </c:pt>
                <c:pt idx="4">
                  <c:v>11.454910551296095</c:v>
                </c:pt>
                <c:pt idx="6">
                  <c:v>9.775198083655793</c:v>
                </c:pt>
                <c:pt idx="7">
                  <c:v>19.003512372764025</c:v>
                </c:pt>
                <c:pt idx="8">
                  <c:v>2.3815441669625597</c:v>
                </c:pt>
                <c:pt idx="9">
                  <c:v>6.549747986388442</c:v>
                </c:pt>
                <c:pt idx="10">
                  <c:v>3.7913878881454792</c:v>
                </c:pt>
                <c:pt idx="12">
                  <c:v>33.767821975369145</c:v>
                </c:pt>
                <c:pt idx="13">
                  <c:v>38.424566401144148</c:v>
                </c:pt>
                <c:pt idx="14">
                  <c:v>23.950617283950617</c:v>
                </c:pt>
                <c:pt idx="15">
                  <c:v>34.80533926585094</c:v>
                </c:pt>
                <c:pt idx="16">
                  <c:v>17.705627705627705</c:v>
                </c:pt>
                <c:pt idx="18">
                  <c:v>39.993261455525605</c:v>
                </c:pt>
                <c:pt idx="19">
                  <c:v>51.126891793205914</c:v>
                </c:pt>
                <c:pt idx="20">
                  <c:v>25.473193473193476</c:v>
                </c:pt>
                <c:pt idx="21">
                  <c:v>16.311986863710999</c:v>
                </c:pt>
                <c:pt idx="22">
                  <c:v>11.025598482044474</c:v>
                </c:pt>
                <c:pt idx="24">
                  <c:v>37.498691314817307</c:v>
                </c:pt>
                <c:pt idx="25">
                  <c:v>37.841129432879832</c:v>
                </c:pt>
                <c:pt idx="26">
                  <c:v>38.361347978149745</c:v>
                </c:pt>
                <c:pt idx="27">
                  <c:v>4.7380156075808246</c:v>
                </c:pt>
                <c:pt idx="28">
                  <c:v>0.58479532163742687</c:v>
                </c:pt>
                <c:pt idx="30">
                  <c:v>56.790123456790127</c:v>
                </c:pt>
                <c:pt idx="31">
                  <c:v>95.795709793351307</c:v>
                </c:pt>
                <c:pt idx="32">
                  <c:v>83.07692307692308</c:v>
                </c:pt>
                <c:pt idx="33">
                  <c:v>0</c:v>
                </c:pt>
                <c:pt idx="34">
                  <c:v>44.79142835354228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C85-4403-AC19-FEBDB604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640026824"/>
        <c:axId val="640028136"/>
      </c:barChart>
      <c:catAx>
        <c:axId val="640026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Cross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8136"/>
        <c:crosses val="autoZero"/>
        <c:auto val="1"/>
        <c:lblAlgn val="ctr"/>
        <c:lblOffset val="100"/>
        <c:noMultiLvlLbl val="0"/>
      </c:catAx>
      <c:valAx>
        <c:axId val="64002813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2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4578703703703703"/>
          <c:w val="0.90286351706036749"/>
          <c:h val="0.646813575386410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E-42ED-8688-CD36C4FCA4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E-42ED-8688-CD36C4FCA4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8E-42ED-8688-CD36C4FCA4C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8E-42ED-8688-CD36C4FCA4C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8E-42ED-8688-CD36C4FCA4C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E-42ED-8688-CD36C4FCA4CE}"/>
              </c:ext>
            </c:extLst>
          </c:dPt>
          <c:cat>
            <c:strRef>
              <c:f>'ACER 2022-1 Ova Doner'!$R$22:$R$27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'ACER 2022-1 Ova Doner'!$S$22:$S$27</c:f>
              <c:numCache>
                <c:formatCode>General</c:formatCode>
                <c:ptCount val="6"/>
                <c:pt idx="0">
                  <c:v>40.967729748844327</c:v>
                </c:pt>
                <c:pt idx="1">
                  <c:v>8.3002780995832595</c:v>
                </c:pt>
                <c:pt idx="2">
                  <c:v>29.730794526388514</c:v>
                </c:pt>
                <c:pt idx="3">
                  <c:v>28.786186413536097</c:v>
                </c:pt>
                <c:pt idx="4">
                  <c:v>23.804795931013025</c:v>
                </c:pt>
                <c:pt idx="5">
                  <c:v>56.090836936121363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8E-42ED-8688-CD36C4FC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00544"/>
        <c:axId val="693595600"/>
      </c:barChart>
      <c:catAx>
        <c:axId val="639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95600"/>
        <c:crosses val="autoZero"/>
        <c:auto val="1"/>
        <c:lblAlgn val="ctr"/>
        <c:lblOffset val="100"/>
        <c:noMultiLvlLbl val="0"/>
      </c:catAx>
      <c:valAx>
        <c:axId val="693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Night 2 Acer Ova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3A-450E-BF6F-8715C542F46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3A-450E-BF6F-8715C542F4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3A-450E-BF6F-8715C542F46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3A-450E-BF6F-8715C542F46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3A-450E-BF6F-8715C542F46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3A-450E-BF6F-8715C542F4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B3A-450E-BF6F-8715C542F46E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B3A-450E-BF6F-8715C542F46E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B3A-450E-BF6F-8715C542F4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B3A-450E-BF6F-8715C542F46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B3A-450E-BF6F-8715C542F46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3A-450E-BF6F-8715C542F46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3A-450E-BF6F-8715C542F46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3A-450E-BF6F-8715C542F46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B3A-450E-BF6F-8715C542F46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B3A-450E-BF6F-8715C542F46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B3A-450E-BF6F-8715C542F46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B3A-450E-BF6F-8715C542F46E}"/>
              </c:ext>
            </c:extLst>
          </c:dPt>
          <c:dPt>
            <c:idx val="2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B3A-450E-BF6F-8715C542F46E}"/>
              </c:ext>
            </c:extLst>
          </c:dPt>
          <c:dPt>
            <c:idx val="2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B3A-450E-BF6F-8715C542F46E}"/>
              </c:ext>
            </c:extLst>
          </c:dPt>
          <c:dPt>
            <c:idx val="2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B3A-450E-BF6F-8715C542F46E}"/>
              </c:ext>
            </c:extLst>
          </c:dPt>
          <c:dPt>
            <c:idx val="2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B3A-450E-BF6F-8715C542F46E}"/>
              </c:ext>
            </c:extLst>
          </c:dPt>
          <c:dPt>
            <c:idx val="2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B3A-450E-BF6F-8715C542F46E}"/>
              </c:ext>
            </c:extLst>
          </c:dPt>
          <c:dPt>
            <c:idx val="2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B3A-450E-BF6F-8715C542F46E}"/>
              </c:ext>
            </c:extLst>
          </c:dPt>
          <c:dPt>
            <c:idx val="2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B3A-450E-BF6F-8715C542F46E}"/>
              </c:ext>
            </c:extLst>
          </c:dPt>
          <c:dPt>
            <c:idx val="2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B3A-450E-BF6F-8715C542F46E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B3A-450E-BF6F-8715C542F46E}"/>
              </c:ext>
            </c:extLst>
          </c:dPt>
          <c:dPt>
            <c:idx val="30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B3A-450E-BF6F-8715C542F46E}"/>
              </c:ext>
            </c:extLst>
          </c:dPt>
          <c:dPt>
            <c:idx val="31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3A-450E-BF6F-8715C542F46E}"/>
              </c:ext>
            </c:extLst>
          </c:dPt>
          <c:dPt>
            <c:idx val="32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3A-450E-BF6F-8715C542F46E}"/>
              </c:ext>
            </c:extLst>
          </c:dPt>
          <c:dPt>
            <c:idx val="33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B3A-450E-BF6F-8715C542F46E}"/>
              </c:ext>
            </c:extLst>
          </c:dPt>
          <c:dPt>
            <c:idx val="34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B3A-450E-BF6F-8715C542F46E}"/>
              </c:ext>
            </c:extLst>
          </c:dPt>
          <c:dPt>
            <c:idx val="35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B3A-450E-BF6F-8715C542F46E}"/>
              </c:ext>
            </c:extLst>
          </c:dPt>
          <c:dPt>
            <c:idx val="36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B3A-450E-BF6F-8715C542F46E}"/>
              </c:ext>
            </c:extLst>
          </c:dPt>
          <c:dPt>
            <c:idx val="37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B3A-450E-BF6F-8715C542F46E}"/>
              </c:ext>
            </c:extLst>
          </c:dPt>
          <c:dPt>
            <c:idx val="38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B3A-450E-BF6F-8715C542F46E}"/>
              </c:ext>
            </c:extLst>
          </c:dPt>
          <c:dPt>
            <c:idx val="4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3B3A-450E-BF6F-8715C542F46E}"/>
              </c:ext>
            </c:extLst>
          </c:dPt>
          <c:dPt>
            <c:idx val="41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3B3A-450E-BF6F-8715C542F46E}"/>
              </c:ext>
            </c:extLst>
          </c:dPt>
          <c:dPt>
            <c:idx val="42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3B3A-450E-BF6F-8715C542F46E}"/>
              </c:ext>
            </c:extLst>
          </c:dPt>
          <c:dPt>
            <c:idx val="43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3B3A-450E-BF6F-8715C542F46E}"/>
              </c:ext>
            </c:extLst>
          </c:dPt>
          <c:dPt>
            <c:idx val="4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3B3A-450E-BF6F-8715C542F46E}"/>
              </c:ext>
            </c:extLst>
          </c:dPt>
          <c:dPt>
            <c:idx val="45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B3A-450E-BF6F-8715C542F46E}"/>
              </c:ext>
            </c:extLst>
          </c:dPt>
          <c:dPt>
            <c:idx val="46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3B3A-450E-BF6F-8715C542F46E}"/>
              </c:ext>
            </c:extLst>
          </c:dPt>
          <c:dPt>
            <c:idx val="47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3B3A-450E-BF6F-8715C542F46E}"/>
              </c:ext>
            </c:extLst>
          </c:dPt>
          <c:dPt>
            <c:idx val="4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3B3A-450E-BF6F-8715C542F46E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2022 - 2 oVA Graph (2)'!$D$2:$D$100</c:f>
                <c:numCache>
                  <c:formatCode>General</c:formatCode>
                  <c:ptCount val="99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10">
                    <c:v>2.7322404371584699</c:v>
                  </c:pt>
                  <c:pt idx="11">
                    <c:v>4.4926368512680899</c:v>
                  </c:pt>
                  <c:pt idx="12">
                    <c:v>1.2285399674401762</c:v>
                  </c:pt>
                  <c:pt idx="13">
                    <c:v>7.4470026232413344</c:v>
                  </c:pt>
                  <c:pt idx="14">
                    <c:v>8.1550872739103646</c:v>
                  </c:pt>
                  <c:pt idx="15">
                    <c:v>3.3989800577430778</c:v>
                  </c:pt>
                  <c:pt idx="16">
                    <c:v>10.793396083378212</c:v>
                  </c:pt>
                  <c:pt idx="17">
                    <c:v>0.52910052910052907</c:v>
                  </c:pt>
                  <c:pt idx="18">
                    <c:v>3.7710460547496369</c:v>
                  </c:pt>
                  <c:pt idx="20">
                    <c:v>6.8199762983680037</c:v>
                  </c:pt>
                  <c:pt idx="21">
                    <c:v>8.3615685493385321</c:v>
                  </c:pt>
                  <c:pt idx="22">
                    <c:v>3.273292214796911</c:v>
                  </c:pt>
                  <c:pt idx="23">
                    <c:v>3.2427629871489958</c:v>
                  </c:pt>
                  <c:pt idx="24">
                    <c:v>1.9319839563568546</c:v>
                  </c:pt>
                  <c:pt idx="25">
                    <c:v>5.5206410174465068</c:v>
                  </c:pt>
                  <c:pt idx="26">
                    <c:v>5.6188276777099668</c:v>
                  </c:pt>
                  <c:pt idx="27">
                    <c:v>4.168844823984962</c:v>
                  </c:pt>
                  <c:pt idx="28">
                    <c:v>1.3589519239468393</c:v>
                  </c:pt>
                  <c:pt idx="30">
                    <c:v>7.0329905003597704</c:v>
                  </c:pt>
                  <c:pt idx="31">
                    <c:v>1.9141856172934288</c:v>
                  </c:pt>
                  <c:pt idx="32">
                    <c:v>8.158879771704429</c:v>
                  </c:pt>
                  <c:pt idx="33">
                    <c:v>5.1578085942692544</c:v>
                  </c:pt>
                  <c:pt idx="34">
                    <c:v>1.9490766035576554</c:v>
                  </c:pt>
                  <c:pt idx="35">
                    <c:v>7.6385671377054836</c:v>
                  </c:pt>
                  <c:pt idx="36">
                    <c:v>4.7937278727796047</c:v>
                  </c:pt>
                  <c:pt idx="37">
                    <c:v>3.8791394381436093</c:v>
                  </c:pt>
                  <c:pt idx="38">
                    <c:v>0.57038452128381667</c:v>
                  </c:pt>
                  <c:pt idx="40">
                    <c:v>11.142774779277289</c:v>
                  </c:pt>
                  <c:pt idx="41">
                    <c:v>1.8205290655465032</c:v>
                  </c:pt>
                  <c:pt idx="42">
                    <c:v>18.635103049161227</c:v>
                  </c:pt>
                  <c:pt idx="43">
                    <c:v>11.306591760789956</c:v>
                  </c:pt>
                  <c:pt idx="44">
                    <c:v>5.5154570869561885</c:v>
                  </c:pt>
                  <c:pt idx="45">
                    <c:v>3.8977253883668919</c:v>
                  </c:pt>
                  <c:pt idx="46">
                    <c:v>5.0963982931058416</c:v>
                  </c:pt>
                  <c:pt idx="47">
                    <c:v>1.7612608647557799</c:v>
                  </c:pt>
                  <c:pt idx="48">
                    <c:v>5.6079393049138178</c:v>
                  </c:pt>
                  <c:pt idx="50">
                    <c:v>1.6839342753987339</c:v>
                  </c:pt>
                  <c:pt idx="51">
                    <c:v>5.7658296160744884</c:v>
                  </c:pt>
                  <c:pt idx="52">
                    <c:v>4.1123653691024646</c:v>
                  </c:pt>
                  <c:pt idx="53">
                    <c:v>2.8627381271578702</c:v>
                  </c:pt>
                  <c:pt idx="54">
                    <c:v>2.4879193108355948</c:v>
                  </c:pt>
                  <c:pt idx="55">
                    <c:v>2.6150370015221975</c:v>
                  </c:pt>
                  <c:pt idx="56">
                    <c:v>3.0385418431762012</c:v>
                  </c:pt>
                  <c:pt idx="57">
                    <c:v>0.68965561568007205</c:v>
                  </c:pt>
                  <c:pt idx="58">
                    <c:v>8.7147355972097547</c:v>
                  </c:pt>
                  <c:pt idx="60">
                    <c:v>5.1203519460814793</c:v>
                  </c:pt>
                  <c:pt idx="61">
                    <c:v>7.2218280522071314</c:v>
                  </c:pt>
                  <c:pt idx="62">
                    <c:v>4.9731076728965764</c:v>
                  </c:pt>
                  <c:pt idx="63">
                    <c:v>5.7195374659153915</c:v>
                  </c:pt>
                  <c:pt idx="64">
                    <c:v>7.6532700735318331</c:v>
                  </c:pt>
                  <c:pt idx="65">
                    <c:v>2.2078361217484894</c:v>
                  </c:pt>
                  <c:pt idx="66">
                    <c:v>7.7165749693155714</c:v>
                  </c:pt>
                  <c:pt idx="67">
                    <c:v>3.5963777406448738</c:v>
                  </c:pt>
                  <c:pt idx="68">
                    <c:v>6.7042809022464143</c:v>
                  </c:pt>
                  <c:pt idx="70">
                    <c:v>7.0507360828145371</c:v>
                  </c:pt>
                  <c:pt idx="71">
                    <c:v>6.9776981594891279</c:v>
                  </c:pt>
                  <c:pt idx="72">
                    <c:v>7.5974849557694064</c:v>
                  </c:pt>
                  <c:pt idx="73">
                    <c:v>10.60125910714015</c:v>
                  </c:pt>
                  <c:pt idx="74">
                    <c:v>2.0356939331109869</c:v>
                  </c:pt>
                  <c:pt idx="75">
                    <c:v>7.1938260328388726</c:v>
                  </c:pt>
                  <c:pt idx="76">
                    <c:v>3.282828282828282</c:v>
                  </c:pt>
                  <c:pt idx="77">
                    <c:v>8.7510492182646722</c:v>
                  </c:pt>
                  <c:pt idx="78">
                    <c:v>9.6667495792103129</c:v>
                  </c:pt>
                  <c:pt idx="80">
                    <c:v>0.46538927439673511</c:v>
                  </c:pt>
                  <c:pt idx="81">
                    <c:v>0.1005498333938336</c:v>
                  </c:pt>
                  <c:pt idx="82">
                    <c:v>4.4879159574599594</c:v>
                  </c:pt>
                  <c:pt idx="83">
                    <c:v>2.910352121147445</c:v>
                  </c:pt>
                  <c:pt idx="84">
                    <c:v>1.1624258542485406</c:v>
                  </c:pt>
                  <c:pt idx="85">
                    <c:v>1.3464206248846071</c:v>
                  </c:pt>
                  <c:pt idx="86">
                    <c:v>8.6747732391217998</c:v>
                  </c:pt>
                  <c:pt idx="87">
                    <c:v>2.038700182252565</c:v>
                  </c:pt>
                  <c:pt idx="88">
                    <c:v>7.8332980673392436</c:v>
                  </c:pt>
                  <c:pt idx="90">
                    <c:v>0.78553301421148958</c:v>
                  </c:pt>
                  <c:pt idx="91">
                    <c:v>0.74675863083251925</c:v>
                  </c:pt>
                  <c:pt idx="92">
                    <c:v>1.3300230017925079</c:v>
                  </c:pt>
                  <c:pt idx="93">
                    <c:v>0.89049568239539423</c:v>
                  </c:pt>
                  <c:pt idx="94">
                    <c:v>3.7412457948430373</c:v>
                  </c:pt>
                  <c:pt idx="95">
                    <c:v>1.4222460332690405</c:v>
                  </c:pt>
                  <c:pt idx="96">
                    <c:v>8.9449328952871561</c:v>
                  </c:pt>
                  <c:pt idx="97">
                    <c:v>3.3207827511692023</c:v>
                  </c:pt>
                  <c:pt idx="98">
                    <c:v>8.1022310526613648</c:v>
                  </c:pt>
                </c:numCache>
              </c:numRef>
            </c:plus>
            <c:minus>
              <c:numRef>
                <c:f>'ACER 2022 - 2 oVA Graph (2)'!$D$2:$D$100</c:f>
                <c:numCache>
                  <c:formatCode>General</c:formatCode>
                  <c:ptCount val="99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10">
                    <c:v>2.7322404371584699</c:v>
                  </c:pt>
                  <c:pt idx="11">
                    <c:v>4.4926368512680899</c:v>
                  </c:pt>
                  <c:pt idx="12">
                    <c:v>1.2285399674401762</c:v>
                  </c:pt>
                  <c:pt idx="13">
                    <c:v>7.4470026232413344</c:v>
                  </c:pt>
                  <c:pt idx="14">
                    <c:v>8.1550872739103646</c:v>
                  </c:pt>
                  <c:pt idx="15">
                    <c:v>3.3989800577430778</c:v>
                  </c:pt>
                  <c:pt idx="16">
                    <c:v>10.793396083378212</c:v>
                  </c:pt>
                  <c:pt idx="17">
                    <c:v>0.52910052910052907</c:v>
                  </c:pt>
                  <c:pt idx="18">
                    <c:v>3.7710460547496369</c:v>
                  </c:pt>
                  <c:pt idx="20">
                    <c:v>6.8199762983680037</c:v>
                  </c:pt>
                  <c:pt idx="21">
                    <c:v>8.3615685493385321</c:v>
                  </c:pt>
                  <c:pt idx="22">
                    <c:v>3.273292214796911</c:v>
                  </c:pt>
                  <c:pt idx="23">
                    <c:v>3.2427629871489958</c:v>
                  </c:pt>
                  <c:pt idx="24">
                    <c:v>1.9319839563568546</c:v>
                  </c:pt>
                  <c:pt idx="25">
                    <c:v>5.5206410174465068</c:v>
                  </c:pt>
                  <c:pt idx="26">
                    <c:v>5.6188276777099668</c:v>
                  </c:pt>
                  <c:pt idx="27">
                    <c:v>4.168844823984962</c:v>
                  </c:pt>
                  <c:pt idx="28">
                    <c:v>1.3589519239468393</c:v>
                  </c:pt>
                  <c:pt idx="30">
                    <c:v>7.0329905003597704</c:v>
                  </c:pt>
                  <c:pt idx="31">
                    <c:v>1.9141856172934288</c:v>
                  </c:pt>
                  <c:pt idx="32">
                    <c:v>8.158879771704429</c:v>
                  </c:pt>
                  <c:pt idx="33">
                    <c:v>5.1578085942692544</c:v>
                  </c:pt>
                  <c:pt idx="34">
                    <c:v>1.9490766035576554</c:v>
                  </c:pt>
                  <c:pt idx="35">
                    <c:v>7.6385671377054836</c:v>
                  </c:pt>
                  <c:pt idx="36">
                    <c:v>4.7937278727796047</c:v>
                  </c:pt>
                  <c:pt idx="37">
                    <c:v>3.8791394381436093</c:v>
                  </c:pt>
                  <c:pt idx="38">
                    <c:v>0.57038452128381667</c:v>
                  </c:pt>
                  <c:pt idx="40">
                    <c:v>11.142774779277289</c:v>
                  </c:pt>
                  <c:pt idx="41">
                    <c:v>1.8205290655465032</c:v>
                  </c:pt>
                  <c:pt idx="42">
                    <c:v>18.635103049161227</c:v>
                  </c:pt>
                  <c:pt idx="43">
                    <c:v>11.306591760789956</c:v>
                  </c:pt>
                  <c:pt idx="44">
                    <c:v>5.5154570869561885</c:v>
                  </c:pt>
                  <c:pt idx="45">
                    <c:v>3.8977253883668919</c:v>
                  </c:pt>
                  <c:pt idx="46">
                    <c:v>5.0963982931058416</c:v>
                  </c:pt>
                  <c:pt idx="47">
                    <c:v>1.7612608647557799</c:v>
                  </c:pt>
                  <c:pt idx="48">
                    <c:v>5.6079393049138178</c:v>
                  </c:pt>
                  <c:pt idx="50">
                    <c:v>1.6839342753987339</c:v>
                  </c:pt>
                  <c:pt idx="51">
                    <c:v>5.7658296160744884</c:v>
                  </c:pt>
                  <c:pt idx="52">
                    <c:v>4.1123653691024646</c:v>
                  </c:pt>
                  <c:pt idx="53">
                    <c:v>2.8627381271578702</c:v>
                  </c:pt>
                  <c:pt idx="54">
                    <c:v>2.4879193108355948</c:v>
                  </c:pt>
                  <c:pt idx="55">
                    <c:v>2.6150370015221975</c:v>
                  </c:pt>
                  <c:pt idx="56">
                    <c:v>3.0385418431762012</c:v>
                  </c:pt>
                  <c:pt idx="57">
                    <c:v>0.68965561568007205</c:v>
                  </c:pt>
                  <c:pt idx="58">
                    <c:v>8.7147355972097547</c:v>
                  </c:pt>
                  <c:pt idx="60">
                    <c:v>5.1203519460814793</c:v>
                  </c:pt>
                  <c:pt idx="61">
                    <c:v>7.2218280522071314</c:v>
                  </c:pt>
                  <c:pt idx="62">
                    <c:v>4.9731076728965764</c:v>
                  </c:pt>
                  <c:pt idx="63">
                    <c:v>5.7195374659153915</c:v>
                  </c:pt>
                  <c:pt idx="64">
                    <c:v>7.6532700735318331</c:v>
                  </c:pt>
                  <c:pt idx="65">
                    <c:v>2.2078361217484894</c:v>
                  </c:pt>
                  <c:pt idx="66">
                    <c:v>7.7165749693155714</c:v>
                  </c:pt>
                  <c:pt idx="67">
                    <c:v>3.5963777406448738</c:v>
                  </c:pt>
                  <c:pt idx="68">
                    <c:v>6.7042809022464143</c:v>
                  </c:pt>
                  <c:pt idx="70">
                    <c:v>7.0507360828145371</c:v>
                  </c:pt>
                  <c:pt idx="71">
                    <c:v>6.9776981594891279</c:v>
                  </c:pt>
                  <c:pt idx="72">
                    <c:v>7.5974849557694064</c:v>
                  </c:pt>
                  <c:pt idx="73">
                    <c:v>10.60125910714015</c:v>
                  </c:pt>
                  <c:pt idx="74">
                    <c:v>2.0356939331109869</c:v>
                  </c:pt>
                  <c:pt idx="75">
                    <c:v>7.1938260328388726</c:v>
                  </c:pt>
                  <c:pt idx="76">
                    <c:v>3.282828282828282</c:v>
                  </c:pt>
                  <c:pt idx="77">
                    <c:v>8.7510492182646722</c:v>
                  </c:pt>
                  <c:pt idx="78">
                    <c:v>9.6667495792103129</c:v>
                  </c:pt>
                  <c:pt idx="80">
                    <c:v>0.46538927439673511</c:v>
                  </c:pt>
                  <c:pt idx="81">
                    <c:v>0.1005498333938336</c:v>
                  </c:pt>
                  <c:pt idx="82">
                    <c:v>4.4879159574599594</c:v>
                  </c:pt>
                  <c:pt idx="83">
                    <c:v>2.910352121147445</c:v>
                  </c:pt>
                  <c:pt idx="84">
                    <c:v>1.1624258542485406</c:v>
                  </c:pt>
                  <c:pt idx="85">
                    <c:v>1.3464206248846071</c:v>
                  </c:pt>
                  <c:pt idx="86">
                    <c:v>8.6747732391217998</c:v>
                  </c:pt>
                  <c:pt idx="87">
                    <c:v>2.038700182252565</c:v>
                  </c:pt>
                  <c:pt idx="88">
                    <c:v>7.8332980673392436</c:v>
                  </c:pt>
                  <c:pt idx="90">
                    <c:v>0.78553301421148958</c:v>
                  </c:pt>
                  <c:pt idx="91">
                    <c:v>0.74675863083251925</c:v>
                  </c:pt>
                  <c:pt idx="92">
                    <c:v>1.3300230017925079</c:v>
                  </c:pt>
                  <c:pt idx="93">
                    <c:v>0.89049568239539423</c:v>
                  </c:pt>
                  <c:pt idx="94">
                    <c:v>3.7412457948430373</c:v>
                  </c:pt>
                  <c:pt idx="95">
                    <c:v>1.4222460332690405</c:v>
                  </c:pt>
                  <c:pt idx="96">
                    <c:v>8.9449328952871561</c:v>
                  </c:pt>
                  <c:pt idx="97">
                    <c:v>3.3207827511692023</c:v>
                  </c:pt>
                  <c:pt idx="98">
                    <c:v>8.1022310526613648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'ACER 2022 - 2 oVA Graph (2)'!$B$2:$B$50</c:f>
              <c:strCache>
                <c:ptCount val="49"/>
                <c:pt idx="0">
                  <c:v>K1-B8 </c:v>
                </c:pt>
                <c:pt idx="1">
                  <c:v>K1-L1 </c:v>
                </c:pt>
                <c:pt idx="2">
                  <c:v>K1-L7 </c:v>
                </c:pt>
                <c:pt idx="3">
                  <c:v>K1-M5 </c:v>
                </c:pt>
                <c:pt idx="4">
                  <c:v>K1-U39 </c:v>
                </c:pt>
                <c:pt idx="5">
                  <c:v>K1-L31 </c:v>
                </c:pt>
                <c:pt idx="6">
                  <c:v>K1-M13 </c:v>
                </c:pt>
                <c:pt idx="7">
                  <c:v>K1-U77 </c:v>
                </c:pt>
                <c:pt idx="8">
                  <c:v>K1-U106 </c:v>
                </c:pt>
                <c:pt idx="10">
                  <c:v>B8-K1 </c:v>
                </c:pt>
                <c:pt idx="11">
                  <c:v>B8-L1 </c:v>
                </c:pt>
                <c:pt idx="12">
                  <c:v>B8-L7 </c:v>
                </c:pt>
                <c:pt idx="13">
                  <c:v>B8-M5 </c:v>
                </c:pt>
                <c:pt idx="14">
                  <c:v>B8-U39 </c:v>
                </c:pt>
                <c:pt idx="15">
                  <c:v>B8-L31 </c:v>
                </c:pt>
                <c:pt idx="16">
                  <c:v>B8-M13 </c:v>
                </c:pt>
                <c:pt idx="17">
                  <c:v>B8-U77 </c:v>
                </c:pt>
                <c:pt idx="18">
                  <c:v>B8-U106 </c:v>
                </c:pt>
                <c:pt idx="20">
                  <c:v>L1-K1 </c:v>
                </c:pt>
                <c:pt idx="21">
                  <c:v>L1-B8 </c:v>
                </c:pt>
                <c:pt idx="22">
                  <c:v>L1-L7 </c:v>
                </c:pt>
                <c:pt idx="23">
                  <c:v>L1-M5 </c:v>
                </c:pt>
                <c:pt idx="24">
                  <c:v>L1-U39 </c:v>
                </c:pt>
                <c:pt idx="25">
                  <c:v>L1-L31 </c:v>
                </c:pt>
                <c:pt idx="26">
                  <c:v>L1-M13 </c:v>
                </c:pt>
                <c:pt idx="27">
                  <c:v>L1-U77 </c:v>
                </c:pt>
                <c:pt idx="28">
                  <c:v>L1-U106 </c:v>
                </c:pt>
                <c:pt idx="30">
                  <c:v>L7-K1 </c:v>
                </c:pt>
                <c:pt idx="31">
                  <c:v>L7-B8 </c:v>
                </c:pt>
                <c:pt idx="32">
                  <c:v>L7-L1 </c:v>
                </c:pt>
                <c:pt idx="33">
                  <c:v>L7-M5 </c:v>
                </c:pt>
                <c:pt idx="34">
                  <c:v>L7-U39 </c:v>
                </c:pt>
                <c:pt idx="35">
                  <c:v>L7-L31 </c:v>
                </c:pt>
                <c:pt idx="36">
                  <c:v>L7-M13 </c:v>
                </c:pt>
                <c:pt idx="37">
                  <c:v>L7-U77 </c:v>
                </c:pt>
                <c:pt idx="38">
                  <c:v>L7-U106 </c:v>
                </c:pt>
                <c:pt idx="40">
                  <c:v>M5-K1 </c:v>
                </c:pt>
                <c:pt idx="41">
                  <c:v>M5-B8 </c:v>
                </c:pt>
                <c:pt idx="42">
                  <c:v>M5-L1 </c:v>
                </c:pt>
                <c:pt idx="43">
                  <c:v>M5-L7 </c:v>
                </c:pt>
                <c:pt idx="44">
                  <c:v>M5-U39 </c:v>
                </c:pt>
                <c:pt idx="45">
                  <c:v>M5-L31 </c:v>
                </c:pt>
                <c:pt idx="46">
                  <c:v>M5-M13 </c:v>
                </c:pt>
                <c:pt idx="47">
                  <c:v>M5-U77 </c:v>
                </c:pt>
                <c:pt idx="48">
                  <c:v>M5-U106 </c:v>
                </c:pt>
              </c:strCache>
            </c:strRef>
          </c:cat>
          <c:val>
            <c:numRef>
              <c:f>'ACER 2022 - 2 oVA Graph (2)'!$C$2:$C$50</c:f>
              <c:numCache>
                <c:formatCode>General</c:formatCode>
                <c:ptCount val="49"/>
                <c:pt idx="0">
                  <c:v>0.52910052910052907</c:v>
                </c:pt>
                <c:pt idx="1">
                  <c:v>18.365721517724658</c:v>
                </c:pt>
                <c:pt idx="2">
                  <c:v>41.447282381251313</c:v>
                </c:pt>
                <c:pt idx="3">
                  <c:v>16.45210727969349</c:v>
                </c:pt>
                <c:pt idx="4">
                  <c:v>19.171776291341509</c:v>
                </c:pt>
                <c:pt idx="5">
                  <c:v>33.301746562616131</c:v>
                </c:pt>
                <c:pt idx="6">
                  <c:v>25.146198830409357</c:v>
                </c:pt>
                <c:pt idx="7">
                  <c:v>1.5371762740183792</c:v>
                </c:pt>
                <c:pt idx="8">
                  <c:v>39.910130718954242</c:v>
                </c:pt>
                <c:pt idx="10">
                  <c:v>2.7322404371584699</c:v>
                </c:pt>
                <c:pt idx="11">
                  <c:v>78.812415654520905</c:v>
                </c:pt>
                <c:pt idx="12">
                  <c:v>91.992845117845107</c:v>
                </c:pt>
                <c:pt idx="13">
                  <c:v>47.817547994304512</c:v>
                </c:pt>
                <c:pt idx="14">
                  <c:v>60.665316851378236</c:v>
                </c:pt>
                <c:pt idx="15">
                  <c:v>86.943880492267581</c:v>
                </c:pt>
                <c:pt idx="16">
                  <c:v>38.178057772770309</c:v>
                </c:pt>
                <c:pt idx="17">
                  <c:v>0.52910052910052907</c:v>
                </c:pt>
                <c:pt idx="18">
                  <c:v>82.993416823440214</c:v>
                </c:pt>
                <c:pt idx="20">
                  <c:v>27.526894965919354</c:v>
                </c:pt>
                <c:pt idx="21">
                  <c:v>34.216524216524213</c:v>
                </c:pt>
                <c:pt idx="22">
                  <c:v>31.528755868544597</c:v>
                </c:pt>
                <c:pt idx="23">
                  <c:v>23.197905381003974</c:v>
                </c:pt>
                <c:pt idx="24">
                  <c:v>27.933177933177902</c:v>
                </c:pt>
                <c:pt idx="25">
                  <c:v>28.824980583854906</c:v>
                </c:pt>
                <c:pt idx="26">
                  <c:v>21.416142214461541</c:v>
                </c:pt>
                <c:pt idx="27">
                  <c:v>34.519017497740904</c:v>
                </c:pt>
                <c:pt idx="28">
                  <c:v>32.626262626262623</c:v>
                </c:pt>
                <c:pt idx="30">
                  <c:v>20.38162782843634</c:v>
                </c:pt>
                <c:pt idx="31">
                  <c:v>28.159654272667968</c:v>
                </c:pt>
                <c:pt idx="32">
                  <c:v>16.780182780182781</c:v>
                </c:pt>
                <c:pt idx="33">
                  <c:v>12.19047619047619</c:v>
                </c:pt>
                <c:pt idx="34">
                  <c:v>16.019099947671378</c:v>
                </c:pt>
                <c:pt idx="35">
                  <c:v>24.533836161743142</c:v>
                </c:pt>
                <c:pt idx="36">
                  <c:v>15.605586825099019</c:v>
                </c:pt>
                <c:pt idx="37">
                  <c:v>31.835968909139638</c:v>
                </c:pt>
                <c:pt idx="38">
                  <c:v>31.13237639553429</c:v>
                </c:pt>
                <c:pt idx="40">
                  <c:v>59.01047890431105</c:v>
                </c:pt>
                <c:pt idx="41">
                  <c:v>86.764705882352928</c:v>
                </c:pt>
                <c:pt idx="42">
                  <c:v>54.034766403187454</c:v>
                </c:pt>
                <c:pt idx="43">
                  <c:v>61.412874863167268</c:v>
                </c:pt>
                <c:pt idx="44">
                  <c:v>16.080459770114942</c:v>
                </c:pt>
                <c:pt idx="45">
                  <c:v>70.223577235772368</c:v>
                </c:pt>
                <c:pt idx="46">
                  <c:v>32.140989792902765</c:v>
                </c:pt>
                <c:pt idx="47">
                  <c:v>77.897673793196191</c:v>
                </c:pt>
                <c:pt idx="48">
                  <c:v>48.370945862621774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3B3A-450E-BF6F-8715C542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46159040"/>
        <c:axId val="546161008"/>
      </c:barChart>
      <c:catAx>
        <c:axId val="54615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1008"/>
        <c:crosses val="autoZero"/>
        <c:auto val="1"/>
        <c:lblAlgn val="ctr"/>
        <c:lblOffset val="100"/>
        <c:noMultiLvlLbl val="0"/>
      </c:catAx>
      <c:valAx>
        <c:axId val="546161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90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 i="0">
                <a:solidFill>
                  <a:schemeClr val="tx1"/>
                </a:solidFill>
                <a:latin typeface="+mn-lt"/>
              </a:defRPr>
            </a:pPr>
            <a:r>
              <a:rPr lang="en-US" sz="1600" b="0" i="0">
                <a:solidFill>
                  <a:schemeClr val="tx1"/>
                </a:solidFill>
                <a:latin typeface="+mn-lt"/>
              </a:rPr>
              <a:t>2019 ACER Night 1 - Sperm Doner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FE-496A-8705-AD3F0885E09C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E81-45B7-9AC3-0CD8CDDAFB7B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E81-45B7-9AC3-0CD8CDDAFB7B}"/>
              </c:ext>
            </c:extLst>
          </c:dPt>
          <c:dPt>
            <c:idx val="4"/>
            <c:invertIfNegative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FE-496A-8705-AD3F0885E09C}"/>
              </c:ext>
            </c:extLst>
          </c:dPt>
          <c:dPt>
            <c:idx val="5"/>
            <c:invertIfNegative val="1"/>
            <c:bubble3D val="0"/>
            <c:spPr>
              <a:solidFill>
                <a:schemeClr val="tx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FE-496A-8705-AD3F0885E09C}"/>
              </c:ext>
            </c:extLst>
          </c:dPt>
          <c:dPt>
            <c:idx val="6"/>
            <c:invertIfNegative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E81-45B7-9AC3-0CD8CDDAFB7B}"/>
              </c:ext>
            </c:extLst>
          </c:dPt>
          <c:dPt>
            <c:idx val="8"/>
            <c:invertIfNegative val="1"/>
            <c:bubble3D val="0"/>
            <c:spPr>
              <a:solidFill>
                <a:srgbClr val="BD379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E81-45B7-9AC3-0CD8CDDAFB7B}"/>
              </c:ext>
            </c:extLst>
          </c:dPt>
          <c:dPt>
            <c:idx val="9"/>
            <c:invertIfNegative val="1"/>
            <c:bubble3D val="0"/>
            <c:spPr>
              <a:solidFill>
                <a:srgbClr val="BD379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5FE-496A-8705-AD3F0885E09C}"/>
              </c:ext>
            </c:extLst>
          </c:dPt>
          <c:dPt>
            <c:idx val="10"/>
            <c:invertIfNegative val="1"/>
            <c:bubble3D val="0"/>
            <c:spPr>
              <a:solidFill>
                <a:srgbClr val="BD379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5FE-496A-8705-AD3F0885E09C}"/>
              </c:ext>
            </c:extLst>
          </c:dPt>
          <c:dPt>
            <c:idx val="12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0E81-45B7-9AC3-0CD8CDDAFB7B}"/>
              </c:ext>
            </c:extLst>
          </c:dPt>
          <c:dPt>
            <c:idx val="13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E81-45B7-9AC3-0CD8CDDAFB7B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5FE-496A-8705-AD3F0885E09C}"/>
              </c:ext>
            </c:extLst>
          </c:dPt>
          <c:errBars>
            <c:errBarType val="both"/>
            <c:errValType val="cust"/>
            <c:noEndCap val="0"/>
            <c:plus>
              <c:numRef>
                <c:f>'A.cer 2019 -1 Sperm Doner '!$U$9:$U$23</c:f>
                <c:numCache>
                  <c:formatCode>General</c:formatCode>
                  <c:ptCount val="15"/>
                  <c:pt idx="0">
                    <c:v>1.6260162601626009</c:v>
                  </c:pt>
                  <c:pt idx="1">
                    <c:v>5.3958623994619392</c:v>
                  </c:pt>
                  <c:pt idx="2">
                    <c:v>4.0604115541806589</c:v>
                  </c:pt>
                  <c:pt idx="4">
                    <c:v>1.050968549619304</c:v>
                  </c:pt>
                  <c:pt idx="5">
                    <c:v>7.1745114227543754</c:v>
                  </c:pt>
                  <c:pt idx="6">
                    <c:v>3.7818928150572582</c:v>
                  </c:pt>
                  <c:pt idx="8">
                    <c:v>9.5802751113672591E-2</c:v>
                  </c:pt>
                  <c:pt idx="9">
                    <c:v>5.9597332178868934</c:v>
                  </c:pt>
                  <c:pt idx="10">
                    <c:v>5.3902751298830314</c:v>
                  </c:pt>
                  <c:pt idx="12">
                    <c:v>1.1317512660692264</c:v>
                  </c:pt>
                  <c:pt idx="13">
                    <c:v>1.112824467735799</c:v>
                  </c:pt>
                  <c:pt idx="14">
                    <c:v>3.4761403349250029</c:v>
                  </c:pt>
                </c:numCache>
              </c:numRef>
            </c:plus>
            <c:minus>
              <c:numRef>
                <c:f>'A.cer 2019 -1 Sperm Doner '!$U$9:$U$23</c:f>
                <c:numCache>
                  <c:formatCode>General</c:formatCode>
                  <c:ptCount val="15"/>
                  <c:pt idx="0">
                    <c:v>1.6260162601626009</c:v>
                  </c:pt>
                  <c:pt idx="1">
                    <c:v>5.3958623994619392</c:v>
                  </c:pt>
                  <c:pt idx="2">
                    <c:v>4.0604115541806589</c:v>
                  </c:pt>
                  <c:pt idx="4">
                    <c:v>1.050968549619304</c:v>
                  </c:pt>
                  <c:pt idx="5">
                    <c:v>7.1745114227543754</c:v>
                  </c:pt>
                  <c:pt idx="6">
                    <c:v>3.7818928150572582</c:v>
                  </c:pt>
                  <c:pt idx="8">
                    <c:v>9.5802751113672591E-2</c:v>
                  </c:pt>
                  <c:pt idx="9">
                    <c:v>5.9597332178868934</c:v>
                  </c:pt>
                  <c:pt idx="10">
                    <c:v>5.3902751298830314</c:v>
                  </c:pt>
                  <c:pt idx="12">
                    <c:v>1.1317512660692264</c:v>
                  </c:pt>
                  <c:pt idx="13">
                    <c:v>1.112824467735799</c:v>
                  </c:pt>
                  <c:pt idx="14">
                    <c:v>3.4761403349250029</c:v>
                  </c:pt>
                </c:numCache>
              </c:numRef>
            </c:minus>
          </c:errBars>
          <c:cat>
            <c:strRef>
              <c:f>'A.cer 2019 -1 Sperm Doner '!$S$9:$S$23</c:f>
              <c:strCache>
                <c:ptCount val="15"/>
                <c:pt idx="0">
                  <c:v>B8-U38</c:v>
                </c:pt>
                <c:pt idx="1">
                  <c:v>B8-U50</c:v>
                </c:pt>
                <c:pt idx="2">
                  <c:v>B8-U94</c:v>
                </c:pt>
                <c:pt idx="4">
                  <c:v>U38-B8</c:v>
                </c:pt>
                <c:pt idx="5">
                  <c:v>U38-U50</c:v>
                </c:pt>
                <c:pt idx="6">
                  <c:v>U38-U94</c:v>
                </c:pt>
                <c:pt idx="8">
                  <c:v>U50-B8</c:v>
                </c:pt>
                <c:pt idx="9">
                  <c:v>U50-U38</c:v>
                </c:pt>
                <c:pt idx="10">
                  <c:v>U50-U94</c:v>
                </c:pt>
                <c:pt idx="12">
                  <c:v>U94-B8</c:v>
                </c:pt>
                <c:pt idx="13">
                  <c:v>U94-U38</c:v>
                </c:pt>
                <c:pt idx="14">
                  <c:v>U94-U50</c:v>
                </c:pt>
              </c:strCache>
            </c:strRef>
          </c:cat>
          <c:val>
            <c:numRef>
              <c:f>'A.cer 2019 -1 Sperm Doner '!$T$9:$T$23</c:f>
              <c:numCache>
                <c:formatCode>General</c:formatCode>
                <c:ptCount val="15"/>
                <c:pt idx="0">
                  <c:v>98.373983739837399</c:v>
                </c:pt>
                <c:pt idx="1">
                  <c:v>71.640056478766155</c:v>
                </c:pt>
                <c:pt idx="2">
                  <c:v>83.684514494373659</c:v>
                </c:pt>
                <c:pt idx="4">
                  <c:v>79.128980591671379</c:v>
                </c:pt>
                <c:pt idx="5">
                  <c:v>64.123093681917211</c:v>
                </c:pt>
                <c:pt idx="6">
                  <c:v>64.123093681917211</c:v>
                </c:pt>
                <c:pt idx="8">
                  <c:v>87.176345666911701</c:v>
                </c:pt>
                <c:pt idx="9">
                  <c:v>96.489262371615311</c:v>
                </c:pt>
                <c:pt idx="10">
                  <c:v>37.473036223036225</c:v>
                </c:pt>
                <c:pt idx="12">
                  <c:v>88.804619543701278</c:v>
                </c:pt>
                <c:pt idx="13">
                  <c:v>90.4885549038775</c:v>
                </c:pt>
                <c:pt idx="14">
                  <c:v>65.403086910439853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A-0E81-45B7-9AC3-0CD8CDDA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007300914"/>
        <c:axId val="1126410148"/>
      </c:barChart>
      <c:catAx>
        <c:axId val="10073009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0" i="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chemeClr val="tx1"/>
                    </a:solidFill>
                    <a:latin typeface="+mn-lt"/>
                  </a:rPr>
                  <a:t>Cross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410148"/>
        <c:crosses val="autoZero"/>
        <c:auto val="1"/>
        <c:lblAlgn val="ctr"/>
        <c:lblOffset val="100"/>
        <c:noMultiLvlLbl val="1"/>
      </c:catAx>
      <c:valAx>
        <c:axId val="1126410148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chemeClr val="tx1"/>
                    </a:solidFill>
                    <a:latin typeface="+mn-lt"/>
                  </a:rPr>
                  <a:t>Fertilization % (n=3)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73009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Night 2 Acer Ova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BD-450D-9A47-ED24A6D8F48A}"/>
              </c:ext>
            </c:extLst>
          </c:dPt>
          <c:dPt>
            <c:idx val="1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BD-450D-9A47-ED24A6D8F48A}"/>
              </c:ext>
            </c:extLst>
          </c:dPt>
          <c:dPt>
            <c:idx val="2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BD-450D-9A47-ED24A6D8F48A}"/>
              </c:ext>
            </c:extLst>
          </c:dPt>
          <c:dPt>
            <c:idx val="3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BD-450D-9A47-ED24A6D8F48A}"/>
              </c:ext>
            </c:extLst>
          </c:dPt>
          <c:dPt>
            <c:idx val="4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BD-450D-9A47-ED24A6D8F48A}"/>
              </c:ext>
            </c:extLst>
          </c:dPt>
          <c:dPt>
            <c:idx val="5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BD-450D-9A47-ED24A6D8F48A}"/>
              </c:ext>
            </c:extLst>
          </c:dPt>
          <c:dPt>
            <c:idx val="6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BD-450D-9A47-ED24A6D8F48A}"/>
              </c:ext>
            </c:extLst>
          </c:dPt>
          <c:dPt>
            <c:idx val="7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DBD-450D-9A47-ED24A6D8F48A}"/>
              </c:ext>
            </c:extLst>
          </c:dPt>
          <c:dPt>
            <c:idx val="8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DBD-450D-9A47-ED24A6D8F48A}"/>
              </c:ext>
            </c:extLst>
          </c:dPt>
          <c:dPt>
            <c:idx val="1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BD-450D-9A47-ED24A6D8F48A}"/>
              </c:ext>
            </c:extLst>
          </c:dPt>
          <c:dPt>
            <c:idx val="11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DBD-450D-9A47-ED24A6D8F48A}"/>
              </c:ext>
            </c:extLst>
          </c:dPt>
          <c:dPt>
            <c:idx val="12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DBD-450D-9A47-ED24A6D8F48A}"/>
              </c:ext>
            </c:extLst>
          </c:dPt>
          <c:dPt>
            <c:idx val="13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DBD-450D-9A47-ED24A6D8F48A}"/>
              </c:ext>
            </c:extLst>
          </c:dPt>
          <c:dPt>
            <c:idx val="14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DBD-450D-9A47-ED24A6D8F48A}"/>
              </c:ext>
            </c:extLst>
          </c:dPt>
          <c:dPt>
            <c:idx val="15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DBD-450D-9A47-ED24A6D8F48A}"/>
              </c:ext>
            </c:extLst>
          </c:dPt>
          <c:dPt>
            <c:idx val="16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DBD-450D-9A47-ED24A6D8F48A}"/>
              </c:ext>
            </c:extLst>
          </c:dPt>
          <c:dPt>
            <c:idx val="17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DBD-450D-9A47-ED24A6D8F48A}"/>
              </c:ext>
            </c:extLst>
          </c:dPt>
          <c:dPt>
            <c:idx val="18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DBD-450D-9A47-ED24A6D8F4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DBD-450D-9A47-ED24A6D8F4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DBD-450D-9A47-ED24A6D8F4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DBD-450D-9A47-ED24A6D8F4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DBD-450D-9A47-ED24A6D8F4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DBD-450D-9A47-ED24A6D8F4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DBD-450D-9A47-ED24A6D8F48A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DBD-450D-9A47-ED24A6D8F48A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DBD-450D-9A47-ED24A6D8F48A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DBD-450D-9A47-ED24A6D8F48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DBD-450D-9A47-ED24A6D8F48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DBD-450D-9A47-ED24A6D8F48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DBD-450D-9A47-ED24A6D8F48A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DBD-450D-9A47-ED24A6D8F48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DBD-450D-9A47-ED24A6D8F48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DBD-450D-9A47-ED24A6D8F48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DBD-450D-9A47-ED24A6D8F48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DBD-450D-9A47-ED24A6D8F48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DBD-450D-9A47-ED24A6D8F48A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DBD-450D-9A47-ED24A6D8F48A}"/>
              </c:ext>
            </c:extLst>
          </c:dPt>
          <c:dPt>
            <c:idx val="4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DBD-450D-9A47-ED24A6D8F48A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DBD-450D-9A47-ED24A6D8F48A}"/>
              </c:ext>
            </c:extLst>
          </c:dPt>
          <c:dPt>
            <c:idx val="4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DDBD-450D-9A47-ED24A6D8F48A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DDBD-450D-9A47-ED24A6D8F48A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DDBD-450D-9A47-ED24A6D8F48A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DDBD-450D-9A47-ED24A6D8F48A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DDBD-450D-9A47-ED24A6D8F48A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DDBD-450D-9A47-ED24A6D8F48A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2022 - 2 oVA Graph (3)'!$D$2:$D$100</c:f>
                <c:numCache>
                  <c:formatCode>General</c:formatCode>
                  <c:ptCount val="99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10">
                    <c:v>2.7322404371584699</c:v>
                  </c:pt>
                  <c:pt idx="11">
                    <c:v>4.4926368512680899</c:v>
                  </c:pt>
                  <c:pt idx="12">
                    <c:v>1.2285399674401762</c:v>
                  </c:pt>
                  <c:pt idx="13">
                    <c:v>7.4470026232413344</c:v>
                  </c:pt>
                  <c:pt idx="14">
                    <c:v>8.1550872739103646</c:v>
                  </c:pt>
                  <c:pt idx="15">
                    <c:v>3.3989800577430778</c:v>
                  </c:pt>
                  <c:pt idx="16">
                    <c:v>10.793396083378212</c:v>
                  </c:pt>
                  <c:pt idx="17">
                    <c:v>0.52910052910052907</c:v>
                  </c:pt>
                  <c:pt idx="18">
                    <c:v>3.7710460547496369</c:v>
                  </c:pt>
                  <c:pt idx="20">
                    <c:v>6.8199762983680037</c:v>
                  </c:pt>
                  <c:pt idx="21">
                    <c:v>8.3615685493385321</c:v>
                  </c:pt>
                  <c:pt idx="22">
                    <c:v>3.273292214796911</c:v>
                  </c:pt>
                  <c:pt idx="23">
                    <c:v>3.2427629871489958</c:v>
                  </c:pt>
                  <c:pt idx="24">
                    <c:v>1.9319839563568546</c:v>
                  </c:pt>
                  <c:pt idx="25">
                    <c:v>5.5206410174465068</c:v>
                  </c:pt>
                  <c:pt idx="26">
                    <c:v>5.6188276777099668</c:v>
                  </c:pt>
                  <c:pt idx="27">
                    <c:v>4.168844823984962</c:v>
                  </c:pt>
                  <c:pt idx="28">
                    <c:v>1.3589519239468393</c:v>
                  </c:pt>
                  <c:pt idx="30">
                    <c:v>7.0329905003597704</c:v>
                  </c:pt>
                  <c:pt idx="31">
                    <c:v>1.9141856172934288</c:v>
                  </c:pt>
                  <c:pt idx="32">
                    <c:v>8.158879771704429</c:v>
                  </c:pt>
                  <c:pt idx="33">
                    <c:v>5.1578085942692544</c:v>
                  </c:pt>
                  <c:pt idx="34">
                    <c:v>1.9490766035576554</c:v>
                  </c:pt>
                  <c:pt idx="35">
                    <c:v>7.6385671377054836</c:v>
                  </c:pt>
                  <c:pt idx="36">
                    <c:v>4.7937278727796047</c:v>
                  </c:pt>
                  <c:pt idx="37">
                    <c:v>3.8791394381436093</c:v>
                  </c:pt>
                  <c:pt idx="38">
                    <c:v>0.57038452128381667</c:v>
                  </c:pt>
                  <c:pt idx="40">
                    <c:v>11.142774779277289</c:v>
                  </c:pt>
                  <c:pt idx="41">
                    <c:v>1.8205290655465032</c:v>
                  </c:pt>
                  <c:pt idx="42">
                    <c:v>18.635103049161227</c:v>
                  </c:pt>
                  <c:pt idx="43">
                    <c:v>11.306591760789956</c:v>
                  </c:pt>
                  <c:pt idx="44">
                    <c:v>5.5154570869561885</c:v>
                  </c:pt>
                  <c:pt idx="45">
                    <c:v>3.8977253883668919</c:v>
                  </c:pt>
                  <c:pt idx="46">
                    <c:v>5.0963982931058416</c:v>
                  </c:pt>
                  <c:pt idx="47">
                    <c:v>1.7612608647557799</c:v>
                  </c:pt>
                  <c:pt idx="48">
                    <c:v>5.6079393049138178</c:v>
                  </c:pt>
                  <c:pt idx="50">
                    <c:v>1.6839342753987339</c:v>
                  </c:pt>
                  <c:pt idx="51">
                    <c:v>5.7658296160744884</c:v>
                  </c:pt>
                  <c:pt idx="52">
                    <c:v>4.1123653691024646</c:v>
                  </c:pt>
                  <c:pt idx="53">
                    <c:v>2.8627381271578702</c:v>
                  </c:pt>
                  <c:pt idx="54">
                    <c:v>2.4879193108355948</c:v>
                  </c:pt>
                  <c:pt idx="55">
                    <c:v>2.6150370015221975</c:v>
                  </c:pt>
                  <c:pt idx="56">
                    <c:v>3.0385418431762012</c:v>
                  </c:pt>
                  <c:pt idx="57">
                    <c:v>0.68965561568007205</c:v>
                  </c:pt>
                  <c:pt idx="58">
                    <c:v>8.7147355972097547</c:v>
                  </c:pt>
                  <c:pt idx="60">
                    <c:v>5.1203519460814793</c:v>
                  </c:pt>
                  <c:pt idx="61">
                    <c:v>7.2218280522071314</c:v>
                  </c:pt>
                  <c:pt idx="62">
                    <c:v>4.9731076728965764</c:v>
                  </c:pt>
                  <c:pt idx="63">
                    <c:v>5.7195374659153915</c:v>
                  </c:pt>
                  <c:pt idx="64">
                    <c:v>7.6532700735318331</c:v>
                  </c:pt>
                  <c:pt idx="65">
                    <c:v>2.2078361217484894</c:v>
                  </c:pt>
                  <c:pt idx="66">
                    <c:v>7.7165749693155714</c:v>
                  </c:pt>
                  <c:pt idx="67">
                    <c:v>3.5963777406448738</c:v>
                  </c:pt>
                  <c:pt idx="68">
                    <c:v>6.7042809022464143</c:v>
                  </c:pt>
                  <c:pt idx="70">
                    <c:v>7.0507360828145371</c:v>
                  </c:pt>
                  <c:pt idx="71">
                    <c:v>6.9776981594891279</c:v>
                  </c:pt>
                  <c:pt idx="72">
                    <c:v>7.5974849557694064</c:v>
                  </c:pt>
                  <c:pt idx="73">
                    <c:v>10.60125910714015</c:v>
                  </c:pt>
                  <c:pt idx="74">
                    <c:v>2.0356939331109869</c:v>
                  </c:pt>
                  <c:pt idx="75">
                    <c:v>7.1938260328388726</c:v>
                  </c:pt>
                  <c:pt idx="76">
                    <c:v>3.282828282828282</c:v>
                  </c:pt>
                  <c:pt idx="77">
                    <c:v>8.7510492182646722</c:v>
                  </c:pt>
                  <c:pt idx="78">
                    <c:v>9.6667495792103129</c:v>
                  </c:pt>
                  <c:pt idx="80">
                    <c:v>0.46538927439673511</c:v>
                  </c:pt>
                  <c:pt idx="81">
                    <c:v>0.1005498333938336</c:v>
                  </c:pt>
                  <c:pt idx="82">
                    <c:v>4.4879159574599594</c:v>
                  </c:pt>
                  <c:pt idx="83">
                    <c:v>2.910352121147445</c:v>
                  </c:pt>
                  <c:pt idx="84">
                    <c:v>1.1624258542485406</c:v>
                  </c:pt>
                  <c:pt idx="85">
                    <c:v>1.3464206248846071</c:v>
                  </c:pt>
                  <c:pt idx="86">
                    <c:v>8.6747732391217998</c:v>
                  </c:pt>
                  <c:pt idx="87">
                    <c:v>2.038700182252565</c:v>
                  </c:pt>
                  <c:pt idx="88">
                    <c:v>7.8332980673392436</c:v>
                  </c:pt>
                  <c:pt idx="90">
                    <c:v>0.78553301421148958</c:v>
                  </c:pt>
                  <c:pt idx="91">
                    <c:v>0.74675863083251925</c:v>
                  </c:pt>
                  <c:pt idx="92">
                    <c:v>1.3300230017925079</c:v>
                  </c:pt>
                  <c:pt idx="93">
                    <c:v>0.89049568239539423</c:v>
                  </c:pt>
                  <c:pt idx="94">
                    <c:v>3.7412457948430373</c:v>
                  </c:pt>
                  <c:pt idx="95">
                    <c:v>1.4222460332690405</c:v>
                  </c:pt>
                  <c:pt idx="96">
                    <c:v>8.9449328952871561</c:v>
                  </c:pt>
                  <c:pt idx="97">
                    <c:v>3.3207827511692023</c:v>
                  </c:pt>
                  <c:pt idx="98">
                    <c:v>8.1022310526613648</c:v>
                  </c:pt>
                </c:numCache>
              </c:numRef>
            </c:plus>
            <c:minus>
              <c:numRef>
                <c:f>'ACER 2022 - 2 oVA Graph (3)'!$D$2:$D$100</c:f>
                <c:numCache>
                  <c:formatCode>General</c:formatCode>
                  <c:ptCount val="99"/>
                  <c:pt idx="0">
                    <c:v>0.52910052910052907</c:v>
                  </c:pt>
                  <c:pt idx="1">
                    <c:v>0.64727718552793434</c:v>
                  </c:pt>
                  <c:pt idx="2">
                    <c:v>2.4246154336433698</c:v>
                  </c:pt>
                  <c:pt idx="3">
                    <c:v>4.9073206160151335</c:v>
                  </c:pt>
                  <c:pt idx="4">
                    <c:v>8.3771624127407343</c:v>
                  </c:pt>
                  <c:pt idx="5">
                    <c:v>7.0733277279054461</c:v>
                  </c:pt>
                  <c:pt idx="6">
                    <c:v>4.5673974712904375</c:v>
                  </c:pt>
                  <c:pt idx="7">
                    <c:v>0.83190571659178625</c:v>
                  </c:pt>
                  <c:pt idx="8">
                    <c:v>3.3037765107182611</c:v>
                  </c:pt>
                  <c:pt idx="10">
                    <c:v>2.7322404371584699</c:v>
                  </c:pt>
                  <c:pt idx="11">
                    <c:v>4.4926368512680899</c:v>
                  </c:pt>
                  <c:pt idx="12">
                    <c:v>1.2285399674401762</c:v>
                  </c:pt>
                  <c:pt idx="13">
                    <c:v>7.4470026232413344</c:v>
                  </c:pt>
                  <c:pt idx="14">
                    <c:v>8.1550872739103646</c:v>
                  </c:pt>
                  <c:pt idx="15">
                    <c:v>3.3989800577430778</c:v>
                  </c:pt>
                  <c:pt idx="16">
                    <c:v>10.793396083378212</c:v>
                  </c:pt>
                  <c:pt idx="17">
                    <c:v>0.52910052910052907</c:v>
                  </c:pt>
                  <c:pt idx="18">
                    <c:v>3.7710460547496369</c:v>
                  </c:pt>
                  <c:pt idx="20">
                    <c:v>6.8199762983680037</c:v>
                  </c:pt>
                  <c:pt idx="21">
                    <c:v>8.3615685493385321</c:v>
                  </c:pt>
                  <c:pt idx="22">
                    <c:v>3.273292214796911</c:v>
                  </c:pt>
                  <c:pt idx="23">
                    <c:v>3.2427629871489958</c:v>
                  </c:pt>
                  <c:pt idx="24">
                    <c:v>1.9319839563568546</c:v>
                  </c:pt>
                  <c:pt idx="25">
                    <c:v>5.5206410174465068</c:v>
                  </c:pt>
                  <c:pt idx="26">
                    <c:v>5.6188276777099668</c:v>
                  </c:pt>
                  <c:pt idx="27">
                    <c:v>4.168844823984962</c:v>
                  </c:pt>
                  <c:pt idx="28">
                    <c:v>1.3589519239468393</c:v>
                  </c:pt>
                  <c:pt idx="30">
                    <c:v>7.0329905003597704</c:v>
                  </c:pt>
                  <c:pt idx="31">
                    <c:v>1.9141856172934288</c:v>
                  </c:pt>
                  <c:pt idx="32">
                    <c:v>8.158879771704429</c:v>
                  </c:pt>
                  <c:pt idx="33">
                    <c:v>5.1578085942692544</c:v>
                  </c:pt>
                  <c:pt idx="34">
                    <c:v>1.9490766035576554</c:v>
                  </c:pt>
                  <c:pt idx="35">
                    <c:v>7.6385671377054836</c:v>
                  </c:pt>
                  <c:pt idx="36">
                    <c:v>4.7937278727796047</c:v>
                  </c:pt>
                  <c:pt idx="37">
                    <c:v>3.8791394381436093</c:v>
                  </c:pt>
                  <c:pt idx="38">
                    <c:v>0.57038452128381667</c:v>
                  </c:pt>
                  <c:pt idx="40">
                    <c:v>11.142774779277289</c:v>
                  </c:pt>
                  <c:pt idx="41">
                    <c:v>1.8205290655465032</c:v>
                  </c:pt>
                  <c:pt idx="42">
                    <c:v>18.635103049161227</c:v>
                  </c:pt>
                  <c:pt idx="43">
                    <c:v>11.306591760789956</c:v>
                  </c:pt>
                  <c:pt idx="44">
                    <c:v>5.5154570869561885</c:v>
                  </c:pt>
                  <c:pt idx="45">
                    <c:v>3.8977253883668919</c:v>
                  </c:pt>
                  <c:pt idx="46">
                    <c:v>5.0963982931058416</c:v>
                  </c:pt>
                  <c:pt idx="47">
                    <c:v>1.7612608647557799</c:v>
                  </c:pt>
                  <c:pt idx="48">
                    <c:v>5.6079393049138178</c:v>
                  </c:pt>
                  <c:pt idx="50">
                    <c:v>1.6839342753987339</c:v>
                  </c:pt>
                  <c:pt idx="51">
                    <c:v>5.7658296160744884</c:v>
                  </c:pt>
                  <c:pt idx="52">
                    <c:v>4.1123653691024646</c:v>
                  </c:pt>
                  <c:pt idx="53">
                    <c:v>2.8627381271578702</c:v>
                  </c:pt>
                  <c:pt idx="54">
                    <c:v>2.4879193108355948</c:v>
                  </c:pt>
                  <c:pt idx="55">
                    <c:v>2.6150370015221975</c:v>
                  </c:pt>
                  <c:pt idx="56">
                    <c:v>3.0385418431762012</c:v>
                  </c:pt>
                  <c:pt idx="57">
                    <c:v>0.68965561568007205</c:v>
                  </c:pt>
                  <c:pt idx="58">
                    <c:v>8.7147355972097547</c:v>
                  </c:pt>
                  <c:pt idx="60">
                    <c:v>5.1203519460814793</c:v>
                  </c:pt>
                  <c:pt idx="61">
                    <c:v>7.2218280522071314</c:v>
                  </c:pt>
                  <c:pt idx="62">
                    <c:v>4.9731076728965764</c:v>
                  </c:pt>
                  <c:pt idx="63">
                    <c:v>5.7195374659153915</c:v>
                  </c:pt>
                  <c:pt idx="64">
                    <c:v>7.6532700735318331</c:v>
                  </c:pt>
                  <c:pt idx="65">
                    <c:v>2.2078361217484894</c:v>
                  </c:pt>
                  <c:pt idx="66">
                    <c:v>7.7165749693155714</c:v>
                  </c:pt>
                  <c:pt idx="67">
                    <c:v>3.5963777406448738</c:v>
                  </c:pt>
                  <c:pt idx="68">
                    <c:v>6.7042809022464143</c:v>
                  </c:pt>
                  <c:pt idx="70">
                    <c:v>7.0507360828145371</c:v>
                  </c:pt>
                  <c:pt idx="71">
                    <c:v>6.9776981594891279</c:v>
                  </c:pt>
                  <c:pt idx="72">
                    <c:v>7.5974849557694064</c:v>
                  </c:pt>
                  <c:pt idx="73">
                    <c:v>10.60125910714015</c:v>
                  </c:pt>
                  <c:pt idx="74">
                    <c:v>2.0356939331109869</c:v>
                  </c:pt>
                  <c:pt idx="75">
                    <c:v>7.1938260328388726</c:v>
                  </c:pt>
                  <c:pt idx="76">
                    <c:v>3.282828282828282</c:v>
                  </c:pt>
                  <c:pt idx="77">
                    <c:v>8.7510492182646722</c:v>
                  </c:pt>
                  <c:pt idx="78">
                    <c:v>9.6667495792103129</c:v>
                  </c:pt>
                  <c:pt idx="80">
                    <c:v>0.46538927439673511</c:v>
                  </c:pt>
                  <c:pt idx="81">
                    <c:v>0.1005498333938336</c:v>
                  </c:pt>
                  <c:pt idx="82">
                    <c:v>4.4879159574599594</c:v>
                  </c:pt>
                  <c:pt idx="83">
                    <c:v>2.910352121147445</c:v>
                  </c:pt>
                  <c:pt idx="84">
                    <c:v>1.1624258542485406</c:v>
                  </c:pt>
                  <c:pt idx="85">
                    <c:v>1.3464206248846071</c:v>
                  </c:pt>
                  <c:pt idx="86">
                    <c:v>8.6747732391217998</c:v>
                  </c:pt>
                  <c:pt idx="87">
                    <c:v>2.038700182252565</c:v>
                  </c:pt>
                  <c:pt idx="88">
                    <c:v>7.8332980673392436</c:v>
                  </c:pt>
                  <c:pt idx="90">
                    <c:v>0.78553301421148958</c:v>
                  </c:pt>
                  <c:pt idx="91">
                    <c:v>0.74675863083251925</c:v>
                  </c:pt>
                  <c:pt idx="92">
                    <c:v>1.3300230017925079</c:v>
                  </c:pt>
                  <c:pt idx="93">
                    <c:v>0.89049568239539423</c:v>
                  </c:pt>
                  <c:pt idx="94">
                    <c:v>3.7412457948430373</c:v>
                  </c:pt>
                  <c:pt idx="95">
                    <c:v>1.4222460332690405</c:v>
                  </c:pt>
                  <c:pt idx="96">
                    <c:v>8.9449328952871561</c:v>
                  </c:pt>
                  <c:pt idx="97">
                    <c:v>3.3207827511692023</c:v>
                  </c:pt>
                  <c:pt idx="98">
                    <c:v>8.1022310526613648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'ACER 2022 - 2 oVA Graph (3)'!$B$52:$B$100</c:f>
              <c:strCache>
                <c:ptCount val="49"/>
                <c:pt idx="0">
                  <c:v>U39-K1 </c:v>
                </c:pt>
                <c:pt idx="1">
                  <c:v>U39-B8 </c:v>
                </c:pt>
                <c:pt idx="2">
                  <c:v>U39-L1 </c:v>
                </c:pt>
                <c:pt idx="3">
                  <c:v>U39-L7 </c:v>
                </c:pt>
                <c:pt idx="4">
                  <c:v>U39-M5 </c:v>
                </c:pt>
                <c:pt idx="5">
                  <c:v>U39-L31 </c:v>
                </c:pt>
                <c:pt idx="6">
                  <c:v>U39-M13 </c:v>
                </c:pt>
                <c:pt idx="7">
                  <c:v>U39-U77 </c:v>
                </c:pt>
                <c:pt idx="8">
                  <c:v>U39-U106 </c:v>
                </c:pt>
                <c:pt idx="10">
                  <c:v>L31-K1 </c:v>
                </c:pt>
                <c:pt idx="11">
                  <c:v>L31-B8 </c:v>
                </c:pt>
                <c:pt idx="12">
                  <c:v>L31-L1 </c:v>
                </c:pt>
                <c:pt idx="13">
                  <c:v>L31-L7 </c:v>
                </c:pt>
                <c:pt idx="14">
                  <c:v>L31-M5 </c:v>
                </c:pt>
                <c:pt idx="15">
                  <c:v>L31-U39 </c:v>
                </c:pt>
                <c:pt idx="16">
                  <c:v>L31-M13 </c:v>
                </c:pt>
                <c:pt idx="17">
                  <c:v>L31-U77 </c:v>
                </c:pt>
                <c:pt idx="18">
                  <c:v>L31-U106 </c:v>
                </c:pt>
                <c:pt idx="20">
                  <c:v>M13-K1 </c:v>
                </c:pt>
                <c:pt idx="21">
                  <c:v>M13-B8 </c:v>
                </c:pt>
                <c:pt idx="22">
                  <c:v>M13-L1 </c:v>
                </c:pt>
                <c:pt idx="23">
                  <c:v>M13-L7 </c:v>
                </c:pt>
                <c:pt idx="24">
                  <c:v>M13-M5 </c:v>
                </c:pt>
                <c:pt idx="25">
                  <c:v>M13-U39 </c:v>
                </c:pt>
                <c:pt idx="26">
                  <c:v>M13-L31 </c:v>
                </c:pt>
                <c:pt idx="27">
                  <c:v>M13-U77 </c:v>
                </c:pt>
                <c:pt idx="28">
                  <c:v>M13-U106 </c:v>
                </c:pt>
                <c:pt idx="30">
                  <c:v>U77-K1 </c:v>
                </c:pt>
                <c:pt idx="31">
                  <c:v>U77-B8 </c:v>
                </c:pt>
                <c:pt idx="32">
                  <c:v>U77-L1 </c:v>
                </c:pt>
                <c:pt idx="33">
                  <c:v>U77-L7 </c:v>
                </c:pt>
                <c:pt idx="34">
                  <c:v>U77-M5 </c:v>
                </c:pt>
                <c:pt idx="35">
                  <c:v>U77-U39 </c:v>
                </c:pt>
                <c:pt idx="36">
                  <c:v>U77-L31 </c:v>
                </c:pt>
                <c:pt idx="37">
                  <c:v>U77-M13 </c:v>
                </c:pt>
                <c:pt idx="38">
                  <c:v>U77-U106 </c:v>
                </c:pt>
                <c:pt idx="40">
                  <c:v>U106-K1 </c:v>
                </c:pt>
                <c:pt idx="41">
                  <c:v>U106-B8 </c:v>
                </c:pt>
                <c:pt idx="42">
                  <c:v>U106-L1 </c:v>
                </c:pt>
                <c:pt idx="43">
                  <c:v>U106-L7 </c:v>
                </c:pt>
                <c:pt idx="44">
                  <c:v>U106-M5 </c:v>
                </c:pt>
                <c:pt idx="45">
                  <c:v>U106-U39 </c:v>
                </c:pt>
                <c:pt idx="46">
                  <c:v>U106-L31 </c:v>
                </c:pt>
                <c:pt idx="47">
                  <c:v>U106-M13 </c:v>
                </c:pt>
                <c:pt idx="48">
                  <c:v>U106-U77 </c:v>
                </c:pt>
              </c:strCache>
            </c:strRef>
          </c:cat>
          <c:val>
            <c:numRef>
              <c:f>'ACER 2022 - 2 oVA Graph (3)'!$C$52:$C$100</c:f>
              <c:numCache>
                <c:formatCode>General</c:formatCode>
                <c:ptCount val="49"/>
                <c:pt idx="0">
                  <c:v>43.958398174084458</c:v>
                </c:pt>
                <c:pt idx="1">
                  <c:v>50.489937217626</c:v>
                </c:pt>
                <c:pt idx="2">
                  <c:v>23.936731950844855</c:v>
                </c:pt>
                <c:pt idx="3">
                  <c:v>33.726436165460555</c:v>
                </c:pt>
                <c:pt idx="4">
                  <c:v>23.928107907666632</c:v>
                </c:pt>
                <c:pt idx="5">
                  <c:v>45.15669515669515</c:v>
                </c:pt>
                <c:pt idx="6">
                  <c:v>25.492234169653528</c:v>
                </c:pt>
                <c:pt idx="7">
                  <c:v>51.13378684807256</c:v>
                </c:pt>
                <c:pt idx="8">
                  <c:v>52.442780457756335</c:v>
                </c:pt>
                <c:pt idx="10">
                  <c:v>31.1887019010431</c:v>
                </c:pt>
                <c:pt idx="11">
                  <c:v>43.948517377378231</c:v>
                </c:pt>
                <c:pt idx="12">
                  <c:v>34.877160836126045</c:v>
                </c:pt>
                <c:pt idx="13">
                  <c:v>46.821256038647341</c:v>
                </c:pt>
                <c:pt idx="14">
                  <c:v>29.409073311512334</c:v>
                </c:pt>
                <c:pt idx="15">
                  <c:v>29.787833214497564</c:v>
                </c:pt>
                <c:pt idx="16">
                  <c:v>33.397435897435898</c:v>
                </c:pt>
                <c:pt idx="17">
                  <c:v>49.984818227469667</c:v>
                </c:pt>
                <c:pt idx="18">
                  <c:v>42.338755871233822</c:v>
                </c:pt>
                <c:pt idx="20">
                  <c:v>50.225442834138484</c:v>
                </c:pt>
                <c:pt idx="21">
                  <c:v>74.722222222222229</c:v>
                </c:pt>
                <c:pt idx="22">
                  <c:v>55.808843184426941</c:v>
                </c:pt>
                <c:pt idx="23">
                  <c:v>60.705721747388417</c:v>
                </c:pt>
                <c:pt idx="24">
                  <c:v>33.008031587921209</c:v>
                </c:pt>
                <c:pt idx="25">
                  <c:v>32.876592007026794</c:v>
                </c:pt>
                <c:pt idx="26">
                  <c:v>58.080808080808083</c:v>
                </c:pt>
                <c:pt idx="27">
                  <c:v>60.371311962440224</c:v>
                </c:pt>
                <c:pt idx="28">
                  <c:v>66.382317801672642</c:v>
                </c:pt>
                <c:pt idx="30">
                  <c:v>0.91657313879536095</c:v>
                </c:pt>
                <c:pt idx="31">
                  <c:v>1.3600963600963603</c:v>
                </c:pt>
                <c:pt idx="32">
                  <c:v>9.4867013627972145</c:v>
                </c:pt>
                <c:pt idx="33">
                  <c:v>16.57236842105263</c:v>
                </c:pt>
                <c:pt idx="34">
                  <c:v>11.993318984844407</c:v>
                </c:pt>
                <c:pt idx="35">
                  <c:v>16.839686703503194</c:v>
                </c:pt>
                <c:pt idx="36">
                  <c:v>21.885485376946477</c:v>
                </c:pt>
                <c:pt idx="37">
                  <c:v>15.760357815442561</c:v>
                </c:pt>
                <c:pt idx="38">
                  <c:v>39.507344712217353</c:v>
                </c:pt>
                <c:pt idx="40">
                  <c:v>10.611191968950591</c:v>
                </c:pt>
                <c:pt idx="41">
                  <c:v>13.526994078718218</c:v>
                </c:pt>
                <c:pt idx="42">
                  <c:v>12.427248677248677</c:v>
                </c:pt>
                <c:pt idx="43">
                  <c:v>7.8488971346114198</c:v>
                </c:pt>
                <c:pt idx="44">
                  <c:v>6.8071818891491027</c:v>
                </c:pt>
                <c:pt idx="45">
                  <c:v>8.9120370370370363</c:v>
                </c:pt>
                <c:pt idx="46">
                  <c:v>28.362462006079028</c:v>
                </c:pt>
                <c:pt idx="47">
                  <c:v>14.007597340930673</c:v>
                </c:pt>
                <c:pt idx="48">
                  <c:v>25.181992337164747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DBD-450D-9A47-ED24A6D8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46159040"/>
        <c:axId val="546161008"/>
      </c:barChart>
      <c:catAx>
        <c:axId val="54615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1008"/>
        <c:crosses val="autoZero"/>
        <c:auto val="1"/>
        <c:lblAlgn val="ctr"/>
        <c:lblOffset val="100"/>
        <c:noMultiLvlLbl val="0"/>
      </c:catAx>
      <c:valAx>
        <c:axId val="546161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90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Night 2 Acer Sperm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5-4183-898E-118CC57427E5}"/>
              </c:ext>
            </c:extLst>
          </c:dPt>
          <c:dPt>
            <c:idx val="1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5-4183-898E-118CC57427E5}"/>
              </c:ext>
            </c:extLst>
          </c:dPt>
          <c:dPt>
            <c:idx val="2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0-4B58-9DF2-9DEE240C34F3}"/>
              </c:ext>
            </c:extLst>
          </c:dPt>
          <c:dPt>
            <c:idx val="3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0-4B58-9DF2-9DEE240C34F3}"/>
              </c:ext>
            </c:extLst>
          </c:dPt>
          <c:dPt>
            <c:idx val="4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30-4B58-9DF2-9DEE240C34F3}"/>
              </c:ext>
            </c:extLst>
          </c:dPt>
          <c:dPt>
            <c:idx val="5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30-4B58-9DF2-9DEE240C34F3}"/>
              </c:ext>
            </c:extLst>
          </c:dPt>
          <c:dPt>
            <c:idx val="6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30-4B58-9DF2-9DEE240C34F3}"/>
              </c:ext>
            </c:extLst>
          </c:dPt>
          <c:dPt>
            <c:idx val="7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30-4B58-9DF2-9DEE240C34F3}"/>
              </c:ext>
            </c:extLst>
          </c:dPt>
          <c:dPt>
            <c:idx val="8"/>
            <c:invertIfNegative val="0"/>
            <c:bubble3D val="0"/>
            <c:spPr>
              <a:solidFill>
                <a:srgbClr val="DD80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30-4B58-9DF2-9DEE240C34F3}"/>
              </c:ext>
            </c:extLst>
          </c:dPt>
          <c:dPt>
            <c:idx val="1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30-4B58-9DF2-9DEE240C34F3}"/>
              </c:ext>
            </c:extLst>
          </c:dPt>
          <c:dPt>
            <c:idx val="11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F5-4183-898E-118CC57427E5}"/>
              </c:ext>
            </c:extLst>
          </c:dPt>
          <c:dPt>
            <c:idx val="12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F5-4183-898E-118CC57427E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30-4B58-9DF2-9DEE240C34F3}"/>
              </c:ext>
            </c:extLst>
          </c:dPt>
          <c:dPt>
            <c:idx val="14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9F5-4183-898E-118CC57427E5}"/>
              </c:ext>
            </c:extLst>
          </c:dPt>
          <c:dPt>
            <c:idx val="15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30-4B58-9DF2-9DEE240C34F3}"/>
              </c:ext>
            </c:extLst>
          </c:dPt>
          <c:dPt>
            <c:idx val="16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30-4B58-9DF2-9DEE240C34F3}"/>
              </c:ext>
            </c:extLst>
          </c:dPt>
          <c:dPt>
            <c:idx val="17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30-4B58-9DF2-9DEE240C34F3}"/>
              </c:ext>
            </c:extLst>
          </c:dPt>
          <c:dPt>
            <c:idx val="18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30-4B58-9DF2-9DEE240C34F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830-4B58-9DF2-9DEE240C34F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830-4B58-9DF2-9DEE240C34F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830-4B58-9DF2-9DEE240C34F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830-4B58-9DF2-9DEE240C34F3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9F5-4183-898E-118CC57427E5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9F5-4183-898E-118CC57427E5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9F5-4183-898E-118CC57427E5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9F5-4183-898E-118CC57427E5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830-4B58-9DF2-9DEE240C34F3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830-4B58-9DF2-9DEE240C34F3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830-4B58-9DF2-9DEE240C34F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830-4B58-9DF2-9DEE240C34F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830-4B58-9DF2-9DEE240C34F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830-4B58-9DF2-9DEE240C34F3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830-4B58-9DF2-9DEE240C34F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830-4B58-9DF2-9DEE240C34F3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9F5-4183-898E-118CC57427E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9F5-4183-898E-118CC57427E5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9F5-4183-898E-118CC57427E5}"/>
              </c:ext>
            </c:extLst>
          </c:dPt>
          <c:dPt>
            <c:idx val="4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830-4B58-9DF2-9DEE240C34F3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830-4B58-9DF2-9DEE240C34F3}"/>
              </c:ext>
            </c:extLst>
          </c:dPt>
          <c:dPt>
            <c:idx val="4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830-4B58-9DF2-9DEE240C34F3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830-4B58-9DF2-9DEE240C34F3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830-4B58-9DF2-9DEE240C34F3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830-4B58-9DF2-9DEE240C34F3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830-4B58-9DF2-9DEE240C34F3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830-4B58-9DF2-9DEE240C34F3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2022 - 2 Sperm Graph'!$D$2:$D$100</c:f>
                <c:numCache>
                  <c:formatCode>General</c:formatCode>
                  <c:ptCount val="99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10">
                    <c:v>0.52910052910052907</c:v>
                  </c:pt>
                  <c:pt idx="11">
                    <c:v>8.3615685493385321</c:v>
                  </c:pt>
                  <c:pt idx="12">
                    <c:v>1.9141856172934288</c:v>
                  </c:pt>
                  <c:pt idx="13">
                    <c:v>1.8205290655465032</c:v>
                  </c:pt>
                  <c:pt idx="14">
                    <c:v>5.7658296160744884</c:v>
                  </c:pt>
                  <c:pt idx="15">
                    <c:v>7.2218280522071314</c:v>
                  </c:pt>
                  <c:pt idx="16">
                    <c:v>6.9776981594891279</c:v>
                  </c:pt>
                  <c:pt idx="17">
                    <c:v>0.1005498333938336</c:v>
                  </c:pt>
                  <c:pt idx="18">
                    <c:v>0.74675863083251925</c:v>
                  </c:pt>
                  <c:pt idx="20">
                    <c:v>0.64727718552793434</c:v>
                  </c:pt>
                  <c:pt idx="21">
                    <c:v>4.4926368512680899</c:v>
                  </c:pt>
                  <c:pt idx="22">
                    <c:v>8.158879771704429</c:v>
                  </c:pt>
                  <c:pt idx="23">
                    <c:v>18.635103049161227</c:v>
                  </c:pt>
                  <c:pt idx="24">
                    <c:v>4.1123653691024646</c:v>
                  </c:pt>
                  <c:pt idx="25">
                    <c:v>4.9731076728965764</c:v>
                  </c:pt>
                  <c:pt idx="26">
                    <c:v>7.5974849557694064</c:v>
                  </c:pt>
                  <c:pt idx="27">
                    <c:v>4.4879159574599594</c:v>
                  </c:pt>
                  <c:pt idx="28">
                    <c:v>1.3300230017925079</c:v>
                  </c:pt>
                  <c:pt idx="30">
                    <c:v>2.4246154336433698</c:v>
                  </c:pt>
                  <c:pt idx="31">
                    <c:v>1.2285399674401762</c:v>
                  </c:pt>
                  <c:pt idx="32">
                    <c:v>3.273292214796911</c:v>
                  </c:pt>
                  <c:pt idx="33">
                    <c:v>11.306591760789956</c:v>
                  </c:pt>
                  <c:pt idx="34">
                    <c:v>2.8627381271578702</c:v>
                  </c:pt>
                  <c:pt idx="35">
                    <c:v>5.7195374659153915</c:v>
                  </c:pt>
                  <c:pt idx="36">
                    <c:v>10.60125910714015</c:v>
                  </c:pt>
                  <c:pt idx="37">
                    <c:v>0</c:v>
                  </c:pt>
                  <c:pt idx="38">
                    <c:v>0.89049568239539423</c:v>
                  </c:pt>
                  <c:pt idx="40">
                    <c:v>4.9073206160151335</c:v>
                  </c:pt>
                  <c:pt idx="41">
                    <c:v>7.4470026232413344</c:v>
                  </c:pt>
                  <c:pt idx="42">
                    <c:v>3.2427629871489958</c:v>
                  </c:pt>
                  <c:pt idx="43">
                    <c:v>5.1578085942692544</c:v>
                  </c:pt>
                  <c:pt idx="44">
                    <c:v>2.4879193108355948</c:v>
                  </c:pt>
                  <c:pt idx="45">
                    <c:v>0</c:v>
                  </c:pt>
                  <c:pt idx="46">
                    <c:v>2.0356939331109869</c:v>
                  </c:pt>
                  <c:pt idx="47">
                    <c:v>1.1624258542485406</c:v>
                  </c:pt>
                  <c:pt idx="48">
                    <c:v>3.7412457948430373</c:v>
                  </c:pt>
                  <c:pt idx="50">
                    <c:v>8.3771624127407343</c:v>
                  </c:pt>
                  <c:pt idx="51">
                    <c:v>8.1550872739103646</c:v>
                  </c:pt>
                  <c:pt idx="52">
                    <c:v>1.9319839563568546</c:v>
                  </c:pt>
                  <c:pt idx="53">
                    <c:v>1.9490766035576554</c:v>
                  </c:pt>
                  <c:pt idx="54">
                    <c:v>5.5154570869561885</c:v>
                  </c:pt>
                  <c:pt idx="55">
                    <c:v>0</c:v>
                  </c:pt>
                  <c:pt idx="56">
                    <c:v>7.1938260328388726</c:v>
                  </c:pt>
                  <c:pt idx="57">
                    <c:v>1.3464206248846071</c:v>
                  </c:pt>
                  <c:pt idx="58">
                    <c:v>1.4222460332690405</c:v>
                  </c:pt>
                  <c:pt idx="60">
                    <c:v>7.0733277279054461</c:v>
                  </c:pt>
                  <c:pt idx="61">
                    <c:v>3.3989800577430778</c:v>
                  </c:pt>
                  <c:pt idx="62">
                    <c:v>5.5206410174465068</c:v>
                  </c:pt>
                  <c:pt idx="63">
                    <c:v>7.6385671377054836</c:v>
                  </c:pt>
                  <c:pt idx="64">
                    <c:v>3.8977253883668919</c:v>
                  </c:pt>
                  <c:pt idx="65">
                    <c:v>2.6150370015221975</c:v>
                  </c:pt>
                  <c:pt idx="66">
                    <c:v>3.282828282828282</c:v>
                  </c:pt>
                  <c:pt idx="67">
                    <c:v>0</c:v>
                  </c:pt>
                  <c:pt idx="68">
                    <c:v>8.9449328952871561</c:v>
                  </c:pt>
                  <c:pt idx="70">
                    <c:v>4.5673974712904375</c:v>
                  </c:pt>
                  <c:pt idx="71">
                    <c:v>10.793396083378212</c:v>
                  </c:pt>
                  <c:pt idx="72">
                    <c:v>5.6188276777099668</c:v>
                  </c:pt>
                  <c:pt idx="73">
                    <c:v>4.7937278727796047</c:v>
                  </c:pt>
                  <c:pt idx="74">
                    <c:v>5.0963982931058416</c:v>
                  </c:pt>
                  <c:pt idx="75">
                    <c:v>3.0385418431762012</c:v>
                  </c:pt>
                  <c:pt idx="76">
                    <c:v>7.7165749693155714</c:v>
                  </c:pt>
                  <c:pt idx="77">
                    <c:v>2.038700182252565</c:v>
                  </c:pt>
                  <c:pt idx="78">
                    <c:v>3.3207827511692023</c:v>
                  </c:pt>
                  <c:pt idx="80">
                    <c:v>0.83190571659178625</c:v>
                  </c:pt>
                  <c:pt idx="81">
                    <c:v>0.52910052910052907</c:v>
                  </c:pt>
                  <c:pt idx="82">
                    <c:v>4.168844823984962</c:v>
                  </c:pt>
                  <c:pt idx="83">
                    <c:v>3.8791394381436093</c:v>
                  </c:pt>
                  <c:pt idx="84">
                    <c:v>1.7612608647557799</c:v>
                  </c:pt>
                  <c:pt idx="85">
                    <c:v>0</c:v>
                  </c:pt>
                  <c:pt idx="86">
                    <c:v>3.5963777406448738</c:v>
                  </c:pt>
                  <c:pt idx="87">
                    <c:v>0</c:v>
                  </c:pt>
                  <c:pt idx="88">
                    <c:v>0</c:v>
                  </c:pt>
                  <c:pt idx="90">
                    <c:v>3.3037765107182611</c:v>
                  </c:pt>
                  <c:pt idx="91">
                    <c:v>0</c:v>
                  </c:pt>
                  <c:pt idx="92">
                    <c:v>1.3589519239468393</c:v>
                  </c:pt>
                  <c:pt idx="93">
                    <c:v>0.57038452128381667</c:v>
                  </c:pt>
                  <c:pt idx="94">
                    <c:v>5.6079393049138178</c:v>
                  </c:pt>
                  <c:pt idx="95">
                    <c:v>8.7147355972097547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</c:numCache>
              </c:numRef>
            </c:plus>
            <c:minus>
              <c:numRef>
                <c:f>'ACER 2022 - 2 Sperm Graph'!$D$2:$D$100</c:f>
                <c:numCache>
                  <c:formatCode>General</c:formatCode>
                  <c:ptCount val="99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10">
                    <c:v>0.52910052910052907</c:v>
                  </c:pt>
                  <c:pt idx="11">
                    <c:v>8.3615685493385321</c:v>
                  </c:pt>
                  <c:pt idx="12">
                    <c:v>1.9141856172934288</c:v>
                  </c:pt>
                  <c:pt idx="13">
                    <c:v>1.8205290655465032</c:v>
                  </c:pt>
                  <c:pt idx="14">
                    <c:v>5.7658296160744884</c:v>
                  </c:pt>
                  <c:pt idx="15">
                    <c:v>7.2218280522071314</c:v>
                  </c:pt>
                  <c:pt idx="16">
                    <c:v>6.9776981594891279</c:v>
                  </c:pt>
                  <c:pt idx="17">
                    <c:v>0.1005498333938336</c:v>
                  </c:pt>
                  <c:pt idx="18">
                    <c:v>0.74675863083251925</c:v>
                  </c:pt>
                  <c:pt idx="20">
                    <c:v>0.64727718552793434</c:v>
                  </c:pt>
                  <c:pt idx="21">
                    <c:v>4.4926368512680899</c:v>
                  </c:pt>
                  <c:pt idx="22">
                    <c:v>8.158879771704429</c:v>
                  </c:pt>
                  <c:pt idx="23">
                    <c:v>18.635103049161227</c:v>
                  </c:pt>
                  <c:pt idx="24">
                    <c:v>4.1123653691024646</c:v>
                  </c:pt>
                  <c:pt idx="25">
                    <c:v>4.9731076728965764</c:v>
                  </c:pt>
                  <c:pt idx="26">
                    <c:v>7.5974849557694064</c:v>
                  </c:pt>
                  <c:pt idx="27">
                    <c:v>4.4879159574599594</c:v>
                  </c:pt>
                  <c:pt idx="28">
                    <c:v>1.3300230017925079</c:v>
                  </c:pt>
                  <c:pt idx="30">
                    <c:v>2.4246154336433698</c:v>
                  </c:pt>
                  <c:pt idx="31">
                    <c:v>1.2285399674401762</c:v>
                  </c:pt>
                  <c:pt idx="32">
                    <c:v>3.273292214796911</c:v>
                  </c:pt>
                  <c:pt idx="33">
                    <c:v>11.306591760789956</c:v>
                  </c:pt>
                  <c:pt idx="34">
                    <c:v>2.8627381271578702</c:v>
                  </c:pt>
                  <c:pt idx="35">
                    <c:v>5.7195374659153915</c:v>
                  </c:pt>
                  <c:pt idx="36">
                    <c:v>10.60125910714015</c:v>
                  </c:pt>
                  <c:pt idx="37">
                    <c:v>0</c:v>
                  </c:pt>
                  <c:pt idx="38">
                    <c:v>0.89049568239539423</c:v>
                  </c:pt>
                  <c:pt idx="40">
                    <c:v>4.9073206160151335</c:v>
                  </c:pt>
                  <c:pt idx="41">
                    <c:v>7.4470026232413344</c:v>
                  </c:pt>
                  <c:pt idx="42">
                    <c:v>3.2427629871489958</c:v>
                  </c:pt>
                  <c:pt idx="43">
                    <c:v>5.1578085942692544</c:v>
                  </c:pt>
                  <c:pt idx="44">
                    <c:v>2.4879193108355948</c:v>
                  </c:pt>
                  <c:pt idx="45">
                    <c:v>0</c:v>
                  </c:pt>
                  <c:pt idx="46">
                    <c:v>2.0356939331109869</c:v>
                  </c:pt>
                  <c:pt idx="47">
                    <c:v>1.1624258542485406</c:v>
                  </c:pt>
                  <c:pt idx="48">
                    <c:v>3.7412457948430373</c:v>
                  </c:pt>
                  <c:pt idx="50">
                    <c:v>8.3771624127407343</c:v>
                  </c:pt>
                  <c:pt idx="51">
                    <c:v>8.1550872739103646</c:v>
                  </c:pt>
                  <c:pt idx="52">
                    <c:v>1.9319839563568546</c:v>
                  </c:pt>
                  <c:pt idx="53">
                    <c:v>1.9490766035576554</c:v>
                  </c:pt>
                  <c:pt idx="54">
                    <c:v>5.5154570869561885</c:v>
                  </c:pt>
                  <c:pt idx="55">
                    <c:v>0</c:v>
                  </c:pt>
                  <c:pt idx="56">
                    <c:v>7.1938260328388726</c:v>
                  </c:pt>
                  <c:pt idx="57">
                    <c:v>1.3464206248846071</c:v>
                  </c:pt>
                  <c:pt idx="58">
                    <c:v>1.4222460332690405</c:v>
                  </c:pt>
                  <c:pt idx="60">
                    <c:v>7.0733277279054461</c:v>
                  </c:pt>
                  <c:pt idx="61">
                    <c:v>3.3989800577430778</c:v>
                  </c:pt>
                  <c:pt idx="62">
                    <c:v>5.5206410174465068</c:v>
                  </c:pt>
                  <c:pt idx="63">
                    <c:v>7.6385671377054836</c:v>
                  </c:pt>
                  <c:pt idx="64">
                    <c:v>3.8977253883668919</c:v>
                  </c:pt>
                  <c:pt idx="65">
                    <c:v>2.6150370015221975</c:v>
                  </c:pt>
                  <c:pt idx="66">
                    <c:v>3.282828282828282</c:v>
                  </c:pt>
                  <c:pt idx="67">
                    <c:v>0</c:v>
                  </c:pt>
                  <c:pt idx="68">
                    <c:v>8.9449328952871561</c:v>
                  </c:pt>
                  <c:pt idx="70">
                    <c:v>4.5673974712904375</c:v>
                  </c:pt>
                  <c:pt idx="71">
                    <c:v>10.793396083378212</c:v>
                  </c:pt>
                  <c:pt idx="72">
                    <c:v>5.6188276777099668</c:v>
                  </c:pt>
                  <c:pt idx="73">
                    <c:v>4.7937278727796047</c:v>
                  </c:pt>
                  <c:pt idx="74">
                    <c:v>5.0963982931058416</c:v>
                  </c:pt>
                  <c:pt idx="75">
                    <c:v>3.0385418431762012</c:v>
                  </c:pt>
                  <c:pt idx="76">
                    <c:v>7.7165749693155714</c:v>
                  </c:pt>
                  <c:pt idx="77">
                    <c:v>2.038700182252565</c:v>
                  </c:pt>
                  <c:pt idx="78">
                    <c:v>3.3207827511692023</c:v>
                  </c:pt>
                  <c:pt idx="80">
                    <c:v>0.83190571659178625</c:v>
                  </c:pt>
                  <c:pt idx="81">
                    <c:v>0.52910052910052907</c:v>
                  </c:pt>
                  <c:pt idx="82">
                    <c:v>4.168844823984962</c:v>
                  </c:pt>
                  <c:pt idx="83">
                    <c:v>3.8791394381436093</c:v>
                  </c:pt>
                  <c:pt idx="84">
                    <c:v>1.7612608647557799</c:v>
                  </c:pt>
                  <c:pt idx="85">
                    <c:v>0</c:v>
                  </c:pt>
                  <c:pt idx="86">
                    <c:v>3.5963777406448738</c:v>
                  </c:pt>
                  <c:pt idx="87">
                    <c:v>0</c:v>
                  </c:pt>
                  <c:pt idx="88">
                    <c:v>0</c:v>
                  </c:pt>
                  <c:pt idx="90">
                    <c:v>3.3037765107182611</c:v>
                  </c:pt>
                  <c:pt idx="91">
                    <c:v>0</c:v>
                  </c:pt>
                  <c:pt idx="92">
                    <c:v>1.3589519239468393</c:v>
                  </c:pt>
                  <c:pt idx="93">
                    <c:v>0.57038452128381667</c:v>
                  </c:pt>
                  <c:pt idx="94">
                    <c:v>5.6079393049138178</c:v>
                  </c:pt>
                  <c:pt idx="95">
                    <c:v>8.7147355972097547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'ACER 2022 - 2 Sperm Graph'!$B$52:$B$100</c:f>
              <c:strCache>
                <c:ptCount val="49"/>
                <c:pt idx="0">
                  <c:v>U39-K1 </c:v>
                </c:pt>
                <c:pt idx="1">
                  <c:v>U39-B8 </c:v>
                </c:pt>
                <c:pt idx="2">
                  <c:v>U39-L1 </c:v>
                </c:pt>
                <c:pt idx="3">
                  <c:v>U39-L7 </c:v>
                </c:pt>
                <c:pt idx="4">
                  <c:v>U39-M5 </c:v>
                </c:pt>
                <c:pt idx="5">
                  <c:v>U39-L31 </c:v>
                </c:pt>
                <c:pt idx="6">
                  <c:v>U39-M13 </c:v>
                </c:pt>
                <c:pt idx="7">
                  <c:v>U39-U77 </c:v>
                </c:pt>
                <c:pt idx="8">
                  <c:v>U39-U106 </c:v>
                </c:pt>
                <c:pt idx="10">
                  <c:v>L31-K1 </c:v>
                </c:pt>
                <c:pt idx="11">
                  <c:v>L31-B8 </c:v>
                </c:pt>
                <c:pt idx="12">
                  <c:v>L31-L1 </c:v>
                </c:pt>
                <c:pt idx="13">
                  <c:v>L31-L7 </c:v>
                </c:pt>
                <c:pt idx="14">
                  <c:v>L31-M5 </c:v>
                </c:pt>
                <c:pt idx="15">
                  <c:v>L31-U39 </c:v>
                </c:pt>
                <c:pt idx="16">
                  <c:v>L31-M13 </c:v>
                </c:pt>
                <c:pt idx="17">
                  <c:v>L31-U77 </c:v>
                </c:pt>
                <c:pt idx="18">
                  <c:v>L31-U106 </c:v>
                </c:pt>
                <c:pt idx="20">
                  <c:v>M13-K1 </c:v>
                </c:pt>
                <c:pt idx="21">
                  <c:v>M13-B8 </c:v>
                </c:pt>
                <c:pt idx="22">
                  <c:v>M13-L1 </c:v>
                </c:pt>
                <c:pt idx="23">
                  <c:v>M13-L7 </c:v>
                </c:pt>
                <c:pt idx="24">
                  <c:v>M13-M5 </c:v>
                </c:pt>
                <c:pt idx="25">
                  <c:v>M13-U39 </c:v>
                </c:pt>
                <c:pt idx="26">
                  <c:v>M13-L31 </c:v>
                </c:pt>
                <c:pt idx="27">
                  <c:v>M13-U77 </c:v>
                </c:pt>
                <c:pt idx="28">
                  <c:v>M13-U106 </c:v>
                </c:pt>
                <c:pt idx="30">
                  <c:v>U77-K1 </c:v>
                </c:pt>
                <c:pt idx="31">
                  <c:v>U77-B8 </c:v>
                </c:pt>
                <c:pt idx="32">
                  <c:v>U77-L1 </c:v>
                </c:pt>
                <c:pt idx="33">
                  <c:v>U77-L7 </c:v>
                </c:pt>
                <c:pt idx="34">
                  <c:v>U77-M5 </c:v>
                </c:pt>
                <c:pt idx="35">
                  <c:v>U77-U39 </c:v>
                </c:pt>
                <c:pt idx="36">
                  <c:v>U77-L31 </c:v>
                </c:pt>
                <c:pt idx="37">
                  <c:v>U77-M13 </c:v>
                </c:pt>
                <c:pt idx="38">
                  <c:v>U77-U106 </c:v>
                </c:pt>
                <c:pt idx="40">
                  <c:v>U106-K1 </c:v>
                </c:pt>
                <c:pt idx="41">
                  <c:v>U106-B8 </c:v>
                </c:pt>
                <c:pt idx="42">
                  <c:v>U106-L1 </c:v>
                </c:pt>
                <c:pt idx="43">
                  <c:v>U106-L7 </c:v>
                </c:pt>
                <c:pt idx="44">
                  <c:v>U106-M5 </c:v>
                </c:pt>
                <c:pt idx="45">
                  <c:v>U106-U39 </c:v>
                </c:pt>
                <c:pt idx="46">
                  <c:v>U106-L31 </c:v>
                </c:pt>
                <c:pt idx="47">
                  <c:v>U106-M13 </c:v>
                </c:pt>
                <c:pt idx="48">
                  <c:v>U106-U77 </c:v>
                </c:pt>
              </c:strCache>
            </c:strRef>
          </c:cat>
          <c:val>
            <c:numRef>
              <c:f>'ACER 2022 - 2 Sperm Graph'!$C$52:$C$100</c:f>
              <c:numCache>
                <c:formatCode>General</c:formatCode>
                <c:ptCount val="49"/>
                <c:pt idx="0">
                  <c:v>19.171776291341509</c:v>
                </c:pt>
                <c:pt idx="1">
                  <c:v>60.665316851378236</c:v>
                </c:pt>
                <c:pt idx="2">
                  <c:v>27.933177933177934</c:v>
                </c:pt>
                <c:pt idx="3">
                  <c:v>16.019099947671378</c:v>
                </c:pt>
                <c:pt idx="4">
                  <c:v>16.080459770114942</c:v>
                </c:pt>
                <c:pt idx="5">
                  <c:v>29.787833214497564</c:v>
                </c:pt>
                <c:pt idx="6">
                  <c:v>0</c:v>
                </c:pt>
                <c:pt idx="7">
                  <c:v>16.839686703503194</c:v>
                </c:pt>
                <c:pt idx="8">
                  <c:v>8.9120370370370363</c:v>
                </c:pt>
                <c:pt idx="10">
                  <c:v>33.301746562616131</c:v>
                </c:pt>
                <c:pt idx="11">
                  <c:v>86.943880492267581</c:v>
                </c:pt>
                <c:pt idx="12">
                  <c:v>28.824980583854906</c:v>
                </c:pt>
                <c:pt idx="13">
                  <c:v>24.533836161743142</c:v>
                </c:pt>
                <c:pt idx="14">
                  <c:v>70.223577235772368</c:v>
                </c:pt>
                <c:pt idx="15">
                  <c:v>45.15669515669515</c:v>
                </c:pt>
                <c:pt idx="16">
                  <c:v>58.080808080808083</c:v>
                </c:pt>
                <c:pt idx="17">
                  <c:v>21.885485376946477</c:v>
                </c:pt>
                <c:pt idx="18">
                  <c:v>28.362462006079028</c:v>
                </c:pt>
                <c:pt idx="20">
                  <c:v>25.146198830409357</c:v>
                </c:pt>
                <c:pt idx="21">
                  <c:v>38.178057772770309</c:v>
                </c:pt>
                <c:pt idx="22">
                  <c:v>21.416142214461541</c:v>
                </c:pt>
                <c:pt idx="23">
                  <c:v>15.605586825099019</c:v>
                </c:pt>
                <c:pt idx="24">
                  <c:v>0</c:v>
                </c:pt>
                <c:pt idx="25">
                  <c:v>25.492234169653528</c:v>
                </c:pt>
                <c:pt idx="26">
                  <c:v>33.397435897435898</c:v>
                </c:pt>
                <c:pt idx="27">
                  <c:v>15.760357815442561</c:v>
                </c:pt>
                <c:pt idx="28">
                  <c:v>0</c:v>
                </c:pt>
                <c:pt idx="30">
                  <c:v>1.5371762740183792</c:v>
                </c:pt>
                <c:pt idx="31">
                  <c:v>0.52910052910052907</c:v>
                </c:pt>
                <c:pt idx="32">
                  <c:v>34.519017497740904</c:v>
                </c:pt>
                <c:pt idx="33">
                  <c:v>31.835968909139638</c:v>
                </c:pt>
                <c:pt idx="34">
                  <c:v>77.897673793196191</c:v>
                </c:pt>
                <c:pt idx="35">
                  <c:v>51.13378684807256</c:v>
                </c:pt>
                <c:pt idx="36">
                  <c:v>49.984818227469667</c:v>
                </c:pt>
                <c:pt idx="37">
                  <c:v>60.371311962440224</c:v>
                </c:pt>
                <c:pt idx="38">
                  <c:v>25.181992337164747</c:v>
                </c:pt>
                <c:pt idx="40">
                  <c:v>39.910130718954242</c:v>
                </c:pt>
                <c:pt idx="41">
                  <c:v>82.993416823440214</c:v>
                </c:pt>
                <c:pt idx="42">
                  <c:v>32.626262626262623</c:v>
                </c:pt>
                <c:pt idx="43">
                  <c:v>31.13237639553429</c:v>
                </c:pt>
                <c:pt idx="44">
                  <c:v>48.370945862621774</c:v>
                </c:pt>
                <c:pt idx="45">
                  <c:v>52.442780457756335</c:v>
                </c:pt>
                <c:pt idx="46">
                  <c:v>42.338755871233822</c:v>
                </c:pt>
                <c:pt idx="47">
                  <c:v>66.382317801672642</c:v>
                </c:pt>
                <c:pt idx="48">
                  <c:v>39.507344712217353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E830-4B58-9DF2-9DEE240C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46159040"/>
        <c:axId val="546161008"/>
      </c:barChart>
      <c:catAx>
        <c:axId val="54615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1008"/>
        <c:crosses val="autoZero"/>
        <c:auto val="1"/>
        <c:lblAlgn val="ctr"/>
        <c:lblOffset val="100"/>
        <c:noMultiLvlLbl val="0"/>
      </c:catAx>
      <c:valAx>
        <c:axId val="546161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90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Night 2 Acer Sperm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7-42E0-96BD-8E81236AA68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67-42E0-96BD-8E81236AA68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67-42E0-96BD-8E81236AA68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67-42E0-96BD-8E81236AA68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67-42E0-96BD-8E81236AA68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67-42E0-96BD-8E81236AA68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67-42E0-96BD-8E81236AA68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67-42E0-96BD-8E81236AA68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067-42E0-96BD-8E81236AA6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067-42E0-96BD-8E81236AA6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67-42E0-96BD-8E81236AA6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67-42E0-96BD-8E81236AA68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067-42E0-96BD-8E81236AA68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067-42E0-96BD-8E81236AA6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067-42E0-96BD-8E81236AA68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067-42E0-96BD-8E81236AA68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067-42E0-96BD-8E81236AA68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067-42E0-96BD-8E81236AA680}"/>
              </c:ext>
            </c:extLst>
          </c:dPt>
          <c:dPt>
            <c:idx val="2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067-42E0-96BD-8E81236AA680}"/>
              </c:ext>
            </c:extLst>
          </c:dPt>
          <c:dPt>
            <c:idx val="2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067-42E0-96BD-8E81236AA680}"/>
              </c:ext>
            </c:extLst>
          </c:dPt>
          <c:dPt>
            <c:idx val="2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067-42E0-96BD-8E81236AA680}"/>
              </c:ext>
            </c:extLst>
          </c:dPt>
          <c:dPt>
            <c:idx val="2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067-42E0-96BD-8E81236AA680}"/>
              </c:ext>
            </c:extLst>
          </c:dPt>
          <c:dPt>
            <c:idx val="2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067-42E0-96BD-8E81236AA680}"/>
              </c:ext>
            </c:extLst>
          </c:dPt>
          <c:dPt>
            <c:idx val="2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067-42E0-96BD-8E81236AA680}"/>
              </c:ext>
            </c:extLst>
          </c:dPt>
          <c:dPt>
            <c:idx val="2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067-42E0-96BD-8E81236AA680}"/>
              </c:ext>
            </c:extLst>
          </c:dPt>
          <c:dPt>
            <c:idx val="2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067-42E0-96BD-8E81236AA680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067-42E0-96BD-8E81236AA680}"/>
              </c:ext>
            </c:extLst>
          </c:dPt>
          <c:dPt>
            <c:idx val="30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067-42E0-96BD-8E81236AA680}"/>
              </c:ext>
            </c:extLst>
          </c:dPt>
          <c:dPt>
            <c:idx val="31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067-42E0-96BD-8E81236AA680}"/>
              </c:ext>
            </c:extLst>
          </c:dPt>
          <c:dPt>
            <c:idx val="32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067-42E0-96BD-8E81236AA680}"/>
              </c:ext>
            </c:extLst>
          </c:dPt>
          <c:dPt>
            <c:idx val="33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067-42E0-96BD-8E81236AA680}"/>
              </c:ext>
            </c:extLst>
          </c:dPt>
          <c:dPt>
            <c:idx val="34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067-42E0-96BD-8E81236AA680}"/>
              </c:ext>
            </c:extLst>
          </c:dPt>
          <c:dPt>
            <c:idx val="35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067-42E0-96BD-8E81236AA680}"/>
              </c:ext>
            </c:extLst>
          </c:dPt>
          <c:dPt>
            <c:idx val="36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067-42E0-96BD-8E81236AA680}"/>
              </c:ext>
            </c:extLst>
          </c:dPt>
          <c:dPt>
            <c:idx val="37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067-42E0-96BD-8E81236AA680}"/>
              </c:ext>
            </c:extLst>
          </c:dPt>
          <c:dPt>
            <c:idx val="38"/>
            <c:invertIfNegative val="0"/>
            <c:bubble3D val="0"/>
            <c:spPr>
              <a:solidFill>
                <a:srgbClr val="99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067-42E0-96BD-8E81236AA680}"/>
              </c:ext>
            </c:extLst>
          </c:dPt>
          <c:dPt>
            <c:idx val="4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067-42E0-96BD-8E81236AA680}"/>
              </c:ext>
            </c:extLst>
          </c:dPt>
          <c:dPt>
            <c:idx val="41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067-42E0-96BD-8E81236AA680}"/>
              </c:ext>
            </c:extLst>
          </c:dPt>
          <c:dPt>
            <c:idx val="42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067-42E0-96BD-8E81236AA680}"/>
              </c:ext>
            </c:extLst>
          </c:dPt>
          <c:dPt>
            <c:idx val="43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067-42E0-96BD-8E81236AA680}"/>
              </c:ext>
            </c:extLst>
          </c:dPt>
          <c:dPt>
            <c:idx val="44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067-42E0-96BD-8E81236AA680}"/>
              </c:ext>
            </c:extLst>
          </c:dPt>
          <c:dPt>
            <c:idx val="45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067-42E0-96BD-8E81236AA680}"/>
              </c:ext>
            </c:extLst>
          </c:dPt>
          <c:dPt>
            <c:idx val="46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067-42E0-96BD-8E81236AA680}"/>
              </c:ext>
            </c:extLst>
          </c:dPt>
          <c:dPt>
            <c:idx val="47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067-42E0-96BD-8E81236AA680}"/>
              </c:ext>
            </c:extLst>
          </c:dPt>
          <c:dPt>
            <c:idx val="48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067-42E0-96BD-8E81236AA680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2022 - 2 Sperm Graph (2)'!$D$2:$D$100</c:f>
                <c:numCache>
                  <c:formatCode>General</c:formatCode>
                  <c:ptCount val="99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10">
                    <c:v>0.52910052910052907</c:v>
                  </c:pt>
                  <c:pt idx="11">
                    <c:v>8.3615685493385321</c:v>
                  </c:pt>
                  <c:pt idx="12">
                    <c:v>1.9141856172934288</c:v>
                  </c:pt>
                  <c:pt idx="13">
                    <c:v>1.8205290655465032</c:v>
                  </c:pt>
                  <c:pt idx="14">
                    <c:v>5.7658296160744884</c:v>
                  </c:pt>
                  <c:pt idx="15">
                    <c:v>7.2218280522071314</c:v>
                  </c:pt>
                  <c:pt idx="16">
                    <c:v>6.9776981594891279</c:v>
                  </c:pt>
                  <c:pt idx="17">
                    <c:v>0.1005498333938336</c:v>
                  </c:pt>
                  <c:pt idx="18">
                    <c:v>0.74675863083251925</c:v>
                  </c:pt>
                  <c:pt idx="20">
                    <c:v>0.64727718552793434</c:v>
                  </c:pt>
                  <c:pt idx="21">
                    <c:v>4.4926368512680899</c:v>
                  </c:pt>
                  <c:pt idx="22">
                    <c:v>8.158879771704429</c:v>
                  </c:pt>
                  <c:pt idx="23">
                    <c:v>18.635103049161227</c:v>
                  </c:pt>
                  <c:pt idx="24">
                    <c:v>4.1123653691024646</c:v>
                  </c:pt>
                  <c:pt idx="25">
                    <c:v>4.9731076728965764</c:v>
                  </c:pt>
                  <c:pt idx="26">
                    <c:v>7.5974849557694064</c:v>
                  </c:pt>
                  <c:pt idx="27">
                    <c:v>4.4879159574599594</c:v>
                  </c:pt>
                  <c:pt idx="28">
                    <c:v>1.3300230017925079</c:v>
                  </c:pt>
                  <c:pt idx="30">
                    <c:v>2.4246154336433698</c:v>
                  </c:pt>
                  <c:pt idx="31">
                    <c:v>1.2285399674401762</c:v>
                  </c:pt>
                  <c:pt idx="32">
                    <c:v>3.273292214796911</c:v>
                  </c:pt>
                  <c:pt idx="33">
                    <c:v>11.306591760789956</c:v>
                  </c:pt>
                  <c:pt idx="34">
                    <c:v>2.8627381271578702</c:v>
                  </c:pt>
                  <c:pt idx="35">
                    <c:v>5.7195374659153915</c:v>
                  </c:pt>
                  <c:pt idx="36">
                    <c:v>10.60125910714015</c:v>
                  </c:pt>
                  <c:pt idx="37">
                    <c:v>0</c:v>
                  </c:pt>
                  <c:pt idx="38">
                    <c:v>0.89049568239539423</c:v>
                  </c:pt>
                  <c:pt idx="40">
                    <c:v>4.9073206160151335</c:v>
                  </c:pt>
                  <c:pt idx="41">
                    <c:v>7.4470026232413344</c:v>
                  </c:pt>
                  <c:pt idx="42">
                    <c:v>3.2427629871489958</c:v>
                  </c:pt>
                  <c:pt idx="43">
                    <c:v>5.1578085942692544</c:v>
                  </c:pt>
                  <c:pt idx="44">
                    <c:v>2.4879193108355948</c:v>
                  </c:pt>
                  <c:pt idx="45">
                    <c:v>0</c:v>
                  </c:pt>
                  <c:pt idx="46">
                    <c:v>2.0356939331109869</c:v>
                  </c:pt>
                  <c:pt idx="47">
                    <c:v>1.1624258542485406</c:v>
                  </c:pt>
                  <c:pt idx="48">
                    <c:v>3.7412457948430373</c:v>
                  </c:pt>
                  <c:pt idx="50">
                    <c:v>8.3771624127407343</c:v>
                  </c:pt>
                  <c:pt idx="51">
                    <c:v>8.1550872739103646</c:v>
                  </c:pt>
                  <c:pt idx="52">
                    <c:v>1.9319839563568546</c:v>
                  </c:pt>
                  <c:pt idx="53">
                    <c:v>1.9490766035576554</c:v>
                  </c:pt>
                  <c:pt idx="54">
                    <c:v>5.5154570869561885</c:v>
                  </c:pt>
                  <c:pt idx="55">
                    <c:v>0</c:v>
                  </c:pt>
                  <c:pt idx="56">
                    <c:v>7.1938260328388726</c:v>
                  </c:pt>
                  <c:pt idx="57">
                    <c:v>1.3464206248846071</c:v>
                  </c:pt>
                  <c:pt idx="58">
                    <c:v>1.4222460332690405</c:v>
                  </c:pt>
                  <c:pt idx="60">
                    <c:v>7.0733277279054461</c:v>
                  </c:pt>
                  <c:pt idx="61">
                    <c:v>3.3989800577430778</c:v>
                  </c:pt>
                  <c:pt idx="62">
                    <c:v>5.5206410174465068</c:v>
                  </c:pt>
                  <c:pt idx="63">
                    <c:v>7.6385671377054836</c:v>
                  </c:pt>
                  <c:pt idx="64">
                    <c:v>3.8977253883668919</c:v>
                  </c:pt>
                  <c:pt idx="65">
                    <c:v>2.6150370015221975</c:v>
                  </c:pt>
                  <c:pt idx="66">
                    <c:v>3.282828282828282</c:v>
                  </c:pt>
                  <c:pt idx="67">
                    <c:v>0</c:v>
                  </c:pt>
                  <c:pt idx="68">
                    <c:v>8.9449328952871561</c:v>
                  </c:pt>
                  <c:pt idx="70">
                    <c:v>4.5673974712904375</c:v>
                  </c:pt>
                  <c:pt idx="71">
                    <c:v>10.793396083378212</c:v>
                  </c:pt>
                  <c:pt idx="72">
                    <c:v>5.6188276777099668</c:v>
                  </c:pt>
                  <c:pt idx="73">
                    <c:v>4.7937278727796047</c:v>
                  </c:pt>
                  <c:pt idx="74">
                    <c:v>5.0963982931058416</c:v>
                  </c:pt>
                  <c:pt idx="75">
                    <c:v>3.0385418431762012</c:v>
                  </c:pt>
                  <c:pt idx="76">
                    <c:v>7.7165749693155714</c:v>
                  </c:pt>
                  <c:pt idx="77">
                    <c:v>2.038700182252565</c:v>
                  </c:pt>
                  <c:pt idx="78">
                    <c:v>3.3207827511692023</c:v>
                  </c:pt>
                  <c:pt idx="80">
                    <c:v>0.83190571659178625</c:v>
                  </c:pt>
                  <c:pt idx="81">
                    <c:v>0.52910052910052907</c:v>
                  </c:pt>
                  <c:pt idx="82">
                    <c:v>4.168844823984962</c:v>
                  </c:pt>
                  <c:pt idx="83">
                    <c:v>3.8791394381436093</c:v>
                  </c:pt>
                  <c:pt idx="84">
                    <c:v>1.7612608647557799</c:v>
                  </c:pt>
                  <c:pt idx="85">
                    <c:v>0</c:v>
                  </c:pt>
                  <c:pt idx="86">
                    <c:v>3.5963777406448738</c:v>
                  </c:pt>
                  <c:pt idx="87">
                    <c:v>0</c:v>
                  </c:pt>
                  <c:pt idx="88">
                    <c:v>0</c:v>
                  </c:pt>
                  <c:pt idx="90">
                    <c:v>3.3037765107182611</c:v>
                  </c:pt>
                  <c:pt idx="91">
                    <c:v>0</c:v>
                  </c:pt>
                  <c:pt idx="92">
                    <c:v>1.3589519239468393</c:v>
                  </c:pt>
                  <c:pt idx="93">
                    <c:v>0.57038452128381667</c:v>
                  </c:pt>
                  <c:pt idx="94">
                    <c:v>5.6079393049138178</c:v>
                  </c:pt>
                  <c:pt idx="95">
                    <c:v>8.7147355972097547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</c:numCache>
              </c:numRef>
            </c:plus>
            <c:minus>
              <c:numRef>
                <c:f>'ACER 2022 - 2 Sperm Graph (2)'!$D$2:$D$100</c:f>
                <c:numCache>
                  <c:formatCode>General</c:formatCode>
                  <c:ptCount val="99"/>
                  <c:pt idx="0">
                    <c:v>2.7322404371584699</c:v>
                  </c:pt>
                  <c:pt idx="1">
                    <c:v>6.8199762983680037</c:v>
                  </c:pt>
                  <c:pt idx="2">
                    <c:v>7.0329905003597704</c:v>
                  </c:pt>
                  <c:pt idx="3">
                    <c:v>11.142774779277289</c:v>
                  </c:pt>
                  <c:pt idx="4">
                    <c:v>1.6839342753987339</c:v>
                  </c:pt>
                  <c:pt idx="5">
                    <c:v>5.1203519460814793</c:v>
                  </c:pt>
                  <c:pt idx="6">
                    <c:v>7.0507360828145371</c:v>
                  </c:pt>
                  <c:pt idx="7">
                    <c:v>0.46538927439673511</c:v>
                  </c:pt>
                  <c:pt idx="8">
                    <c:v>0.78553301421148958</c:v>
                  </c:pt>
                  <c:pt idx="10">
                    <c:v>0.52910052910052907</c:v>
                  </c:pt>
                  <c:pt idx="11">
                    <c:v>8.3615685493385321</c:v>
                  </c:pt>
                  <c:pt idx="12">
                    <c:v>1.9141856172934288</c:v>
                  </c:pt>
                  <c:pt idx="13">
                    <c:v>1.8205290655465032</c:v>
                  </c:pt>
                  <c:pt idx="14">
                    <c:v>5.7658296160744884</c:v>
                  </c:pt>
                  <c:pt idx="15">
                    <c:v>7.2218280522071314</c:v>
                  </c:pt>
                  <c:pt idx="16">
                    <c:v>6.9776981594891279</c:v>
                  </c:pt>
                  <c:pt idx="17">
                    <c:v>0.1005498333938336</c:v>
                  </c:pt>
                  <c:pt idx="18">
                    <c:v>0.74675863083251925</c:v>
                  </c:pt>
                  <c:pt idx="20">
                    <c:v>0.64727718552793434</c:v>
                  </c:pt>
                  <c:pt idx="21">
                    <c:v>4.4926368512680899</c:v>
                  </c:pt>
                  <c:pt idx="22">
                    <c:v>8.158879771704429</c:v>
                  </c:pt>
                  <c:pt idx="23">
                    <c:v>18.635103049161227</c:v>
                  </c:pt>
                  <c:pt idx="24">
                    <c:v>4.1123653691024646</c:v>
                  </c:pt>
                  <c:pt idx="25">
                    <c:v>4.9731076728965764</c:v>
                  </c:pt>
                  <c:pt idx="26">
                    <c:v>7.5974849557694064</c:v>
                  </c:pt>
                  <c:pt idx="27">
                    <c:v>4.4879159574599594</c:v>
                  </c:pt>
                  <c:pt idx="28">
                    <c:v>1.3300230017925079</c:v>
                  </c:pt>
                  <c:pt idx="30">
                    <c:v>2.4246154336433698</c:v>
                  </c:pt>
                  <c:pt idx="31">
                    <c:v>1.2285399674401762</c:v>
                  </c:pt>
                  <c:pt idx="32">
                    <c:v>3.273292214796911</c:v>
                  </c:pt>
                  <c:pt idx="33">
                    <c:v>11.306591760789956</c:v>
                  </c:pt>
                  <c:pt idx="34">
                    <c:v>2.8627381271578702</c:v>
                  </c:pt>
                  <c:pt idx="35">
                    <c:v>5.7195374659153915</c:v>
                  </c:pt>
                  <c:pt idx="36">
                    <c:v>10.60125910714015</c:v>
                  </c:pt>
                  <c:pt idx="37">
                    <c:v>0</c:v>
                  </c:pt>
                  <c:pt idx="38">
                    <c:v>0.89049568239539423</c:v>
                  </c:pt>
                  <c:pt idx="40">
                    <c:v>4.9073206160151335</c:v>
                  </c:pt>
                  <c:pt idx="41">
                    <c:v>7.4470026232413344</c:v>
                  </c:pt>
                  <c:pt idx="42">
                    <c:v>3.2427629871489958</c:v>
                  </c:pt>
                  <c:pt idx="43">
                    <c:v>5.1578085942692544</c:v>
                  </c:pt>
                  <c:pt idx="44">
                    <c:v>2.4879193108355948</c:v>
                  </c:pt>
                  <c:pt idx="45">
                    <c:v>0</c:v>
                  </c:pt>
                  <c:pt idx="46">
                    <c:v>2.0356939331109869</c:v>
                  </c:pt>
                  <c:pt idx="47">
                    <c:v>1.1624258542485406</c:v>
                  </c:pt>
                  <c:pt idx="48">
                    <c:v>3.7412457948430373</c:v>
                  </c:pt>
                  <c:pt idx="50">
                    <c:v>8.3771624127407343</c:v>
                  </c:pt>
                  <c:pt idx="51">
                    <c:v>8.1550872739103646</c:v>
                  </c:pt>
                  <c:pt idx="52">
                    <c:v>1.9319839563568546</c:v>
                  </c:pt>
                  <c:pt idx="53">
                    <c:v>1.9490766035576554</c:v>
                  </c:pt>
                  <c:pt idx="54">
                    <c:v>5.5154570869561885</c:v>
                  </c:pt>
                  <c:pt idx="55">
                    <c:v>0</c:v>
                  </c:pt>
                  <c:pt idx="56">
                    <c:v>7.1938260328388726</c:v>
                  </c:pt>
                  <c:pt idx="57">
                    <c:v>1.3464206248846071</c:v>
                  </c:pt>
                  <c:pt idx="58">
                    <c:v>1.4222460332690405</c:v>
                  </c:pt>
                  <c:pt idx="60">
                    <c:v>7.0733277279054461</c:v>
                  </c:pt>
                  <c:pt idx="61">
                    <c:v>3.3989800577430778</c:v>
                  </c:pt>
                  <c:pt idx="62">
                    <c:v>5.5206410174465068</c:v>
                  </c:pt>
                  <c:pt idx="63">
                    <c:v>7.6385671377054836</c:v>
                  </c:pt>
                  <c:pt idx="64">
                    <c:v>3.8977253883668919</c:v>
                  </c:pt>
                  <c:pt idx="65">
                    <c:v>2.6150370015221975</c:v>
                  </c:pt>
                  <c:pt idx="66">
                    <c:v>3.282828282828282</c:v>
                  </c:pt>
                  <c:pt idx="67">
                    <c:v>0</c:v>
                  </c:pt>
                  <c:pt idx="68">
                    <c:v>8.9449328952871561</c:v>
                  </c:pt>
                  <c:pt idx="70">
                    <c:v>4.5673974712904375</c:v>
                  </c:pt>
                  <c:pt idx="71">
                    <c:v>10.793396083378212</c:v>
                  </c:pt>
                  <c:pt idx="72">
                    <c:v>5.6188276777099668</c:v>
                  </c:pt>
                  <c:pt idx="73">
                    <c:v>4.7937278727796047</c:v>
                  </c:pt>
                  <c:pt idx="74">
                    <c:v>5.0963982931058416</c:v>
                  </c:pt>
                  <c:pt idx="75">
                    <c:v>3.0385418431762012</c:v>
                  </c:pt>
                  <c:pt idx="76">
                    <c:v>7.7165749693155714</c:v>
                  </c:pt>
                  <c:pt idx="77">
                    <c:v>2.038700182252565</c:v>
                  </c:pt>
                  <c:pt idx="78">
                    <c:v>3.3207827511692023</c:v>
                  </c:pt>
                  <c:pt idx="80">
                    <c:v>0.83190571659178625</c:v>
                  </c:pt>
                  <c:pt idx="81">
                    <c:v>0.52910052910052907</c:v>
                  </c:pt>
                  <c:pt idx="82">
                    <c:v>4.168844823984962</c:v>
                  </c:pt>
                  <c:pt idx="83">
                    <c:v>3.8791394381436093</c:v>
                  </c:pt>
                  <c:pt idx="84">
                    <c:v>1.7612608647557799</c:v>
                  </c:pt>
                  <c:pt idx="85">
                    <c:v>0</c:v>
                  </c:pt>
                  <c:pt idx="86">
                    <c:v>3.5963777406448738</c:v>
                  </c:pt>
                  <c:pt idx="87">
                    <c:v>0</c:v>
                  </c:pt>
                  <c:pt idx="88">
                    <c:v>0</c:v>
                  </c:pt>
                  <c:pt idx="90">
                    <c:v>3.3037765107182611</c:v>
                  </c:pt>
                  <c:pt idx="91">
                    <c:v>0</c:v>
                  </c:pt>
                  <c:pt idx="92">
                    <c:v>1.3589519239468393</c:v>
                  </c:pt>
                  <c:pt idx="93">
                    <c:v>0.57038452128381667</c:v>
                  </c:pt>
                  <c:pt idx="94">
                    <c:v>5.6079393049138178</c:v>
                  </c:pt>
                  <c:pt idx="95">
                    <c:v>8.7147355972097547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'ACER 2022 - 2 Sperm Graph (2)'!$B$2:$B$50</c:f>
              <c:strCache>
                <c:ptCount val="49"/>
                <c:pt idx="0">
                  <c:v>K1-B8 </c:v>
                </c:pt>
                <c:pt idx="1">
                  <c:v>K1-L1 </c:v>
                </c:pt>
                <c:pt idx="2">
                  <c:v>K1-L7 </c:v>
                </c:pt>
                <c:pt idx="3">
                  <c:v>K1-M5 </c:v>
                </c:pt>
                <c:pt idx="4">
                  <c:v>K1-U39 </c:v>
                </c:pt>
                <c:pt idx="5">
                  <c:v>K1-L31 </c:v>
                </c:pt>
                <c:pt idx="6">
                  <c:v>K1-M13 </c:v>
                </c:pt>
                <c:pt idx="7">
                  <c:v>K1-U77 </c:v>
                </c:pt>
                <c:pt idx="8">
                  <c:v>K1-U106 </c:v>
                </c:pt>
                <c:pt idx="10">
                  <c:v>B8-K1 </c:v>
                </c:pt>
                <c:pt idx="11">
                  <c:v>B8-L1 </c:v>
                </c:pt>
                <c:pt idx="12">
                  <c:v>B8-L7 </c:v>
                </c:pt>
                <c:pt idx="13">
                  <c:v>B8-M5 </c:v>
                </c:pt>
                <c:pt idx="14">
                  <c:v>B8-U39 </c:v>
                </c:pt>
                <c:pt idx="15">
                  <c:v>B8-L31 </c:v>
                </c:pt>
                <c:pt idx="16">
                  <c:v>B8-M13 </c:v>
                </c:pt>
                <c:pt idx="17">
                  <c:v>B8-U77 </c:v>
                </c:pt>
                <c:pt idx="18">
                  <c:v>B8-U106 </c:v>
                </c:pt>
                <c:pt idx="20">
                  <c:v>L1-K1 </c:v>
                </c:pt>
                <c:pt idx="21">
                  <c:v>L1-B8 </c:v>
                </c:pt>
                <c:pt idx="22">
                  <c:v>L1-L7 </c:v>
                </c:pt>
                <c:pt idx="23">
                  <c:v>L1-M5 </c:v>
                </c:pt>
                <c:pt idx="24">
                  <c:v>L1-U39 </c:v>
                </c:pt>
                <c:pt idx="25">
                  <c:v>L1-L31 </c:v>
                </c:pt>
                <c:pt idx="26">
                  <c:v>L1-M13 </c:v>
                </c:pt>
                <c:pt idx="27">
                  <c:v>L1-U77 </c:v>
                </c:pt>
                <c:pt idx="28">
                  <c:v>L1-U106 </c:v>
                </c:pt>
                <c:pt idx="30">
                  <c:v>L7-K1 </c:v>
                </c:pt>
                <c:pt idx="31">
                  <c:v>L7-B8 </c:v>
                </c:pt>
                <c:pt idx="32">
                  <c:v>L7-L1 </c:v>
                </c:pt>
                <c:pt idx="33">
                  <c:v>L7-M5 </c:v>
                </c:pt>
                <c:pt idx="34">
                  <c:v>L7-U39 </c:v>
                </c:pt>
                <c:pt idx="35">
                  <c:v>L7-L31 </c:v>
                </c:pt>
                <c:pt idx="36">
                  <c:v>L7-M13 </c:v>
                </c:pt>
                <c:pt idx="37">
                  <c:v>L7-U77 </c:v>
                </c:pt>
                <c:pt idx="38">
                  <c:v>L7-U106 </c:v>
                </c:pt>
                <c:pt idx="40">
                  <c:v>M5-K1 </c:v>
                </c:pt>
                <c:pt idx="41">
                  <c:v>M5-B8 </c:v>
                </c:pt>
                <c:pt idx="42">
                  <c:v>M5-L1 </c:v>
                </c:pt>
                <c:pt idx="43">
                  <c:v>M5-L7 </c:v>
                </c:pt>
                <c:pt idx="44">
                  <c:v>M5-U39 </c:v>
                </c:pt>
                <c:pt idx="45">
                  <c:v>M5-L31 </c:v>
                </c:pt>
                <c:pt idx="46">
                  <c:v>M5-M13 </c:v>
                </c:pt>
                <c:pt idx="47">
                  <c:v>M5-U77 </c:v>
                </c:pt>
                <c:pt idx="48">
                  <c:v>M5-U106 </c:v>
                </c:pt>
              </c:strCache>
            </c:strRef>
          </c:cat>
          <c:val>
            <c:numRef>
              <c:f>'ACER 2022 - 2 Sperm Graph (2)'!$C$2:$C$50</c:f>
              <c:numCache>
                <c:formatCode>General</c:formatCode>
                <c:ptCount val="49"/>
                <c:pt idx="0">
                  <c:v>2.7322404371584699</c:v>
                </c:pt>
                <c:pt idx="1">
                  <c:v>27.526894965919354</c:v>
                </c:pt>
                <c:pt idx="2">
                  <c:v>20.38162782843634</c:v>
                </c:pt>
                <c:pt idx="3">
                  <c:v>0</c:v>
                </c:pt>
                <c:pt idx="4">
                  <c:v>43.958398174084458</c:v>
                </c:pt>
                <c:pt idx="5">
                  <c:v>0</c:v>
                </c:pt>
                <c:pt idx="6">
                  <c:v>50.225442834138484</c:v>
                </c:pt>
                <c:pt idx="7">
                  <c:v>0.91657313879536095</c:v>
                </c:pt>
                <c:pt idx="8">
                  <c:v>10.611191968950591</c:v>
                </c:pt>
                <c:pt idx="10">
                  <c:v>0.52910052910052907</c:v>
                </c:pt>
                <c:pt idx="11">
                  <c:v>34.216524216524213</c:v>
                </c:pt>
                <c:pt idx="12">
                  <c:v>28.159654272667968</c:v>
                </c:pt>
                <c:pt idx="13">
                  <c:v>86.764705882352928</c:v>
                </c:pt>
                <c:pt idx="14">
                  <c:v>50.489937217626</c:v>
                </c:pt>
                <c:pt idx="15">
                  <c:v>43.948517377378231</c:v>
                </c:pt>
                <c:pt idx="16">
                  <c:v>74.722222222222229</c:v>
                </c:pt>
                <c:pt idx="17">
                  <c:v>1.3600963600963603</c:v>
                </c:pt>
                <c:pt idx="18">
                  <c:v>13.526994078718218</c:v>
                </c:pt>
                <c:pt idx="20">
                  <c:v>18.365721517724658</c:v>
                </c:pt>
                <c:pt idx="21">
                  <c:v>78.812415654520905</c:v>
                </c:pt>
                <c:pt idx="22">
                  <c:v>16.780182780182781</c:v>
                </c:pt>
                <c:pt idx="23">
                  <c:v>0</c:v>
                </c:pt>
                <c:pt idx="24">
                  <c:v>23.936731950844855</c:v>
                </c:pt>
                <c:pt idx="25">
                  <c:v>34.877160836126045</c:v>
                </c:pt>
                <c:pt idx="26">
                  <c:v>55.808843184426941</c:v>
                </c:pt>
                <c:pt idx="27">
                  <c:v>9.4867013627972145</c:v>
                </c:pt>
                <c:pt idx="28">
                  <c:v>12.427248677248677</c:v>
                </c:pt>
                <c:pt idx="30">
                  <c:v>41.447282381251313</c:v>
                </c:pt>
                <c:pt idx="31">
                  <c:v>91.992845117845107</c:v>
                </c:pt>
                <c:pt idx="32">
                  <c:v>31.528755868544597</c:v>
                </c:pt>
                <c:pt idx="33">
                  <c:v>61.412874863167268</c:v>
                </c:pt>
                <c:pt idx="34">
                  <c:v>33.726436165460555</c:v>
                </c:pt>
                <c:pt idx="35">
                  <c:v>46.821256038647341</c:v>
                </c:pt>
                <c:pt idx="36">
                  <c:v>60.705721747388417</c:v>
                </c:pt>
                <c:pt idx="37">
                  <c:v>16.57236842105263</c:v>
                </c:pt>
                <c:pt idx="38">
                  <c:v>7.8488971346114198</c:v>
                </c:pt>
                <c:pt idx="40">
                  <c:v>16.45210727969349</c:v>
                </c:pt>
                <c:pt idx="41">
                  <c:v>47.817547994304512</c:v>
                </c:pt>
                <c:pt idx="42">
                  <c:v>23.197905381003974</c:v>
                </c:pt>
                <c:pt idx="43">
                  <c:v>12.19047619047619</c:v>
                </c:pt>
                <c:pt idx="44">
                  <c:v>23.928107907666632</c:v>
                </c:pt>
                <c:pt idx="45">
                  <c:v>29.409073311512334</c:v>
                </c:pt>
                <c:pt idx="46">
                  <c:v>0</c:v>
                </c:pt>
                <c:pt idx="47">
                  <c:v>11.993318984844407</c:v>
                </c:pt>
                <c:pt idx="48">
                  <c:v>6.8071818891491027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E067-42E0-96BD-8E81236A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46159040"/>
        <c:axId val="546161008"/>
      </c:barChart>
      <c:catAx>
        <c:axId val="54615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61008"/>
        <c:crosses val="autoZero"/>
        <c:auto val="1"/>
        <c:lblAlgn val="ctr"/>
        <c:lblOffset val="100"/>
        <c:noMultiLvlLbl val="0"/>
      </c:catAx>
      <c:valAx>
        <c:axId val="546161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90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>
                <a:solidFill>
                  <a:schemeClr val="tx1">
                    <a:lumMod val="95000"/>
                    <a:lumOff val="5000"/>
                  </a:schemeClr>
                </a:solidFill>
              </a:rPr>
              <a:t>Ova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251230486377572E-2"/>
          <c:y val="0.16481717056455256"/>
          <c:w val="0.98748144449280795"/>
          <c:h val="0.775495044968295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C-45D9-BB14-4E10A8D571F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C-45D9-BB14-4E10A8D571F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C-45D9-BB14-4E10A8D571F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C-45D9-BB14-4E10A8D571F6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C-45D9-BB14-4E10A8D571F6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C-45D9-BB14-4E10A8D571F6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3C-45D9-BB14-4E10A8D571F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C-45D9-BB14-4E10A8D571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C-45D9-BB14-4E10A8D571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C-45D9-BB14-4E10A8D571F6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C-45D9-BB14-4E10A8D571F6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C-45D9-BB14-4E10A8D571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C-45D9-BB14-4E10A8D571F6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D3C-45D9-BB14-4E10A8D571F6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D3C-45D9-BB14-4E10A8D571F6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D3C-45D9-BB14-4E10A8D571F6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D3C-45D9-BB14-4E10A8D571F6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D3C-45D9-BB14-4E10A8D571F6}"/>
              </c:ext>
            </c:extLst>
          </c:dPt>
          <c:dPt>
            <c:idx val="2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D3C-45D9-BB14-4E10A8D571F6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D3C-45D9-BB14-4E10A8D571F6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D3C-45D9-BB14-4E10A8D571F6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D3C-45D9-BB14-4E10A8D571F6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D3C-45D9-BB14-4E10A8D571F6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D3C-45D9-BB14-4E10A8D571F6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D3C-45D9-BB14-4E10A8D571F6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D3C-45D9-BB14-4E10A8D571F6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D3C-45D9-BB14-4E10A8D571F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D3C-45D9-BB14-4E10A8D571F6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D3C-45D9-BB14-4E10A8D571F6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D3C-45D9-BB14-4E10A8D571F6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D3C-45D9-BB14-4E10A8D571F6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D3C-45D9-BB14-4E10A8D571F6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D3C-45D9-BB14-4E10A8D571F6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D3C-45D9-BB14-4E10A8D571F6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D3C-45D9-BB14-4E10A8D571F6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D3C-45D9-BB14-4E10A8D571F6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D3C-45D9-BB14-4E10A8D571F6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D3C-45D9-BB14-4E10A8D571F6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D3C-45D9-BB14-4E10A8D571F6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D3C-45D9-BB14-4E10A8D571F6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9D3C-45D9-BB14-4E10A8D571F6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9D3C-45D9-BB14-4E10A8D571F6}"/>
              </c:ext>
            </c:extLst>
          </c:dPt>
          <c:dPt>
            <c:idx val="6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9D3C-45D9-BB14-4E10A8D571F6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9D3C-45D9-BB14-4E10A8D571F6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9D3C-45D9-BB14-4E10A8D571F6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9D3C-45D9-BB14-4E10A8D571F6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9D3C-45D9-BB14-4E10A8D571F6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9D3C-45D9-BB14-4E10A8D571F6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9D3C-45D9-BB14-4E10A8D571F6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9D3C-45D9-BB14-4E10A8D571F6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9D3C-45D9-BB14-4E10A8D571F6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9D3C-45D9-BB14-4E10A8D571F6}"/>
              </c:ext>
            </c:extLst>
          </c:dPt>
          <c:dPt>
            <c:idx val="7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9D3C-45D9-BB14-4E10A8D571F6}"/>
              </c:ext>
            </c:extLst>
          </c:dPt>
          <c:dPt>
            <c:idx val="79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9D3C-45D9-BB14-4E10A8D571F6}"/>
              </c:ext>
            </c:extLst>
          </c:dPt>
          <c:dPt>
            <c:idx val="80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9D3C-45D9-BB14-4E10A8D571F6}"/>
              </c:ext>
            </c:extLst>
          </c:dPt>
          <c:dPt>
            <c:idx val="81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9D3C-45D9-BB14-4E10A8D571F6}"/>
              </c:ext>
            </c:extLst>
          </c:dPt>
          <c:dPt>
            <c:idx val="8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9D3C-45D9-BB14-4E10A8D571F6}"/>
              </c:ext>
            </c:extLst>
          </c:dPt>
          <c:dPt>
            <c:idx val="83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9D3C-45D9-BB14-4E10A8D571F6}"/>
              </c:ext>
            </c:extLst>
          </c:dPt>
          <c:dPt>
            <c:idx val="84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9D3C-45D9-BB14-4E10A8D571F6}"/>
              </c:ext>
            </c:extLst>
          </c:dPt>
          <c:dPt>
            <c:idx val="85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9D3C-45D9-BB14-4E10A8D571F6}"/>
              </c:ext>
            </c:extLst>
          </c:dPt>
          <c:dPt>
            <c:idx val="86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9D3C-45D9-BB14-4E10A8D571F6}"/>
              </c:ext>
            </c:extLst>
          </c:dPt>
          <c:dPt>
            <c:idx val="87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9D3C-45D9-BB14-4E10A8D571F6}"/>
              </c:ext>
            </c:extLst>
          </c:dPt>
          <c:dPt>
            <c:idx val="8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9D3C-45D9-BB14-4E10A8D571F6}"/>
              </c:ext>
            </c:extLst>
          </c:dPt>
          <c:dPt>
            <c:idx val="9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9D3C-45D9-BB14-4E10A8D571F6}"/>
              </c:ext>
            </c:extLst>
          </c:dPt>
          <c:dPt>
            <c:idx val="92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9D3C-45D9-BB14-4E10A8D571F6}"/>
              </c:ext>
            </c:extLst>
          </c:dPt>
          <c:dPt>
            <c:idx val="9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9D3C-45D9-BB14-4E10A8D571F6}"/>
              </c:ext>
            </c:extLst>
          </c:dPt>
          <c:dPt>
            <c:idx val="94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9D3C-45D9-BB14-4E10A8D571F6}"/>
              </c:ext>
            </c:extLst>
          </c:dPt>
          <c:dPt>
            <c:idx val="95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9D3C-45D9-BB14-4E10A8D571F6}"/>
              </c:ext>
            </c:extLst>
          </c:dPt>
          <c:dPt>
            <c:idx val="9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9D3C-45D9-BB14-4E10A8D571F6}"/>
              </c:ext>
            </c:extLst>
          </c:dPt>
          <c:dPt>
            <c:idx val="9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9D3C-45D9-BB14-4E10A8D571F6}"/>
              </c:ext>
            </c:extLst>
          </c:dPt>
          <c:dPt>
            <c:idx val="9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9D3C-45D9-BB14-4E10A8D571F6}"/>
              </c:ext>
            </c:extLst>
          </c:dPt>
          <c:dPt>
            <c:idx val="9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9D3C-45D9-BB14-4E10A8D571F6}"/>
              </c:ext>
            </c:extLst>
          </c:dPt>
          <c:dPt>
            <c:idx val="10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9D3C-45D9-BB14-4E10A8D571F6}"/>
              </c:ext>
            </c:extLst>
          </c:dPt>
          <c:dPt>
            <c:idx val="10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9D3C-45D9-BB14-4E10A8D571F6}"/>
              </c:ext>
            </c:extLst>
          </c:dPt>
          <c:dPt>
            <c:idx val="10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9D3C-45D9-BB14-4E10A8D571F6}"/>
              </c:ext>
            </c:extLst>
          </c:dPt>
          <c:dPt>
            <c:idx val="10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9D3C-45D9-BB14-4E10A8D571F6}"/>
              </c:ext>
            </c:extLst>
          </c:dPt>
          <c:dPt>
            <c:idx val="10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9D3C-45D9-BB14-4E10A8D571F6}"/>
              </c:ext>
            </c:extLst>
          </c:dPt>
          <c:dPt>
            <c:idx val="10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9D3C-45D9-BB14-4E10A8D571F6}"/>
              </c:ext>
            </c:extLst>
          </c:dPt>
          <c:dPt>
            <c:idx val="10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9D3C-45D9-BB14-4E10A8D571F6}"/>
              </c:ext>
            </c:extLst>
          </c:dPt>
          <c:dPt>
            <c:idx val="109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9D3C-45D9-BB14-4E10A8D571F6}"/>
              </c:ext>
            </c:extLst>
          </c:dPt>
          <c:dPt>
            <c:idx val="11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9D3C-45D9-BB14-4E10A8D571F6}"/>
              </c:ext>
            </c:extLst>
          </c:dPt>
          <c:dPt>
            <c:idx val="11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9D3C-45D9-BB14-4E10A8D571F6}"/>
              </c:ext>
            </c:extLst>
          </c:dPt>
          <c:dPt>
            <c:idx val="11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9D3C-45D9-BB14-4E10A8D571F6}"/>
              </c:ext>
            </c:extLst>
          </c:dPt>
          <c:dPt>
            <c:idx val="11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9D3C-45D9-BB14-4E10A8D571F6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9D3C-45D9-BB14-4E10A8D571F6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9D3C-45D9-BB14-4E10A8D571F6}"/>
              </c:ext>
            </c:extLst>
          </c:dPt>
          <c:dPt>
            <c:idx val="1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9D3C-45D9-BB14-4E10A8D571F6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9D3C-45D9-BB14-4E10A8D571F6}"/>
              </c:ext>
            </c:extLst>
          </c:dPt>
          <c:dPt>
            <c:idx val="12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9D3C-45D9-BB14-4E10A8D571F6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9D3C-45D9-BB14-4E10A8D571F6}"/>
              </c:ext>
            </c:extLst>
          </c:dPt>
          <c:dPt>
            <c:idx val="1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9D3C-45D9-BB14-4E10A8D571F6}"/>
              </c:ext>
            </c:extLst>
          </c:dPt>
          <c:dPt>
            <c:idx val="12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9D3C-45D9-BB14-4E10A8D571F6}"/>
              </c:ext>
            </c:extLst>
          </c:dPt>
          <c:dPt>
            <c:idx val="12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9D3C-45D9-BB14-4E10A8D571F6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9D3C-45D9-BB14-4E10A8D571F6}"/>
              </c:ext>
            </c:extLst>
          </c:dPt>
          <c:dPt>
            <c:idx val="13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9D3C-45D9-BB14-4E10A8D571F6}"/>
              </c:ext>
            </c:extLst>
          </c:dPt>
          <c:dPt>
            <c:idx val="1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9D3C-45D9-BB14-4E10A8D571F6}"/>
              </c:ext>
            </c:extLst>
          </c:dPt>
          <c:dPt>
            <c:idx val="13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9D3C-45D9-BB14-4E10A8D571F6}"/>
              </c:ext>
            </c:extLst>
          </c:dPt>
          <c:dPt>
            <c:idx val="13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9D3C-45D9-BB14-4E10A8D571F6}"/>
              </c:ext>
            </c:extLst>
          </c:dPt>
          <c:dPt>
            <c:idx val="13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9D3C-45D9-BB14-4E10A8D571F6}"/>
              </c:ext>
            </c:extLst>
          </c:dPt>
          <c:dPt>
            <c:idx val="13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9D3C-45D9-BB14-4E10A8D571F6}"/>
              </c:ext>
            </c:extLst>
          </c:dPt>
          <c:dPt>
            <c:idx val="13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9D3C-45D9-BB14-4E10A8D571F6}"/>
              </c:ext>
            </c:extLst>
          </c:dPt>
          <c:dPt>
            <c:idx val="13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9D3C-45D9-BB14-4E10A8D571F6}"/>
              </c:ext>
            </c:extLst>
          </c:dPt>
          <c:dPt>
            <c:idx val="13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9D3C-45D9-BB14-4E10A8D571F6}"/>
              </c:ext>
            </c:extLst>
          </c:dPt>
          <c:dPt>
            <c:idx val="13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9D3C-45D9-BB14-4E10A8D571F6}"/>
              </c:ext>
            </c:extLst>
          </c:dPt>
          <c:dPt>
            <c:idx val="14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9D3C-45D9-BB14-4E10A8D571F6}"/>
              </c:ext>
            </c:extLst>
          </c:dPt>
          <c:errBars>
            <c:errBarType val="both"/>
            <c:errValType val="cust"/>
            <c:noEndCap val="0"/>
            <c:plus>
              <c:numRef>
                <c:f>'OVA 2022 -1 Ova Graph'!$D$2:$D$145</c:f>
                <c:numCache>
                  <c:formatCode>General</c:formatCode>
                  <c:ptCount val="144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  <c:pt idx="78">
                    <c:v>0.46383482799880732</c:v>
                  </c:pt>
                  <c:pt idx="79">
                    <c:v>0.30581039755351691</c:v>
                  </c:pt>
                  <c:pt idx="80">
                    <c:v>2.7167283071327391</c:v>
                  </c:pt>
                  <c:pt idx="81">
                    <c:v>0.61142341617368567</c:v>
                  </c:pt>
                  <c:pt idx="82">
                    <c:v>0.29569447025444001</c:v>
                  </c:pt>
                  <c:pt idx="83">
                    <c:v>1.0808408293143617</c:v>
                  </c:pt>
                  <c:pt idx="84">
                    <c:v>1.9016600130057322</c:v>
                  </c:pt>
                  <c:pt idx="85">
                    <c:v>1.5634231426781651</c:v>
                  </c:pt>
                  <c:pt idx="86">
                    <c:v>3.1286727828626972</c:v>
                  </c:pt>
                  <c:pt idx="87">
                    <c:v>1.7959264735350926</c:v>
                  </c:pt>
                  <c:pt idx="88">
                    <c:v>0.35069089145873039</c:v>
                  </c:pt>
                  <c:pt idx="91">
                    <c:v>3.9168220408296714</c:v>
                  </c:pt>
                  <c:pt idx="92">
                    <c:v>1.4724629481043399</c:v>
                  </c:pt>
                  <c:pt idx="93">
                    <c:v>3.1881874603420117</c:v>
                  </c:pt>
                  <c:pt idx="94">
                    <c:v>1.3040340317155881</c:v>
                  </c:pt>
                  <c:pt idx="95">
                    <c:v>1.0653121903525689</c:v>
                  </c:pt>
                  <c:pt idx="96">
                    <c:v>0.27219030406783018</c:v>
                  </c:pt>
                  <c:pt idx="97">
                    <c:v>0.86544694291090163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0.9624523766124653</c:v>
                  </c:pt>
                  <c:pt idx="101">
                    <c:v>0.17373846780968272</c:v>
                  </c:pt>
                  <c:pt idx="104">
                    <c:v>2.9503020582670154</c:v>
                  </c:pt>
                  <c:pt idx="105">
                    <c:v>0.34919889181346442</c:v>
                  </c:pt>
                  <c:pt idx="106">
                    <c:v>1.5006243688616341</c:v>
                  </c:pt>
                  <c:pt idx="107">
                    <c:v>2.1137731233376389</c:v>
                  </c:pt>
                  <c:pt idx="108">
                    <c:v>1.1867115694334665</c:v>
                  </c:pt>
                  <c:pt idx="109">
                    <c:v>0.31695849346049726</c:v>
                  </c:pt>
                  <c:pt idx="110">
                    <c:v>1.0542737152183157</c:v>
                  </c:pt>
                  <c:pt idx="111">
                    <c:v>0</c:v>
                  </c:pt>
                  <c:pt idx="112">
                    <c:v>2.8680859472104387</c:v>
                  </c:pt>
                  <c:pt idx="113">
                    <c:v>2.760433625672194</c:v>
                  </c:pt>
                  <c:pt idx="114">
                    <c:v>1.1219794536484331</c:v>
                  </c:pt>
                  <c:pt idx="117">
                    <c:v>2.6037773438941048</c:v>
                  </c:pt>
                  <c:pt idx="118">
                    <c:v>1.9305614627218439</c:v>
                  </c:pt>
                  <c:pt idx="119">
                    <c:v>0.71311182544783558</c:v>
                  </c:pt>
                  <c:pt idx="120">
                    <c:v>1.8541892763148806</c:v>
                  </c:pt>
                  <c:pt idx="121">
                    <c:v>1.7297377475898172</c:v>
                  </c:pt>
                  <c:pt idx="122">
                    <c:v>0.31725212061375258</c:v>
                  </c:pt>
                  <c:pt idx="123">
                    <c:v>0.96308902133842311</c:v>
                  </c:pt>
                  <c:pt idx="124">
                    <c:v>3.0868732781252906</c:v>
                  </c:pt>
                  <c:pt idx="125">
                    <c:v>0.79401767084912689</c:v>
                  </c:pt>
                  <c:pt idx="126">
                    <c:v>1.5309269061475965</c:v>
                  </c:pt>
                  <c:pt idx="127">
                    <c:v>0.40724790826510981</c:v>
                  </c:pt>
                  <c:pt idx="130">
                    <c:v>1.382735362793146</c:v>
                  </c:pt>
                  <c:pt idx="131">
                    <c:v>0.72513283043621513</c:v>
                  </c:pt>
                  <c:pt idx="132">
                    <c:v>1.1896972687717478</c:v>
                  </c:pt>
                  <c:pt idx="133">
                    <c:v>0.17598316098040634</c:v>
                  </c:pt>
                  <c:pt idx="134">
                    <c:v>1.3199541398237253</c:v>
                  </c:pt>
                  <c:pt idx="135">
                    <c:v>0.31371488099594219</c:v>
                  </c:pt>
                  <c:pt idx="136">
                    <c:v>0.479606027376553</c:v>
                  </c:pt>
                  <c:pt idx="137">
                    <c:v>1.2125263501649279</c:v>
                  </c:pt>
                  <c:pt idx="138">
                    <c:v>0.4781709253018227</c:v>
                  </c:pt>
                  <c:pt idx="139">
                    <c:v>0.23059422071472824</c:v>
                  </c:pt>
                  <c:pt idx="140">
                    <c:v>0.1349527665317139</c:v>
                  </c:pt>
                  <c:pt idx="143">
                    <c:v>1.4391271767004465</c:v>
                  </c:pt>
                </c:numCache>
              </c:numRef>
            </c:plus>
            <c:minus>
              <c:numRef>
                <c:f>'OVA 2022 -1 Ova Graph'!$D$2:$D$145</c:f>
                <c:numCache>
                  <c:formatCode>General</c:formatCode>
                  <c:ptCount val="144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  <c:pt idx="78">
                    <c:v>0.46383482799880732</c:v>
                  </c:pt>
                  <c:pt idx="79">
                    <c:v>0.30581039755351691</c:v>
                  </c:pt>
                  <c:pt idx="80">
                    <c:v>2.7167283071327391</c:v>
                  </c:pt>
                  <c:pt idx="81">
                    <c:v>0.61142341617368567</c:v>
                  </c:pt>
                  <c:pt idx="82">
                    <c:v>0.29569447025444001</c:v>
                  </c:pt>
                  <c:pt idx="83">
                    <c:v>1.0808408293143617</c:v>
                  </c:pt>
                  <c:pt idx="84">
                    <c:v>1.9016600130057322</c:v>
                  </c:pt>
                  <c:pt idx="85">
                    <c:v>1.5634231426781651</c:v>
                  </c:pt>
                  <c:pt idx="86">
                    <c:v>3.1286727828626972</c:v>
                  </c:pt>
                  <c:pt idx="87">
                    <c:v>1.7959264735350926</c:v>
                  </c:pt>
                  <c:pt idx="88">
                    <c:v>0.35069089145873039</c:v>
                  </c:pt>
                  <c:pt idx="91">
                    <c:v>3.9168220408296714</c:v>
                  </c:pt>
                  <c:pt idx="92">
                    <c:v>1.4724629481043399</c:v>
                  </c:pt>
                  <c:pt idx="93">
                    <c:v>3.1881874603420117</c:v>
                  </c:pt>
                  <c:pt idx="94">
                    <c:v>1.3040340317155881</c:v>
                  </c:pt>
                  <c:pt idx="95">
                    <c:v>1.0653121903525689</c:v>
                  </c:pt>
                  <c:pt idx="96">
                    <c:v>0.27219030406783018</c:v>
                  </c:pt>
                  <c:pt idx="97">
                    <c:v>0.86544694291090163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0.9624523766124653</c:v>
                  </c:pt>
                  <c:pt idx="101">
                    <c:v>0.17373846780968272</c:v>
                  </c:pt>
                  <c:pt idx="104">
                    <c:v>2.9503020582670154</c:v>
                  </c:pt>
                  <c:pt idx="105">
                    <c:v>0.34919889181346442</c:v>
                  </c:pt>
                  <c:pt idx="106">
                    <c:v>1.5006243688616341</c:v>
                  </c:pt>
                  <c:pt idx="107">
                    <c:v>2.1137731233376389</c:v>
                  </c:pt>
                  <c:pt idx="108">
                    <c:v>1.1867115694334665</c:v>
                  </c:pt>
                  <c:pt idx="109">
                    <c:v>0.31695849346049726</c:v>
                  </c:pt>
                  <c:pt idx="110">
                    <c:v>1.0542737152183157</c:v>
                  </c:pt>
                  <c:pt idx="111">
                    <c:v>0</c:v>
                  </c:pt>
                  <c:pt idx="112">
                    <c:v>2.8680859472104387</c:v>
                  </c:pt>
                  <c:pt idx="113">
                    <c:v>2.760433625672194</c:v>
                  </c:pt>
                  <c:pt idx="114">
                    <c:v>1.1219794536484331</c:v>
                  </c:pt>
                  <c:pt idx="117">
                    <c:v>2.6037773438941048</c:v>
                  </c:pt>
                  <c:pt idx="118">
                    <c:v>1.9305614627218439</c:v>
                  </c:pt>
                  <c:pt idx="119">
                    <c:v>0.71311182544783558</c:v>
                  </c:pt>
                  <c:pt idx="120">
                    <c:v>1.8541892763148806</c:v>
                  </c:pt>
                  <c:pt idx="121">
                    <c:v>1.7297377475898172</c:v>
                  </c:pt>
                  <c:pt idx="122">
                    <c:v>0.31725212061375258</c:v>
                  </c:pt>
                  <c:pt idx="123">
                    <c:v>0.96308902133842311</c:v>
                  </c:pt>
                  <c:pt idx="124">
                    <c:v>3.0868732781252906</c:v>
                  </c:pt>
                  <c:pt idx="125">
                    <c:v>0.79401767084912689</c:v>
                  </c:pt>
                  <c:pt idx="126">
                    <c:v>1.5309269061475965</c:v>
                  </c:pt>
                  <c:pt idx="127">
                    <c:v>0.40724790826510981</c:v>
                  </c:pt>
                  <c:pt idx="130">
                    <c:v>1.382735362793146</c:v>
                  </c:pt>
                  <c:pt idx="131">
                    <c:v>0.72513283043621513</c:v>
                  </c:pt>
                  <c:pt idx="132">
                    <c:v>1.1896972687717478</c:v>
                  </c:pt>
                  <c:pt idx="133">
                    <c:v>0.17598316098040634</c:v>
                  </c:pt>
                  <c:pt idx="134">
                    <c:v>1.3199541398237253</c:v>
                  </c:pt>
                  <c:pt idx="135">
                    <c:v>0.31371488099594219</c:v>
                  </c:pt>
                  <c:pt idx="136">
                    <c:v>0.479606027376553</c:v>
                  </c:pt>
                  <c:pt idx="137">
                    <c:v>1.2125263501649279</c:v>
                  </c:pt>
                  <c:pt idx="138">
                    <c:v>0.4781709253018227</c:v>
                  </c:pt>
                  <c:pt idx="139">
                    <c:v>0.23059422071472824</c:v>
                  </c:pt>
                  <c:pt idx="140">
                    <c:v>0.1349527665317139</c:v>
                  </c:pt>
                  <c:pt idx="143">
                    <c:v>1.4391271767004465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2022 -1 Ova Graph'!$B$2:$B$145</c:f>
              <c:strCache>
                <c:ptCount val="144"/>
                <c:pt idx="0">
                  <c:v>01x01 </c:v>
                </c:pt>
                <c:pt idx="1">
                  <c:v>02x01 </c:v>
                </c:pt>
                <c:pt idx="2">
                  <c:v>03x01 </c:v>
                </c:pt>
                <c:pt idx="3">
                  <c:v>05x01 </c:v>
                </c:pt>
                <c:pt idx="4">
                  <c:v>06x01 </c:v>
                </c:pt>
                <c:pt idx="5">
                  <c:v>07x01 </c:v>
                </c:pt>
                <c:pt idx="6">
                  <c:v>08x01 </c:v>
                </c:pt>
                <c:pt idx="7">
                  <c:v>09x01 </c:v>
                </c:pt>
                <c:pt idx="8">
                  <c:v>12x01 </c:v>
                </c:pt>
                <c:pt idx="9">
                  <c:v>13x01 </c:v>
                </c:pt>
                <c:pt idx="10">
                  <c:v>04x01 </c:v>
                </c:pt>
                <c:pt idx="13">
                  <c:v>01x03 </c:v>
                </c:pt>
                <c:pt idx="14">
                  <c:v>02x03 </c:v>
                </c:pt>
                <c:pt idx="15">
                  <c:v>03x03 </c:v>
                </c:pt>
                <c:pt idx="16">
                  <c:v>05x03 </c:v>
                </c:pt>
                <c:pt idx="17">
                  <c:v>06x03 </c:v>
                </c:pt>
                <c:pt idx="18">
                  <c:v>07x03 </c:v>
                </c:pt>
                <c:pt idx="19">
                  <c:v>08x03 </c:v>
                </c:pt>
                <c:pt idx="20">
                  <c:v>09x03 </c:v>
                </c:pt>
                <c:pt idx="21">
                  <c:v>12x03 </c:v>
                </c:pt>
                <c:pt idx="22">
                  <c:v>13x03 </c:v>
                </c:pt>
                <c:pt idx="23">
                  <c:v>04x03 </c:v>
                </c:pt>
                <c:pt idx="26">
                  <c:v>01x05 </c:v>
                </c:pt>
                <c:pt idx="27">
                  <c:v>02x05 </c:v>
                </c:pt>
                <c:pt idx="28">
                  <c:v>03x05 </c:v>
                </c:pt>
                <c:pt idx="29">
                  <c:v>05x05 </c:v>
                </c:pt>
                <c:pt idx="30">
                  <c:v>06x05 </c:v>
                </c:pt>
                <c:pt idx="31">
                  <c:v>07x05 </c:v>
                </c:pt>
                <c:pt idx="32">
                  <c:v>08x05 </c:v>
                </c:pt>
                <c:pt idx="33">
                  <c:v>09x05 </c:v>
                </c:pt>
                <c:pt idx="34">
                  <c:v>12x05 </c:v>
                </c:pt>
                <c:pt idx="35">
                  <c:v>13x05 </c:v>
                </c:pt>
                <c:pt idx="36">
                  <c:v>04x05 </c:v>
                </c:pt>
                <c:pt idx="39">
                  <c:v>01x08 </c:v>
                </c:pt>
                <c:pt idx="40">
                  <c:v>02x08 </c:v>
                </c:pt>
                <c:pt idx="41">
                  <c:v>03x08 </c:v>
                </c:pt>
                <c:pt idx="42">
                  <c:v>05x08 </c:v>
                </c:pt>
                <c:pt idx="43">
                  <c:v>06x08 </c:v>
                </c:pt>
                <c:pt idx="44">
                  <c:v>07x08 </c:v>
                </c:pt>
                <c:pt idx="45">
                  <c:v>08x08 </c:v>
                </c:pt>
                <c:pt idx="46">
                  <c:v>09x08 </c:v>
                </c:pt>
                <c:pt idx="47">
                  <c:v>12x08 </c:v>
                </c:pt>
                <c:pt idx="48">
                  <c:v>13x08 </c:v>
                </c:pt>
                <c:pt idx="49">
                  <c:v>04x08 </c:v>
                </c:pt>
                <c:pt idx="52">
                  <c:v>01x12 </c:v>
                </c:pt>
                <c:pt idx="53">
                  <c:v>02x12 </c:v>
                </c:pt>
                <c:pt idx="54">
                  <c:v>03x12</c:v>
                </c:pt>
                <c:pt idx="55">
                  <c:v>05x12 </c:v>
                </c:pt>
                <c:pt idx="56">
                  <c:v>06x12 </c:v>
                </c:pt>
                <c:pt idx="57">
                  <c:v>07x12 </c:v>
                </c:pt>
                <c:pt idx="58">
                  <c:v>08x12 </c:v>
                </c:pt>
                <c:pt idx="59">
                  <c:v>09x12 </c:v>
                </c:pt>
                <c:pt idx="60">
                  <c:v>12x12 </c:v>
                </c:pt>
                <c:pt idx="61">
                  <c:v>13x12 </c:v>
                </c:pt>
                <c:pt idx="62">
                  <c:v>04x12 </c:v>
                </c:pt>
                <c:pt idx="65">
                  <c:v>01x13 </c:v>
                </c:pt>
                <c:pt idx="66">
                  <c:v>02x13 </c:v>
                </c:pt>
                <c:pt idx="67">
                  <c:v>03x13 </c:v>
                </c:pt>
                <c:pt idx="68">
                  <c:v>05x13 </c:v>
                </c:pt>
                <c:pt idx="69">
                  <c:v>06x13 </c:v>
                </c:pt>
                <c:pt idx="70">
                  <c:v>07x13 </c:v>
                </c:pt>
                <c:pt idx="71">
                  <c:v>08x13 </c:v>
                </c:pt>
                <c:pt idx="72">
                  <c:v>09x13 </c:v>
                </c:pt>
                <c:pt idx="73">
                  <c:v>12x13 </c:v>
                </c:pt>
                <c:pt idx="74">
                  <c:v>13x13 </c:v>
                </c:pt>
                <c:pt idx="75">
                  <c:v>04x13 </c:v>
                </c:pt>
                <c:pt idx="78">
                  <c:v>01x02 </c:v>
                </c:pt>
                <c:pt idx="79">
                  <c:v>02x02 </c:v>
                </c:pt>
                <c:pt idx="80">
                  <c:v>03x02 </c:v>
                </c:pt>
                <c:pt idx="81">
                  <c:v>05x02 </c:v>
                </c:pt>
                <c:pt idx="82">
                  <c:v>06x02 </c:v>
                </c:pt>
                <c:pt idx="83">
                  <c:v>07x02 </c:v>
                </c:pt>
                <c:pt idx="84">
                  <c:v>08x02 </c:v>
                </c:pt>
                <c:pt idx="85">
                  <c:v>09x02 </c:v>
                </c:pt>
                <c:pt idx="86">
                  <c:v>12x02 </c:v>
                </c:pt>
                <c:pt idx="87">
                  <c:v>13x02 </c:v>
                </c:pt>
                <c:pt idx="88">
                  <c:v>04x02 </c:v>
                </c:pt>
                <c:pt idx="91">
                  <c:v>01x09 </c:v>
                </c:pt>
                <c:pt idx="92">
                  <c:v>02x09 </c:v>
                </c:pt>
                <c:pt idx="93">
                  <c:v>03x09 </c:v>
                </c:pt>
                <c:pt idx="94">
                  <c:v>05x09 </c:v>
                </c:pt>
                <c:pt idx="95">
                  <c:v>06x09 </c:v>
                </c:pt>
                <c:pt idx="96">
                  <c:v>07x09 </c:v>
                </c:pt>
                <c:pt idx="97">
                  <c:v>08x09 </c:v>
                </c:pt>
                <c:pt idx="98">
                  <c:v>09x09 </c:v>
                </c:pt>
                <c:pt idx="99">
                  <c:v>12x09 </c:v>
                </c:pt>
                <c:pt idx="100">
                  <c:v>13x09 </c:v>
                </c:pt>
                <c:pt idx="101">
                  <c:v>04x09 </c:v>
                </c:pt>
                <c:pt idx="104">
                  <c:v>01x06 </c:v>
                </c:pt>
                <c:pt idx="105">
                  <c:v>02x06 </c:v>
                </c:pt>
                <c:pt idx="106">
                  <c:v>03x06 </c:v>
                </c:pt>
                <c:pt idx="107">
                  <c:v>05x06 </c:v>
                </c:pt>
                <c:pt idx="108">
                  <c:v>06x06 </c:v>
                </c:pt>
                <c:pt idx="109">
                  <c:v>07x06 </c:v>
                </c:pt>
                <c:pt idx="110">
                  <c:v>08x06 </c:v>
                </c:pt>
                <c:pt idx="111">
                  <c:v>09x06 </c:v>
                </c:pt>
                <c:pt idx="112">
                  <c:v>12x06 </c:v>
                </c:pt>
                <c:pt idx="113">
                  <c:v>13x06 </c:v>
                </c:pt>
                <c:pt idx="114">
                  <c:v>04x06 </c:v>
                </c:pt>
                <c:pt idx="117">
                  <c:v>01x07 </c:v>
                </c:pt>
                <c:pt idx="118">
                  <c:v>02x07 </c:v>
                </c:pt>
                <c:pt idx="119">
                  <c:v>03x07 </c:v>
                </c:pt>
                <c:pt idx="120">
                  <c:v>05x07 </c:v>
                </c:pt>
                <c:pt idx="121">
                  <c:v>06x07 </c:v>
                </c:pt>
                <c:pt idx="122">
                  <c:v>07x07 </c:v>
                </c:pt>
                <c:pt idx="123">
                  <c:v>08x07 </c:v>
                </c:pt>
                <c:pt idx="124">
                  <c:v>09x07 </c:v>
                </c:pt>
                <c:pt idx="125">
                  <c:v>12x07 </c:v>
                </c:pt>
                <c:pt idx="126">
                  <c:v>13x07 </c:v>
                </c:pt>
                <c:pt idx="127">
                  <c:v>04x07 </c:v>
                </c:pt>
                <c:pt idx="130">
                  <c:v>01x04 </c:v>
                </c:pt>
                <c:pt idx="131">
                  <c:v>02x04 </c:v>
                </c:pt>
                <c:pt idx="132">
                  <c:v>03x04 </c:v>
                </c:pt>
                <c:pt idx="133">
                  <c:v>05x04 </c:v>
                </c:pt>
                <c:pt idx="134">
                  <c:v>06x04 </c:v>
                </c:pt>
                <c:pt idx="135">
                  <c:v>07x04 </c:v>
                </c:pt>
                <c:pt idx="136">
                  <c:v>08x04 </c:v>
                </c:pt>
                <c:pt idx="137">
                  <c:v>09x04 </c:v>
                </c:pt>
                <c:pt idx="138">
                  <c:v>12x04 </c:v>
                </c:pt>
                <c:pt idx="139">
                  <c:v>13x04 </c:v>
                </c:pt>
                <c:pt idx="140">
                  <c:v>04x04 </c:v>
                </c:pt>
                <c:pt idx="143">
                  <c:v>Batch</c:v>
                </c:pt>
              </c:strCache>
            </c:strRef>
          </c:cat>
          <c:val>
            <c:numRef>
              <c:f>'OVA 2022 -1 Ova Graph'!$C$2:$C$145</c:f>
              <c:numCache>
                <c:formatCode>General</c:formatCode>
                <c:ptCount val="144"/>
                <c:pt idx="0">
                  <c:v>0.25062656641604009</c:v>
                </c:pt>
                <c:pt idx="1">
                  <c:v>95.257588415483156</c:v>
                </c:pt>
                <c:pt idx="2">
                  <c:v>0.1349527665317139</c:v>
                </c:pt>
                <c:pt idx="3">
                  <c:v>0.39870787024487209</c:v>
                </c:pt>
                <c:pt idx="4">
                  <c:v>64.296575210244839</c:v>
                </c:pt>
                <c:pt idx="5">
                  <c:v>90.298567001135368</c:v>
                </c:pt>
                <c:pt idx="6">
                  <c:v>0</c:v>
                </c:pt>
                <c:pt idx="7">
                  <c:v>53.558702635555875</c:v>
                </c:pt>
                <c:pt idx="8">
                  <c:v>1.2508192899340609</c:v>
                </c:pt>
                <c:pt idx="9">
                  <c:v>0</c:v>
                </c:pt>
                <c:pt idx="10">
                  <c:v>94.367405424259275</c:v>
                </c:pt>
                <c:pt idx="13">
                  <c:v>1.5634895601789189</c:v>
                </c:pt>
                <c:pt idx="14">
                  <c:v>92.96444831928703</c:v>
                </c:pt>
                <c:pt idx="15">
                  <c:v>0</c:v>
                </c:pt>
                <c:pt idx="16">
                  <c:v>0</c:v>
                </c:pt>
                <c:pt idx="17">
                  <c:v>41.338762521044202</c:v>
                </c:pt>
                <c:pt idx="18">
                  <c:v>93.089999654370914</c:v>
                </c:pt>
                <c:pt idx="19">
                  <c:v>0.20407531277096494</c:v>
                </c:pt>
                <c:pt idx="20">
                  <c:v>44.049767146595912</c:v>
                </c:pt>
                <c:pt idx="21">
                  <c:v>2.5043585785273765</c:v>
                </c:pt>
                <c:pt idx="22">
                  <c:v>0.32422672319045381</c:v>
                </c:pt>
                <c:pt idx="23">
                  <c:v>89.863766618809166</c:v>
                </c:pt>
                <c:pt idx="26">
                  <c:v>0</c:v>
                </c:pt>
                <c:pt idx="27">
                  <c:v>93.362301505490578</c:v>
                </c:pt>
                <c:pt idx="28">
                  <c:v>0.28050490883590462</c:v>
                </c:pt>
                <c:pt idx="29">
                  <c:v>0</c:v>
                </c:pt>
                <c:pt idx="30">
                  <c:v>41.80124147583598</c:v>
                </c:pt>
                <c:pt idx="31">
                  <c:v>94.913266077639278</c:v>
                </c:pt>
                <c:pt idx="32">
                  <c:v>0</c:v>
                </c:pt>
                <c:pt idx="33">
                  <c:v>44.690964601976837</c:v>
                </c:pt>
                <c:pt idx="34">
                  <c:v>3.1942252715837625</c:v>
                </c:pt>
                <c:pt idx="35">
                  <c:v>0.11148272017837235</c:v>
                </c:pt>
                <c:pt idx="36">
                  <c:v>96.152958152958149</c:v>
                </c:pt>
                <c:pt idx="39">
                  <c:v>0.86290357997836387</c:v>
                </c:pt>
                <c:pt idx="40">
                  <c:v>91.90896721404944</c:v>
                </c:pt>
                <c:pt idx="41">
                  <c:v>0.2032520325203252</c:v>
                </c:pt>
                <c:pt idx="42">
                  <c:v>8.3333333333333329E-2</c:v>
                </c:pt>
                <c:pt idx="43">
                  <c:v>36.819707299643945</c:v>
                </c:pt>
                <c:pt idx="44">
                  <c:v>92.407394979968046</c:v>
                </c:pt>
                <c:pt idx="45">
                  <c:v>0.1061571125265393</c:v>
                </c:pt>
                <c:pt idx="46">
                  <c:v>43.896988275295151</c:v>
                </c:pt>
                <c:pt idx="47">
                  <c:v>1.0218456436267596</c:v>
                </c:pt>
                <c:pt idx="48">
                  <c:v>0</c:v>
                </c:pt>
                <c:pt idx="49">
                  <c:v>92.405542157279982</c:v>
                </c:pt>
                <c:pt idx="52">
                  <c:v>0.92088818438602615</c:v>
                </c:pt>
                <c:pt idx="53">
                  <c:v>91.274181849048162</c:v>
                </c:pt>
                <c:pt idx="54">
                  <c:v>0.34000033251866263</c:v>
                </c:pt>
                <c:pt idx="55">
                  <c:v>0.49751243781094523</c:v>
                </c:pt>
                <c:pt idx="56">
                  <c:v>41.404952710995595</c:v>
                </c:pt>
                <c:pt idx="57">
                  <c:v>94.890211640211646</c:v>
                </c:pt>
                <c:pt idx="58">
                  <c:v>0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0.35087719298245612</c:v>
                </c:pt>
                <c:pt idx="62">
                  <c:v>93.674142026702654</c:v>
                </c:pt>
                <c:pt idx="65">
                  <c:v>0.45045045045045046</c:v>
                </c:pt>
                <c:pt idx="66">
                  <c:v>90.490066961184723</c:v>
                </c:pt>
                <c:pt idx="67">
                  <c:v>0.61415098449830186</c:v>
                </c:pt>
                <c:pt idx="68">
                  <c:v>0.1923162188525317</c:v>
                </c:pt>
                <c:pt idx="69">
                  <c:v>46.460561326407678</c:v>
                </c:pt>
                <c:pt idx="70">
                  <c:v>90.339077137244416</c:v>
                </c:pt>
                <c:pt idx="71">
                  <c:v>0</c:v>
                </c:pt>
                <c:pt idx="72">
                  <c:v>43.093200724977827</c:v>
                </c:pt>
                <c:pt idx="73">
                  <c:v>0.99067491931200724</c:v>
                </c:pt>
                <c:pt idx="74">
                  <c:v>0.43479911900964535</c:v>
                </c:pt>
                <c:pt idx="75">
                  <c:v>94.879592543143943</c:v>
                </c:pt>
                <c:pt idx="78">
                  <c:v>68.487907891691748</c:v>
                </c:pt>
                <c:pt idx="79">
                  <c:v>0.30581039755351686</c:v>
                </c:pt>
                <c:pt idx="80">
                  <c:v>71.828143883483605</c:v>
                </c:pt>
                <c:pt idx="81">
                  <c:v>74.020609065102178</c:v>
                </c:pt>
                <c:pt idx="82">
                  <c:v>73.030222283231112</c:v>
                </c:pt>
                <c:pt idx="83">
                  <c:v>80.512971698113219</c:v>
                </c:pt>
                <c:pt idx="84">
                  <c:v>76.451678040844357</c:v>
                </c:pt>
                <c:pt idx="85">
                  <c:v>80.819715653694402</c:v>
                </c:pt>
                <c:pt idx="86">
                  <c:v>80.702115556518677</c:v>
                </c:pt>
                <c:pt idx="87">
                  <c:v>87.911852429843307</c:v>
                </c:pt>
                <c:pt idx="88">
                  <c:v>91.380706958737164</c:v>
                </c:pt>
                <c:pt idx="91">
                  <c:v>69.359342504547172</c:v>
                </c:pt>
                <c:pt idx="92">
                  <c:v>93.666190201966188</c:v>
                </c:pt>
                <c:pt idx="93">
                  <c:v>82.222081591074314</c:v>
                </c:pt>
                <c:pt idx="94">
                  <c:v>79.724790540658731</c:v>
                </c:pt>
                <c:pt idx="95">
                  <c:v>14.846091447234897</c:v>
                </c:pt>
                <c:pt idx="96">
                  <c:v>95.705015849338054</c:v>
                </c:pt>
                <c:pt idx="97">
                  <c:v>85.424524771740764</c:v>
                </c:pt>
                <c:pt idx="98">
                  <c:v>0.8232323232323232</c:v>
                </c:pt>
                <c:pt idx="99">
                  <c:v>44.602396514161221</c:v>
                </c:pt>
                <c:pt idx="100">
                  <c:v>85.666278166278175</c:v>
                </c:pt>
                <c:pt idx="101">
                  <c:v>95.711758901041108</c:v>
                </c:pt>
                <c:pt idx="104">
                  <c:v>75.108574220774472</c:v>
                </c:pt>
                <c:pt idx="105">
                  <c:v>90.763384030710768</c:v>
                </c:pt>
                <c:pt idx="106">
                  <c:v>83.454232641633169</c:v>
                </c:pt>
                <c:pt idx="107">
                  <c:v>83.963607773384766</c:v>
                </c:pt>
                <c:pt idx="108">
                  <c:v>11.19995745215158</c:v>
                </c:pt>
                <c:pt idx="109">
                  <c:v>91.148073887573503</c:v>
                </c:pt>
                <c:pt idx="110">
                  <c:v>86.044056710579341</c:v>
                </c:pt>
                <c:pt idx="111">
                  <c:v>0</c:v>
                </c:pt>
                <c:pt idx="112">
                  <c:v>90.857281918541617</c:v>
                </c:pt>
                <c:pt idx="113">
                  <c:v>87.644033074904641</c:v>
                </c:pt>
                <c:pt idx="114">
                  <c:v>93.572711507494105</c:v>
                </c:pt>
                <c:pt idx="117">
                  <c:v>78.578977854004933</c:v>
                </c:pt>
                <c:pt idx="118">
                  <c:v>76.873049604904438</c:v>
                </c:pt>
                <c:pt idx="119">
                  <c:v>82.742902876804138</c:v>
                </c:pt>
                <c:pt idx="120">
                  <c:v>84.255161188556187</c:v>
                </c:pt>
                <c:pt idx="121">
                  <c:v>83.423112239761181</c:v>
                </c:pt>
                <c:pt idx="122">
                  <c:v>0.5535662839033626</c:v>
                </c:pt>
                <c:pt idx="123">
                  <c:v>91.925832279814585</c:v>
                </c:pt>
                <c:pt idx="124">
                  <c:v>86.827485380116968</c:v>
                </c:pt>
                <c:pt idx="125">
                  <c:v>88.505411008406554</c:v>
                </c:pt>
                <c:pt idx="126">
                  <c:v>88.896021847232419</c:v>
                </c:pt>
                <c:pt idx="127">
                  <c:v>91.092191147389869</c:v>
                </c:pt>
                <c:pt idx="130">
                  <c:v>92.760501821062618</c:v>
                </c:pt>
                <c:pt idx="131">
                  <c:v>90.713492764436523</c:v>
                </c:pt>
                <c:pt idx="132">
                  <c:v>92.379393644955641</c:v>
                </c:pt>
                <c:pt idx="133">
                  <c:v>93.000412753062918</c:v>
                </c:pt>
                <c:pt idx="134">
                  <c:v>96.308232793127559</c:v>
                </c:pt>
                <c:pt idx="135">
                  <c:v>93.879678241380361</c:v>
                </c:pt>
                <c:pt idx="136">
                  <c:v>95.086588705566328</c:v>
                </c:pt>
                <c:pt idx="137">
                  <c:v>95.617010155316621</c:v>
                </c:pt>
                <c:pt idx="138">
                  <c:v>96.192588067142594</c:v>
                </c:pt>
                <c:pt idx="139">
                  <c:v>96.841565182984709</c:v>
                </c:pt>
                <c:pt idx="140">
                  <c:v>0.1349527665317139</c:v>
                </c:pt>
                <c:pt idx="143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9D3C-45D9-BB14-4E10A8D5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7"/>
        <c:axId val="1101861776"/>
        <c:axId val="1450601408"/>
      </c:barChart>
      <c:catAx>
        <c:axId val="110186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01408"/>
        <c:crosses val="autoZero"/>
        <c:auto val="1"/>
        <c:lblAlgn val="ctr"/>
        <c:lblOffset val="100"/>
        <c:noMultiLvlLbl val="0"/>
      </c:catAx>
      <c:valAx>
        <c:axId val="14506014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2-4D5E-8FB7-BAE09D8A152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2-4D5E-8FB7-BAE09D8A1529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32-4D5E-8FB7-BAE09D8A1529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32-4D5E-8FB7-BAE09D8A15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32-4D5E-8FB7-BAE09D8A152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32-4D5E-8FB7-BAE09D8A152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32-4D5E-8FB7-BAE09D8A1529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32-4D5E-8FB7-BAE09D8A1529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32-4D5E-8FB7-BAE09D8A1529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32-4D5E-8FB7-BAE09D8A1529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32-4D5E-8FB7-BAE09D8A1529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632-4D5E-8FB7-BAE09D8A1529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632-4D5E-8FB7-BAE09D8A1529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632-4D5E-8FB7-BAE09D8A1529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632-4D5E-8FB7-BAE09D8A1529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632-4D5E-8FB7-BAE09D8A1529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632-4D5E-8FB7-BAE09D8A1529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632-4D5E-8FB7-BAE09D8A1529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632-4D5E-8FB7-BAE09D8A1529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632-4D5E-8FB7-BAE09D8A1529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632-4D5E-8FB7-BAE09D8A1529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632-4D5E-8FB7-BAE09D8A1529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632-4D5E-8FB7-BAE09D8A1529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632-4D5E-8FB7-BAE09D8A1529}"/>
              </c:ext>
            </c:extLst>
          </c:dPt>
          <c:dPt>
            <c:idx val="3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632-4D5E-8FB7-BAE09D8A1529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632-4D5E-8FB7-BAE09D8A1529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632-4D5E-8FB7-BAE09D8A1529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632-4D5E-8FB7-BAE09D8A1529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632-4D5E-8FB7-BAE09D8A1529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632-4D5E-8FB7-BAE09D8A1529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632-4D5E-8FB7-BAE09D8A1529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632-4D5E-8FB7-BAE09D8A1529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632-4D5E-8FB7-BAE09D8A1529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632-4D5E-8FB7-BAE09D8A1529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632-4D5E-8FB7-BAE09D8A1529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2632-4D5E-8FB7-BAE09D8A1529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2632-4D5E-8FB7-BAE09D8A1529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2632-4D5E-8FB7-BAE09D8A1529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2632-4D5E-8FB7-BAE09D8A1529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2632-4D5E-8FB7-BAE09D8A1529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2632-4D5E-8FB7-BAE09D8A1529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2632-4D5E-8FB7-BAE09D8A1529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2632-4D5E-8FB7-BAE09D8A1529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2632-4D5E-8FB7-BAE09D8A1529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2632-4D5E-8FB7-BAE09D8A1529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2632-4D5E-8FB7-BAE09D8A1529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2632-4D5E-8FB7-BAE09D8A1529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2632-4D5E-8FB7-BAE09D8A1529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2632-4D5E-8FB7-BAE09D8A1529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2632-4D5E-8FB7-BAE09D8A1529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2632-4D5E-8FB7-BAE09D8A1529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2632-4D5E-8FB7-BAE09D8A1529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2632-4D5E-8FB7-BAE09D8A1529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2632-4D5E-8FB7-BAE09D8A1529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2632-4D5E-8FB7-BAE09D8A1529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2632-4D5E-8FB7-BAE09D8A1529}"/>
              </c:ext>
            </c:extLst>
          </c:dPt>
          <c:errBars>
            <c:errBarType val="both"/>
            <c:errValType val="cust"/>
            <c:noEndCap val="0"/>
            <c:plus>
              <c:numRef>
                <c:f>'OVA 2022 Sperm Crosses'!$D$2:$D$142</c:f>
                <c:numCache>
                  <c:formatCode>General</c:formatCode>
                  <c:ptCount val="141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3.1881874603420117</c:v>
                  </c:pt>
                  <c:pt idx="21">
                    <c:v>0.18019589468219419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1.3040340317155881</c:v>
                  </c:pt>
                  <c:pt idx="34">
                    <c:v>0.49751243781094528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0.86544694291090163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0.9624523766124653</c:v>
                  </c:pt>
                  <c:pt idx="73">
                    <c:v>0.35087719298245612</c:v>
                  </c:pt>
                  <c:pt idx="74">
                    <c:v>0.24994239325106238</c:v>
                  </c:pt>
                  <c:pt idx="75">
                    <c:v>0.23059422071472824</c:v>
                  </c:pt>
                  <c:pt idx="78">
                    <c:v>0.91902841896891818</c:v>
                  </c:pt>
                  <c:pt idx="79">
                    <c:v>0.30581039755351691</c:v>
                  </c:pt>
                  <c:pt idx="80">
                    <c:v>1.2774057269374812</c:v>
                  </c:pt>
                  <c:pt idx="81">
                    <c:v>0.78314629641254063</c:v>
                  </c:pt>
                  <c:pt idx="82">
                    <c:v>0.34919889181346442</c:v>
                  </c:pt>
                  <c:pt idx="83">
                    <c:v>1.9305614627218439</c:v>
                  </c:pt>
                  <c:pt idx="84">
                    <c:v>0.43992186225154384</c:v>
                  </c:pt>
                  <c:pt idx="85">
                    <c:v>1.4724629481043399</c:v>
                  </c:pt>
                  <c:pt idx="86">
                    <c:v>1.3132748974162229</c:v>
                  </c:pt>
                  <c:pt idx="87">
                    <c:v>0.58182776597450458</c:v>
                  </c:pt>
                  <c:pt idx="88">
                    <c:v>0.72513283043621513</c:v>
                  </c:pt>
                  <c:pt idx="91">
                    <c:v>1.6237709708330024</c:v>
                  </c:pt>
                  <c:pt idx="92">
                    <c:v>1.5634231426781651</c:v>
                  </c:pt>
                  <c:pt idx="93">
                    <c:v>1.6289808164455166</c:v>
                  </c:pt>
                  <c:pt idx="94">
                    <c:v>3.0062670578840662</c:v>
                  </c:pt>
                  <c:pt idx="95">
                    <c:v>0</c:v>
                  </c:pt>
                  <c:pt idx="96">
                    <c:v>3.0868732781252906</c:v>
                  </c:pt>
                  <c:pt idx="97">
                    <c:v>2.5855948435619633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1.8381645310446031</c:v>
                  </c:pt>
                  <c:pt idx="101">
                    <c:v>1.2125263501649279</c:v>
                  </c:pt>
                  <c:pt idx="104">
                    <c:v>1.8579394192386209</c:v>
                  </c:pt>
                  <c:pt idx="105">
                    <c:v>0.29569447025444001</c:v>
                  </c:pt>
                  <c:pt idx="106">
                    <c:v>2.1759494783107565</c:v>
                  </c:pt>
                  <c:pt idx="107">
                    <c:v>3.6218251708856757</c:v>
                  </c:pt>
                  <c:pt idx="108">
                    <c:v>1.1867115694334665</c:v>
                  </c:pt>
                  <c:pt idx="109">
                    <c:v>1.7297377475898172</c:v>
                  </c:pt>
                  <c:pt idx="110">
                    <c:v>2.9031855977058605</c:v>
                  </c:pt>
                  <c:pt idx="111">
                    <c:v>1.0653121903525689</c:v>
                  </c:pt>
                  <c:pt idx="112">
                    <c:v>4.5200828288271948</c:v>
                  </c:pt>
                  <c:pt idx="113">
                    <c:v>6.4805895354183436</c:v>
                  </c:pt>
                  <c:pt idx="114">
                    <c:v>1.3199541398237253</c:v>
                  </c:pt>
                  <c:pt idx="117">
                    <c:v>1.0393624157214987</c:v>
                  </c:pt>
                  <c:pt idx="118">
                    <c:v>1.0808408293143617</c:v>
                  </c:pt>
                  <c:pt idx="119">
                    <c:v>0.67498491818899675</c:v>
                  </c:pt>
                  <c:pt idx="120">
                    <c:v>1.9560009202894248</c:v>
                  </c:pt>
                  <c:pt idx="121">
                    <c:v>0.31695849346049726</c:v>
                  </c:pt>
                  <c:pt idx="122">
                    <c:v>0.31725212061375258</c:v>
                  </c:pt>
                  <c:pt idx="123">
                    <c:v>0.62610127310584052</c:v>
                  </c:pt>
                  <c:pt idx="124">
                    <c:v>0.27219030406783018</c:v>
                  </c:pt>
                  <c:pt idx="125">
                    <c:v>1.4543823730778704</c:v>
                  </c:pt>
                  <c:pt idx="126">
                    <c:v>0.75224207794000852</c:v>
                  </c:pt>
                  <c:pt idx="127">
                    <c:v>0.31371488099594219</c:v>
                  </c:pt>
                  <c:pt idx="130">
                    <c:v>1.2807139794106399</c:v>
                  </c:pt>
                  <c:pt idx="131">
                    <c:v>0.35069089145873039</c:v>
                  </c:pt>
                  <c:pt idx="132">
                    <c:v>3.1503140621200068</c:v>
                  </c:pt>
                  <c:pt idx="133">
                    <c:v>0.77342858193368169</c:v>
                  </c:pt>
                  <c:pt idx="134">
                    <c:v>1.1219794536484331</c:v>
                  </c:pt>
                  <c:pt idx="135">
                    <c:v>0.40724790826510981</c:v>
                  </c:pt>
                  <c:pt idx="136">
                    <c:v>1.4935103311418578</c:v>
                  </c:pt>
                  <c:pt idx="137">
                    <c:v>0.17373846780968272</c:v>
                  </c:pt>
                  <c:pt idx="138">
                    <c:v>0.77325246165900474</c:v>
                  </c:pt>
                  <c:pt idx="139">
                    <c:v>2.2835653681169958</c:v>
                  </c:pt>
                  <c:pt idx="140">
                    <c:v>0.1349527665317139</c:v>
                  </c:pt>
                </c:numCache>
              </c:numRef>
            </c:plus>
            <c:minus>
              <c:numRef>
                <c:f>'OVA 2022 Sperm Crosses'!$D$2:$D$142</c:f>
                <c:numCache>
                  <c:formatCode>General</c:formatCode>
                  <c:ptCount val="141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3.1881874603420117</c:v>
                  </c:pt>
                  <c:pt idx="21">
                    <c:v>0.18019589468219419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1.3040340317155881</c:v>
                  </c:pt>
                  <c:pt idx="34">
                    <c:v>0.49751243781094528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0.86544694291090163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0.9624523766124653</c:v>
                  </c:pt>
                  <c:pt idx="73">
                    <c:v>0.35087719298245612</c:v>
                  </c:pt>
                  <c:pt idx="74">
                    <c:v>0.24994239325106238</c:v>
                  </c:pt>
                  <c:pt idx="75">
                    <c:v>0.23059422071472824</c:v>
                  </c:pt>
                  <c:pt idx="78">
                    <c:v>0.91902841896891818</c:v>
                  </c:pt>
                  <c:pt idx="79">
                    <c:v>0.30581039755351691</c:v>
                  </c:pt>
                  <c:pt idx="80">
                    <c:v>1.2774057269374812</c:v>
                  </c:pt>
                  <c:pt idx="81">
                    <c:v>0.78314629641254063</c:v>
                  </c:pt>
                  <c:pt idx="82">
                    <c:v>0.34919889181346442</c:v>
                  </c:pt>
                  <c:pt idx="83">
                    <c:v>1.9305614627218439</c:v>
                  </c:pt>
                  <c:pt idx="84">
                    <c:v>0.43992186225154384</c:v>
                  </c:pt>
                  <c:pt idx="85">
                    <c:v>1.4724629481043399</c:v>
                  </c:pt>
                  <c:pt idx="86">
                    <c:v>1.3132748974162229</c:v>
                  </c:pt>
                  <c:pt idx="87">
                    <c:v>0.58182776597450458</c:v>
                  </c:pt>
                  <c:pt idx="88">
                    <c:v>0.72513283043621513</c:v>
                  </c:pt>
                  <c:pt idx="91">
                    <c:v>1.6237709708330024</c:v>
                  </c:pt>
                  <c:pt idx="92">
                    <c:v>1.5634231426781651</c:v>
                  </c:pt>
                  <c:pt idx="93">
                    <c:v>1.6289808164455166</c:v>
                  </c:pt>
                  <c:pt idx="94">
                    <c:v>3.0062670578840662</c:v>
                  </c:pt>
                  <c:pt idx="95">
                    <c:v>0</c:v>
                  </c:pt>
                  <c:pt idx="96">
                    <c:v>3.0868732781252906</c:v>
                  </c:pt>
                  <c:pt idx="97">
                    <c:v>2.5855948435619633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1.8381645310446031</c:v>
                  </c:pt>
                  <c:pt idx="101">
                    <c:v>1.2125263501649279</c:v>
                  </c:pt>
                  <c:pt idx="104">
                    <c:v>1.8579394192386209</c:v>
                  </c:pt>
                  <c:pt idx="105">
                    <c:v>0.29569447025444001</c:v>
                  </c:pt>
                  <c:pt idx="106">
                    <c:v>2.1759494783107565</c:v>
                  </c:pt>
                  <c:pt idx="107">
                    <c:v>3.6218251708856757</c:v>
                  </c:pt>
                  <c:pt idx="108">
                    <c:v>1.1867115694334665</c:v>
                  </c:pt>
                  <c:pt idx="109">
                    <c:v>1.7297377475898172</c:v>
                  </c:pt>
                  <c:pt idx="110">
                    <c:v>2.9031855977058605</c:v>
                  </c:pt>
                  <c:pt idx="111">
                    <c:v>1.0653121903525689</c:v>
                  </c:pt>
                  <c:pt idx="112">
                    <c:v>4.5200828288271948</c:v>
                  </c:pt>
                  <c:pt idx="113">
                    <c:v>6.4805895354183436</c:v>
                  </c:pt>
                  <c:pt idx="114">
                    <c:v>1.3199541398237253</c:v>
                  </c:pt>
                  <c:pt idx="117">
                    <c:v>1.0393624157214987</c:v>
                  </c:pt>
                  <c:pt idx="118">
                    <c:v>1.0808408293143617</c:v>
                  </c:pt>
                  <c:pt idx="119">
                    <c:v>0.67498491818899675</c:v>
                  </c:pt>
                  <c:pt idx="120">
                    <c:v>1.9560009202894248</c:v>
                  </c:pt>
                  <c:pt idx="121">
                    <c:v>0.31695849346049726</c:v>
                  </c:pt>
                  <c:pt idx="122">
                    <c:v>0.31725212061375258</c:v>
                  </c:pt>
                  <c:pt idx="123">
                    <c:v>0.62610127310584052</c:v>
                  </c:pt>
                  <c:pt idx="124">
                    <c:v>0.27219030406783018</c:v>
                  </c:pt>
                  <c:pt idx="125">
                    <c:v>1.4543823730778704</c:v>
                  </c:pt>
                  <c:pt idx="126">
                    <c:v>0.75224207794000852</c:v>
                  </c:pt>
                  <c:pt idx="127">
                    <c:v>0.31371488099594219</c:v>
                  </c:pt>
                  <c:pt idx="130">
                    <c:v>1.2807139794106399</c:v>
                  </c:pt>
                  <c:pt idx="131">
                    <c:v>0.35069089145873039</c:v>
                  </c:pt>
                  <c:pt idx="132">
                    <c:v>3.1503140621200068</c:v>
                  </c:pt>
                  <c:pt idx="133">
                    <c:v>0.77342858193368169</c:v>
                  </c:pt>
                  <c:pt idx="134">
                    <c:v>1.1219794536484331</c:v>
                  </c:pt>
                  <c:pt idx="135">
                    <c:v>0.40724790826510981</c:v>
                  </c:pt>
                  <c:pt idx="136">
                    <c:v>1.4935103311418578</c:v>
                  </c:pt>
                  <c:pt idx="137">
                    <c:v>0.17373846780968272</c:v>
                  </c:pt>
                  <c:pt idx="138">
                    <c:v>0.77325246165900474</c:v>
                  </c:pt>
                  <c:pt idx="139">
                    <c:v>2.2835653681169958</c:v>
                  </c:pt>
                  <c:pt idx="140">
                    <c:v>0.1349527665317139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2022 Sperm Crosses'!$B$2:$B$77</c:f>
              <c:strCache>
                <c:ptCount val="76"/>
                <c:pt idx="0">
                  <c:v>01x01 </c:v>
                </c:pt>
                <c:pt idx="1">
                  <c:v>01x02 </c:v>
                </c:pt>
                <c:pt idx="2">
                  <c:v>01x03 </c:v>
                </c:pt>
                <c:pt idx="3">
                  <c:v>01x05 </c:v>
                </c:pt>
                <c:pt idx="4">
                  <c:v>01x06 </c:v>
                </c:pt>
                <c:pt idx="5">
                  <c:v>01x07 </c:v>
                </c:pt>
                <c:pt idx="6">
                  <c:v>01x08 </c:v>
                </c:pt>
                <c:pt idx="7">
                  <c:v>01x09 </c:v>
                </c:pt>
                <c:pt idx="8">
                  <c:v>01x12 </c:v>
                </c:pt>
                <c:pt idx="9">
                  <c:v>01x13 </c:v>
                </c:pt>
                <c:pt idx="10">
                  <c:v>01x04 </c:v>
                </c:pt>
                <c:pt idx="13">
                  <c:v>03x01 </c:v>
                </c:pt>
                <c:pt idx="14">
                  <c:v>03x02 </c:v>
                </c:pt>
                <c:pt idx="15">
                  <c:v>03x03 </c:v>
                </c:pt>
                <c:pt idx="16">
                  <c:v>03x05 </c:v>
                </c:pt>
                <c:pt idx="17">
                  <c:v>03x06 </c:v>
                </c:pt>
                <c:pt idx="18">
                  <c:v>03x07 </c:v>
                </c:pt>
                <c:pt idx="19">
                  <c:v>03x08 </c:v>
                </c:pt>
                <c:pt idx="20">
                  <c:v>03x09 </c:v>
                </c:pt>
                <c:pt idx="21">
                  <c:v>03x12 </c:v>
                </c:pt>
                <c:pt idx="22">
                  <c:v>03x13 </c:v>
                </c:pt>
                <c:pt idx="23">
                  <c:v>03x04 </c:v>
                </c:pt>
                <c:pt idx="26">
                  <c:v>05x01 </c:v>
                </c:pt>
                <c:pt idx="27">
                  <c:v>05x02 </c:v>
                </c:pt>
                <c:pt idx="28">
                  <c:v>05x03 </c:v>
                </c:pt>
                <c:pt idx="29">
                  <c:v>05x05 </c:v>
                </c:pt>
                <c:pt idx="30">
                  <c:v>05x06 </c:v>
                </c:pt>
                <c:pt idx="31">
                  <c:v>05x07 </c:v>
                </c:pt>
                <c:pt idx="32">
                  <c:v>05x08 </c:v>
                </c:pt>
                <c:pt idx="33">
                  <c:v>05x09 </c:v>
                </c:pt>
                <c:pt idx="34">
                  <c:v>05x12 </c:v>
                </c:pt>
                <c:pt idx="35">
                  <c:v>05x13 </c:v>
                </c:pt>
                <c:pt idx="36">
                  <c:v>05x04 </c:v>
                </c:pt>
                <c:pt idx="39">
                  <c:v>08x01 </c:v>
                </c:pt>
                <c:pt idx="40">
                  <c:v>08x02 </c:v>
                </c:pt>
                <c:pt idx="41">
                  <c:v>08x03 </c:v>
                </c:pt>
                <c:pt idx="42">
                  <c:v>08x05 </c:v>
                </c:pt>
                <c:pt idx="43">
                  <c:v>08x06 </c:v>
                </c:pt>
                <c:pt idx="44">
                  <c:v>08x07 </c:v>
                </c:pt>
                <c:pt idx="45">
                  <c:v>08x08 </c:v>
                </c:pt>
                <c:pt idx="46">
                  <c:v>08x09 </c:v>
                </c:pt>
                <c:pt idx="47">
                  <c:v>08x12 </c:v>
                </c:pt>
                <c:pt idx="48">
                  <c:v>08x13</c:v>
                </c:pt>
                <c:pt idx="49">
                  <c:v>08x04 </c:v>
                </c:pt>
                <c:pt idx="52">
                  <c:v>12x01 </c:v>
                </c:pt>
                <c:pt idx="53">
                  <c:v>12x02 </c:v>
                </c:pt>
                <c:pt idx="54">
                  <c:v>12x03 </c:v>
                </c:pt>
                <c:pt idx="55">
                  <c:v>12x05 </c:v>
                </c:pt>
                <c:pt idx="56">
                  <c:v>12x06 </c:v>
                </c:pt>
                <c:pt idx="57">
                  <c:v>12x07 </c:v>
                </c:pt>
                <c:pt idx="58">
                  <c:v>12x08 </c:v>
                </c:pt>
                <c:pt idx="59">
                  <c:v>12x09 </c:v>
                </c:pt>
                <c:pt idx="60">
                  <c:v>12x12 </c:v>
                </c:pt>
                <c:pt idx="61">
                  <c:v>12x13</c:v>
                </c:pt>
                <c:pt idx="62">
                  <c:v>12x04 </c:v>
                </c:pt>
                <c:pt idx="65">
                  <c:v>13x01</c:v>
                </c:pt>
                <c:pt idx="66">
                  <c:v>13x02 </c:v>
                </c:pt>
                <c:pt idx="67">
                  <c:v>13x03 </c:v>
                </c:pt>
                <c:pt idx="68">
                  <c:v>13x05 </c:v>
                </c:pt>
                <c:pt idx="69">
                  <c:v>13x06 </c:v>
                </c:pt>
                <c:pt idx="70">
                  <c:v>13x07 </c:v>
                </c:pt>
                <c:pt idx="71">
                  <c:v>13x08 </c:v>
                </c:pt>
                <c:pt idx="72">
                  <c:v>13x09 </c:v>
                </c:pt>
                <c:pt idx="73">
                  <c:v>13x12 </c:v>
                </c:pt>
                <c:pt idx="74">
                  <c:v>13x13 </c:v>
                </c:pt>
                <c:pt idx="75">
                  <c:v>13x04 </c:v>
                </c:pt>
              </c:strCache>
            </c:strRef>
          </c:cat>
          <c:val>
            <c:numRef>
              <c:f>'OVA 2022 Sperm Crosses'!$C$2:$C$77</c:f>
              <c:numCache>
                <c:formatCode>General</c:formatCode>
                <c:ptCount val="76"/>
                <c:pt idx="0">
                  <c:v>0.25062656641604009</c:v>
                </c:pt>
                <c:pt idx="1">
                  <c:v>68.487907891691748</c:v>
                </c:pt>
                <c:pt idx="2">
                  <c:v>1.5634895601789189</c:v>
                </c:pt>
                <c:pt idx="3">
                  <c:v>0</c:v>
                </c:pt>
                <c:pt idx="4">
                  <c:v>75.108574220774472</c:v>
                </c:pt>
                <c:pt idx="5">
                  <c:v>78.578977854004933</c:v>
                </c:pt>
                <c:pt idx="6">
                  <c:v>0.86290357997836387</c:v>
                </c:pt>
                <c:pt idx="7">
                  <c:v>69.359342504547172</c:v>
                </c:pt>
                <c:pt idx="8">
                  <c:v>0.92088818438602615</c:v>
                </c:pt>
                <c:pt idx="9">
                  <c:v>0.45045045045045046</c:v>
                </c:pt>
                <c:pt idx="10">
                  <c:v>92.760501821062618</c:v>
                </c:pt>
                <c:pt idx="13">
                  <c:v>0.1349527665317139</c:v>
                </c:pt>
                <c:pt idx="14">
                  <c:v>71.828143883483605</c:v>
                </c:pt>
                <c:pt idx="15">
                  <c:v>0</c:v>
                </c:pt>
                <c:pt idx="16">
                  <c:v>0.28050490883590462</c:v>
                </c:pt>
                <c:pt idx="17">
                  <c:v>83.454232641633169</c:v>
                </c:pt>
                <c:pt idx="18">
                  <c:v>82.742902876804138</c:v>
                </c:pt>
                <c:pt idx="19">
                  <c:v>0.2032520325203252</c:v>
                </c:pt>
                <c:pt idx="20">
                  <c:v>82.222081591074314</c:v>
                </c:pt>
                <c:pt idx="21">
                  <c:v>0.34000033251866263</c:v>
                </c:pt>
                <c:pt idx="22">
                  <c:v>0.61415098449830186</c:v>
                </c:pt>
                <c:pt idx="23">
                  <c:v>92.379393644955641</c:v>
                </c:pt>
                <c:pt idx="26">
                  <c:v>0.39870787024487209</c:v>
                </c:pt>
                <c:pt idx="27">
                  <c:v>74.020609065102178</c:v>
                </c:pt>
                <c:pt idx="28">
                  <c:v>0</c:v>
                </c:pt>
                <c:pt idx="29">
                  <c:v>0</c:v>
                </c:pt>
                <c:pt idx="30">
                  <c:v>83.963607773384766</c:v>
                </c:pt>
                <c:pt idx="31">
                  <c:v>84.255161188556187</c:v>
                </c:pt>
                <c:pt idx="32">
                  <c:v>8.3333333333333329E-2</c:v>
                </c:pt>
                <c:pt idx="33">
                  <c:v>79.724790540658731</c:v>
                </c:pt>
                <c:pt idx="34">
                  <c:v>0.49751243781094523</c:v>
                </c:pt>
                <c:pt idx="35">
                  <c:v>0.1923162188525317</c:v>
                </c:pt>
                <c:pt idx="36">
                  <c:v>93.000412753062918</c:v>
                </c:pt>
                <c:pt idx="39">
                  <c:v>0</c:v>
                </c:pt>
                <c:pt idx="40">
                  <c:v>76.451678040844357</c:v>
                </c:pt>
                <c:pt idx="41">
                  <c:v>0.20407531277096494</c:v>
                </c:pt>
                <c:pt idx="42">
                  <c:v>0</c:v>
                </c:pt>
                <c:pt idx="43">
                  <c:v>86.044056710579341</c:v>
                </c:pt>
                <c:pt idx="44">
                  <c:v>91.925832279814585</c:v>
                </c:pt>
                <c:pt idx="45">
                  <c:v>0.1061571125265393</c:v>
                </c:pt>
                <c:pt idx="46">
                  <c:v>85.424524771740764</c:v>
                </c:pt>
                <c:pt idx="47">
                  <c:v>0</c:v>
                </c:pt>
                <c:pt idx="48">
                  <c:v>0</c:v>
                </c:pt>
                <c:pt idx="49">
                  <c:v>95.086588705566328</c:v>
                </c:pt>
                <c:pt idx="52">
                  <c:v>1.2508192899340609</c:v>
                </c:pt>
                <c:pt idx="53">
                  <c:v>80.702115556518677</c:v>
                </c:pt>
                <c:pt idx="54">
                  <c:v>2.5043585785273765</c:v>
                </c:pt>
                <c:pt idx="55">
                  <c:v>3.1942252715837625</c:v>
                </c:pt>
                <c:pt idx="56">
                  <c:v>90.857281918541617</c:v>
                </c:pt>
                <c:pt idx="57">
                  <c:v>88.505411008406554</c:v>
                </c:pt>
                <c:pt idx="58">
                  <c:v>1.0218456436267596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0.99067491931200724</c:v>
                </c:pt>
                <c:pt idx="62">
                  <c:v>96.192588067142594</c:v>
                </c:pt>
                <c:pt idx="65">
                  <c:v>0</c:v>
                </c:pt>
                <c:pt idx="66">
                  <c:v>87.911852429843307</c:v>
                </c:pt>
                <c:pt idx="67">
                  <c:v>0.32422672319045381</c:v>
                </c:pt>
                <c:pt idx="68">
                  <c:v>0.11148272017837235</c:v>
                </c:pt>
                <c:pt idx="69">
                  <c:v>87.644033074904641</c:v>
                </c:pt>
                <c:pt idx="70">
                  <c:v>88.896021847232419</c:v>
                </c:pt>
                <c:pt idx="71">
                  <c:v>0</c:v>
                </c:pt>
                <c:pt idx="72">
                  <c:v>85.666278166278175</c:v>
                </c:pt>
                <c:pt idx="73">
                  <c:v>0.35087719298245612</c:v>
                </c:pt>
                <c:pt idx="74">
                  <c:v>0.43479911900964535</c:v>
                </c:pt>
                <c:pt idx="75">
                  <c:v>96.841565182984709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2632-4D5E-8FB7-BAE09D8A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498339984"/>
        <c:axId val="1781252720"/>
      </c:barChart>
      <c:catAx>
        <c:axId val="14983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E7-4CB8-B34A-84E08D373AC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7-4CB8-B34A-84E08D373AC9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E7-4CB8-B34A-84E08D373AC9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E7-4CB8-B34A-84E08D373AC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E7-4CB8-B34A-84E08D373AC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E7-4CB8-B34A-84E08D373AC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E7-4CB8-B34A-84E08D373AC9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E7-4CB8-B34A-84E08D373AC9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E7-4CB8-B34A-84E08D373AC9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E7-4CB8-B34A-84E08D373AC9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E7-4CB8-B34A-84E08D373AC9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E7-4CB8-B34A-84E08D373AC9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E7-4CB8-B34A-84E08D373AC9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5E7-4CB8-B34A-84E08D373AC9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5E7-4CB8-B34A-84E08D373AC9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5E7-4CB8-B34A-84E08D373AC9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5E7-4CB8-B34A-84E08D373AC9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5E7-4CB8-B34A-84E08D373AC9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5E7-4CB8-B34A-84E08D373AC9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5E7-4CB8-B34A-84E08D373AC9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5E7-4CB8-B34A-84E08D373AC9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5E7-4CB8-B34A-84E08D373AC9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5E7-4CB8-B34A-84E08D373AC9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5E7-4CB8-B34A-84E08D373AC9}"/>
              </c:ext>
            </c:extLst>
          </c:dPt>
          <c:dPt>
            <c:idx val="3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5E7-4CB8-B34A-84E08D373AC9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5E7-4CB8-B34A-84E08D373AC9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5E7-4CB8-B34A-84E08D373AC9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5E7-4CB8-B34A-84E08D373AC9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5E7-4CB8-B34A-84E08D373AC9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5E7-4CB8-B34A-84E08D373AC9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5E7-4CB8-B34A-84E08D373AC9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5E7-4CB8-B34A-84E08D373AC9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5E7-4CB8-B34A-84E08D373AC9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5E7-4CB8-B34A-84E08D373AC9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5E7-4CB8-B34A-84E08D373AC9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5E7-4CB8-B34A-84E08D373AC9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5E7-4CB8-B34A-84E08D373AC9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5E7-4CB8-B34A-84E08D373AC9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5E7-4CB8-B34A-84E08D373AC9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5E7-4CB8-B34A-84E08D373AC9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B5E7-4CB8-B34A-84E08D373AC9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B5E7-4CB8-B34A-84E08D373AC9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5E7-4CB8-B34A-84E08D373AC9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B5E7-4CB8-B34A-84E08D373AC9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B5E7-4CB8-B34A-84E08D373AC9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B5E7-4CB8-B34A-84E08D373AC9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B5E7-4CB8-B34A-84E08D373AC9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B5E7-4CB8-B34A-84E08D373AC9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B5E7-4CB8-B34A-84E08D373AC9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B5E7-4CB8-B34A-84E08D373AC9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B5E7-4CB8-B34A-84E08D373AC9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B5E7-4CB8-B34A-84E08D373AC9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5E7-4CB8-B34A-84E08D373AC9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B5E7-4CB8-B34A-84E08D373AC9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B5E7-4CB8-B34A-84E08D373AC9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B5E7-4CB8-B34A-84E08D373AC9}"/>
              </c:ext>
            </c:extLst>
          </c:dPt>
          <c:errBars>
            <c:errBarType val="both"/>
            <c:errValType val="cust"/>
            <c:noEndCap val="0"/>
            <c:plus>
              <c:numRef>
                <c:f>'OVA 2022 clone01 Ova Crosses '!$D$2:$D$77</c:f>
                <c:numCache>
                  <c:formatCode>General</c:formatCode>
                  <c:ptCount val="76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</c:numCache>
              </c:numRef>
            </c:plus>
            <c:minus>
              <c:numRef>
                <c:f>'OVA 2022 clone01 Ova Crosses '!$D$2:$D$77</c:f>
                <c:numCache>
                  <c:formatCode>General</c:formatCode>
                  <c:ptCount val="76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2022 clone01 Ova Crosses '!$B$2:$B$77</c:f>
              <c:strCache>
                <c:ptCount val="76"/>
                <c:pt idx="0">
                  <c:v>01x01 </c:v>
                </c:pt>
                <c:pt idx="1">
                  <c:v>02x01 </c:v>
                </c:pt>
                <c:pt idx="2">
                  <c:v>03x01 </c:v>
                </c:pt>
                <c:pt idx="3">
                  <c:v>05x01 </c:v>
                </c:pt>
                <c:pt idx="4">
                  <c:v>06x01 </c:v>
                </c:pt>
                <c:pt idx="5">
                  <c:v>07x01 </c:v>
                </c:pt>
                <c:pt idx="6">
                  <c:v>08x01 </c:v>
                </c:pt>
                <c:pt idx="7">
                  <c:v>09x01 </c:v>
                </c:pt>
                <c:pt idx="8">
                  <c:v>12x01 </c:v>
                </c:pt>
                <c:pt idx="9">
                  <c:v>13x01 </c:v>
                </c:pt>
                <c:pt idx="10">
                  <c:v>04x01 </c:v>
                </c:pt>
                <c:pt idx="13">
                  <c:v>01x03 </c:v>
                </c:pt>
                <c:pt idx="14">
                  <c:v>02x03 </c:v>
                </c:pt>
                <c:pt idx="15">
                  <c:v>03x03 </c:v>
                </c:pt>
                <c:pt idx="16">
                  <c:v>05x03 </c:v>
                </c:pt>
                <c:pt idx="17">
                  <c:v>06x03 </c:v>
                </c:pt>
                <c:pt idx="18">
                  <c:v>07x03 </c:v>
                </c:pt>
                <c:pt idx="19">
                  <c:v>08x03 </c:v>
                </c:pt>
                <c:pt idx="20">
                  <c:v>09x03 </c:v>
                </c:pt>
                <c:pt idx="21">
                  <c:v>12x03 </c:v>
                </c:pt>
                <c:pt idx="22">
                  <c:v>13x03 </c:v>
                </c:pt>
                <c:pt idx="23">
                  <c:v>04x03 </c:v>
                </c:pt>
                <c:pt idx="26">
                  <c:v>01x05 </c:v>
                </c:pt>
                <c:pt idx="27">
                  <c:v>02x05 </c:v>
                </c:pt>
                <c:pt idx="28">
                  <c:v>03x05 </c:v>
                </c:pt>
                <c:pt idx="29">
                  <c:v>05x05 </c:v>
                </c:pt>
                <c:pt idx="30">
                  <c:v>06x05 </c:v>
                </c:pt>
                <c:pt idx="31">
                  <c:v>07x05 </c:v>
                </c:pt>
                <c:pt idx="32">
                  <c:v>08x05 </c:v>
                </c:pt>
                <c:pt idx="33">
                  <c:v>09x05 </c:v>
                </c:pt>
                <c:pt idx="34">
                  <c:v>12x05 </c:v>
                </c:pt>
                <c:pt idx="35">
                  <c:v>13x05 </c:v>
                </c:pt>
                <c:pt idx="36">
                  <c:v>04x05 </c:v>
                </c:pt>
                <c:pt idx="39">
                  <c:v>01x08 </c:v>
                </c:pt>
                <c:pt idx="40">
                  <c:v>02x08 </c:v>
                </c:pt>
                <c:pt idx="41">
                  <c:v>03x08 </c:v>
                </c:pt>
                <c:pt idx="42">
                  <c:v>05x08 </c:v>
                </c:pt>
                <c:pt idx="43">
                  <c:v>06x08 </c:v>
                </c:pt>
                <c:pt idx="44">
                  <c:v>07x08 </c:v>
                </c:pt>
                <c:pt idx="45">
                  <c:v>08x08 </c:v>
                </c:pt>
                <c:pt idx="46">
                  <c:v>09x08 </c:v>
                </c:pt>
                <c:pt idx="47">
                  <c:v>12x08 </c:v>
                </c:pt>
                <c:pt idx="48">
                  <c:v>13x08 </c:v>
                </c:pt>
                <c:pt idx="49">
                  <c:v>04x08 </c:v>
                </c:pt>
                <c:pt idx="52">
                  <c:v>01x12 </c:v>
                </c:pt>
                <c:pt idx="53">
                  <c:v>02x12 </c:v>
                </c:pt>
                <c:pt idx="54">
                  <c:v>03x12</c:v>
                </c:pt>
                <c:pt idx="55">
                  <c:v>05x12 </c:v>
                </c:pt>
                <c:pt idx="56">
                  <c:v>06x12 </c:v>
                </c:pt>
                <c:pt idx="57">
                  <c:v>07x12 </c:v>
                </c:pt>
                <c:pt idx="58">
                  <c:v>08x12 </c:v>
                </c:pt>
                <c:pt idx="59">
                  <c:v>09x12 </c:v>
                </c:pt>
                <c:pt idx="60">
                  <c:v>12x12 </c:v>
                </c:pt>
                <c:pt idx="61">
                  <c:v>13x12 </c:v>
                </c:pt>
                <c:pt idx="62">
                  <c:v>04x12 </c:v>
                </c:pt>
                <c:pt idx="65">
                  <c:v>01x13 </c:v>
                </c:pt>
                <c:pt idx="66">
                  <c:v>02x13 </c:v>
                </c:pt>
                <c:pt idx="67">
                  <c:v>03x13 </c:v>
                </c:pt>
                <c:pt idx="68">
                  <c:v>05x13 </c:v>
                </c:pt>
                <c:pt idx="69">
                  <c:v>06x13 </c:v>
                </c:pt>
                <c:pt idx="70">
                  <c:v>07x13 </c:v>
                </c:pt>
                <c:pt idx="71">
                  <c:v>08x13 </c:v>
                </c:pt>
                <c:pt idx="72">
                  <c:v>09x13 </c:v>
                </c:pt>
                <c:pt idx="73">
                  <c:v>12x13 </c:v>
                </c:pt>
                <c:pt idx="74">
                  <c:v>13x13 </c:v>
                </c:pt>
                <c:pt idx="75">
                  <c:v>04x13 </c:v>
                </c:pt>
              </c:strCache>
            </c:strRef>
          </c:cat>
          <c:val>
            <c:numRef>
              <c:f>'OVA 2022 clone01 Ova Crosses '!$C$2:$C$77</c:f>
              <c:numCache>
                <c:formatCode>General</c:formatCode>
                <c:ptCount val="76"/>
                <c:pt idx="0">
                  <c:v>0.25062656641604009</c:v>
                </c:pt>
                <c:pt idx="1">
                  <c:v>95.257588415483156</c:v>
                </c:pt>
                <c:pt idx="2">
                  <c:v>0.1349527665317139</c:v>
                </c:pt>
                <c:pt idx="3">
                  <c:v>0.39870787024487209</c:v>
                </c:pt>
                <c:pt idx="4">
                  <c:v>64.296575210244839</c:v>
                </c:pt>
                <c:pt idx="5">
                  <c:v>90.298567001135368</c:v>
                </c:pt>
                <c:pt idx="6">
                  <c:v>0</c:v>
                </c:pt>
                <c:pt idx="7">
                  <c:v>53.558702635555875</c:v>
                </c:pt>
                <c:pt idx="8">
                  <c:v>1.2508192899340609</c:v>
                </c:pt>
                <c:pt idx="9">
                  <c:v>0</c:v>
                </c:pt>
                <c:pt idx="10">
                  <c:v>94.367405424259275</c:v>
                </c:pt>
                <c:pt idx="13">
                  <c:v>1.5634895601789189</c:v>
                </c:pt>
                <c:pt idx="14">
                  <c:v>92.96444831928703</c:v>
                </c:pt>
                <c:pt idx="15">
                  <c:v>0</c:v>
                </c:pt>
                <c:pt idx="16">
                  <c:v>0</c:v>
                </c:pt>
                <c:pt idx="17">
                  <c:v>41.338762521044202</c:v>
                </c:pt>
                <c:pt idx="18">
                  <c:v>93.089999654370914</c:v>
                </c:pt>
                <c:pt idx="19">
                  <c:v>0.20407531277096494</c:v>
                </c:pt>
                <c:pt idx="20">
                  <c:v>44.049767146595912</c:v>
                </c:pt>
                <c:pt idx="21">
                  <c:v>2.5043585785273765</c:v>
                </c:pt>
                <c:pt idx="22">
                  <c:v>0.32422672319045381</c:v>
                </c:pt>
                <c:pt idx="23">
                  <c:v>89.863766618809166</c:v>
                </c:pt>
                <c:pt idx="26">
                  <c:v>0</c:v>
                </c:pt>
                <c:pt idx="27">
                  <c:v>93.362301505490578</c:v>
                </c:pt>
                <c:pt idx="28">
                  <c:v>0.28050490883590462</c:v>
                </c:pt>
                <c:pt idx="29">
                  <c:v>0</c:v>
                </c:pt>
                <c:pt idx="30">
                  <c:v>41.80124147583598</c:v>
                </c:pt>
                <c:pt idx="31">
                  <c:v>94.913266077639278</c:v>
                </c:pt>
                <c:pt idx="32">
                  <c:v>0</c:v>
                </c:pt>
                <c:pt idx="33">
                  <c:v>44.690964601976837</c:v>
                </c:pt>
                <c:pt idx="34">
                  <c:v>3.1942252715837625</c:v>
                </c:pt>
                <c:pt idx="35">
                  <c:v>0.11148272017837235</c:v>
                </c:pt>
                <c:pt idx="36">
                  <c:v>96.152958152958149</c:v>
                </c:pt>
                <c:pt idx="39">
                  <c:v>0.86290357997836387</c:v>
                </c:pt>
                <c:pt idx="40">
                  <c:v>91.90896721404944</c:v>
                </c:pt>
                <c:pt idx="41">
                  <c:v>0.2032520325203252</c:v>
                </c:pt>
                <c:pt idx="42">
                  <c:v>8.3333333333333329E-2</c:v>
                </c:pt>
                <c:pt idx="43">
                  <c:v>36.819707299643945</c:v>
                </c:pt>
                <c:pt idx="44">
                  <c:v>92.407394979968046</c:v>
                </c:pt>
                <c:pt idx="45">
                  <c:v>0.1061571125265393</c:v>
                </c:pt>
                <c:pt idx="46">
                  <c:v>43.896988275295151</c:v>
                </c:pt>
                <c:pt idx="47">
                  <c:v>1.0218456436267596</c:v>
                </c:pt>
                <c:pt idx="48">
                  <c:v>0</c:v>
                </c:pt>
                <c:pt idx="49">
                  <c:v>92.405542157279982</c:v>
                </c:pt>
                <c:pt idx="52">
                  <c:v>0.92088818438602615</c:v>
                </c:pt>
                <c:pt idx="53">
                  <c:v>91.274181849048162</c:v>
                </c:pt>
                <c:pt idx="54">
                  <c:v>0.34000033251866263</c:v>
                </c:pt>
                <c:pt idx="55">
                  <c:v>0.49751243781094523</c:v>
                </c:pt>
                <c:pt idx="56">
                  <c:v>41.404952710995595</c:v>
                </c:pt>
                <c:pt idx="57">
                  <c:v>94.890211640211646</c:v>
                </c:pt>
                <c:pt idx="58">
                  <c:v>0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0.35087719298245612</c:v>
                </c:pt>
                <c:pt idx="62">
                  <c:v>93.674142026702654</c:v>
                </c:pt>
                <c:pt idx="65">
                  <c:v>0.45045045045045046</c:v>
                </c:pt>
                <c:pt idx="66">
                  <c:v>90.490066961184723</c:v>
                </c:pt>
                <c:pt idx="67">
                  <c:v>0.61415098449830186</c:v>
                </c:pt>
                <c:pt idx="68">
                  <c:v>0.1923162188525317</c:v>
                </c:pt>
                <c:pt idx="69">
                  <c:v>46.460561326407678</c:v>
                </c:pt>
                <c:pt idx="70">
                  <c:v>90.339077137244416</c:v>
                </c:pt>
                <c:pt idx="71">
                  <c:v>0</c:v>
                </c:pt>
                <c:pt idx="72">
                  <c:v>43.093200724977827</c:v>
                </c:pt>
                <c:pt idx="73">
                  <c:v>0.99067491931200724</c:v>
                </c:pt>
                <c:pt idx="74">
                  <c:v>0.43479911900964535</c:v>
                </c:pt>
                <c:pt idx="75">
                  <c:v>94.879592543143943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B5E7-4CB8-B34A-84E08D37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498339984"/>
        <c:axId val="1781252720"/>
      </c:barChart>
      <c:catAx>
        <c:axId val="14983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OFAV Clone 01 - Ova 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D-44BF-8A11-C74B1466950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D-44BF-8A11-C74B1466950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D-44BF-8A11-C74B1466950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D-44BF-8A11-C74B1466950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D-44BF-8A11-C74B1466950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4D-44BF-8A11-C74B1466950B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4D-44BF-8A11-C74B1466950B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F4D-44BF-8A11-C74B1466950B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F4D-44BF-8A11-C74B1466950B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F4D-44BF-8A11-C74B1466950B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F4D-44BF-8A11-C74B1466950B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F4D-44BF-8A11-C74B1466950B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F4D-44BF-8A11-C74B1466950B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F4D-44BF-8A11-C74B1466950B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F4D-44BF-8A11-C74B1466950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F4D-44BF-8A11-C74B1466950B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F4D-44BF-8A11-C74B1466950B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F4D-44BF-8A11-C74B1466950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F4D-44BF-8A11-C74B1466950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F4D-44BF-8A11-C74B1466950B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F4D-44BF-8A11-C74B1466950B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F4D-44BF-8A11-C74B1466950B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F4D-44BF-8A11-C74B1466950B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F4D-44BF-8A11-C74B1466950B}"/>
              </c:ext>
            </c:extLst>
          </c:dPt>
          <c:dPt>
            <c:idx val="3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F4D-44BF-8A11-C74B1466950B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F4D-44BF-8A11-C74B1466950B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F4D-44BF-8A11-C74B1466950B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F4D-44BF-8A11-C74B1466950B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F4D-44BF-8A11-C74B1466950B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F4D-44BF-8A11-C74B1466950B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F4D-44BF-8A11-C74B1466950B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F4D-44BF-8A11-C74B1466950B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F4D-44BF-8A11-C74B1466950B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F4D-44BF-8A11-C74B1466950B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F4D-44BF-8A11-C74B1466950B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F4D-44BF-8A11-C74B1466950B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F4D-44BF-8A11-C74B1466950B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F4D-44BF-8A11-C74B1466950B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F4D-44BF-8A11-C74B1466950B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F4D-44BF-8A11-C74B1466950B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F4D-44BF-8A11-C74B1466950B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F4D-44BF-8A11-C74B1466950B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F4D-44BF-8A11-C74B1466950B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F4D-44BF-8A11-C74B1466950B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F4D-44BF-8A11-C74B1466950B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F4D-44BF-8A11-C74B1466950B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F4D-44BF-8A11-C74B1466950B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F4D-44BF-8A11-C74B1466950B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F4D-44BF-8A11-C74B1466950B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7F4D-44BF-8A11-C74B1466950B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F4D-44BF-8A11-C74B1466950B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F4D-44BF-8A11-C74B1466950B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F4D-44BF-8A11-C74B1466950B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F4D-44BF-8A11-C74B1466950B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7F4D-44BF-8A11-C74B1466950B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7F4D-44BF-8A11-C74B1466950B}"/>
              </c:ext>
            </c:extLst>
          </c:dPt>
          <c:errBars>
            <c:errBarType val="both"/>
            <c:errValType val="cust"/>
            <c:noEndCap val="0"/>
            <c:plus>
              <c:numRef>
                <c:f>'OVA 2022 clone01 Ova Crosse (2)'!$D$2:$D$77</c:f>
                <c:numCache>
                  <c:formatCode>General</c:formatCode>
                  <c:ptCount val="76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</c:numCache>
              </c:numRef>
            </c:plus>
            <c:minus>
              <c:numRef>
                <c:f>'OVA 2022 clone01 Ova Crosse (2)'!$D$2:$D$77</c:f>
                <c:numCache>
                  <c:formatCode>General</c:formatCode>
                  <c:ptCount val="76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2022 clone01 Ova Crosse (2)'!$B$2:$B$77</c:f>
              <c:strCache>
                <c:ptCount val="76"/>
                <c:pt idx="0">
                  <c:v>01x01 </c:v>
                </c:pt>
                <c:pt idx="1">
                  <c:v>02x01 </c:v>
                </c:pt>
                <c:pt idx="2">
                  <c:v>03x01 </c:v>
                </c:pt>
                <c:pt idx="3">
                  <c:v>05x01 </c:v>
                </c:pt>
                <c:pt idx="4">
                  <c:v>06x01 </c:v>
                </c:pt>
                <c:pt idx="5">
                  <c:v>07x01 </c:v>
                </c:pt>
                <c:pt idx="6">
                  <c:v>08x01 </c:v>
                </c:pt>
                <c:pt idx="7">
                  <c:v>09x01 </c:v>
                </c:pt>
                <c:pt idx="8">
                  <c:v>12x01 </c:v>
                </c:pt>
                <c:pt idx="9">
                  <c:v>13x01 </c:v>
                </c:pt>
                <c:pt idx="10">
                  <c:v>04x01 </c:v>
                </c:pt>
                <c:pt idx="13">
                  <c:v>01x03 </c:v>
                </c:pt>
                <c:pt idx="14">
                  <c:v>02x03 </c:v>
                </c:pt>
                <c:pt idx="15">
                  <c:v>03x03 </c:v>
                </c:pt>
                <c:pt idx="16">
                  <c:v>05x03 </c:v>
                </c:pt>
                <c:pt idx="17">
                  <c:v>06x03 </c:v>
                </c:pt>
                <c:pt idx="18">
                  <c:v>07x03 </c:v>
                </c:pt>
                <c:pt idx="19">
                  <c:v>08x03 </c:v>
                </c:pt>
                <c:pt idx="20">
                  <c:v>09x03 </c:v>
                </c:pt>
                <c:pt idx="21">
                  <c:v>12x03 </c:v>
                </c:pt>
                <c:pt idx="22">
                  <c:v>13x03 </c:v>
                </c:pt>
                <c:pt idx="23">
                  <c:v>04x03 </c:v>
                </c:pt>
                <c:pt idx="26">
                  <c:v>01x05 </c:v>
                </c:pt>
                <c:pt idx="27">
                  <c:v>02x05 </c:v>
                </c:pt>
                <c:pt idx="28">
                  <c:v>03x05 </c:v>
                </c:pt>
                <c:pt idx="29">
                  <c:v>05x05 </c:v>
                </c:pt>
                <c:pt idx="30">
                  <c:v>06x05 </c:v>
                </c:pt>
                <c:pt idx="31">
                  <c:v>07x05 </c:v>
                </c:pt>
                <c:pt idx="32">
                  <c:v>08x05 </c:v>
                </c:pt>
                <c:pt idx="33">
                  <c:v>09x05 </c:v>
                </c:pt>
                <c:pt idx="34">
                  <c:v>12x05 </c:v>
                </c:pt>
                <c:pt idx="35">
                  <c:v>13x05 </c:v>
                </c:pt>
                <c:pt idx="36">
                  <c:v>04x05 </c:v>
                </c:pt>
                <c:pt idx="39">
                  <c:v>01x08 </c:v>
                </c:pt>
                <c:pt idx="40">
                  <c:v>02x08 </c:v>
                </c:pt>
                <c:pt idx="41">
                  <c:v>03x08 </c:v>
                </c:pt>
                <c:pt idx="42">
                  <c:v>05x08 </c:v>
                </c:pt>
                <c:pt idx="43">
                  <c:v>06x08 </c:v>
                </c:pt>
                <c:pt idx="44">
                  <c:v>07x08 </c:v>
                </c:pt>
                <c:pt idx="45">
                  <c:v>08x08 </c:v>
                </c:pt>
                <c:pt idx="46">
                  <c:v>09x08 </c:v>
                </c:pt>
                <c:pt idx="47">
                  <c:v>12x08 </c:v>
                </c:pt>
                <c:pt idx="48">
                  <c:v>13x08 </c:v>
                </c:pt>
                <c:pt idx="49">
                  <c:v>04x08 </c:v>
                </c:pt>
                <c:pt idx="52">
                  <c:v>01x12 </c:v>
                </c:pt>
                <c:pt idx="53">
                  <c:v>02x12 </c:v>
                </c:pt>
                <c:pt idx="54">
                  <c:v>03x12</c:v>
                </c:pt>
                <c:pt idx="55">
                  <c:v>05x12 </c:v>
                </c:pt>
                <c:pt idx="56">
                  <c:v>06x12 </c:v>
                </c:pt>
                <c:pt idx="57">
                  <c:v>07x12 </c:v>
                </c:pt>
                <c:pt idx="58">
                  <c:v>08x12 </c:v>
                </c:pt>
                <c:pt idx="59">
                  <c:v>09x12 </c:v>
                </c:pt>
                <c:pt idx="60">
                  <c:v>12x12 </c:v>
                </c:pt>
                <c:pt idx="61">
                  <c:v>13x12 </c:v>
                </c:pt>
                <c:pt idx="62">
                  <c:v>04x12 </c:v>
                </c:pt>
                <c:pt idx="65">
                  <c:v>01x13 </c:v>
                </c:pt>
                <c:pt idx="66">
                  <c:v>02x13 </c:v>
                </c:pt>
                <c:pt idx="67">
                  <c:v>03x13 </c:v>
                </c:pt>
                <c:pt idx="68">
                  <c:v>05x13 </c:v>
                </c:pt>
                <c:pt idx="69">
                  <c:v>06x13 </c:v>
                </c:pt>
                <c:pt idx="70">
                  <c:v>07x13 </c:v>
                </c:pt>
                <c:pt idx="71">
                  <c:v>08x13 </c:v>
                </c:pt>
                <c:pt idx="72">
                  <c:v>09x13 </c:v>
                </c:pt>
                <c:pt idx="73">
                  <c:v>12x13 </c:v>
                </c:pt>
                <c:pt idx="74">
                  <c:v>13x13 </c:v>
                </c:pt>
                <c:pt idx="75">
                  <c:v>04x13 </c:v>
                </c:pt>
              </c:strCache>
            </c:strRef>
          </c:cat>
          <c:val>
            <c:numRef>
              <c:f>'OVA 2022 clone01 Ova Crosse (2)'!$C$2:$C$77</c:f>
              <c:numCache>
                <c:formatCode>General</c:formatCode>
                <c:ptCount val="76"/>
                <c:pt idx="0">
                  <c:v>0.25062656641604009</c:v>
                </c:pt>
                <c:pt idx="1">
                  <c:v>95.257588415483156</c:v>
                </c:pt>
                <c:pt idx="2">
                  <c:v>0.1349527665317139</c:v>
                </c:pt>
                <c:pt idx="3">
                  <c:v>0.39870787024487209</c:v>
                </c:pt>
                <c:pt idx="4">
                  <c:v>64.296575210244839</c:v>
                </c:pt>
                <c:pt idx="5">
                  <c:v>90.298567001135368</c:v>
                </c:pt>
                <c:pt idx="6">
                  <c:v>0</c:v>
                </c:pt>
                <c:pt idx="7">
                  <c:v>53.558702635555875</c:v>
                </c:pt>
                <c:pt idx="8">
                  <c:v>1.2508192899340609</c:v>
                </c:pt>
                <c:pt idx="9">
                  <c:v>0</c:v>
                </c:pt>
                <c:pt idx="10">
                  <c:v>94.367405424259275</c:v>
                </c:pt>
                <c:pt idx="13">
                  <c:v>1.5634895601789189</c:v>
                </c:pt>
                <c:pt idx="14">
                  <c:v>92.96444831928703</c:v>
                </c:pt>
                <c:pt idx="15">
                  <c:v>0</c:v>
                </c:pt>
                <c:pt idx="16">
                  <c:v>0</c:v>
                </c:pt>
                <c:pt idx="17">
                  <c:v>41.338762521044202</c:v>
                </c:pt>
                <c:pt idx="18">
                  <c:v>93.089999654370914</c:v>
                </c:pt>
                <c:pt idx="19">
                  <c:v>0.20407531277096494</c:v>
                </c:pt>
                <c:pt idx="20">
                  <c:v>44.049767146595912</c:v>
                </c:pt>
                <c:pt idx="21">
                  <c:v>2.5043585785273765</c:v>
                </c:pt>
                <c:pt idx="22">
                  <c:v>0.32422672319045381</c:v>
                </c:pt>
                <c:pt idx="23">
                  <c:v>89.863766618809166</c:v>
                </c:pt>
                <c:pt idx="26">
                  <c:v>0</c:v>
                </c:pt>
                <c:pt idx="27">
                  <c:v>93.362301505490578</c:v>
                </c:pt>
                <c:pt idx="28">
                  <c:v>0.28050490883590462</c:v>
                </c:pt>
                <c:pt idx="29">
                  <c:v>0</c:v>
                </c:pt>
                <c:pt idx="30">
                  <c:v>41.80124147583598</c:v>
                </c:pt>
                <c:pt idx="31">
                  <c:v>94.913266077639278</c:v>
                </c:pt>
                <c:pt idx="32">
                  <c:v>0</c:v>
                </c:pt>
                <c:pt idx="33">
                  <c:v>44.690964601976837</c:v>
                </c:pt>
                <c:pt idx="34">
                  <c:v>3.1942252715837625</c:v>
                </c:pt>
                <c:pt idx="35">
                  <c:v>0.11148272017837235</c:v>
                </c:pt>
                <c:pt idx="36">
                  <c:v>96.152958152958149</c:v>
                </c:pt>
                <c:pt idx="39">
                  <c:v>0.86290357997836387</c:v>
                </c:pt>
                <c:pt idx="40">
                  <c:v>91.90896721404944</c:v>
                </c:pt>
                <c:pt idx="41">
                  <c:v>0.2032520325203252</c:v>
                </c:pt>
                <c:pt idx="42">
                  <c:v>8.3333333333333329E-2</c:v>
                </c:pt>
                <c:pt idx="43">
                  <c:v>36.819707299643945</c:v>
                </c:pt>
                <c:pt idx="44">
                  <c:v>92.407394979968046</c:v>
                </c:pt>
                <c:pt idx="45">
                  <c:v>0.1061571125265393</c:v>
                </c:pt>
                <c:pt idx="46">
                  <c:v>43.896988275295151</c:v>
                </c:pt>
                <c:pt idx="47">
                  <c:v>1.0218456436267596</c:v>
                </c:pt>
                <c:pt idx="48">
                  <c:v>0</c:v>
                </c:pt>
                <c:pt idx="49">
                  <c:v>92.405542157279982</c:v>
                </c:pt>
                <c:pt idx="52">
                  <c:v>0.92088818438602615</c:v>
                </c:pt>
                <c:pt idx="53">
                  <c:v>91.274181849048162</c:v>
                </c:pt>
                <c:pt idx="54">
                  <c:v>0.34000033251866263</c:v>
                </c:pt>
                <c:pt idx="55">
                  <c:v>0.49751243781094523</c:v>
                </c:pt>
                <c:pt idx="56">
                  <c:v>41.404952710995595</c:v>
                </c:pt>
                <c:pt idx="57">
                  <c:v>94.890211640211646</c:v>
                </c:pt>
                <c:pt idx="58">
                  <c:v>0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0.35087719298245612</c:v>
                </c:pt>
                <c:pt idx="62">
                  <c:v>93.674142026702654</c:v>
                </c:pt>
                <c:pt idx="65">
                  <c:v>0.45045045045045046</c:v>
                </c:pt>
                <c:pt idx="66">
                  <c:v>90.490066961184723</c:v>
                </c:pt>
                <c:pt idx="67">
                  <c:v>0.61415098449830186</c:v>
                </c:pt>
                <c:pt idx="68">
                  <c:v>0.1923162188525317</c:v>
                </c:pt>
                <c:pt idx="69">
                  <c:v>46.460561326407678</c:v>
                </c:pt>
                <c:pt idx="70">
                  <c:v>90.339077137244416</c:v>
                </c:pt>
                <c:pt idx="71">
                  <c:v>0</c:v>
                </c:pt>
                <c:pt idx="72">
                  <c:v>43.093200724977827</c:v>
                </c:pt>
                <c:pt idx="73">
                  <c:v>0.99067491931200724</c:v>
                </c:pt>
                <c:pt idx="74">
                  <c:v>0.43479911900964535</c:v>
                </c:pt>
                <c:pt idx="75">
                  <c:v>94.879592543143943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F4D-44BF-8A11-C74B1466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498339984"/>
        <c:axId val="1781252720"/>
      </c:barChart>
      <c:catAx>
        <c:axId val="14983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2022 OFAV Clone 01 - Sperm Crosses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9A-420B-A345-69F27C3E8A4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9A-420B-A345-69F27C3E8A4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9A-420B-A345-69F27C3E8A4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9A-420B-A345-69F27C3E8A45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9A-420B-A345-69F27C3E8A45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9A-420B-A345-69F27C3E8A45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9A-420B-A345-69F27C3E8A45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9A-420B-A345-69F27C3E8A45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9A-420B-A345-69F27C3E8A45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9A-420B-A345-69F27C3E8A45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9A-420B-A345-69F27C3E8A45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9A-420B-A345-69F27C3E8A45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9A-420B-A345-69F27C3E8A45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D9A-420B-A345-69F27C3E8A45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D9A-420B-A345-69F27C3E8A45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D9A-420B-A345-69F27C3E8A45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D9A-420B-A345-69F27C3E8A45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D9A-420B-A345-69F27C3E8A45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D9A-420B-A345-69F27C3E8A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D9A-420B-A345-69F27C3E8A45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D9A-420B-A345-69F27C3E8A45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D9A-420B-A345-69F27C3E8A45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D9A-420B-A345-69F27C3E8A45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D9A-420B-A345-69F27C3E8A45}"/>
              </c:ext>
            </c:extLst>
          </c:dPt>
          <c:dPt>
            <c:idx val="3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D9A-420B-A345-69F27C3E8A45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D9A-420B-A345-69F27C3E8A45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D9A-420B-A345-69F27C3E8A45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D9A-420B-A345-69F27C3E8A45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D9A-420B-A345-69F27C3E8A45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D9A-420B-A345-69F27C3E8A45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D9A-420B-A345-69F27C3E8A45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D9A-420B-A345-69F27C3E8A45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D9A-420B-A345-69F27C3E8A45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D9A-420B-A345-69F27C3E8A45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D9A-420B-A345-69F27C3E8A45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D9A-420B-A345-69F27C3E8A45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D9A-420B-A345-69F27C3E8A45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D9A-420B-A345-69F27C3E8A45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D9A-420B-A345-69F27C3E8A45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D9A-420B-A345-69F27C3E8A45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D9A-420B-A345-69F27C3E8A45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D9A-420B-A345-69F27C3E8A45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D9A-420B-A345-69F27C3E8A45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D9A-420B-A345-69F27C3E8A45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D9A-420B-A345-69F27C3E8A45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D9A-420B-A345-69F27C3E8A45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D9A-420B-A345-69F27C3E8A45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D9A-420B-A345-69F27C3E8A45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D9A-420B-A345-69F27C3E8A45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D9A-420B-A345-69F27C3E8A45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D9A-420B-A345-69F27C3E8A45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D9A-420B-A345-69F27C3E8A45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5D9A-420B-A345-69F27C3E8A45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5D9A-420B-A345-69F27C3E8A45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5D9A-420B-A345-69F27C3E8A45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5D9A-420B-A345-69F27C3E8A45}"/>
              </c:ext>
            </c:extLst>
          </c:dPt>
          <c:errBars>
            <c:errBarType val="both"/>
            <c:errValType val="cust"/>
            <c:noEndCap val="0"/>
            <c:plus>
              <c:numRef>
                <c:f>'OVA 2022 clone01 Sperm Crosses'!$D$2:$D$77</c:f>
                <c:numCache>
                  <c:formatCode>General</c:formatCode>
                  <c:ptCount val="76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3.1881874603420117</c:v>
                  </c:pt>
                  <c:pt idx="21">
                    <c:v>0.18019589468219419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1.3040340317155881</c:v>
                  </c:pt>
                  <c:pt idx="34">
                    <c:v>0.49751243781094528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0.86544694291090163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0.9624523766124653</c:v>
                  </c:pt>
                  <c:pt idx="73">
                    <c:v>0.35087719298245612</c:v>
                  </c:pt>
                  <c:pt idx="74">
                    <c:v>0.24994239325106238</c:v>
                  </c:pt>
                  <c:pt idx="75">
                    <c:v>0.23059422071472824</c:v>
                  </c:pt>
                </c:numCache>
              </c:numRef>
            </c:plus>
            <c:minus>
              <c:numRef>
                <c:f>'OVA 2022 clone01 Sperm Crosses'!$D$2:$D$77</c:f>
                <c:numCache>
                  <c:formatCode>General</c:formatCode>
                  <c:ptCount val="76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3.1881874603420117</c:v>
                  </c:pt>
                  <c:pt idx="21">
                    <c:v>0.18019589468219419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1.3040340317155881</c:v>
                  </c:pt>
                  <c:pt idx="34">
                    <c:v>0.49751243781094528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0.86544694291090163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0.9624523766124653</c:v>
                  </c:pt>
                  <c:pt idx="73">
                    <c:v>0.35087719298245612</c:v>
                  </c:pt>
                  <c:pt idx="74">
                    <c:v>0.24994239325106238</c:v>
                  </c:pt>
                  <c:pt idx="75">
                    <c:v>0.23059422071472824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2022 clone01 Sperm Crosses'!$B$2:$B$77</c:f>
              <c:strCache>
                <c:ptCount val="76"/>
                <c:pt idx="0">
                  <c:v>01x01 </c:v>
                </c:pt>
                <c:pt idx="1">
                  <c:v>01x02 </c:v>
                </c:pt>
                <c:pt idx="2">
                  <c:v>01x03 </c:v>
                </c:pt>
                <c:pt idx="3">
                  <c:v>01x05 </c:v>
                </c:pt>
                <c:pt idx="4">
                  <c:v>01x06 </c:v>
                </c:pt>
                <c:pt idx="5">
                  <c:v>01x07 </c:v>
                </c:pt>
                <c:pt idx="6">
                  <c:v>01x08 </c:v>
                </c:pt>
                <c:pt idx="7">
                  <c:v>01x09 </c:v>
                </c:pt>
                <c:pt idx="8">
                  <c:v>01x12 </c:v>
                </c:pt>
                <c:pt idx="9">
                  <c:v>01x13</c:v>
                </c:pt>
                <c:pt idx="10">
                  <c:v>01x04 </c:v>
                </c:pt>
                <c:pt idx="13">
                  <c:v>03x01 </c:v>
                </c:pt>
                <c:pt idx="14">
                  <c:v>03x02 </c:v>
                </c:pt>
                <c:pt idx="15">
                  <c:v>03x03 </c:v>
                </c:pt>
                <c:pt idx="16">
                  <c:v>03x05 </c:v>
                </c:pt>
                <c:pt idx="17">
                  <c:v>03x06 </c:v>
                </c:pt>
                <c:pt idx="18">
                  <c:v>03x07 </c:v>
                </c:pt>
                <c:pt idx="19">
                  <c:v>03x08 </c:v>
                </c:pt>
                <c:pt idx="20">
                  <c:v>03x09 </c:v>
                </c:pt>
                <c:pt idx="21">
                  <c:v>03x12 </c:v>
                </c:pt>
                <c:pt idx="22">
                  <c:v>03x13 </c:v>
                </c:pt>
                <c:pt idx="23">
                  <c:v>03x04 </c:v>
                </c:pt>
                <c:pt idx="26">
                  <c:v>05x01 </c:v>
                </c:pt>
                <c:pt idx="27">
                  <c:v>05x02 </c:v>
                </c:pt>
                <c:pt idx="28">
                  <c:v>05x03 </c:v>
                </c:pt>
                <c:pt idx="29">
                  <c:v>05x05 </c:v>
                </c:pt>
                <c:pt idx="30">
                  <c:v>05x06 </c:v>
                </c:pt>
                <c:pt idx="31">
                  <c:v>05x07 </c:v>
                </c:pt>
                <c:pt idx="32">
                  <c:v>05x08 </c:v>
                </c:pt>
                <c:pt idx="33">
                  <c:v>05x09 </c:v>
                </c:pt>
                <c:pt idx="34">
                  <c:v>05x12 </c:v>
                </c:pt>
                <c:pt idx="35">
                  <c:v>05x13 </c:v>
                </c:pt>
                <c:pt idx="36">
                  <c:v>05x04 </c:v>
                </c:pt>
                <c:pt idx="39">
                  <c:v>08x01 </c:v>
                </c:pt>
                <c:pt idx="40">
                  <c:v>08x02 </c:v>
                </c:pt>
                <c:pt idx="41">
                  <c:v>08x03 </c:v>
                </c:pt>
                <c:pt idx="42">
                  <c:v>08x05 </c:v>
                </c:pt>
                <c:pt idx="43">
                  <c:v>08x06 </c:v>
                </c:pt>
                <c:pt idx="44">
                  <c:v>08x07 </c:v>
                </c:pt>
                <c:pt idx="45">
                  <c:v>08x08 </c:v>
                </c:pt>
                <c:pt idx="46">
                  <c:v>08x09 </c:v>
                </c:pt>
                <c:pt idx="47">
                  <c:v>08x12 </c:v>
                </c:pt>
                <c:pt idx="48">
                  <c:v>08x13</c:v>
                </c:pt>
                <c:pt idx="49">
                  <c:v>08x04 </c:v>
                </c:pt>
                <c:pt idx="52">
                  <c:v>12x01 </c:v>
                </c:pt>
                <c:pt idx="53">
                  <c:v>12x02 </c:v>
                </c:pt>
                <c:pt idx="54">
                  <c:v>12x03 </c:v>
                </c:pt>
                <c:pt idx="55">
                  <c:v>12x05 </c:v>
                </c:pt>
                <c:pt idx="56">
                  <c:v>12x06 </c:v>
                </c:pt>
                <c:pt idx="57">
                  <c:v>12x07 </c:v>
                </c:pt>
                <c:pt idx="58">
                  <c:v>12x08 </c:v>
                </c:pt>
                <c:pt idx="59">
                  <c:v>12x09 </c:v>
                </c:pt>
                <c:pt idx="60">
                  <c:v>12x12 </c:v>
                </c:pt>
                <c:pt idx="61">
                  <c:v>12x13</c:v>
                </c:pt>
                <c:pt idx="62">
                  <c:v>12x04 </c:v>
                </c:pt>
                <c:pt idx="65">
                  <c:v>13x01 </c:v>
                </c:pt>
                <c:pt idx="66">
                  <c:v>13x02 </c:v>
                </c:pt>
                <c:pt idx="67">
                  <c:v>13x03 </c:v>
                </c:pt>
                <c:pt idx="68">
                  <c:v>13x05 </c:v>
                </c:pt>
                <c:pt idx="69">
                  <c:v>13x06 </c:v>
                </c:pt>
                <c:pt idx="70">
                  <c:v>13x07 </c:v>
                </c:pt>
                <c:pt idx="71">
                  <c:v>13x08 </c:v>
                </c:pt>
                <c:pt idx="72">
                  <c:v>13x09 </c:v>
                </c:pt>
                <c:pt idx="73">
                  <c:v>13x12 </c:v>
                </c:pt>
                <c:pt idx="74">
                  <c:v>13x13 </c:v>
                </c:pt>
                <c:pt idx="75">
                  <c:v>13x04 </c:v>
                </c:pt>
              </c:strCache>
            </c:strRef>
          </c:cat>
          <c:val>
            <c:numRef>
              <c:f>'OVA 2022 clone01 Sperm Crosses'!$C$2:$C$77</c:f>
              <c:numCache>
                <c:formatCode>General</c:formatCode>
                <c:ptCount val="76"/>
                <c:pt idx="0">
                  <c:v>0.25062656641604009</c:v>
                </c:pt>
                <c:pt idx="1">
                  <c:v>68.487907891691748</c:v>
                </c:pt>
                <c:pt idx="2">
                  <c:v>1.5634895601789189</c:v>
                </c:pt>
                <c:pt idx="3">
                  <c:v>0</c:v>
                </c:pt>
                <c:pt idx="4">
                  <c:v>75.108574220774472</c:v>
                </c:pt>
                <c:pt idx="5">
                  <c:v>78.578977854004933</c:v>
                </c:pt>
                <c:pt idx="6">
                  <c:v>0.86290357997836387</c:v>
                </c:pt>
                <c:pt idx="7">
                  <c:v>69.359342504547172</c:v>
                </c:pt>
                <c:pt idx="8">
                  <c:v>0.92088818438602615</c:v>
                </c:pt>
                <c:pt idx="9">
                  <c:v>0.45045045045045046</c:v>
                </c:pt>
                <c:pt idx="10">
                  <c:v>92.760501821062618</c:v>
                </c:pt>
                <c:pt idx="13">
                  <c:v>0.1349527665317139</c:v>
                </c:pt>
                <c:pt idx="14">
                  <c:v>71.828143883483605</c:v>
                </c:pt>
                <c:pt idx="15">
                  <c:v>0</c:v>
                </c:pt>
                <c:pt idx="16">
                  <c:v>0.28050490883590462</c:v>
                </c:pt>
                <c:pt idx="17">
                  <c:v>83.454232641633169</c:v>
                </c:pt>
                <c:pt idx="18">
                  <c:v>82.742902876804138</c:v>
                </c:pt>
                <c:pt idx="19">
                  <c:v>0.2032520325203252</c:v>
                </c:pt>
                <c:pt idx="20">
                  <c:v>82.222081591074314</c:v>
                </c:pt>
                <c:pt idx="21">
                  <c:v>0.34000033251866263</c:v>
                </c:pt>
                <c:pt idx="22">
                  <c:v>0.61415098449830186</c:v>
                </c:pt>
                <c:pt idx="23">
                  <c:v>92.379393644955641</c:v>
                </c:pt>
                <c:pt idx="26">
                  <c:v>0.39870787024487209</c:v>
                </c:pt>
                <c:pt idx="27">
                  <c:v>74.020609065102178</c:v>
                </c:pt>
                <c:pt idx="28">
                  <c:v>0</c:v>
                </c:pt>
                <c:pt idx="29">
                  <c:v>0</c:v>
                </c:pt>
                <c:pt idx="30">
                  <c:v>83.963607773384766</c:v>
                </c:pt>
                <c:pt idx="31">
                  <c:v>84.255161188556187</c:v>
                </c:pt>
                <c:pt idx="32">
                  <c:v>8.3333333333333329E-2</c:v>
                </c:pt>
                <c:pt idx="33">
                  <c:v>79.724790540658731</c:v>
                </c:pt>
                <c:pt idx="34">
                  <c:v>0.49751243781094523</c:v>
                </c:pt>
                <c:pt idx="35">
                  <c:v>0.1923162188525317</c:v>
                </c:pt>
                <c:pt idx="36">
                  <c:v>93.000412753062918</c:v>
                </c:pt>
                <c:pt idx="39">
                  <c:v>0</c:v>
                </c:pt>
                <c:pt idx="40">
                  <c:v>76.451678040844357</c:v>
                </c:pt>
                <c:pt idx="41">
                  <c:v>0.20407531277096494</c:v>
                </c:pt>
                <c:pt idx="42">
                  <c:v>0</c:v>
                </c:pt>
                <c:pt idx="43">
                  <c:v>86.044056710579341</c:v>
                </c:pt>
                <c:pt idx="44">
                  <c:v>91.925832279814585</c:v>
                </c:pt>
                <c:pt idx="45">
                  <c:v>0.1061571125265393</c:v>
                </c:pt>
                <c:pt idx="46">
                  <c:v>85.424524771740764</c:v>
                </c:pt>
                <c:pt idx="47">
                  <c:v>0</c:v>
                </c:pt>
                <c:pt idx="48">
                  <c:v>0</c:v>
                </c:pt>
                <c:pt idx="49">
                  <c:v>95.086588705566328</c:v>
                </c:pt>
                <c:pt idx="52">
                  <c:v>1.2508192899340609</c:v>
                </c:pt>
                <c:pt idx="53">
                  <c:v>80.702115556518677</c:v>
                </c:pt>
                <c:pt idx="54">
                  <c:v>2.5043585785273765</c:v>
                </c:pt>
                <c:pt idx="55">
                  <c:v>3.1942252715837625</c:v>
                </c:pt>
                <c:pt idx="56">
                  <c:v>90.857281918541617</c:v>
                </c:pt>
                <c:pt idx="57">
                  <c:v>88.505411008406554</c:v>
                </c:pt>
                <c:pt idx="58">
                  <c:v>1.0218456436267596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0.99067491931200724</c:v>
                </c:pt>
                <c:pt idx="62">
                  <c:v>96.192588067142594</c:v>
                </c:pt>
                <c:pt idx="65">
                  <c:v>0</c:v>
                </c:pt>
                <c:pt idx="66">
                  <c:v>87.911852429843307</c:v>
                </c:pt>
                <c:pt idx="67">
                  <c:v>0.32422672319045381</c:v>
                </c:pt>
                <c:pt idx="68">
                  <c:v>0.11148272017837235</c:v>
                </c:pt>
                <c:pt idx="69">
                  <c:v>87.644033074904641</c:v>
                </c:pt>
                <c:pt idx="70">
                  <c:v>88.896021847232419</c:v>
                </c:pt>
                <c:pt idx="71">
                  <c:v>0</c:v>
                </c:pt>
                <c:pt idx="72">
                  <c:v>85.666278166278175</c:v>
                </c:pt>
                <c:pt idx="73">
                  <c:v>0.35087719298245612</c:v>
                </c:pt>
                <c:pt idx="74">
                  <c:v>0.43479911900964535</c:v>
                </c:pt>
                <c:pt idx="75">
                  <c:v>96.841565182984709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5D9A-420B-A345-69F27C3E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498339984"/>
        <c:axId val="1781252720"/>
      </c:barChart>
      <c:catAx>
        <c:axId val="14983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06 and 09 Clones 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- Ova </a:t>
            </a: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EB-4B8E-B3E5-158E575BC71C}"/>
              </c:ext>
            </c:extLst>
          </c:dPt>
          <c:dPt>
            <c:idx val="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EB-4B8E-B3E5-158E575BC71C}"/>
              </c:ext>
            </c:extLst>
          </c:dPt>
          <c:dPt>
            <c:idx val="2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EB-4B8E-B3E5-158E575BC71C}"/>
              </c:ext>
            </c:extLst>
          </c:dPt>
          <c:dPt>
            <c:idx val="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C7-4AEE-9152-0AAF11EA9587}"/>
              </c:ext>
            </c:extLst>
          </c:dPt>
          <c:dPt>
            <c:idx val="5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EB-4B8E-B3E5-158E575BC71C}"/>
              </c:ext>
            </c:extLst>
          </c:dPt>
          <c:dPt>
            <c:idx val="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EB-4B8E-B3E5-158E575BC71C}"/>
              </c:ext>
            </c:extLst>
          </c:dPt>
          <c:dPt>
            <c:idx val="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EB-4B8E-B3E5-158E575BC71C}"/>
              </c:ext>
            </c:extLst>
          </c:dPt>
          <c:dPt>
            <c:idx val="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EB-4B8E-B3E5-158E575BC71C}"/>
              </c:ext>
            </c:extLst>
          </c:dPt>
          <c:dPt>
            <c:idx val="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EB-4B8E-B3E5-158E575BC71C}"/>
              </c:ext>
            </c:extLst>
          </c:dPt>
          <c:dPt>
            <c:idx val="1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EB-4B8E-B3E5-158E575BC71C}"/>
              </c:ext>
            </c:extLst>
          </c:dPt>
          <c:dPt>
            <c:idx val="1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EB-4B8E-B3E5-158E575BC71C}"/>
              </c:ext>
            </c:extLst>
          </c:dPt>
          <c:dPt>
            <c:idx val="1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EB-4B8E-B3E5-158E575BC71C}"/>
              </c:ext>
            </c:extLst>
          </c:dPt>
          <c:dPt>
            <c:idx val="1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C7-4AEE-9152-0AAF11EA9587}"/>
              </c:ext>
            </c:extLst>
          </c:dPt>
          <c:dPt>
            <c:idx val="1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EB-4B8E-B3E5-158E575BC71C}"/>
              </c:ext>
            </c:extLst>
          </c:dPt>
          <c:dPt>
            <c:idx val="1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EB-4B8E-B3E5-158E575BC71C}"/>
              </c:ext>
            </c:extLst>
          </c:dPt>
          <c:dPt>
            <c:idx val="1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EB-4B8E-B3E5-158E575BC71C}"/>
              </c:ext>
            </c:extLst>
          </c:dPt>
          <c:dPt>
            <c:idx val="19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9EB-4B8E-B3E5-158E575BC71C}"/>
              </c:ext>
            </c:extLst>
          </c:dPt>
          <c:dPt>
            <c:idx val="2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9EB-4B8E-B3E5-158E575BC71C}"/>
              </c:ext>
            </c:extLst>
          </c:dPt>
          <c:dPt>
            <c:idx val="2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9EB-4B8E-B3E5-158E575BC71C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9EB-4B8E-B3E5-158E575BC71C}"/>
              </c:ext>
            </c:extLst>
          </c:dPt>
          <c:dPt>
            <c:idx val="2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9EB-4B8E-B3E5-158E575BC71C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2022 clone0609 Ova Cross '!$D$2:$D$27</c:f>
                <c:numCache>
                  <c:formatCode>General</c:formatCode>
                  <c:ptCount val="26"/>
                  <c:pt idx="0">
                    <c:v>3.9168220408296714</c:v>
                  </c:pt>
                  <c:pt idx="1">
                    <c:v>1.4724629481043399</c:v>
                  </c:pt>
                  <c:pt idx="2">
                    <c:v>3.1881874603420117</c:v>
                  </c:pt>
                  <c:pt idx="3">
                    <c:v>1.3040340317155881</c:v>
                  </c:pt>
                  <c:pt idx="4">
                    <c:v>1.0653121903525689</c:v>
                  </c:pt>
                  <c:pt idx="5">
                    <c:v>0.27219030406783018</c:v>
                  </c:pt>
                  <c:pt idx="6">
                    <c:v>0.86544694291090163</c:v>
                  </c:pt>
                  <c:pt idx="7">
                    <c:v>0.41552491256720497</c:v>
                  </c:pt>
                  <c:pt idx="8">
                    <c:v>2.43733188474818</c:v>
                  </c:pt>
                  <c:pt idx="9">
                    <c:v>0.9624523766124653</c:v>
                  </c:pt>
                  <c:pt idx="10">
                    <c:v>0.17373846780968272</c:v>
                  </c:pt>
                  <c:pt idx="13">
                    <c:v>2.9503020582670154</c:v>
                  </c:pt>
                  <c:pt idx="14">
                    <c:v>0.34919889181346442</c:v>
                  </c:pt>
                  <c:pt idx="15">
                    <c:v>1.5006243688616341</c:v>
                  </c:pt>
                  <c:pt idx="16">
                    <c:v>2.1137731233376389</c:v>
                  </c:pt>
                  <c:pt idx="17">
                    <c:v>1.1867115694334665</c:v>
                  </c:pt>
                  <c:pt idx="18">
                    <c:v>0.31695849346049726</c:v>
                  </c:pt>
                  <c:pt idx="19">
                    <c:v>1.0542737152183157</c:v>
                  </c:pt>
                  <c:pt idx="20">
                    <c:v>0</c:v>
                  </c:pt>
                  <c:pt idx="21">
                    <c:v>2.8680859472104387</c:v>
                  </c:pt>
                  <c:pt idx="22">
                    <c:v>2.760433625672194</c:v>
                  </c:pt>
                  <c:pt idx="23">
                    <c:v>1.1219794536484331</c:v>
                  </c:pt>
                </c:numCache>
              </c:numRef>
            </c:plus>
            <c:minus>
              <c:numRef>
                <c:f>'OFAV 2022 clone0609 Ova Cross '!$D$2:$D$27</c:f>
                <c:numCache>
                  <c:formatCode>General</c:formatCode>
                  <c:ptCount val="26"/>
                  <c:pt idx="0">
                    <c:v>3.9168220408296714</c:v>
                  </c:pt>
                  <c:pt idx="1">
                    <c:v>1.4724629481043399</c:v>
                  </c:pt>
                  <c:pt idx="2">
                    <c:v>3.1881874603420117</c:v>
                  </c:pt>
                  <c:pt idx="3">
                    <c:v>1.3040340317155881</c:v>
                  </c:pt>
                  <c:pt idx="4">
                    <c:v>1.0653121903525689</c:v>
                  </c:pt>
                  <c:pt idx="5">
                    <c:v>0.27219030406783018</c:v>
                  </c:pt>
                  <c:pt idx="6">
                    <c:v>0.86544694291090163</c:v>
                  </c:pt>
                  <c:pt idx="7">
                    <c:v>0.41552491256720497</c:v>
                  </c:pt>
                  <c:pt idx="8">
                    <c:v>2.43733188474818</c:v>
                  </c:pt>
                  <c:pt idx="9">
                    <c:v>0.9624523766124653</c:v>
                  </c:pt>
                  <c:pt idx="10">
                    <c:v>0.17373846780968272</c:v>
                  </c:pt>
                  <c:pt idx="13">
                    <c:v>2.9503020582670154</c:v>
                  </c:pt>
                  <c:pt idx="14">
                    <c:v>0.34919889181346442</c:v>
                  </c:pt>
                  <c:pt idx="15">
                    <c:v>1.5006243688616341</c:v>
                  </c:pt>
                  <c:pt idx="16">
                    <c:v>2.1137731233376389</c:v>
                  </c:pt>
                  <c:pt idx="17">
                    <c:v>1.1867115694334665</c:v>
                  </c:pt>
                  <c:pt idx="18">
                    <c:v>0.31695849346049726</c:v>
                  </c:pt>
                  <c:pt idx="19">
                    <c:v>1.0542737152183157</c:v>
                  </c:pt>
                  <c:pt idx="20">
                    <c:v>0</c:v>
                  </c:pt>
                  <c:pt idx="21">
                    <c:v>2.8680859472104387</c:v>
                  </c:pt>
                  <c:pt idx="22">
                    <c:v>2.760433625672194</c:v>
                  </c:pt>
                  <c:pt idx="23">
                    <c:v>1.1219794536484331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2022 clone0609 Ova Cross '!$B$2:$B$25</c:f>
              <c:strCache>
                <c:ptCount val="24"/>
                <c:pt idx="0">
                  <c:v>01x09 </c:v>
                </c:pt>
                <c:pt idx="1">
                  <c:v>02x09 </c:v>
                </c:pt>
                <c:pt idx="2">
                  <c:v>03x09 </c:v>
                </c:pt>
                <c:pt idx="3">
                  <c:v>05x09 </c:v>
                </c:pt>
                <c:pt idx="4">
                  <c:v>06x09 </c:v>
                </c:pt>
                <c:pt idx="5">
                  <c:v>07x09 </c:v>
                </c:pt>
                <c:pt idx="6">
                  <c:v>08x09 </c:v>
                </c:pt>
                <c:pt idx="7">
                  <c:v>09x09 </c:v>
                </c:pt>
                <c:pt idx="8">
                  <c:v>12x09 </c:v>
                </c:pt>
                <c:pt idx="9">
                  <c:v>13x09 </c:v>
                </c:pt>
                <c:pt idx="10">
                  <c:v>04x09 </c:v>
                </c:pt>
                <c:pt idx="13">
                  <c:v>01x06 </c:v>
                </c:pt>
                <c:pt idx="14">
                  <c:v>02x06 </c:v>
                </c:pt>
                <c:pt idx="15">
                  <c:v>03x06 </c:v>
                </c:pt>
                <c:pt idx="16">
                  <c:v>05x06 </c:v>
                </c:pt>
                <c:pt idx="17">
                  <c:v>06x06 </c:v>
                </c:pt>
                <c:pt idx="18">
                  <c:v>07x06 </c:v>
                </c:pt>
                <c:pt idx="19">
                  <c:v>08x06 </c:v>
                </c:pt>
                <c:pt idx="20">
                  <c:v>09x06 </c:v>
                </c:pt>
                <c:pt idx="21">
                  <c:v>12x06 </c:v>
                </c:pt>
                <c:pt idx="22">
                  <c:v>13x06 </c:v>
                </c:pt>
                <c:pt idx="23">
                  <c:v>04x06 </c:v>
                </c:pt>
              </c:strCache>
            </c:strRef>
          </c:cat>
          <c:val>
            <c:numRef>
              <c:f>'OFAV 2022 clone0609 Ova Cross '!$C$2:$C$25</c:f>
              <c:numCache>
                <c:formatCode>General</c:formatCode>
                <c:ptCount val="24"/>
                <c:pt idx="0">
                  <c:v>69.359342504547172</c:v>
                </c:pt>
                <c:pt idx="1">
                  <c:v>93.666190201966188</c:v>
                </c:pt>
                <c:pt idx="2">
                  <c:v>82.222081591074314</c:v>
                </c:pt>
                <c:pt idx="3">
                  <c:v>79.724790540658731</c:v>
                </c:pt>
                <c:pt idx="4">
                  <c:v>14.846091447234897</c:v>
                </c:pt>
                <c:pt idx="5">
                  <c:v>95.705015849338054</c:v>
                </c:pt>
                <c:pt idx="6">
                  <c:v>85.424524771740764</c:v>
                </c:pt>
                <c:pt idx="7">
                  <c:v>0.8232323232323232</c:v>
                </c:pt>
                <c:pt idx="8">
                  <c:v>44.602396514161221</c:v>
                </c:pt>
                <c:pt idx="9">
                  <c:v>85.666278166278175</c:v>
                </c:pt>
                <c:pt idx="10">
                  <c:v>95.711758901041108</c:v>
                </c:pt>
                <c:pt idx="13">
                  <c:v>75.108574220774472</c:v>
                </c:pt>
                <c:pt idx="14">
                  <c:v>90.763384030710768</c:v>
                </c:pt>
                <c:pt idx="15">
                  <c:v>83.454232641633169</c:v>
                </c:pt>
                <c:pt idx="16">
                  <c:v>83.963607773384766</c:v>
                </c:pt>
                <c:pt idx="17">
                  <c:v>11.19995745215158</c:v>
                </c:pt>
                <c:pt idx="18">
                  <c:v>91.148073887573503</c:v>
                </c:pt>
                <c:pt idx="19">
                  <c:v>86.044056710579341</c:v>
                </c:pt>
                <c:pt idx="20">
                  <c:v>0</c:v>
                </c:pt>
                <c:pt idx="21">
                  <c:v>90.857281918541617</c:v>
                </c:pt>
                <c:pt idx="22">
                  <c:v>87.644033074904641</c:v>
                </c:pt>
                <c:pt idx="23">
                  <c:v>93.572711507494105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9EB-4B8E-B3E5-158E575B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498339984"/>
        <c:axId val="1781252720"/>
      </c:barChart>
      <c:catAx>
        <c:axId val="14983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06 AND 09  Clones - Sperm 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6-422F-813C-BAF5CDEEF206}"/>
              </c:ext>
            </c:extLst>
          </c:dPt>
          <c:dPt>
            <c:idx val="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6-422F-813C-BAF5CDEEF206}"/>
              </c:ext>
            </c:extLst>
          </c:dPt>
          <c:dPt>
            <c:idx val="2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6-422F-813C-BAF5CDEEF206}"/>
              </c:ext>
            </c:extLst>
          </c:dPt>
          <c:dPt>
            <c:idx val="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E9-455E-9FB6-3B50E57638CD}"/>
              </c:ext>
            </c:extLst>
          </c:dPt>
          <c:dPt>
            <c:idx val="5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66-422F-813C-BAF5CDEEF206}"/>
              </c:ext>
            </c:extLst>
          </c:dPt>
          <c:dPt>
            <c:idx val="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6-422F-813C-BAF5CDEEF206}"/>
              </c:ext>
            </c:extLst>
          </c:dPt>
          <c:dPt>
            <c:idx val="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66-422F-813C-BAF5CDEEF206}"/>
              </c:ext>
            </c:extLst>
          </c:dPt>
          <c:dPt>
            <c:idx val="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66-422F-813C-BAF5CDEEF206}"/>
              </c:ext>
            </c:extLst>
          </c:dPt>
          <c:dPt>
            <c:idx val="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66-422F-813C-BAF5CDEEF206}"/>
              </c:ext>
            </c:extLst>
          </c:dPt>
          <c:dPt>
            <c:idx val="1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66-422F-813C-BAF5CDEEF206}"/>
              </c:ext>
            </c:extLst>
          </c:dPt>
          <c:dPt>
            <c:idx val="1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566-422F-813C-BAF5CDEEF206}"/>
              </c:ext>
            </c:extLst>
          </c:dPt>
          <c:dPt>
            <c:idx val="1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566-422F-813C-BAF5CDEEF206}"/>
              </c:ext>
            </c:extLst>
          </c:dPt>
          <c:dPt>
            <c:idx val="1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5E9-455E-9FB6-3B50E57638CD}"/>
              </c:ext>
            </c:extLst>
          </c:dPt>
          <c:dPt>
            <c:idx val="1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566-422F-813C-BAF5CDEEF206}"/>
              </c:ext>
            </c:extLst>
          </c:dPt>
          <c:dPt>
            <c:idx val="1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566-422F-813C-BAF5CDEEF206}"/>
              </c:ext>
            </c:extLst>
          </c:dPt>
          <c:dPt>
            <c:idx val="1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566-422F-813C-BAF5CDEEF206}"/>
              </c:ext>
            </c:extLst>
          </c:dPt>
          <c:dPt>
            <c:idx val="19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566-422F-813C-BAF5CDEEF206}"/>
              </c:ext>
            </c:extLst>
          </c:dPt>
          <c:dPt>
            <c:idx val="2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566-422F-813C-BAF5CDEEF206}"/>
              </c:ext>
            </c:extLst>
          </c:dPt>
          <c:dPt>
            <c:idx val="2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566-422F-813C-BAF5CDEEF206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566-422F-813C-BAF5CDEEF206}"/>
              </c:ext>
            </c:extLst>
          </c:dPt>
          <c:dPt>
            <c:idx val="2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566-422F-813C-BAF5CDEEF206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2022 clone0609 Sperm Cros'!$D$2:$D$25</c:f>
                <c:numCache>
                  <c:formatCode>General</c:formatCode>
                  <c:ptCount val="24"/>
                  <c:pt idx="0">
                    <c:v>1.6237709708330024</c:v>
                  </c:pt>
                  <c:pt idx="1">
                    <c:v>1.5634231426781651</c:v>
                  </c:pt>
                  <c:pt idx="2">
                    <c:v>1.6289808164455166</c:v>
                  </c:pt>
                  <c:pt idx="3">
                    <c:v>3.0062670578840662</c:v>
                  </c:pt>
                  <c:pt idx="4">
                    <c:v>0</c:v>
                  </c:pt>
                  <c:pt idx="5">
                    <c:v>3.0868732781252906</c:v>
                  </c:pt>
                  <c:pt idx="6">
                    <c:v>2.5855948435619633</c:v>
                  </c:pt>
                  <c:pt idx="7">
                    <c:v>0.41552491256720497</c:v>
                  </c:pt>
                  <c:pt idx="8">
                    <c:v>2.43733188474818</c:v>
                  </c:pt>
                  <c:pt idx="9">
                    <c:v>1.8381645310446031</c:v>
                  </c:pt>
                  <c:pt idx="10">
                    <c:v>1.2125263501649279</c:v>
                  </c:pt>
                  <c:pt idx="13">
                    <c:v>1.8579394192386209</c:v>
                  </c:pt>
                  <c:pt idx="14">
                    <c:v>0.29569447025444001</c:v>
                  </c:pt>
                  <c:pt idx="15">
                    <c:v>2.1759494783107565</c:v>
                  </c:pt>
                  <c:pt idx="16">
                    <c:v>3.6218251708856757</c:v>
                  </c:pt>
                  <c:pt idx="17">
                    <c:v>1.1867115694334665</c:v>
                  </c:pt>
                  <c:pt idx="18">
                    <c:v>1.7297377475898172</c:v>
                  </c:pt>
                  <c:pt idx="19">
                    <c:v>2.9031855977058605</c:v>
                  </c:pt>
                  <c:pt idx="20">
                    <c:v>1.0653121903525689</c:v>
                  </c:pt>
                  <c:pt idx="21">
                    <c:v>4.5200828288271948</c:v>
                  </c:pt>
                  <c:pt idx="22">
                    <c:v>6.4805895354183436</c:v>
                  </c:pt>
                  <c:pt idx="23">
                    <c:v>1.3199541398237253</c:v>
                  </c:pt>
                </c:numCache>
              </c:numRef>
            </c:plus>
            <c:minus>
              <c:numRef>
                <c:f>'OFAV 2022 clone0609 Sperm Cros'!$D$2:$D$25</c:f>
                <c:numCache>
                  <c:formatCode>General</c:formatCode>
                  <c:ptCount val="24"/>
                  <c:pt idx="0">
                    <c:v>1.6237709708330024</c:v>
                  </c:pt>
                  <c:pt idx="1">
                    <c:v>1.5634231426781651</c:v>
                  </c:pt>
                  <c:pt idx="2">
                    <c:v>1.6289808164455166</c:v>
                  </c:pt>
                  <c:pt idx="3">
                    <c:v>3.0062670578840662</c:v>
                  </c:pt>
                  <c:pt idx="4">
                    <c:v>0</c:v>
                  </c:pt>
                  <c:pt idx="5">
                    <c:v>3.0868732781252906</c:v>
                  </c:pt>
                  <c:pt idx="6">
                    <c:v>2.5855948435619633</c:v>
                  </c:pt>
                  <c:pt idx="7">
                    <c:v>0.41552491256720497</c:v>
                  </c:pt>
                  <c:pt idx="8">
                    <c:v>2.43733188474818</c:v>
                  </c:pt>
                  <c:pt idx="9">
                    <c:v>1.8381645310446031</c:v>
                  </c:pt>
                  <c:pt idx="10">
                    <c:v>1.2125263501649279</c:v>
                  </c:pt>
                  <c:pt idx="13">
                    <c:v>1.8579394192386209</c:v>
                  </c:pt>
                  <c:pt idx="14">
                    <c:v>0.29569447025444001</c:v>
                  </c:pt>
                  <c:pt idx="15">
                    <c:v>2.1759494783107565</c:v>
                  </c:pt>
                  <c:pt idx="16">
                    <c:v>3.6218251708856757</c:v>
                  </c:pt>
                  <c:pt idx="17">
                    <c:v>1.1867115694334665</c:v>
                  </c:pt>
                  <c:pt idx="18">
                    <c:v>1.7297377475898172</c:v>
                  </c:pt>
                  <c:pt idx="19">
                    <c:v>2.9031855977058605</c:v>
                  </c:pt>
                  <c:pt idx="20">
                    <c:v>1.0653121903525689</c:v>
                  </c:pt>
                  <c:pt idx="21">
                    <c:v>4.5200828288271948</c:v>
                  </c:pt>
                  <c:pt idx="22">
                    <c:v>6.4805895354183436</c:v>
                  </c:pt>
                  <c:pt idx="23">
                    <c:v>1.3199541398237253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2022 clone0609 Sperm Cros'!$B$2:$B$25</c:f>
              <c:strCache>
                <c:ptCount val="24"/>
                <c:pt idx="0">
                  <c:v>09x01 </c:v>
                </c:pt>
                <c:pt idx="1">
                  <c:v>09x02 </c:v>
                </c:pt>
                <c:pt idx="2">
                  <c:v>09x03 </c:v>
                </c:pt>
                <c:pt idx="3">
                  <c:v>09x05 </c:v>
                </c:pt>
                <c:pt idx="4">
                  <c:v>09x06 </c:v>
                </c:pt>
                <c:pt idx="5">
                  <c:v>09x07 </c:v>
                </c:pt>
                <c:pt idx="6">
                  <c:v>09x08 </c:v>
                </c:pt>
                <c:pt idx="7">
                  <c:v>09x09 </c:v>
                </c:pt>
                <c:pt idx="8">
                  <c:v>09x12 </c:v>
                </c:pt>
                <c:pt idx="9">
                  <c:v>09x13 </c:v>
                </c:pt>
                <c:pt idx="10">
                  <c:v>09x04 </c:v>
                </c:pt>
                <c:pt idx="13">
                  <c:v>06x01 </c:v>
                </c:pt>
                <c:pt idx="14">
                  <c:v>06x02 </c:v>
                </c:pt>
                <c:pt idx="15">
                  <c:v>06x03 </c:v>
                </c:pt>
                <c:pt idx="16">
                  <c:v>06x05 </c:v>
                </c:pt>
                <c:pt idx="17">
                  <c:v>06x06 </c:v>
                </c:pt>
                <c:pt idx="18">
                  <c:v>06x07 </c:v>
                </c:pt>
                <c:pt idx="19">
                  <c:v>06x08 </c:v>
                </c:pt>
                <c:pt idx="20">
                  <c:v>06x09 </c:v>
                </c:pt>
                <c:pt idx="21">
                  <c:v>06x12 </c:v>
                </c:pt>
                <c:pt idx="22">
                  <c:v>06x13 </c:v>
                </c:pt>
                <c:pt idx="23">
                  <c:v>06x04 </c:v>
                </c:pt>
              </c:strCache>
            </c:strRef>
          </c:cat>
          <c:val>
            <c:numRef>
              <c:f>'OFAV 2022 clone0609 Sperm Cros'!$C$2:$C$25</c:f>
              <c:numCache>
                <c:formatCode>General</c:formatCode>
                <c:ptCount val="24"/>
                <c:pt idx="0">
                  <c:v>53.558702635555875</c:v>
                </c:pt>
                <c:pt idx="1">
                  <c:v>80.819715653694402</c:v>
                </c:pt>
                <c:pt idx="2">
                  <c:v>44.049767146595912</c:v>
                </c:pt>
                <c:pt idx="3">
                  <c:v>44.690964601976837</c:v>
                </c:pt>
                <c:pt idx="4">
                  <c:v>0</c:v>
                </c:pt>
                <c:pt idx="5">
                  <c:v>86.827485380116968</c:v>
                </c:pt>
                <c:pt idx="6">
                  <c:v>43.896988275295151</c:v>
                </c:pt>
                <c:pt idx="7">
                  <c:v>0.8232323232323232</c:v>
                </c:pt>
                <c:pt idx="8">
                  <c:v>44.602396514161221</c:v>
                </c:pt>
                <c:pt idx="9">
                  <c:v>43.093200724977827</c:v>
                </c:pt>
                <c:pt idx="10">
                  <c:v>95.617010155316621</c:v>
                </c:pt>
                <c:pt idx="13">
                  <c:v>64.296575210244839</c:v>
                </c:pt>
                <c:pt idx="14">
                  <c:v>73.030222283231112</c:v>
                </c:pt>
                <c:pt idx="15">
                  <c:v>41.338762521044202</c:v>
                </c:pt>
                <c:pt idx="16">
                  <c:v>41.80124147583598</c:v>
                </c:pt>
                <c:pt idx="17">
                  <c:v>11.19995745215158</c:v>
                </c:pt>
                <c:pt idx="18">
                  <c:v>83.423112239761181</c:v>
                </c:pt>
                <c:pt idx="19">
                  <c:v>36.819707299643945</c:v>
                </c:pt>
                <c:pt idx="20">
                  <c:v>14.846091447234897</c:v>
                </c:pt>
                <c:pt idx="21">
                  <c:v>41.404952710995595</c:v>
                </c:pt>
                <c:pt idx="22">
                  <c:v>46.460561326407678</c:v>
                </c:pt>
                <c:pt idx="23">
                  <c:v>96.308232793127559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0566-422F-813C-BAF5CDEE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axId val="1498339984"/>
        <c:axId val="1781252720"/>
      </c:barChart>
      <c:catAx>
        <c:axId val="14983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2019 - Night 1 Fertilization Results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4219390707152023E-2"/>
          <c:y val="0.12641896523311272"/>
          <c:w val="0.88760031194183786"/>
          <c:h val="0.73994377606352502"/>
        </c:manualLayout>
      </c:layout>
      <c:barChart>
        <c:barDir val="col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EC9-4775-BB82-08974A341AFB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EC9-4775-BB82-08974A341AFB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EC9-4775-BB82-08974A341AFB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EC9-4775-BB82-08974A341AFB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EC9-4775-BB82-08974A341AFB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EC9-4775-BB82-08974A341AFB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EC9-4775-BB82-08974A341AFB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EC9-4775-BB82-08974A341AFB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EC9-4775-BB82-08974A341AFB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6EC9-4775-BB82-08974A341AFB}"/>
              </c:ext>
            </c:extLst>
          </c:dPt>
          <c:dPt>
            <c:idx val="27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6EC9-4775-BB82-08974A341AFB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6EC9-4775-BB82-08974A341AFB}"/>
              </c:ext>
            </c:extLst>
          </c:dPt>
          <c:dPt>
            <c:idx val="30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6EC9-4775-BB82-08974A341AFB}"/>
              </c:ext>
            </c:extLst>
          </c:dPt>
          <c:cat>
            <c:strRef>
              <c:f>'A.cer 2019 -1 Sperm Doner '!$W$8:$W$38</c:f>
              <c:strCache>
                <c:ptCount val="31"/>
                <c:pt idx="0">
                  <c:v>B8 Self</c:v>
                </c:pt>
                <c:pt idx="1">
                  <c:v>U38 Self</c:v>
                </c:pt>
                <c:pt idx="2">
                  <c:v>B8- U38</c:v>
                </c:pt>
                <c:pt idx="3">
                  <c:v>U38 - B8</c:v>
                </c:pt>
                <c:pt idx="5">
                  <c:v>B8 Self</c:v>
                </c:pt>
                <c:pt idx="6">
                  <c:v>U50 Self</c:v>
                </c:pt>
                <c:pt idx="7">
                  <c:v>B8 - U50</c:v>
                </c:pt>
                <c:pt idx="8">
                  <c:v>U50 - B8</c:v>
                </c:pt>
                <c:pt idx="10">
                  <c:v>B8 Self</c:v>
                </c:pt>
                <c:pt idx="11">
                  <c:v>U94 Self</c:v>
                </c:pt>
                <c:pt idx="12">
                  <c:v>B8-U94</c:v>
                </c:pt>
                <c:pt idx="13">
                  <c:v>U94 - B8</c:v>
                </c:pt>
                <c:pt idx="15">
                  <c:v>U38 Self</c:v>
                </c:pt>
                <c:pt idx="16">
                  <c:v>U50 Self</c:v>
                </c:pt>
                <c:pt idx="17">
                  <c:v>U38 - U50</c:v>
                </c:pt>
                <c:pt idx="18">
                  <c:v>U50 - U38</c:v>
                </c:pt>
                <c:pt idx="20">
                  <c:v>U38 Self</c:v>
                </c:pt>
                <c:pt idx="21">
                  <c:v>U94 Self</c:v>
                </c:pt>
                <c:pt idx="22">
                  <c:v>U38 - U94</c:v>
                </c:pt>
                <c:pt idx="23">
                  <c:v>U94 - U38</c:v>
                </c:pt>
                <c:pt idx="25">
                  <c:v>U50 Self</c:v>
                </c:pt>
                <c:pt idx="26">
                  <c:v>U94 Self</c:v>
                </c:pt>
                <c:pt idx="27">
                  <c:v>U50 - U94</c:v>
                </c:pt>
                <c:pt idx="28">
                  <c:v>U94 - U50</c:v>
                </c:pt>
                <c:pt idx="30">
                  <c:v>Batch </c:v>
                </c:pt>
              </c:strCache>
            </c:strRef>
          </c:cat>
          <c:val>
            <c:numRef>
              <c:f>'A.cer 2019 -1 Sperm Doner '!$X$8:$X$38</c:f>
              <c:numCache>
                <c:formatCode>General</c:formatCode>
                <c:ptCount val="31"/>
                <c:pt idx="0">
                  <c:v>2.6873325679295825</c:v>
                </c:pt>
                <c:pt idx="1">
                  <c:v>4.6991968044599624</c:v>
                </c:pt>
                <c:pt idx="2">
                  <c:v>98.373983739837399</c:v>
                </c:pt>
                <c:pt idx="3">
                  <c:v>79.128980591671379</c:v>
                </c:pt>
                <c:pt idx="5">
                  <c:v>2.6873325679295825</c:v>
                </c:pt>
                <c:pt idx="6">
                  <c:v>2.1604938271604937</c:v>
                </c:pt>
                <c:pt idx="7">
                  <c:v>71.640056478766155</c:v>
                </c:pt>
                <c:pt idx="8">
                  <c:v>87.176345666911701</c:v>
                </c:pt>
                <c:pt idx="10">
                  <c:v>2.6873325679295825</c:v>
                </c:pt>
                <c:pt idx="11">
                  <c:v>1.7450022461814914</c:v>
                </c:pt>
                <c:pt idx="12">
                  <c:v>83.684514494373659</c:v>
                </c:pt>
                <c:pt idx="13">
                  <c:v>88.804619543701278</c:v>
                </c:pt>
                <c:pt idx="15">
                  <c:v>4.6991968044599624</c:v>
                </c:pt>
                <c:pt idx="16">
                  <c:v>2.1604938271604937</c:v>
                </c:pt>
                <c:pt idx="17">
                  <c:v>64.123093681917211</c:v>
                </c:pt>
                <c:pt idx="18">
                  <c:v>96.489262371615311</c:v>
                </c:pt>
                <c:pt idx="20">
                  <c:v>4.6991968044599624</c:v>
                </c:pt>
                <c:pt idx="21">
                  <c:v>1.7450022461814914</c:v>
                </c:pt>
                <c:pt idx="22">
                  <c:v>64.123093681917211</c:v>
                </c:pt>
                <c:pt idx="23">
                  <c:v>90.4885549038775</c:v>
                </c:pt>
                <c:pt idx="25">
                  <c:v>2.1604938271604937</c:v>
                </c:pt>
                <c:pt idx="26">
                  <c:v>1.7450022461814914</c:v>
                </c:pt>
                <c:pt idx="27">
                  <c:v>37.473036223036225</c:v>
                </c:pt>
                <c:pt idx="28">
                  <c:v>65.403086910439853</c:v>
                </c:pt>
                <c:pt idx="30">
                  <c:v>75.88288045915165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A-6EC9-4775-BB82-08974A34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704674"/>
        <c:axId val="1309571297"/>
      </c:barChart>
      <c:catAx>
        <c:axId val="179670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Genet Crosses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9571297"/>
        <c:crosses val="autoZero"/>
        <c:auto val="1"/>
        <c:lblAlgn val="ctr"/>
        <c:lblOffset val="100"/>
        <c:noMultiLvlLbl val="1"/>
      </c:catAx>
      <c:valAx>
        <c:axId val="130957129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Fert.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70467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ACER Night 2 - Sperm 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58922971234326E-2"/>
          <c:y val="5.6427418326303692E-2"/>
          <c:w val="0.94983505318772254"/>
          <c:h val="0.847822224178491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C-4528-8861-8C4C7FCDE6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B-4063-BBE6-A7BC1827B0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C-4528-8861-8C4C7FCDE6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C-4528-8861-8C4C7FCDE6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C-4528-8861-8C4C7FCDE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C-4528-8861-8C4C7FCDE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5C-4528-8861-8C4C7FCDE6DD}"/>
              </c:ext>
            </c:extLst>
          </c:dPt>
          <c:dPt>
            <c:idx val="8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5C-4528-8861-8C4C7FCDE6DD}"/>
              </c:ext>
            </c:extLst>
          </c:dPt>
          <c:dPt>
            <c:idx val="9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DB-4063-BBE6-A7BC1827B09D}"/>
              </c:ext>
            </c:extLst>
          </c:dPt>
          <c:dPt>
            <c:idx val="10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5C-4528-8861-8C4C7FCDE6DD}"/>
              </c:ext>
            </c:extLst>
          </c:dPt>
          <c:dPt>
            <c:idx val="11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EDB-4063-BBE6-A7BC1827B09D}"/>
              </c:ext>
            </c:extLst>
          </c:dPt>
          <c:dPt>
            <c:idx val="12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F5C-4528-8861-8C4C7FCDE6DD}"/>
              </c:ext>
            </c:extLst>
          </c:dPt>
          <c:dPt>
            <c:idx val="13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F5C-4528-8861-8C4C7FCDE6DD}"/>
              </c:ext>
            </c:extLst>
          </c:dPt>
          <c:dPt>
            <c:idx val="14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F5C-4528-8861-8C4C7FCDE6D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F5C-4528-8861-8C4C7FCDE6D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F5C-4528-8861-8C4C7FCDE6D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F5C-4528-8861-8C4C7FCDE6D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EDB-4063-BBE6-A7BC1827B09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F5C-4528-8861-8C4C7FCDE6D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EDB-4063-BBE6-A7BC1827B09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F5C-4528-8861-8C4C7FCDE6DD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2019 - 2 Sperm Doner'!$E$4:$E$66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  <c:pt idx="32">
                    <c:v>1.4514522552844957</c:v>
                  </c:pt>
                  <c:pt idx="33">
                    <c:v>1.8691468083273886</c:v>
                  </c:pt>
                  <c:pt idx="34">
                    <c:v>0.85470085470085644</c:v>
                  </c:pt>
                  <c:pt idx="35">
                    <c:v>3.3051688338986822</c:v>
                  </c:pt>
                  <c:pt idx="36">
                    <c:v>4.6243231865731698</c:v>
                  </c:pt>
                  <c:pt idx="37">
                    <c:v>0.98418538943606859</c:v>
                  </c:pt>
                  <c:pt idx="38">
                    <c:v>6.3673744179047675</c:v>
                  </c:pt>
                  <c:pt idx="40">
                    <c:v>11.12861266743999</c:v>
                  </c:pt>
                  <c:pt idx="41">
                    <c:v>4.4311644005014088</c:v>
                  </c:pt>
                  <c:pt idx="42">
                    <c:v>0.14285022165335767</c:v>
                  </c:pt>
                  <c:pt idx="43">
                    <c:v>1.5745916432444336</c:v>
                  </c:pt>
                  <c:pt idx="44">
                    <c:v>6.3112162473533804</c:v>
                  </c:pt>
                  <c:pt idx="45">
                    <c:v>4.7797285475916027</c:v>
                  </c:pt>
                  <c:pt idx="46">
                    <c:v>2.7911156112657638</c:v>
                  </c:pt>
                  <c:pt idx="48">
                    <c:v>0.97102610557046209</c:v>
                  </c:pt>
                  <c:pt idx="49">
                    <c:v>3.2429812143362091</c:v>
                  </c:pt>
                  <c:pt idx="50">
                    <c:v>9.7511104295970732</c:v>
                  </c:pt>
                  <c:pt idx="51">
                    <c:v>9.8451497961423815</c:v>
                  </c:pt>
                  <c:pt idx="52">
                    <c:v>0.99421486134113513</c:v>
                  </c:pt>
                  <c:pt idx="53">
                    <c:v>5.1905051835528475</c:v>
                  </c:pt>
                  <c:pt idx="54">
                    <c:v>1.9465253258002913</c:v>
                  </c:pt>
                  <c:pt idx="56">
                    <c:v>7.7341254021020367</c:v>
                  </c:pt>
                  <c:pt idx="57">
                    <c:v>13.389639033476092</c:v>
                  </c:pt>
                  <c:pt idx="58">
                    <c:v>0.73330628488502059</c:v>
                  </c:pt>
                  <c:pt idx="59">
                    <c:v>7.739563424705957</c:v>
                  </c:pt>
                  <c:pt idx="60">
                    <c:v>5.5110961107128675</c:v>
                  </c:pt>
                  <c:pt idx="61">
                    <c:v>0.12138555979153998</c:v>
                  </c:pt>
                  <c:pt idx="62">
                    <c:v>3.9899162072020071</c:v>
                  </c:pt>
                </c:numCache>
              </c:numRef>
            </c:plus>
            <c:minus>
              <c:numRef>
                <c:f>'ACER 2019 - 2 Sperm Doner'!$E$4:$E$66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  <c:pt idx="32">
                    <c:v>1.4514522552844957</c:v>
                  </c:pt>
                  <c:pt idx="33">
                    <c:v>1.8691468083273886</c:v>
                  </c:pt>
                  <c:pt idx="34">
                    <c:v>0.85470085470085644</c:v>
                  </c:pt>
                  <c:pt idx="35">
                    <c:v>3.3051688338986822</c:v>
                  </c:pt>
                  <c:pt idx="36">
                    <c:v>4.6243231865731698</c:v>
                  </c:pt>
                  <c:pt idx="37">
                    <c:v>0.98418538943606859</c:v>
                  </c:pt>
                  <c:pt idx="38">
                    <c:v>6.3673744179047675</c:v>
                  </c:pt>
                  <c:pt idx="40">
                    <c:v>11.12861266743999</c:v>
                  </c:pt>
                  <c:pt idx="41">
                    <c:v>4.4311644005014088</c:v>
                  </c:pt>
                  <c:pt idx="42">
                    <c:v>0.14285022165335767</c:v>
                  </c:pt>
                  <c:pt idx="43">
                    <c:v>1.5745916432444336</c:v>
                  </c:pt>
                  <c:pt idx="44">
                    <c:v>6.3112162473533804</c:v>
                  </c:pt>
                  <c:pt idx="45">
                    <c:v>4.7797285475916027</c:v>
                  </c:pt>
                  <c:pt idx="46">
                    <c:v>2.7911156112657638</c:v>
                  </c:pt>
                  <c:pt idx="48">
                    <c:v>0.97102610557046209</c:v>
                  </c:pt>
                  <c:pt idx="49">
                    <c:v>3.2429812143362091</c:v>
                  </c:pt>
                  <c:pt idx="50">
                    <c:v>9.7511104295970732</c:v>
                  </c:pt>
                  <c:pt idx="51">
                    <c:v>9.8451497961423815</c:v>
                  </c:pt>
                  <c:pt idx="52">
                    <c:v>0.99421486134113513</c:v>
                  </c:pt>
                  <c:pt idx="53">
                    <c:v>5.1905051835528475</c:v>
                  </c:pt>
                  <c:pt idx="54">
                    <c:v>1.9465253258002913</c:v>
                  </c:pt>
                  <c:pt idx="56">
                    <c:v>7.7341254021020367</c:v>
                  </c:pt>
                  <c:pt idx="57">
                    <c:v>13.389639033476092</c:v>
                  </c:pt>
                  <c:pt idx="58">
                    <c:v>0.73330628488502059</c:v>
                  </c:pt>
                  <c:pt idx="59">
                    <c:v>7.739563424705957</c:v>
                  </c:pt>
                  <c:pt idx="60">
                    <c:v>5.5110961107128675</c:v>
                  </c:pt>
                  <c:pt idx="61">
                    <c:v>0.12138555979153998</c:v>
                  </c:pt>
                  <c:pt idx="62">
                    <c:v>3.9899162072020071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'ACER 2019 - 2 Sperm Doner'!$C$36:$C$66</c:f>
              <c:strCache>
                <c:ptCount val="31"/>
                <c:pt idx="0">
                  <c:v>U32-U24</c:v>
                </c:pt>
                <c:pt idx="1">
                  <c:v>U32-U94</c:v>
                </c:pt>
                <c:pt idx="2">
                  <c:v>U32-M13</c:v>
                </c:pt>
                <c:pt idx="3">
                  <c:v>U32-U50</c:v>
                </c:pt>
                <c:pt idx="4">
                  <c:v>U32-U12</c:v>
                </c:pt>
                <c:pt idx="5">
                  <c:v>U32-U16</c:v>
                </c:pt>
                <c:pt idx="6">
                  <c:v>U32-U4</c:v>
                </c:pt>
                <c:pt idx="8">
                  <c:v>U12-U24</c:v>
                </c:pt>
                <c:pt idx="9">
                  <c:v>U12-U94</c:v>
                </c:pt>
                <c:pt idx="10">
                  <c:v>U12-M13</c:v>
                </c:pt>
                <c:pt idx="11">
                  <c:v>U12-U50</c:v>
                </c:pt>
                <c:pt idx="12">
                  <c:v>U12-U32</c:v>
                </c:pt>
                <c:pt idx="13">
                  <c:v>U12-U16</c:v>
                </c:pt>
                <c:pt idx="14">
                  <c:v>U12-U4</c:v>
                </c:pt>
                <c:pt idx="16">
                  <c:v>U16-U24</c:v>
                </c:pt>
                <c:pt idx="17">
                  <c:v>U16-U94</c:v>
                </c:pt>
                <c:pt idx="18">
                  <c:v>U16-M13</c:v>
                </c:pt>
                <c:pt idx="19">
                  <c:v>U16-U50</c:v>
                </c:pt>
                <c:pt idx="20">
                  <c:v>U16-U32</c:v>
                </c:pt>
                <c:pt idx="21">
                  <c:v>U16-U12</c:v>
                </c:pt>
                <c:pt idx="22">
                  <c:v>U16-U4</c:v>
                </c:pt>
                <c:pt idx="24">
                  <c:v>U4-U24</c:v>
                </c:pt>
                <c:pt idx="25">
                  <c:v>U4-U94</c:v>
                </c:pt>
                <c:pt idx="26">
                  <c:v>U4-M13</c:v>
                </c:pt>
                <c:pt idx="27">
                  <c:v>U4-U50</c:v>
                </c:pt>
                <c:pt idx="28">
                  <c:v>U4-U32</c:v>
                </c:pt>
                <c:pt idx="29">
                  <c:v>U4-U12</c:v>
                </c:pt>
                <c:pt idx="30">
                  <c:v>U4-U16</c:v>
                </c:pt>
              </c:strCache>
            </c:strRef>
          </c:cat>
          <c:val>
            <c:numRef>
              <c:f>'ACER 2019 - 2 Sperm Doner'!$D$36:$D$66</c:f>
              <c:numCache>
                <c:formatCode>General</c:formatCode>
                <c:ptCount val="31"/>
                <c:pt idx="0">
                  <c:v>88.47753542583547</c:v>
                </c:pt>
                <c:pt idx="1">
                  <c:v>3.5589800036690513</c:v>
                </c:pt>
                <c:pt idx="2">
                  <c:v>99.145299145299148</c:v>
                </c:pt>
                <c:pt idx="3">
                  <c:v>82.004186289900574</c:v>
                </c:pt>
                <c:pt idx="4">
                  <c:v>69.881766978541165</c:v>
                </c:pt>
                <c:pt idx="5">
                  <c:v>89.214600568909745</c:v>
                </c:pt>
                <c:pt idx="6">
                  <c:v>75.247485110855308</c:v>
                </c:pt>
                <c:pt idx="8">
                  <c:v>79.628311866979757</c:v>
                </c:pt>
                <c:pt idx="9">
                  <c:v>88.44086021505376</c:v>
                </c:pt>
                <c:pt idx="10">
                  <c:v>97.710113960113958</c:v>
                </c:pt>
                <c:pt idx="11">
                  <c:v>77.272727272727266</c:v>
                </c:pt>
                <c:pt idx="12">
                  <c:v>69.31450945964859</c:v>
                </c:pt>
                <c:pt idx="13">
                  <c:v>84.523809523809518</c:v>
                </c:pt>
                <c:pt idx="14">
                  <c:v>6.1840554455892223</c:v>
                </c:pt>
                <c:pt idx="16">
                  <c:v>82.811967852311611</c:v>
                </c:pt>
                <c:pt idx="17">
                  <c:v>76.937229437229448</c:v>
                </c:pt>
                <c:pt idx="18">
                  <c:v>71.322182397451215</c:v>
                </c:pt>
                <c:pt idx="19">
                  <c:v>68.863532034887541</c:v>
                </c:pt>
                <c:pt idx="20">
                  <c:v>54.012137389202259</c:v>
                </c:pt>
                <c:pt idx="21">
                  <c:v>40.72032558874664</c:v>
                </c:pt>
                <c:pt idx="22">
                  <c:v>80.769070010449312</c:v>
                </c:pt>
                <c:pt idx="24">
                  <c:v>34.853801169590646</c:v>
                </c:pt>
                <c:pt idx="25">
                  <c:v>61.940268918724691</c:v>
                </c:pt>
                <c:pt idx="26">
                  <c:v>85.62573099415205</c:v>
                </c:pt>
                <c:pt idx="27">
                  <c:v>76.524747830166547</c:v>
                </c:pt>
                <c:pt idx="28">
                  <c:v>46.151571739807032</c:v>
                </c:pt>
                <c:pt idx="29">
                  <c:v>7.2504389666283799</c:v>
                </c:pt>
                <c:pt idx="30">
                  <c:v>48.247386142122984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F5C-4528-8861-8C4C7FCD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331334168"/>
        <c:axId val="331335152"/>
      </c:barChart>
      <c:catAx>
        <c:axId val="331334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5152"/>
        <c:crosses val="autoZero"/>
        <c:auto val="1"/>
        <c:lblAlgn val="ctr"/>
        <c:lblOffset val="100"/>
        <c:noMultiLvlLbl val="0"/>
      </c:catAx>
      <c:valAx>
        <c:axId val="33133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ACER Night 2 - Sperm 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58922971234326E-2"/>
          <c:y val="5.6427418326303692E-2"/>
          <c:w val="0.94983505318772254"/>
          <c:h val="0.847822224178491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E-4C62-9793-C7358CB6C9C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E-4C62-9793-C7358CB6C9C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E-4C62-9793-C7358CB6C9C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E-4C62-9793-C7358CB6C9C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E-4C62-9793-C7358CB6C9C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4E-4C62-9793-C7358CB6C9C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4E-4C62-9793-C7358CB6C9C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4E-4C62-9793-C7358CB6C9C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4E-4C62-9793-C7358CB6C9C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4E-4C62-9793-C7358CB6C9C1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64E-4C62-9793-C7358CB6C9C1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64E-4C62-9793-C7358CB6C9C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64E-4C62-9793-C7358CB6C9C1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64E-4C62-9793-C7358CB6C9C1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64E-4C62-9793-C7358CB6C9C1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64E-4C62-9793-C7358CB6C9C1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64E-4C62-9793-C7358CB6C9C1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64E-4C62-9793-C7358CB6C9C1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64E-4C62-9793-C7358CB6C9C1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64E-4C62-9793-C7358CB6C9C1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64E-4C62-9793-C7358CB6C9C1}"/>
              </c:ext>
            </c:extLst>
          </c:dPt>
          <c:dPt>
            <c:idx val="24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64E-4C62-9793-C7358CB6C9C1}"/>
              </c:ext>
            </c:extLst>
          </c:dPt>
          <c:dPt>
            <c:idx val="25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64E-4C62-9793-C7358CB6C9C1}"/>
              </c:ext>
            </c:extLst>
          </c:dPt>
          <c:dPt>
            <c:idx val="26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64E-4C62-9793-C7358CB6C9C1}"/>
              </c:ext>
            </c:extLst>
          </c:dPt>
          <c:dPt>
            <c:idx val="27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64E-4C62-9793-C7358CB6C9C1}"/>
              </c:ext>
            </c:extLst>
          </c:dPt>
          <c:dPt>
            <c:idx val="28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64E-4C62-9793-C7358CB6C9C1}"/>
              </c:ext>
            </c:extLst>
          </c:dPt>
          <c:dPt>
            <c:idx val="29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64E-4C62-9793-C7358CB6C9C1}"/>
              </c:ext>
            </c:extLst>
          </c:dPt>
          <c:dPt>
            <c:idx val="30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64E-4C62-9793-C7358CB6C9C1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2019 - 2 Sperm Doner (2)'!$E$4:$E$66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</c:numCache>
              </c:numRef>
            </c:plus>
            <c:minus>
              <c:numRef>
                <c:f>'ACER 2019 - 2 Sperm Doner (2)'!$E$4:$E$66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'ACER 2019 - 2 Sperm Doner (2)'!$C$4:$C$34</c:f>
              <c:strCache>
                <c:ptCount val="31"/>
                <c:pt idx="0">
                  <c:v>U24-U94</c:v>
                </c:pt>
                <c:pt idx="1">
                  <c:v>U24-M13</c:v>
                </c:pt>
                <c:pt idx="2">
                  <c:v>U24-U50</c:v>
                </c:pt>
                <c:pt idx="3">
                  <c:v>U24-U32</c:v>
                </c:pt>
                <c:pt idx="4">
                  <c:v>U24-U12</c:v>
                </c:pt>
                <c:pt idx="5">
                  <c:v>U24-U16</c:v>
                </c:pt>
                <c:pt idx="6">
                  <c:v>U24-U4</c:v>
                </c:pt>
                <c:pt idx="8">
                  <c:v>U94-U24</c:v>
                </c:pt>
                <c:pt idx="9">
                  <c:v>U94-M13</c:v>
                </c:pt>
                <c:pt idx="10">
                  <c:v>U94-U50</c:v>
                </c:pt>
                <c:pt idx="11">
                  <c:v>U94-U32</c:v>
                </c:pt>
                <c:pt idx="12">
                  <c:v>U94-U12</c:v>
                </c:pt>
                <c:pt idx="13">
                  <c:v>U94-U16</c:v>
                </c:pt>
                <c:pt idx="14">
                  <c:v>U94-U4</c:v>
                </c:pt>
                <c:pt idx="16">
                  <c:v>M13-U24</c:v>
                </c:pt>
                <c:pt idx="17">
                  <c:v>M13-U94</c:v>
                </c:pt>
                <c:pt idx="18">
                  <c:v>M13-U50</c:v>
                </c:pt>
                <c:pt idx="19">
                  <c:v>M13-U32</c:v>
                </c:pt>
                <c:pt idx="20">
                  <c:v>M13-U12</c:v>
                </c:pt>
                <c:pt idx="21">
                  <c:v>M13-U16</c:v>
                </c:pt>
                <c:pt idx="22">
                  <c:v>M13-U4</c:v>
                </c:pt>
                <c:pt idx="24">
                  <c:v>U50-U24</c:v>
                </c:pt>
                <c:pt idx="25">
                  <c:v>U50-U94</c:v>
                </c:pt>
                <c:pt idx="26">
                  <c:v>U50-M13</c:v>
                </c:pt>
                <c:pt idx="27">
                  <c:v>U50-U32</c:v>
                </c:pt>
                <c:pt idx="28">
                  <c:v>U50-U12</c:v>
                </c:pt>
                <c:pt idx="29">
                  <c:v>U50-U16</c:v>
                </c:pt>
                <c:pt idx="30">
                  <c:v>U50-U4</c:v>
                </c:pt>
              </c:strCache>
            </c:strRef>
          </c:cat>
          <c:val>
            <c:numRef>
              <c:f>'ACER 2019 - 2 Sperm Doner (2)'!$D$4:$D$34</c:f>
              <c:numCache>
                <c:formatCode>General</c:formatCode>
                <c:ptCount val="31"/>
                <c:pt idx="0">
                  <c:v>79.486373165618446</c:v>
                </c:pt>
                <c:pt idx="1">
                  <c:v>73.624639249639245</c:v>
                </c:pt>
                <c:pt idx="2">
                  <c:v>71.942110177404302</c:v>
                </c:pt>
                <c:pt idx="3">
                  <c:v>63.048931942374566</c:v>
                </c:pt>
                <c:pt idx="4">
                  <c:v>37.495034308414596</c:v>
                </c:pt>
                <c:pt idx="5">
                  <c:v>78.068232166592821</c:v>
                </c:pt>
                <c:pt idx="6">
                  <c:v>54.305421673842723</c:v>
                </c:pt>
                <c:pt idx="8">
                  <c:v>23.73305615069685</c:v>
                </c:pt>
                <c:pt idx="9">
                  <c:v>54.915879442195227</c:v>
                </c:pt>
                <c:pt idx="10">
                  <c:v>78.560840775165502</c:v>
                </c:pt>
                <c:pt idx="11">
                  <c:v>4.640593657051947</c:v>
                </c:pt>
                <c:pt idx="12">
                  <c:v>19.327894327894327</c:v>
                </c:pt>
                <c:pt idx="13">
                  <c:v>66.317016317016311</c:v>
                </c:pt>
                <c:pt idx="14">
                  <c:v>84.455782312925166</c:v>
                </c:pt>
                <c:pt idx="16">
                  <c:v>67.924641868303837</c:v>
                </c:pt>
                <c:pt idx="17">
                  <c:v>80</c:v>
                </c:pt>
                <c:pt idx="18">
                  <c:v>82.563344972692278</c:v>
                </c:pt>
                <c:pt idx="19">
                  <c:v>61.112914862914863</c:v>
                </c:pt>
                <c:pt idx="20">
                  <c:v>48.162494291526549</c:v>
                </c:pt>
                <c:pt idx="21">
                  <c:v>79.401615718751259</c:v>
                </c:pt>
                <c:pt idx="22">
                  <c:v>74.890206411945528</c:v>
                </c:pt>
                <c:pt idx="24">
                  <c:v>57.446505425228828</c:v>
                </c:pt>
                <c:pt idx="25">
                  <c:v>25.750782378430426</c:v>
                </c:pt>
                <c:pt idx="26">
                  <c:v>65.438224799286346</c:v>
                </c:pt>
                <c:pt idx="27">
                  <c:v>38.562144276761622</c:v>
                </c:pt>
                <c:pt idx="28">
                  <c:v>18.873034096914694</c:v>
                </c:pt>
                <c:pt idx="29">
                  <c:v>40.657113909393537</c:v>
                </c:pt>
                <c:pt idx="30">
                  <c:v>42.674061039122627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64E-4C62-9793-C7358CB6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331334168"/>
        <c:axId val="331335152"/>
      </c:barChart>
      <c:catAx>
        <c:axId val="331334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5152"/>
        <c:crosses val="autoZero"/>
        <c:auto val="1"/>
        <c:lblAlgn val="ctr"/>
        <c:lblOffset val="100"/>
        <c:noMultiLvlLbl val="0"/>
      </c:catAx>
      <c:valAx>
        <c:axId val="33133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ACER Night 2 - Ova</a:t>
            </a:r>
            <a:r>
              <a:rPr lang="en-US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58922971234326E-2"/>
          <c:y val="5.6427418326303692E-2"/>
          <c:w val="0.94983505318772254"/>
          <c:h val="0.847822224178491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D-4CB7-8528-93B87768D914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D-4CB7-8528-93B87768D914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D-4CB7-8528-93B87768D91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D-4CB7-8528-93B87768D91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D-4CB7-8528-93B87768D91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5D-4CB7-8528-93B87768D91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5D-4CB7-8528-93B87768D91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5D-4CB7-8528-93B87768D91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5D-4CB7-8528-93B87768D914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5D-4CB7-8528-93B87768D914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5D-4CB7-8528-93B87768D91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05D-4CB7-8528-93B87768D914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05D-4CB7-8528-93B87768D914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05D-4CB7-8528-93B87768D91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05D-4CB7-8528-93B87768D91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05D-4CB7-8528-93B87768D91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05D-4CB7-8528-93B87768D91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05D-4CB7-8528-93B87768D914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05D-4CB7-8528-93B87768D914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05D-4CB7-8528-93B87768D914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05D-4CB7-8528-93B87768D914}"/>
              </c:ext>
            </c:extLst>
          </c:dPt>
          <c:dPt>
            <c:idx val="24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05D-4CB7-8528-93B87768D914}"/>
              </c:ext>
            </c:extLst>
          </c:dPt>
          <c:dPt>
            <c:idx val="25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05D-4CB7-8528-93B87768D914}"/>
              </c:ext>
            </c:extLst>
          </c:dPt>
          <c:dPt>
            <c:idx val="26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05D-4CB7-8528-93B87768D914}"/>
              </c:ext>
            </c:extLst>
          </c:dPt>
          <c:dPt>
            <c:idx val="27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05D-4CB7-8528-93B87768D914}"/>
              </c:ext>
            </c:extLst>
          </c:dPt>
          <c:dPt>
            <c:idx val="28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05D-4CB7-8528-93B87768D914}"/>
              </c:ext>
            </c:extLst>
          </c:dPt>
          <c:dPt>
            <c:idx val="29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05D-4CB7-8528-93B87768D914}"/>
              </c:ext>
            </c:extLst>
          </c:dPt>
          <c:dPt>
            <c:idx val="30"/>
            <c:invertIfNegative val="0"/>
            <c:bubble3D val="0"/>
            <c:spPr>
              <a:solidFill>
                <a:srgbClr val="BD37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05D-4CB7-8528-93B87768D914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2019 - 2 Ova Doner (3)'!$E$4:$E$66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  <c:pt idx="32">
                    <c:v>1.4514522552844957</c:v>
                  </c:pt>
                  <c:pt idx="33">
                    <c:v>1.8691468083273886</c:v>
                  </c:pt>
                  <c:pt idx="34">
                    <c:v>0.85470085470085644</c:v>
                  </c:pt>
                  <c:pt idx="35">
                    <c:v>3.3051688338986822</c:v>
                  </c:pt>
                  <c:pt idx="36">
                    <c:v>4.6243231865731698</c:v>
                  </c:pt>
                  <c:pt idx="37">
                    <c:v>0.98418538943606859</c:v>
                  </c:pt>
                  <c:pt idx="38">
                    <c:v>6.3673744179047675</c:v>
                  </c:pt>
                  <c:pt idx="40">
                    <c:v>11.12861266743999</c:v>
                  </c:pt>
                  <c:pt idx="41">
                    <c:v>4.4311644005014088</c:v>
                  </c:pt>
                  <c:pt idx="42">
                    <c:v>0.14285022165335767</c:v>
                  </c:pt>
                  <c:pt idx="43">
                    <c:v>1.5745916432444336</c:v>
                  </c:pt>
                  <c:pt idx="44">
                    <c:v>6.3112162473533804</c:v>
                  </c:pt>
                  <c:pt idx="45">
                    <c:v>4.7797285475916027</c:v>
                  </c:pt>
                  <c:pt idx="46">
                    <c:v>2.7911156112657638</c:v>
                  </c:pt>
                  <c:pt idx="48">
                    <c:v>0.97102610557046209</c:v>
                  </c:pt>
                  <c:pt idx="49">
                    <c:v>3.2429812143362091</c:v>
                  </c:pt>
                  <c:pt idx="50">
                    <c:v>9.7511104295970732</c:v>
                  </c:pt>
                  <c:pt idx="51">
                    <c:v>9.8451497961423815</c:v>
                  </c:pt>
                  <c:pt idx="52">
                    <c:v>0.99421486134113513</c:v>
                  </c:pt>
                  <c:pt idx="53">
                    <c:v>5.1905051835528475</c:v>
                  </c:pt>
                  <c:pt idx="54">
                    <c:v>1.9465253258002913</c:v>
                  </c:pt>
                  <c:pt idx="56">
                    <c:v>7.7341254021020367</c:v>
                  </c:pt>
                  <c:pt idx="57">
                    <c:v>13.389639033476092</c:v>
                  </c:pt>
                  <c:pt idx="58">
                    <c:v>0.73330628488502059</c:v>
                  </c:pt>
                  <c:pt idx="59">
                    <c:v>7.739563424705957</c:v>
                  </c:pt>
                  <c:pt idx="60">
                    <c:v>5.5110961107128675</c:v>
                  </c:pt>
                  <c:pt idx="61">
                    <c:v>0.12138555979153998</c:v>
                  </c:pt>
                  <c:pt idx="62">
                    <c:v>3.9899162072020071</c:v>
                  </c:pt>
                </c:numCache>
              </c:numRef>
            </c:plus>
            <c:minus>
              <c:numRef>
                <c:f>'ACER 2019 - 2 Ova Doner (3)'!$E$4:$E$66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  <c:pt idx="32">
                    <c:v>1.4514522552844957</c:v>
                  </c:pt>
                  <c:pt idx="33">
                    <c:v>1.8691468083273886</c:v>
                  </c:pt>
                  <c:pt idx="34">
                    <c:v>0.85470085470085644</c:v>
                  </c:pt>
                  <c:pt idx="35">
                    <c:v>3.3051688338986822</c:v>
                  </c:pt>
                  <c:pt idx="36">
                    <c:v>4.6243231865731698</c:v>
                  </c:pt>
                  <c:pt idx="37">
                    <c:v>0.98418538943606859</c:v>
                  </c:pt>
                  <c:pt idx="38">
                    <c:v>6.3673744179047675</c:v>
                  </c:pt>
                  <c:pt idx="40">
                    <c:v>11.12861266743999</c:v>
                  </c:pt>
                  <c:pt idx="41">
                    <c:v>4.4311644005014088</c:v>
                  </c:pt>
                  <c:pt idx="42">
                    <c:v>0.14285022165335767</c:v>
                  </c:pt>
                  <c:pt idx="43">
                    <c:v>1.5745916432444336</c:v>
                  </c:pt>
                  <c:pt idx="44">
                    <c:v>6.3112162473533804</c:v>
                  </c:pt>
                  <c:pt idx="45">
                    <c:v>4.7797285475916027</c:v>
                  </c:pt>
                  <c:pt idx="46">
                    <c:v>2.7911156112657638</c:v>
                  </c:pt>
                  <c:pt idx="48">
                    <c:v>0.97102610557046209</c:v>
                  </c:pt>
                  <c:pt idx="49">
                    <c:v>3.2429812143362091</c:v>
                  </c:pt>
                  <c:pt idx="50">
                    <c:v>9.7511104295970732</c:v>
                  </c:pt>
                  <c:pt idx="51">
                    <c:v>9.8451497961423815</c:v>
                  </c:pt>
                  <c:pt idx="52">
                    <c:v>0.99421486134113513</c:v>
                  </c:pt>
                  <c:pt idx="53">
                    <c:v>5.1905051835528475</c:v>
                  </c:pt>
                  <c:pt idx="54">
                    <c:v>1.9465253258002913</c:v>
                  </c:pt>
                  <c:pt idx="56">
                    <c:v>7.7341254021020367</c:v>
                  </c:pt>
                  <c:pt idx="57">
                    <c:v>13.389639033476092</c:v>
                  </c:pt>
                  <c:pt idx="58">
                    <c:v>0.73330628488502059</c:v>
                  </c:pt>
                  <c:pt idx="59">
                    <c:v>7.739563424705957</c:v>
                  </c:pt>
                  <c:pt idx="60">
                    <c:v>5.5110961107128675</c:v>
                  </c:pt>
                  <c:pt idx="61">
                    <c:v>0.12138555979153998</c:v>
                  </c:pt>
                  <c:pt idx="62">
                    <c:v>3.9899162072020071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'ACER 2019 - 2 Ova Doner (3)'!$C$4:$C$34</c:f>
              <c:strCache>
                <c:ptCount val="31"/>
                <c:pt idx="0">
                  <c:v>U94-U24</c:v>
                </c:pt>
                <c:pt idx="1">
                  <c:v>M13-U24</c:v>
                </c:pt>
                <c:pt idx="2">
                  <c:v>U50-U24</c:v>
                </c:pt>
                <c:pt idx="3">
                  <c:v>U32-U24</c:v>
                </c:pt>
                <c:pt idx="4">
                  <c:v>U12-U24</c:v>
                </c:pt>
                <c:pt idx="5">
                  <c:v>U16-U24</c:v>
                </c:pt>
                <c:pt idx="6">
                  <c:v>U4-U24</c:v>
                </c:pt>
                <c:pt idx="8">
                  <c:v>U24-U94</c:v>
                </c:pt>
                <c:pt idx="9">
                  <c:v>M13-U94</c:v>
                </c:pt>
                <c:pt idx="10">
                  <c:v>U50-U94</c:v>
                </c:pt>
                <c:pt idx="11">
                  <c:v>U32-U94</c:v>
                </c:pt>
                <c:pt idx="12">
                  <c:v>U12-U94</c:v>
                </c:pt>
                <c:pt idx="13">
                  <c:v>U16-U94</c:v>
                </c:pt>
                <c:pt idx="14">
                  <c:v>U4-U94</c:v>
                </c:pt>
                <c:pt idx="16">
                  <c:v>U24-M13</c:v>
                </c:pt>
                <c:pt idx="17">
                  <c:v>U94-M13</c:v>
                </c:pt>
                <c:pt idx="18">
                  <c:v>U50-M13</c:v>
                </c:pt>
                <c:pt idx="19">
                  <c:v>U32-M13</c:v>
                </c:pt>
                <c:pt idx="20">
                  <c:v>U12-M13</c:v>
                </c:pt>
                <c:pt idx="21">
                  <c:v>U16-M13</c:v>
                </c:pt>
                <c:pt idx="22">
                  <c:v>U4-M13</c:v>
                </c:pt>
                <c:pt idx="24">
                  <c:v>U24-U50</c:v>
                </c:pt>
                <c:pt idx="25">
                  <c:v>U94-U50</c:v>
                </c:pt>
                <c:pt idx="26">
                  <c:v>M13-U50</c:v>
                </c:pt>
                <c:pt idx="27">
                  <c:v>U32-U50</c:v>
                </c:pt>
                <c:pt idx="28">
                  <c:v>U12-U50</c:v>
                </c:pt>
                <c:pt idx="29">
                  <c:v>U16-U50</c:v>
                </c:pt>
                <c:pt idx="30">
                  <c:v>U4-U50</c:v>
                </c:pt>
              </c:strCache>
            </c:strRef>
          </c:cat>
          <c:val>
            <c:numRef>
              <c:f>'ACER 2019 - 2 Ova Doner (3)'!$D$4:$D$34</c:f>
              <c:numCache>
                <c:formatCode>General</c:formatCode>
                <c:ptCount val="31"/>
                <c:pt idx="0">
                  <c:v>23.733056149999999</c:v>
                </c:pt>
                <c:pt idx="1">
                  <c:v>67.924641870000002</c:v>
                </c:pt>
                <c:pt idx="2">
                  <c:v>57.446505426666668</c:v>
                </c:pt>
                <c:pt idx="3">
                  <c:v>88.477535423333336</c:v>
                </c:pt>
                <c:pt idx="4">
                  <c:v>79.628311866666664</c:v>
                </c:pt>
                <c:pt idx="5">
                  <c:v>82.811967853333329</c:v>
                </c:pt>
                <c:pt idx="6">
                  <c:v>34.853801170000004</c:v>
                </c:pt>
                <c:pt idx="8">
                  <c:v>79.48637316333334</c:v>
                </c:pt>
                <c:pt idx="9">
                  <c:v>80</c:v>
                </c:pt>
                <c:pt idx="10">
                  <c:v>25.750782376666667</c:v>
                </c:pt>
                <c:pt idx="11">
                  <c:v>3.5589800036666666</c:v>
                </c:pt>
                <c:pt idx="12">
                  <c:v>88.440860216666678</c:v>
                </c:pt>
                <c:pt idx="13">
                  <c:v>76.937229436666669</c:v>
                </c:pt>
                <c:pt idx="14">
                  <c:v>61.940268919999994</c:v>
                </c:pt>
                <c:pt idx="16">
                  <c:v>73.624639250000001</c:v>
                </c:pt>
                <c:pt idx="17">
                  <c:v>54.915879443333331</c:v>
                </c:pt>
                <c:pt idx="18">
                  <c:v>65.4382248</c:v>
                </c:pt>
                <c:pt idx="19">
                  <c:v>99.145299146666673</c:v>
                </c:pt>
                <c:pt idx="20">
                  <c:v>97.710113963333342</c:v>
                </c:pt>
                <c:pt idx="21">
                  <c:v>71.322182396666662</c:v>
                </c:pt>
                <c:pt idx="22">
                  <c:v>85.625730996666661</c:v>
                </c:pt>
                <c:pt idx="24">
                  <c:v>71.942110176666674</c:v>
                </c:pt>
                <c:pt idx="25">
                  <c:v>78.560840776666666</c:v>
                </c:pt>
                <c:pt idx="26">
                  <c:v>82.563344970000003</c:v>
                </c:pt>
                <c:pt idx="27">
                  <c:v>82.004186290000007</c:v>
                </c:pt>
                <c:pt idx="28">
                  <c:v>77.272727273333331</c:v>
                </c:pt>
                <c:pt idx="29">
                  <c:v>68.863532033333328</c:v>
                </c:pt>
                <c:pt idx="30">
                  <c:v>76.52474783000001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05D-4CB7-8528-93B87768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331334168"/>
        <c:axId val="331335152"/>
      </c:barChart>
      <c:catAx>
        <c:axId val="331334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5152"/>
        <c:crosses val="autoZero"/>
        <c:auto val="1"/>
        <c:lblAlgn val="ctr"/>
        <c:lblOffset val="100"/>
        <c:noMultiLvlLbl val="0"/>
      </c:catAx>
      <c:valAx>
        <c:axId val="33133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ACER Night 2 - Ova</a:t>
            </a:r>
            <a:r>
              <a:rPr lang="en-US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58922971234326E-2"/>
          <c:y val="5.6427418326303692E-2"/>
          <c:w val="0.94983505318772254"/>
          <c:h val="0.847822224178491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93-40AC-BEAD-5AE091A9D7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93-40AC-BEAD-5AE091A9D7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93-40AC-BEAD-5AE091A9D7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93-40AC-BEAD-5AE091A9D7E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93-40AC-BEAD-5AE091A9D7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93-40AC-BEAD-5AE091A9D7E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93-40AC-BEAD-5AE091A9D7E9}"/>
              </c:ext>
            </c:extLst>
          </c:dPt>
          <c:dPt>
            <c:idx val="8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93-40AC-BEAD-5AE091A9D7E9}"/>
              </c:ext>
            </c:extLst>
          </c:dPt>
          <c:dPt>
            <c:idx val="9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593-40AC-BEAD-5AE091A9D7E9}"/>
              </c:ext>
            </c:extLst>
          </c:dPt>
          <c:dPt>
            <c:idx val="10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593-40AC-BEAD-5AE091A9D7E9}"/>
              </c:ext>
            </c:extLst>
          </c:dPt>
          <c:dPt>
            <c:idx val="11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593-40AC-BEAD-5AE091A9D7E9}"/>
              </c:ext>
            </c:extLst>
          </c:dPt>
          <c:dPt>
            <c:idx val="12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593-40AC-BEAD-5AE091A9D7E9}"/>
              </c:ext>
            </c:extLst>
          </c:dPt>
          <c:dPt>
            <c:idx val="13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593-40AC-BEAD-5AE091A9D7E9}"/>
              </c:ext>
            </c:extLst>
          </c:dPt>
          <c:dPt>
            <c:idx val="14"/>
            <c:invertIfNegative val="0"/>
            <c:bubble3D val="0"/>
            <c:spPr>
              <a:solidFill>
                <a:srgbClr val="F37B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593-40AC-BEAD-5AE091A9D7E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593-40AC-BEAD-5AE091A9D7E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593-40AC-BEAD-5AE091A9D7E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593-40AC-BEAD-5AE091A9D7E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593-40AC-BEAD-5AE091A9D7E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593-40AC-BEAD-5AE091A9D7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593-40AC-BEAD-5AE091A9D7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593-40AC-BEAD-5AE091A9D7E9}"/>
              </c:ext>
            </c:extLst>
          </c:dPt>
          <c:errBars>
            <c:errBarType val="both"/>
            <c:errValType val="cust"/>
            <c:noEndCap val="0"/>
            <c:plus>
              <c:numRef>
                <c:f>'ACER 2019 - 2 Ova Doner (2)'!$E$4:$E$66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  <c:pt idx="32">
                    <c:v>1.4514522552844957</c:v>
                  </c:pt>
                  <c:pt idx="33">
                    <c:v>1.8691468083273886</c:v>
                  </c:pt>
                  <c:pt idx="34">
                    <c:v>0.85470085470085644</c:v>
                  </c:pt>
                  <c:pt idx="35">
                    <c:v>3.3051688338986822</c:v>
                  </c:pt>
                  <c:pt idx="36">
                    <c:v>4.6243231865731698</c:v>
                  </c:pt>
                  <c:pt idx="37">
                    <c:v>0.98418538943606859</c:v>
                  </c:pt>
                  <c:pt idx="38">
                    <c:v>6.3673744179047675</c:v>
                  </c:pt>
                  <c:pt idx="40">
                    <c:v>11.12861266743999</c:v>
                  </c:pt>
                  <c:pt idx="41">
                    <c:v>4.4311644005014088</c:v>
                  </c:pt>
                  <c:pt idx="42">
                    <c:v>0.14285022165335767</c:v>
                  </c:pt>
                  <c:pt idx="43">
                    <c:v>1.5745916432444336</c:v>
                  </c:pt>
                  <c:pt idx="44">
                    <c:v>6.3112162473533804</c:v>
                  </c:pt>
                  <c:pt idx="45">
                    <c:v>4.7797285475916027</c:v>
                  </c:pt>
                  <c:pt idx="46">
                    <c:v>2.7911156112657638</c:v>
                  </c:pt>
                  <c:pt idx="48">
                    <c:v>0.97102610557046209</c:v>
                  </c:pt>
                  <c:pt idx="49">
                    <c:v>3.2429812143362091</c:v>
                  </c:pt>
                  <c:pt idx="50">
                    <c:v>9.7511104295970732</c:v>
                  </c:pt>
                  <c:pt idx="51">
                    <c:v>9.8451497961423815</c:v>
                  </c:pt>
                  <c:pt idx="52">
                    <c:v>0.99421486134113513</c:v>
                  </c:pt>
                  <c:pt idx="53">
                    <c:v>5.1905051835528475</c:v>
                  </c:pt>
                  <c:pt idx="54">
                    <c:v>1.9465253258002913</c:v>
                  </c:pt>
                  <c:pt idx="56">
                    <c:v>7.7341254021020367</c:v>
                  </c:pt>
                  <c:pt idx="57">
                    <c:v>13.389639033476092</c:v>
                  </c:pt>
                  <c:pt idx="58">
                    <c:v>0.73330628488502059</c:v>
                  </c:pt>
                  <c:pt idx="59">
                    <c:v>7.739563424705957</c:v>
                  </c:pt>
                  <c:pt idx="60">
                    <c:v>5.5110961107128675</c:v>
                  </c:pt>
                  <c:pt idx="61">
                    <c:v>0.12138555979153998</c:v>
                  </c:pt>
                  <c:pt idx="62">
                    <c:v>3.9899162072020071</c:v>
                  </c:pt>
                </c:numCache>
              </c:numRef>
            </c:plus>
            <c:minus>
              <c:numRef>
                <c:f>'ACER 2019 - 2 Ova Doner (2)'!$E$4:$E$66</c:f>
                <c:numCache>
                  <c:formatCode>General</c:formatCode>
                  <c:ptCount val="63"/>
                  <c:pt idx="0">
                    <c:v>11.02018350321103</c:v>
                  </c:pt>
                  <c:pt idx="1">
                    <c:v>7.8386506775365685</c:v>
                  </c:pt>
                  <c:pt idx="2">
                    <c:v>6.4291005073286369</c:v>
                  </c:pt>
                  <c:pt idx="3">
                    <c:v>4.9777281743560167</c:v>
                  </c:pt>
                  <c:pt idx="4">
                    <c:v>2.1858128414340001</c:v>
                  </c:pt>
                  <c:pt idx="5">
                    <c:v>7.4444320798291743</c:v>
                  </c:pt>
                  <c:pt idx="6">
                    <c:v>8.6865424494733503</c:v>
                  </c:pt>
                  <c:pt idx="8">
                    <c:v>7.3150940232166102</c:v>
                  </c:pt>
                  <c:pt idx="9">
                    <c:v>5.8555382485367362</c:v>
                  </c:pt>
                  <c:pt idx="10">
                    <c:v>5.0276779767421838</c:v>
                  </c:pt>
                  <c:pt idx="11">
                    <c:v>1.7193914137618691</c:v>
                  </c:pt>
                  <c:pt idx="12">
                    <c:v>4.6627832165239997</c:v>
                  </c:pt>
                  <c:pt idx="13">
                    <c:v>2.4083890815584854</c:v>
                  </c:pt>
                  <c:pt idx="14">
                    <c:v>3.2516366372880969</c:v>
                  </c:pt>
                  <c:pt idx="16">
                    <c:v>7.080673021899341</c:v>
                  </c:pt>
                  <c:pt idx="17">
                    <c:v>6.226998490772389</c:v>
                  </c:pt>
                  <c:pt idx="18">
                    <c:v>2.3960509318837468</c:v>
                  </c:pt>
                  <c:pt idx="19">
                    <c:v>9.8685140416927712</c:v>
                  </c:pt>
                  <c:pt idx="20">
                    <c:v>2.7775649499126596</c:v>
                  </c:pt>
                  <c:pt idx="21">
                    <c:v>0.98953613398800322</c:v>
                  </c:pt>
                  <c:pt idx="22">
                    <c:v>5.0536188869600496</c:v>
                  </c:pt>
                  <c:pt idx="24">
                    <c:v>11.714217281685251</c:v>
                  </c:pt>
                  <c:pt idx="25">
                    <c:v>5.8301193036836398</c:v>
                  </c:pt>
                  <c:pt idx="26">
                    <c:v>1.6946798737523912</c:v>
                  </c:pt>
                  <c:pt idx="27">
                    <c:v>6.2535700903923477</c:v>
                  </c:pt>
                  <c:pt idx="28">
                    <c:v>3.3308491411457584</c:v>
                  </c:pt>
                  <c:pt idx="29">
                    <c:v>7.7490399858701338</c:v>
                  </c:pt>
                  <c:pt idx="30">
                    <c:v>2.7057793341885716</c:v>
                  </c:pt>
                  <c:pt idx="32">
                    <c:v>1.4514522552844957</c:v>
                  </c:pt>
                  <c:pt idx="33">
                    <c:v>1.8691468083273886</c:v>
                  </c:pt>
                  <c:pt idx="34">
                    <c:v>0.85470085470085644</c:v>
                  </c:pt>
                  <c:pt idx="35">
                    <c:v>3.3051688338986822</c:v>
                  </c:pt>
                  <c:pt idx="36">
                    <c:v>4.6243231865731698</c:v>
                  </c:pt>
                  <c:pt idx="37">
                    <c:v>0.98418538943606859</c:v>
                  </c:pt>
                  <c:pt idx="38">
                    <c:v>6.3673744179047675</c:v>
                  </c:pt>
                  <c:pt idx="40">
                    <c:v>11.12861266743999</c:v>
                  </c:pt>
                  <c:pt idx="41">
                    <c:v>4.4311644005014088</c:v>
                  </c:pt>
                  <c:pt idx="42">
                    <c:v>0.14285022165335767</c:v>
                  </c:pt>
                  <c:pt idx="43">
                    <c:v>1.5745916432444336</c:v>
                  </c:pt>
                  <c:pt idx="44">
                    <c:v>6.3112162473533804</c:v>
                  </c:pt>
                  <c:pt idx="45">
                    <c:v>4.7797285475916027</c:v>
                  </c:pt>
                  <c:pt idx="46">
                    <c:v>2.7911156112657638</c:v>
                  </c:pt>
                  <c:pt idx="48">
                    <c:v>0.97102610557046209</c:v>
                  </c:pt>
                  <c:pt idx="49">
                    <c:v>3.2429812143362091</c:v>
                  </c:pt>
                  <c:pt idx="50">
                    <c:v>9.7511104295970732</c:v>
                  </c:pt>
                  <c:pt idx="51">
                    <c:v>9.8451497961423815</c:v>
                  </c:pt>
                  <c:pt idx="52">
                    <c:v>0.99421486134113513</c:v>
                  </c:pt>
                  <c:pt idx="53">
                    <c:v>5.1905051835528475</c:v>
                  </c:pt>
                  <c:pt idx="54">
                    <c:v>1.9465253258002913</c:v>
                  </c:pt>
                  <c:pt idx="56">
                    <c:v>7.7341254021020367</c:v>
                  </c:pt>
                  <c:pt idx="57">
                    <c:v>13.389639033476092</c:v>
                  </c:pt>
                  <c:pt idx="58">
                    <c:v>0.73330628488502059</c:v>
                  </c:pt>
                  <c:pt idx="59">
                    <c:v>7.739563424705957</c:v>
                  </c:pt>
                  <c:pt idx="60">
                    <c:v>5.5110961107128675</c:v>
                  </c:pt>
                  <c:pt idx="61">
                    <c:v>0.12138555979153998</c:v>
                  </c:pt>
                  <c:pt idx="62">
                    <c:v>3.9899162072020071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'ACER 2019 - 2 Ova Doner (2)'!$C$36:$C$66</c:f>
              <c:strCache>
                <c:ptCount val="31"/>
                <c:pt idx="0">
                  <c:v>U24-U32</c:v>
                </c:pt>
                <c:pt idx="1">
                  <c:v>U94-U32</c:v>
                </c:pt>
                <c:pt idx="2">
                  <c:v>M13-U32</c:v>
                </c:pt>
                <c:pt idx="3">
                  <c:v>U50-U32</c:v>
                </c:pt>
                <c:pt idx="4">
                  <c:v>U12-U32</c:v>
                </c:pt>
                <c:pt idx="5">
                  <c:v>U16-U32</c:v>
                </c:pt>
                <c:pt idx="6">
                  <c:v>U4-U32</c:v>
                </c:pt>
                <c:pt idx="8">
                  <c:v>U24-U12</c:v>
                </c:pt>
                <c:pt idx="9">
                  <c:v>U94-U12</c:v>
                </c:pt>
                <c:pt idx="10">
                  <c:v>M13-U12</c:v>
                </c:pt>
                <c:pt idx="11">
                  <c:v>U50-U12</c:v>
                </c:pt>
                <c:pt idx="12">
                  <c:v>U32-U12</c:v>
                </c:pt>
                <c:pt idx="13">
                  <c:v>U16-U12</c:v>
                </c:pt>
                <c:pt idx="14">
                  <c:v>U4-U12</c:v>
                </c:pt>
                <c:pt idx="16">
                  <c:v>U24-U16</c:v>
                </c:pt>
                <c:pt idx="17">
                  <c:v>U94-U16</c:v>
                </c:pt>
                <c:pt idx="18">
                  <c:v>M13-U16</c:v>
                </c:pt>
                <c:pt idx="19">
                  <c:v>U50-U16</c:v>
                </c:pt>
                <c:pt idx="20">
                  <c:v>U32-U16</c:v>
                </c:pt>
                <c:pt idx="21">
                  <c:v>U12-U16</c:v>
                </c:pt>
                <c:pt idx="22">
                  <c:v>U4-U16</c:v>
                </c:pt>
                <c:pt idx="24">
                  <c:v>U24-U4</c:v>
                </c:pt>
                <c:pt idx="25">
                  <c:v>U94-U4</c:v>
                </c:pt>
                <c:pt idx="26">
                  <c:v>M13-U4</c:v>
                </c:pt>
                <c:pt idx="27">
                  <c:v>U50-U4</c:v>
                </c:pt>
                <c:pt idx="28">
                  <c:v>U32-U4</c:v>
                </c:pt>
                <c:pt idx="29">
                  <c:v>U12-U4</c:v>
                </c:pt>
                <c:pt idx="30">
                  <c:v>U16-U4</c:v>
                </c:pt>
              </c:strCache>
            </c:strRef>
          </c:cat>
          <c:val>
            <c:numRef>
              <c:f>'ACER 2019 - 2 Ova Doner (2)'!$D$36:$D$66</c:f>
              <c:numCache>
                <c:formatCode>General</c:formatCode>
                <c:ptCount val="31"/>
                <c:pt idx="0">
                  <c:v>63.048931943333336</c:v>
                </c:pt>
                <c:pt idx="1">
                  <c:v>4.6405936570000001</c:v>
                </c:pt>
                <c:pt idx="2">
                  <c:v>61.112914863333337</c:v>
                </c:pt>
                <c:pt idx="3">
                  <c:v>38.562144276666665</c:v>
                </c:pt>
                <c:pt idx="4">
                  <c:v>69.314509463333323</c:v>
                </c:pt>
                <c:pt idx="5">
                  <c:v>54.012137389999999</c:v>
                </c:pt>
                <c:pt idx="6">
                  <c:v>46.151571743333328</c:v>
                </c:pt>
                <c:pt idx="8">
                  <c:v>37.495034310000001</c:v>
                </c:pt>
                <c:pt idx="9">
                  <c:v>19.327894326666666</c:v>
                </c:pt>
                <c:pt idx="10">
                  <c:v>48.162494290000005</c:v>
                </c:pt>
                <c:pt idx="11">
                  <c:v>18.873034096666668</c:v>
                </c:pt>
                <c:pt idx="12">
                  <c:v>69.881766976666668</c:v>
                </c:pt>
                <c:pt idx="13">
                  <c:v>40.720325586666661</c:v>
                </c:pt>
                <c:pt idx="14">
                  <c:v>7.2504389666666667</c:v>
                </c:pt>
                <c:pt idx="16">
                  <c:v>78.068232166666675</c:v>
                </c:pt>
                <c:pt idx="17">
                  <c:v>66.317016316666681</c:v>
                </c:pt>
                <c:pt idx="18">
                  <c:v>79.401615719999995</c:v>
                </c:pt>
                <c:pt idx="19">
                  <c:v>40.65711391</c:v>
                </c:pt>
                <c:pt idx="20">
                  <c:v>89.214600570000002</c:v>
                </c:pt>
                <c:pt idx="21">
                  <c:v>84.523809523333327</c:v>
                </c:pt>
                <c:pt idx="22">
                  <c:v>48.247386143333337</c:v>
                </c:pt>
                <c:pt idx="24">
                  <c:v>54.305421673333335</c:v>
                </c:pt>
                <c:pt idx="25">
                  <c:v>84.45578231333333</c:v>
                </c:pt>
                <c:pt idx="26">
                  <c:v>74.890206413333331</c:v>
                </c:pt>
                <c:pt idx="27">
                  <c:v>42.674061039999998</c:v>
                </c:pt>
                <c:pt idx="28">
                  <c:v>75.24748511</c:v>
                </c:pt>
                <c:pt idx="29">
                  <c:v>6.1840554449999994</c:v>
                </c:pt>
                <c:pt idx="30">
                  <c:v>80.769070010000007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593-40AC-BEAD-5AE091A9D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331334168"/>
        <c:axId val="331335152"/>
      </c:barChart>
      <c:catAx>
        <c:axId val="331334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5152"/>
        <c:crosses val="autoZero"/>
        <c:auto val="1"/>
        <c:lblAlgn val="ctr"/>
        <c:lblOffset val="100"/>
        <c:noMultiLvlLbl val="0"/>
      </c:catAx>
      <c:valAx>
        <c:axId val="331335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2019 ACER</a:t>
            </a:r>
            <a:r>
              <a:rPr lang="en-US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Night 2 - Ova Doner</a:t>
            </a:r>
            <a:endParaRPr lang="en-US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00013751138765"/>
          <c:y val="9.9014288718389895E-2"/>
          <c:w val="0.64568162675971608"/>
          <c:h val="0.84972470671223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E5-471B-9B50-E34B21646A7D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F-4B57-A267-2B58E1065B0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E5-471B-9B50-E34B21646A7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E5-471B-9B50-E34B21646A7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E5-471B-9B50-E34B21646A7D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E5-471B-9B50-E34B21646A7D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E5-471B-9B50-E34B21646A7D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E5-471B-9B50-E34B21646A7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6F-4B57-A267-2B58E1065B05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E5-471B-9B50-E34B21646A7D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6F-4B57-A267-2B58E1065B0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E5-471B-9B50-E34B21646A7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E5-471B-9B50-E34B21646A7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E5-471B-9B50-E34B21646A7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E5-471B-9B50-E34B21646A7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E5-471B-9B50-E34B21646A7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E5-471B-9B50-E34B21646A7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56F-4B57-A267-2B58E1065B0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E5-471B-9B50-E34B21646A7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6F-4B57-A267-2B58E1065B0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E5-471B-9B50-E34B21646A7D}"/>
              </c:ext>
            </c:extLst>
          </c:dPt>
          <c:dPt>
            <c:idx val="24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E5-471B-9B50-E34B21646A7D}"/>
              </c:ext>
            </c:extLst>
          </c:dPt>
          <c:dPt>
            <c:idx val="25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EE5-471B-9B50-E34B21646A7D}"/>
              </c:ext>
            </c:extLst>
          </c:dPt>
          <c:dPt>
            <c:idx val="26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EE5-471B-9B50-E34B21646A7D}"/>
              </c:ext>
            </c:extLst>
          </c:dPt>
          <c:dPt>
            <c:idx val="27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EE5-471B-9B50-E34B21646A7D}"/>
              </c:ext>
            </c:extLst>
          </c:dPt>
          <c:dPt>
            <c:idx val="28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EE5-471B-9B50-E34B21646A7D}"/>
              </c:ext>
            </c:extLst>
          </c:dPt>
          <c:dPt>
            <c:idx val="29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56F-4B57-A267-2B58E1065B05}"/>
              </c:ext>
            </c:extLst>
          </c:dPt>
          <c:dPt>
            <c:idx val="30"/>
            <c:invertIfNegative val="0"/>
            <c:bubble3D val="0"/>
            <c:spPr>
              <a:solidFill>
                <a:srgbClr val="CC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EE5-471B-9B50-E34B21646A7D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EE5-471B-9B50-E34B21646A7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EE5-471B-9B50-E34B21646A7D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EE5-471B-9B50-E34B21646A7D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EE5-471B-9B50-E34B21646A7D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EE5-471B-9B50-E34B21646A7D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EE5-471B-9B50-E34B21646A7D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EE5-471B-9B50-E34B21646A7D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56F-4B57-A267-2B58E1065B05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56F-4B57-A267-2B58E1065B05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EE5-471B-9B50-E34B21646A7D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EE5-471B-9B50-E34B21646A7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EE5-471B-9B50-E34B21646A7D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EE5-471B-9B50-E34B21646A7D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EE5-471B-9B50-E34B21646A7D}"/>
              </c:ext>
            </c:extLst>
          </c:dPt>
          <c:dPt>
            <c:idx val="4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EE5-471B-9B50-E34B21646A7D}"/>
              </c:ext>
            </c:extLst>
          </c:dPt>
          <c:dPt>
            <c:idx val="4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56F-4B57-A267-2B58E1065B05}"/>
              </c:ext>
            </c:extLst>
          </c:dPt>
          <c:dPt>
            <c:idx val="5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EE5-471B-9B50-E34B21646A7D}"/>
              </c:ext>
            </c:extLst>
          </c:dPt>
          <c:dPt>
            <c:idx val="5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56F-4B57-A267-2B58E1065B05}"/>
              </c:ext>
            </c:extLst>
          </c:dPt>
          <c:dPt>
            <c:idx val="5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EE5-471B-9B50-E34B21646A7D}"/>
              </c:ext>
            </c:extLst>
          </c:dPt>
          <c:dPt>
            <c:idx val="5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EE5-471B-9B50-E34B21646A7D}"/>
              </c:ext>
            </c:extLst>
          </c:dPt>
          <c:dPt>
            <c:idx val="5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EE5-471B-9B50-E34B21646A7D}"/>
              </c:ext>
            </c:extLst>
          </c:dPt>
          <c:dPt>
            <c:idx val="6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EE5-471B-9B50-E34B21646A7D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'ACER 2019-2 ova doner'!$B$1:$B$66</c:f>
              <c:strCache>
                <c:ptCount val="66"/>
                <c:pt idx="0">
                  <c:v>U94-U24</c:v>
                </c:pt>
                <c:pt idx="1">
                  <c:v>M13-U24</c:v>
                </c:pt>
                <c:pt idx="2">
                  <c:v>U50-U24</c:v>
                </c:pt>
                <c:pt idx="3">
                  <c:v>U32-U24</c:v>
                </c:pt>
                <c:pt idx="4">
                  <c:v>U12-U24</c:v>
                </c:pt>
                <c:pt idx="5">
                  <c:v>U16-U24</c:v>
                </c:pt>
                <c:pt idx="6">
                  <c:v>U4-U24</c:v>
                </c:pt>
                <c:pt idx="8">
                  <c:v>U24-U94</c:v>
                </c:pt>
                <c:pt idx="9">
                  <c:v>M13-U94</c:v>
                </c:pt>
                <c:pt idx="10">
                  <c:v>U50-U94</c:v>
                </c:pt>
                <c:pt idx="11">
                  <c:v>U32-U94</c:v>
                </c:pt>
                <c:pt idx="12">
                  <c:v>U12-U94</c:v>
                </c:pt>
                <c:pt idx="13">
                  <c:v>U16-U94</c:v>
                </c:pt>
                <c:pt idx="14">
                  <c:v>U4-U94</c:v>
                </c:pt>
                <c:pt idx="16">
                  <c:v>U24-M13</c:v>
                </c:pt>
                <c:pt idx="17">
                  <c:v>U94-M13</c:v>
                </c:pt>
                <c:pt idx="18">
                  <c:v>U50-M13</c:v>
                </c:pt>
                <c:pt idx="19">
                  <c:v>U32-M13</c:v>
                </c:pt>
                <c:pt idx="20">
                  <c:v>U12-M13</c:v>
                </c:pt>
                <c:pt idx="21">
                  <c:v>U16-M13</c:v>
                </c:pt>
                <c:pt idx="22">
                  <c:v>U4-M13</c:v>
                </c:pt>
                <c:pt idx="24">
                  <c:v>U24-U50</c:v>
                </c:pt>
                <c:pt idx="25">
                  <c:v>U94-U50</c:v>
                </c:pt>
                <c:pt idx="26">
                  <c:v>M13-U50</c:v>
                </c:pt>
                <c:pt idx="27">
                  <c:v>U32-U50</c:v>
                </c:pt>
                <c:pt idx="28">
                  <c:v>U12-U50</c:v>
                </c:pt>
                <c:pt idx="29">
                  <c:v>U16-U50</c:v>
                </c:pt>
                <c:pt idx="30">
                  <c:v>U4-U50</c:v>
                </c:pt>
                <c:pt idx="32">
                  <c:v>U24-U32</c:v>
                </c:pt>
                <c:pt idx="33">
                  <c:v>U94-U32</c:v>
                </c:pt>
                <c:pt idx="34">
                  <c:v>M13-U32</c:v>
                </c:pt>
                <c:pt idx="35">
                  <c:v>U50-U32</c:v>
                </c:pt>
                <c:pt idx="36">
                  <c:v>U12-U32</c:v>
                </c:pt>
                <c:pt idx="37">
                  <c:v>U16-U32</c:v>
                </c:pt>
                <c:pt idx="38">
                  <c:v>U4-U32</c:v>
                </c:pt>
                <c:pt idx="40">
                  <c:v>U24-U12</c:v>
                </c:pt>
                <c:pt idx="41">
                  <c:v>U94-U12</c:v>
                </c:pt>
                <c:pt idx="42">
                  <c:v>M13-U12</c:v>
                </c:pt>
                <c:pt idx="43">
                  <c:v>U50-U12</c:v>
                </c:pt>
                <c:pt idx="44">
                  <c:v>U32-U12</c:v>
                </c:pt>
                <c:pt idx="45">
                  <c:v>U16-U12</c:v>
                </c:pt>
                <c:pt idx="46">
                  <c:v>U4-U12</c:v>
                </c:pt>
                <c:pt idx="48">
                  <c:v>U24-U16</c:v>
                </c:pt>
                <c:pt idx="49">
                  <c:v>U94-U16</c:v>
                </c:pt>
                <c:pt idx="50">
                  <c:v>M13-U16</c:v>
                </c:pt>
                <c:pt idx="51">
                  <c:v>U50-U16</c:v>
                </c:pt>
                <c:pt idx="52">
                  <c:v>U32-U16</c:v>
                </c:pt>
                <c:pt idx="53">
                  <c:v>U12-U16</c:v>
                </c:pt>
                <c:pt idx="54">
                  <c:v>U4-U16</c:v>
                </c:pt>
                <c:pt idx="56">
                  <c:v>U24-U4</c:v>
                </c:pt>
                <c:pt idx="57">
                  <c:v>U94-U4</c:v>
                </c:pt>
                <c:pt idx="58">
                  <c:v>M13-U4</c:v>
                </c:pt>
                <c:pt idx="59">
                  <c:v>U50-U4</c:v>
                </c:pt>
                <c:pt idx="60">
                  <c:v>U32-U4</c:v>
                </c:pt>
                <c:pt idx="61">
                  <c:v>U12-U4</c:v>
                </c:pt>
                <c:pt idx="62">
                  <c:v>U16-U4</c:v>
                </c:pt>
                <c:pt idx="65">
                  <c:v>Batch </c:v>
                </c:pt>
              </c:strCache>
            </c:strRef>
          </c:cat>
          <c:val>
            <c:numRef>
              <c:f>'ACER 2019-2 ova doner'!$C$1:$C$66</c:f>
              <c:numCache>
                <c:formatCode>General</c:formatCode>
                <c:ptCount val="66"/>
                <c:pt idx="0">
                  <c:v>23.733056149999999</c:v>
                </c:pt>
                <c:pt idx="1">
                  <c:v>67.924641870000002</c:v>
                </c:pt>
                <c:pt idx="2">
                  <c:v>57.446505426666668</c:v>
                </c:pt>
                <c:pt idx="3">
                  <c:v>88.477535423333336</c:v>
                </c:pt>
                <c:pt idx="4">
                  <c:v>79.628311866666664</c:v>
                </c:pt>
                <c:pt idx="5">
                  <c:v>82.811967853333329</c:v>
                </c:pt>
                <c:pt idx="6">
                  <c:v>34.853801170000004</c:v>
                </c:pt>
                <c:pt idx="8">
                  <c:v>79.48637316333334</c:v>
                </c:pt>
                <c:pt idx="9">
                  <c:v>80</c:v>
                </c:pt>
                <c:pt idx="10">
                  <c:v>25.750782376666667</c:v>
                </c:pt>
                <c:pt idx="11">
                  <c:v>3.5589800036666666</c:v>
                </c:pt>
                <c:pt idx="12">
                  <c:v>88.440860216666678</c:v>
                </c:pt>
                <c:pt idx="13">
                  <c:v>76.937229436666669</c:v>
                </c:pt>
                <c:pt idx="14">
                  <c:v>61.940268919999994</c:v>
                </c:pt>
                <c:pt idx="16">
                  <c:v>73.624639250000001</c:v>
                </c:pt>
                <c:pt idx="17">
                  <c:v>54.915879443333331</c:v>
                </c:pt>
                <c:pt idx="18">
                  <c:v>65.4382248</c:v>
                </c:pt>
                <c:pt idx="19">
                  <c:v>99.145299146666673</c:v>
                </c:pt>
                <c:pt idx="20">
                  <c:v>97.710113963333342</c:v>
                </c:pt>
                <c:pt idx="21">
                  <c:v>71.322182396666662</c:v>
                </c:pt>
                <c:pt idx="22">
                  <c:v>85.625730996666661</c:v>
                </c:pt>
                <c:pt idx="24">
                  <c:v>71.942110176666674</c:v>
                </c:pt>
                <c:pt idx="25">
                  <c:v>78.560840776666666</c:v>
                </c:pt>
                <c:pt idx="26">
                  <c:v>82.563344970000003</c:v>
                </c:pt>
                <c:pt idx="27">
                  <c:v>82.004186290000007</c:v>
                </c:pt>
                <c:pt idx="28">
                  <c:v>77.272727273333331</c:v>
                </c:pt>
                <c:pt idx="29">
                  <c:v>68.863532033333328</c:v>
                </c:pt>
                <c:pt idx="30">
                  <c:v>76.52474783000001</c:v>
                </c:pt>
                <c:pt idx="32">
                  <c:v>63.048931943333336</c:v>
                </c:pt>
                <c:pt idx="33">
                  <c:v>4.6405936570000001</c:v>
                </c:pt>
                <c:pt idx="34">
                  <c:v>61.112914863333337</c:v>
                </c:pt>
                <c:pt idx="35">
                  <c:v>38.562144276666665</c:v>
                </c:pt>
                <c:pt idx="36">
                  <c:v>69.314509463333323</c:v>
                </c:pt>
                <c:pt idx="37">
                  <c:v>54.012137389999999</c:v>
                </c:pt>
                <c:pt idx="38">
                  <c:v>46.151571743333328</c:v>
                </c:pt>
                <c:pt idx="40">
                  <c:v>37.495034310000001</c:v>
                </c:pt>
                <c:pt idx="41">
                  <c:v>19.327894326666666</c:v>
                </c:pt>
                <c:pt idx="42">
                  <c:v>48.162494290000005</c:v>
                </c:pt>
                <c:pt idx="43">
                  <c:v>18.873034096666668</c:v>
                </c:pt>
                <c:pt idx="44">
                  <c:v>69.881766976666668</c:v>
                </c:pt>
                <c:pt idx="45">
                  <c:v>40.720325586666661</c:v>
                </c:pt>
                <c:pt idx="46">
                  <c:v>7.2504389666666667</c:v>
                </c:pt>
                <c:pt idx="48">
                  <c:v>78.068232166666675</c:v>
                </c:pt>
                <c:pt idx="49">
                  <c:v>66.317016316666681</c:v>
                </c:pt>
                <c:pt idx="50">
                  <c:v>79.401615719999995</c:v>
                </c:pt>
                <c:pt idx="51">
                  <c:v>40.65711391</c:v>
                </c:pt>
                <c:pt idx="52">
                  <c:v>89.214600570000002</c:v>
                </c:pt>
                <c:pt idx="53">
                  <c:v>84.523809523333327</c:v>
                </c:pt>
                <c:pt idx="54">
                  <c:v>48.247386143333337</c:v>
                </c:pt>
                <c:pt idx="56">
                  <c:v>54.305421673333335</c:v>
                </c:pt>
                <c:pt idx="57">
                  <c:v>84.45578231333333</c:v>
                </c:pt>
                <c:pt idx="58">
                  <c:v>74.890206413333331</c:v>
                </c:pt>
                <c:pt idx="59">
                  <c:v>42.674061039999998</c:v>
                </c:pt>
                <c:pt idx="60">
                  <c:v>75.24748511</c:v>
                </c:pt>
                <c:pt idx="61">
                  <c:v>6.1840554449999994</c:v>
                </c:pt>
                <c:pt idx="62">
                  <c:v>80.769070010000007</c:v>
                </c:pt>
                <c:pt idx="65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EE5-471B-9B50-E34B2164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571037392"/>
        <c:axId val="571030504"/>
      </c:barChart>
      <c:catAx>
        <c:axId val="5710373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0504"/>
        <c:crosses val="autoZero"/>
        <c:auto val="1"/>
        <c:lblAlgn val="ctr"/>
        <c:lblOffset val="100"/>
        <c:noMultiLvlLbl val="0"/>
      </c:catAx>
      <c:valAx>
        <c:axId val="5710305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1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- </a:t>
            </a: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Sperm Crosses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F-4415-A323-80B4D07BA57F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F-4415-A323-80B4D07BA57F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F-4415-A323-80B4D07BA57F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F-4415-A323-80B4D07BA57F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F-4415-A323-80B4D07BA57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8F-4415-A323-80B4D07BA57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8F-4415-A323-80B4D07BA57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8F-4415-A323-80B4D07BA57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8F-4415-A323-80B4D07BA5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88F-4415-A323-80B4D07BA57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88F-4415-A323-80B4D07BA57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88F-4415-A323-80B4D07BA57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88F-4415-A323-80B4D07BA57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88F-4415-A323-80B4D07BA57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88F-4415-A323-80B4D07BA57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88F-4415-A323-80B4D07BA57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88F-4415-A323-80B4D07BA57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88F-4415-A323-80B4D07BA57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88F-4415-A323-80B4D07BA57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88F-4415-A323-80B4D07BA57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88F-4415-A323-80B4D07BA57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88F-4415-A323-80B4D07BA57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88F-4415-A323-80B4D07BA57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88F-4415-A323-80B4D07BA57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88F-4415-A323-80B4D07BA57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88F-4415-A323-80B4D07BA57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88F-4415-A323-80B4D07BA57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88F-4415-A323-80B4D07BA57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88F-4415-A323-80B4D07BA57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88F-4415-A323-80B4D07BA57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88F-4415-A323-80B4D07BA57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88F-4415-A323-80B4D07BA57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88F-4415-A323-80B4D07BA57F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88F-4415-A323-80B4D07BA57F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88F-4415-A323-80B4D07BA57F}"/>
              </c:ext>
            </c:extLst>
          </c:dPt>
          <c:dPt>
            <c:idx val="4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88F-4415-A323-80B4D07BA57F}"/>
              </c:ext>
            </c:extLst>
          </c:dPt>
          <c:errBars>
            <c:errBarType val="both"/>
            <c:errValType val="cust"/>
            <c:noEndCap val="0"/>
            <c:plus>
              <c:numRef>
                <c:f>'OFAV 2019 - 1sperm &amp; ova '!$D$2:$D$100</c:f>
                <c:numCache>
                  <c:formatCode>General</c:formatCode>
                  <c:ptCount val="99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10">
                    <c:v>0.90271267664879318</c:v>
                  </c:pt>
                  <c:pt idx="11">
                    <c:v>0.96300256529385264</c:v>
                  </c:pt>
                  <c:pt idx="12">
                    <c:v>1.6986286951129832</c:v>
                  </c:pt>
                  <c:pt idx="13">
                    <c:v>0.83992558006539186</c:v>
                  </c:pt>
                  <c:pt idx="14">
                    <c:v>1.7709212584863421</c:v>
                  </c:pt>
                  <c:pt idx="15">
                    <c:v>1.1139723205581584</c:v>
                  </c:pt>
                  <c:pt idx="16">
                    <c:v>1.8657387878366045</c:v>
                  </c:pt>
                  <c:pt idx="17">
                    <c:v>1.3220609382170037</c:v>
                  </c:pt>
                  <c:pt idx="18">
                    <c:v>0.49938019524356292</c:v>
                  </c:pt>
                  <c:pt idx="20">
                    <c:v>1.1368015501141073</c:v>
                  </c:pt>
                  <c:pt idx="21">
                    <c:v>1.2340987330270896</c:v>
                  </c:pt>
                  <c:pt idx="22">
                    <c:v>0.10308659499795646</c:v>
                  </c:pt>
                  <c:pt idx="23">
                    <c:v>4.5235917247420065</c:v>
                  </c:pt>
                  <c:pt idx="24">
                    <c:v>0.77954251353491943</c:v>
                  </c:pt>
                  <c:pt idx="25">
                    <c:v>0.78873873274140083</c:v>
                  </c:pt>
                  <c:pt idx="26">
                    <c:v>0.43925871287362916</c:v>
                  </c:pt>
                  <c:pt idx="27">
                    <c:v>1.9635804803204056</c:v>
                  </c:pt>
                  <c:pt idx="28">
                    <c:v>1.3487099836759899</c:v>
                  </c:pt>
                  <c:pt idx="30">
                    <c:v>1.2205963912785347</c:v>
                  </c:pt>
                  <c:pt idx="31">
                    <c:v>1.7546147559183951</c:v>
                  </c:pt>
                  <c:pt idx="32">
                    <c:v>0.24796030769992838</c:v>
                  </c:pt>
                  <c:pt idx="33">
                    <c:v>1.8482285859984489</c:v>
                  </c:pt>
                  <c:pt idx="34">
                    <c:v>2.557660876683709</c:v>
                  </c:pt>
                  <c:pt idx="35">
                    <c:v>0.74625693796208736</c:v>
                  </c:pt>
                  <c:pt idx="36">
                    <c:v>1.6150396031283802</c:v>
                  </c:pt>
                  <c:pt idx="37">
                    <c:v>1.6664949353204648</c:v>
                  </c:pt>
                  <c:pt idx="38">
                    <c:v>2.1476714699954487</c:v>
                  </c:pt>
                  <c:pt idx="40">
                    <c:v>0.27549828675305288</c:v>
                  </c:pt>
                  <c:pt idx="41">
                    <c:v>0.41715601204918146</c:v>
                  </c:pt>
                  <c:pt idx="42">
                    <c:v>1.5373427208441979</c:v>
                  </c:pt>
                  <c:pt idx="43">
                    <c:v>1.0519540182963383</c:v>
                  </c:pt>
                  <c:pt idx="44">
                    <c:v>0.51836008939226552</c:v>
                  </c:pt>
                  <c:pt idx="45">
                    <c:v>0.45846267037507454</c:v>
                  </c:pt>
                  <c:pt idx="46">
                    <c:v>0.86741434273408435</c:v>
                  </c:pt>
                  <c:pt idx="47">
                    <c:v>4.0532628134294262</c:v>
                  </c:pt>
                  <c:pt idx="48">
                    <c:v>2.2643215670667294</c:v>
                  </c:pt>
                  <c:pt idx="50">
                    <c:v>2.0288875268923752</c:v>
                  </c:pt>
                  <c:pt idx="51">
                    <c:v>1.2159472039949133</c:v>
                  </c:pt>
                  <c:pt idx="52">
                    <c:v>0.32467376350085941</c:v>
                  </c:pt>
                  <c:pt idx="53">
                    <c:v>0.4532113917887472</c:v>
                  </c:pt>
                  <c:pt idx="54">
                    <c:v>3.0638960467704801</c:v>
                  </c:pt>
                  <c:pt idx="55">
                    <c:v>1.8916181306594497</c:v>
                  </c:pt>
                  <c:pt idx="56">
                    <c:v>3.2340061179901411</c:v>
                  </c:pt>
                  <c:pt idx="57">
                    <c:v>2.247228075440264</c:v>
                  </c:pt>
                  <c:pt idx="58">
                    <c:v>1.3492966696656465</c:v>
                  </c:pt>
                  <c:pt idx="60">
                    <c:v>0.37623161866619781</c:v>
                  </c:pt>
                  <c:pt idx="61">
                    <c:v>0.64335711459846934</c:v>
                  </c:pt>
                  <c:pt idx="62">
                    <c:v>0.70125326536652866</c:v>
                  </c:pt>
                  <c:pt idx="63">
                    <c:v>0.61877556312183157</c:v>
                  </c:pt>
                  <c:pt idx="64">
                    <c:v>2.4972952099005146</c:v>
                  </c:pt>
                  <c:pt idx="65">
                    <c:v>1.0735833628660858</c:v>
                  </c:pt>
                  <c:pt idx="66">
                    <c:v>0.44900364136690069</c:v>
                  </c:pt>
                  <c:pt idx="67">
                    <c:v>0.22673973877383702</c:v>
                  </c:pt>
                  <c:pt idx="68">
                    <c:v>1.3643681345589327</c:v>
                  </c:pt>
                  <c:pt idx="70">
                    <c:v>0.50075724772987851</c:v>
                  </c:pt>
                  <c:pt idx="71">
                    <c:v>0.17811339477560312</c:v>
                  </c:pt>
                  <c:pt idx="72">
                    <c:v>0.37489548338918705</c:v>
                  </c:pt>
                  <c:pt idx="73">
                    <c:v>0.90626728090443476</c:v>
                  </c:pt>
                  <c:pt idx="74">
                    <c:v>1.8059271088001765</c:v>
                  </c:pt>
                  <c:pt idx="75">
                    <c:v>0.760058105827221</c:v>
                  </c:pt>
                  <c:pt idx="76">
                    <c:v>0.29482322898484764</c:v>
                  </c:pt>
                  <c:pt idx="77">
                    <c:v>1.7101271480470865</c:v>
                  </c:pt>
                  <c:pt idx="78">
                    <c:v>0.78078909102227034</c:v>
                  </c:pt>
                  <c:pt idx="80">
                    <c:v>0.52303718945180511</c:v>
                  </c:pt>
                  <c:pt idx="81">
                    <c:v>1.4970099873806335</c:v>
                  </c:pt>
                  <c:pt idx="82">
                    <c:v>0.28118422169786184</c:v>
                  </c:pt>
                  <c:pt idx="83">
                    <c:v>1.3382650397270555</c:v>
                  </c:pt>
                  <c:pt idx="84">
                    <c:v>2.723844379240997</c:v>
                  </c:pt>
                  <c:pt idx="85">
                    <c:v>1.1135103607772656</c:v>
                  </c:pt>
                  <c:pt idx="86">
                    <c:v>0.81289839416664189</c:v>
                  </c:pt>
                  <c:pt idx="87">
                    <c:v>0.30019554922477437</c:v>
                  </c:pt>
                  <c:pt idx="88">
                    <c:v>1.2940518468375675</c:v>
                  </c:pt>
                  <c:pt idx="90">
                    <c:v>0.99679698574291109</c:v>
                  </c:pt>
                  <c:pt idx="91">
                    <c:v>1.1299501257663502</c:v>
                  </c:pt>
                  <c:pt idx="92">
                    <c:v>1.0282552096785555</c:v>
                  </c:pt>
                  <c:pt idx="93">
                    <c:v>0.87447798480844985</c:v>
                  </c:pt>
                  <c:pt idx="94">
                    <c:v>2.3243705803725137</c:v>
                  </c:pt>
                  <c:pt idx="95">
                    <c:v>1.7938110265301668</c:v>
                  </c:pt>
                  <c:pt idx="96">
                    <c:v>0.89829812869168024</c:v>
                  </c:pt>
                  <c:pt idx="97">
                    <c:v>0.12866246094220196</c:v>
                  </c:pt>
                  <c:pt idx="98">
                    <c:v>0.92779084409843138</c:v>
                  </c:pt>
                </c:numCache>
              </c:numRef>
            </c:plus>
            <c:minus>
              <c:numRef>
                <c:f>'OFAV 2019 - 1sperm &amp; ova '!$D$2:$D$100</c:f>
                <c:numCache>
                  <c:formatCode>General</c:formatCode>
                  <c:ptCount val="99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10">
                    <c:v>0.90271267664879318</c:v>
                  </c:pt>
                  <c:pt idx="11">
                    <c:v>0.96300256529385264</c:v>
                  </c:pt>
                  <c:pt idx="12">
                    <c:v>1.6986286951129832</c:v>
                  </c:pt>
                  <c:pt idx="13">
                    <c:v>0.83992558006539186</c:v>
                  </c:pt>
                  <c:pt idx="14">
                    <c:v>1.7709212584863421</c:v>
                  </c:pt>
                  <c:pt idx="15">
                    <c:v>1.1139723205581584</c:v>
                  </c:pt>
                  <c:pt idx="16">
                    <c:v>1.8657387878366045</c:v>
                  </c:pt>
                  <c:pt idx="17">
                    <c:v>1.3220609382170037</c:v>
                  </c:pt>
                  <c:pt idx="18">
                    <c:v>0.49938019524356292</c:v>
                  </c:pt>
                  <c:pt idx="20">
                    <c:v>1.1368015501141073</c:v>
                  </c:pt>
                  <c:pt idx="21">
                    <c:v>1.2340987330270896</c:v>
                  </c:pt>
                  <c:pt idx="22">
                    <c:v>0.10308659499795646</c:v>
                  </c:pt>
                  <c:pt idx="23">
                    <c:v>4.5235917247420065</c:v>
                  </c:pt>
                  <c:pt idx="24">
                    <c:v>0.77954251353491943</c:v>
                  </c:pt>
                  <c:pt idx="25">
                    <c:v>0.78873873274140083</c:v>
                  </c:pt>
                  <c:pt idx="26">
                    <c:v>0.43925871287362916</c:v>
                  </c:pt>
                  <c:pt idx="27">
                    <c:v>1.9635804803204056</c:v>
                  </c:pt>
                  <c:pt idx="28">
                    <c:v>1.3487099836759899</c:v>
                  </c:pt>
                  <c:pt idx="30">
                    <c:v>1.2205963912785347</c:v>
                  </c:pt>
                  <c:pt idx="31">
                    <c:v>1.7546147559183951</c:v>
                  </c:pt>
                  <c:pt idx="32">
                    <c:v>0.24796030769992838</c:v>
                  </c:pt>
                  <c:pt idx="33">
                    <c:v>1.8482285859984489</c:v>
                  </c:pt>
                  <c:pt idx="34">
                    <c:v>2.557660876683709</c:v>
                  </c:pt>
                  <c:pt idx="35">
                    <c:v>0.74625693796208736</c:v>
                  </c:pt>
                  <c:pt idx="36">
                    <c:v>1.6150396031283802</c:v>
                  </c:pt>
                  <c:pt idx="37">
                    <c:v>1.6664949353204648</c:v>
                  </c:pt>
                  <c:pt idx="38">
                    <c:v>2.1476714699954487</c:v>
                  </c:pt>
                  <c:pt idx="40">
                    <c:v>0.27549828675305288</c:v>
                  </c:pt>
                  <c:pt idx="41">
                    <c:v>0.41715601204918146</c:v>
                  </c:pt>
                  <c:pt idx="42">
                    <c:v>1.5373427208441979</c:v>
                  </c:pt>
                  <c:pt idx="43">
                    <c:v>1.0519540182963383</c:v>
                  </c:pt>
                  <c:pt idx="44">
                    <c:v>0.51836008939226552</c:v>
                  </c:pt>
                  <c:pt idx="45">
                    <c:v>0.45846267037507454</c:v>
                  </c:pt>
                  <c:pt idx="46">
                    <c:v>0.86741434273408435</c:v>
                  </c:pt>
                  <c:pt idx="47">
                    <c:v>4.0532628134294262</c:v>
                  </c:pt>
                  <c:pt idx="48">
                    <c:v>2.2643215670667294</c:v>
                  </c:pt>
                  <c:pt idx="50">
                    <c:v>2.0288875268923752</c:v>
                  </c:pt>
                  <c:pt idx="51">
                    <c:v>1.2159472039949133</c:v>
                  </c:pt>
                  <c:pt idx="52">
                    <c:v>0.32467376350085941</c:v>
                  </c:pt>
                  <c:pt idx="53">
                    <c:v>0.4532113917887472</c:v>
                  </c:pt>
                  <c:pt idx="54">
                    <c:v>3.0638960467704801</c:v>
                  </c:pt>
                  <c:pt idx="55">
                    <c:v>1.8916181306594497</c:v>
                  </c:pt>
                  <c:pt idx="56">
                    <c:v>3.2340061179901411</c:v>
                  </c:pt>
                  <c:pt idx="57">
                    <c:v>2.247228075440264</c:v>
                  </c:pt>
                  <c:pt idx="58">
                    <c:v>1.3492966696656465</c:v>
                  </c:pt>
                  <c:pt idx="60">
                    <c:v>0.37623161866619781</c:v>
                  </c:pt>
                  <c:pt idx="61">
                    <c:v>0.64335711459846934</c:v>
                  </c:pt>
                  <c:pt idx="62">
                    <c:v>0.70125326536652866</c:v>
                  </c:pt>
                  <c:pt idx="63">
                    <c:v>0.61877556312183157</c:v>
                  </c:pt>
                  <c:pt idx="64">
                    <c:v>2.4972952099005146</c:v>
                  </c:pt>
                  <c:pt idx="65">
                    <c:v>1.0735833628660858</c:v>
                  </c:pt>
                  <c:pt idx="66">
                    <c:v>0.44900364136690069</c:v>
                  </c:pt>
                  <c:pt idx="67">
                    <c:v>0.22673973877383702</c:v>
                  </c:pt>
                  <c:pt idx="68">
                    <c:v>1.3643681345589327</c:v>
                  </c:pt>
                  <c:pt idx="70">
                    <c:v>0.50075724772987851</c:v>
                  </c:pt>
                  <c:pt idx="71">
                    <c:v>0.17811339477560312</c:v>
                  </c:pt>
                  <c:pt idx="72">
                    <c:v>0.37489548338918705</c:v>
                  </c:pt>
                  <c:pt idx="73">
                    <c:v>0.90626728090443476</c:v>
                  </c:pt>
                  <c:pt idx="74">
                    <c:v>1.8059271088001765</c:v>
                  </c:pt>
                  <c:pt idx="75">
                    <c:v>0.760058105827221</c:v>
                  </c:pt>
                  <c:pt idx="76">
                    <c:v>0.29482322898484764</c:v>
                  </c:pt>
                  <c:pt idx="77">
                    <c:v>1.7101271480470865</c:v>
                  </c:pt>
                  <c:pt idx="78">
                    <c:v>0.78078909102227034</c:v>
                  </c:pt>
                  <c:pt idx="80">
                    <c:v>0.52303718945180511</c:v>
                  </c:pt>
                  <c:pt idx="81">
                    <c:v>1.4970099873806335</c:v>
                  </c:pt>
                  <c:pt idx="82">
                    <c:v>0.28118422169786184</c:v>
                  </c:pt>
                  <c:pt idx="83">
                    <c:v>1.3382650397270555</c:v>
                  </c:pt>
                  <c:pt idx="84">
                    <c:v>2.723844379240997</c:v>
                  </c:pt>
                  <c:pt idx="85">
                    <c:v>1.1135103607772656</c:v>
                  </c:pt>
                  <c:pt idx="86">
                    <c:v>0.81289839416664189</c:v>
                  </c:pt>
                  <c:pt idx="87">
                    <c:v>0.30019554922477437</c:v>
                  </c:pt>
                  <c:pt idx="88">
                    <c:v>1.2940518468375675</c:v>
                  </c:pt>
                  <c:pt idx="90">
                    <c:v>0.99679698574291109</c:v>
                  </c:pt>
                  <c:pt idx="91">
                    <c:v>1.1299501257663502</c:v>
                  </c:pt>
                  <c:pt idx="92">
                    <c:v>1.0282552096785555</c:v>
                  </c:pt>
                  <c:pt idx="93">
                    <c:v>0.87447798480844985</c:v>
                  </c:pt>
                  <c:pt idx="94">
                    <c:v>2.3243705803725137</c:v>
                  </c:pt>
                  <c:pt idx="95">
                    <c:v>1.7938110265301668</c:v>
                  </c:pt>
                  <c:pt idx="96">
                    <c:v>0.89829812869168024</c:v>
                  </c:pt>
                  <c:pt idx="97">
                    <c:v>0.12866246094220196</c:v>
                  </c:pt>
                  <c:pt idx="98">
                    <c:v>0.92779084409843138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'OFAV 2019 - 1sperm &amp; ova '!$B$2:$B$50</c:f>
              <c:strCache>
                <c:ptCount val="49"/>
                <c:pt idx="0">
                  <c:v>52-53</c:v>
                </c:pt>
                <c:pt idx="1">
                  <c:v>52-54</c:v>
                </c:pt>
                <c:pt idx="2">
                  <c:v>52-55</c:v>
                </c:pt>
                <c:pt idx="3">
                  <c:v>52-56</c:v>
                </c:pt>
                <c:pt idx="4">
                  <c:v>52-57 </c:v>
                </c:pt>
                <c:pt idx="5">
                  <c:v>52-77</c:v>
                </c:pt>
                <c:pt idx="6">
                  <c:v>52-79</c:v>
                </c:pt>
                <c:pt idx="7">
                  <c:v>52-90</c:v>
                </c:pt>
                <c:pt idx="8">
                  <c:v>52-107</c:v>
                </c:pt>
                <c:pt idx="10">
                  <c:v>53-52</c:v>
                </c:pt>
                <c:pt idx="11">
                  <c:v>53-54</c:v>
                </c:pt>
                <c:pt idx="12">
                  <c:v>53-55</c:v>
                </c:pt>
                <c:pt idx="13">
                  <c:v>53-56</c:v>
                </c:pt>
                <c:pt idx="14">
                  <c:v>53-57</c:v>
                </c:pt>
                <c:pt idx="15">
                  <c:v>53-77</c:v>
                </c:pt>
                <c:pt idx="16">
                  <c:v>53-79</c:v>
                </c:pt>
                <c:pt idx="17">
                  <c:v>53-90</c:v>
                </c:pt>
                <c:pt idx="18">
                  <c:v>53-107</c:v>
                </c:pt>
                <c:pt idx="20">
                  <c:v>54-52</c:v>
                </c:pt>
                <c:pt idx="21">
                  <c:v>54-53</c:v>
                </c:pt>
                <c:pt idx="22">
                  <c:v>54-55</c:v>
                </c:pt>
                <c:pt idx="23">
                  <c:v>54-56</c:v>
                </c:pt>
                <c:pt idx="24">
                  <c:v>54-57</c:v>
                </c:pt>
                <c:pt idx="25">
                  <c:v>54-77</c:v>
                </c:pt>
                <c:pt idx="26">
                  <c:v>54-79 </c:v>
                </c:pt>
                <c:pt idx="27">
                  <c:v>54-90 </c:v>
                </c:pt>
                <c:pt idx="28">
                  <c:v>54-107 </c:v>
                </c:pt>
                <c:pt idx="30">
                  <c:v>55-52</c:v>
                </c:pt>
                <c:pt idx="31">
                  <c:v>55-53</c:v>
                </c:pt>
                <c:pt idx="32">
                  <c:v>55-54</c:v>
                </c:pt>
                <c:pt idx="33">
                  <c:v>55-56</c:v>
                </c:pt>
                <c:pt idx="34">
                  <c:v>55-57</c:v>
                </c:pt>
                <c:pt idx="35">
                  <c:v>55-77</c:v>
                </c:pt>
                <c:pt idx="36">
                  <c:v>55-79</c:v>
                </c:pt>
                <c:pt idx="37">
                  <c:v>55-90</c:v>
                </c:pt>
                <c:pt idx="38">
                  <c:v>55-107</c:v>
                </c:pt>
                <c:pt idx="40">
                  <c:v>56-52</c:v>
                </c:pt>
                <c:pt idx="41">
                  <c:v>56-53</c:v>
                </c:pt>
                <c:pt idx="42">
                  <c:v>56-54</c:v>
                </c:pt>
                <c:pt idx="43">
                  <c:v>56-55</c:v>
                </c:pt>
                <c:pt idx="44">
                  <c:v>56-57</c:v>
                </c:pt>
                <c:pt idx="45">
                  <c:v>56-77</c:v>
                </c:pt>
                <c:pt idx="46">
                  <c:v>56-79</c:v>
                </c:pt>
                <c:pt idx="47">
                  <c:v>56-90</c:v>
                </c:pt>
                <c:pt idx="48">
                  <c:v>56-107</c:v>
                </c:pt>
              </c:strCache>
            </c:strRef>
          </c:cat>
          <c:val>
            <c:numRef>
              <c:f>'OFAV 2019 - 1sperm &amp; ova '!$C$2:$C$50</c:f>
              <c:numCache>
                <c:formatCode>0.00</c:formatCode>
                <c:ptCount val="49"/>
                <c:pt idx="0">
                  <c:v>94.763017175493658</c:v>
                </c:pt>
                <c:pt idx="1">
                  <c:v>96.329638243584839</c:v>
                </c:pt>
                <c:pt idx="2">
                  <c:v>91.569756415799972</c:v>
                </c:pt>
                <c:pt idx="3">
                  <c:v>7.2102604997341837</c:v>
                </c:pt>
                <c:pt idx="4">
                  <c:v>84.48804874076869</c:v>
                </c:pt>
                <c:pt idx="5">
                  <c:v>95.207512291243958</c:v>
                </c:pt>
                <c:pt idx="6">
                  <c:v>93.873646795724724</c:v>
                </c:pt>
                <c:pt idx="7">
                  <c:v>82.894958415865574</c:v>
                </c:pt>
                <c:pt idx="8">
                  <c:v>91.000761035007599</c:v>
                </c:pt>
                <c:pt idx="10">
                  <c:v>95.719600609364377</c:v>
                </c:pt>
                <c:pt idx="11">
                  <c:v>95.738437076267289</c:v>
                </c:pt>
                <c:pt idx="12">
                  <c:v>92.979251085146288</c:v>
                </c:pt>
                <c:pt idx="13">
                  <c:v>7.3699460820784912</c:v>
                </c:pt>
                <c:pt idx="14">
                  <c:v>84.947738421214197</c:v>
                </c:pt>
                <c:pt idx="15">
                  <c:v>94.668674507411836</c:v>
                </c:pt>
                <c:pt idx="16">
                  <c:v>93.940891351446567</c:v>
                </c:pt>
                <c:pt idx="17">
                  <c:v>81.659793547048437</c:v>
                </c:pt>
                <c:pt idx="18">
                  <c:v>87.834296035802126</c:v>
                </c:pt>
                <c:pt idx="20">
                  <c:v>93.938407640827606</c:v>
                </c:pt>
                <c:pt idx="21">
                  <c:v>83.159222739194561</c:v>
                </c:pt>
                <c:pt idx="22">
                  <c:v>1.6831819395139505</c:v>
                </c:pt>
                <c:pt idx="23">
                  <c:v>53.719797830374752</c:v>
                </c:pt>
                <c:pt idx="24">
                  <c:v>2.3177699947382266</c:v>
                </c:pt>
                <c:pt idx="25">
                  <c:v>94.4541770865373</c:v>
                </c:pt>
                <c:pt idx="26">
                  <c:v>89.895744801405172</c:v>
                </c:pt>
                <c:pt idx="27">
                  <c:v>78.249180296063471</c:v>
                </c:pt>
                <c:pt idx="28">
                  <c:v>82.587719298245602</c:v>
                </c:pt>
                <c:pt idx="30">
                  <c:v>94.498940386429652</c:v>
                </c:pt>
                <c:pt idx="31">
                  <c:v>80.841965292702398</c:v>
                </c:pt>
                <c:pt idx="32">
                  <c:v>0.47678275290215594</c:v>
                </c:pt>
                <c:pt idx="33">
                  <c:v>51.502362449185512</c:v>
                </c:pt>
                <c:pt idx="34">
                  <c:v>5.7338163092909795</c:v>
                </c:pt>
                <c:pt idx="35">
                  <c:v>95.312377788206504</c:v>
                </c:pt>
                <c:pt idx="36">
                  <c:v>92.458858909900144</c:v>
                </c:pt>
                <c:pt idx="37">
                  <c:v>80.163673960150092</c:v>
                </c:pt>
                <c:pt idx="38">
                  <c:v>86.004617377552066</c:v>
                </c:pt>
                <c:pt idx="40">
                  <c:v>93.503913240755352</c:v>
                </c:pt>
                <c:pt idx="41">
                  <c:v>1.4062347117829093</c:v>
                </c:pt>
                <c:pt idx="42">
                  <c:v>90.771157174930167</c:v>
                </c:pt>
                <c:pt idx="43">
                  <c:v>89.089143459082223</c:v>
                </c:pt>
                <c:pt idx="44">
                  <c:v>84.652949146707826</c:v>
                </c:pt>
                <c:pt idx="45">
                  <c:v>93.40501792114695</c:v>
                </c:pt>
                <c:pt idx="46">
                  <c:v>90.010701374877797</c:v>
                </c:pt>
                <c:pt idx="47">
                  <c:v>82.567210437772758</c:v>
                </c:pt>
                <c:pt idx="48">
                  <c:v>82.132925572917799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388F-4415-A323-80B4D07B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147367760"/>
        <c:axId val="1383551616"/>
      </c:barChart>
      <c:catAx>
        <c:axId val="114736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51616"/>
        <c:crosses val="autoZero"/>
        <c:auto val="1"/>
        <c:lblAlgn val="ctr"/>
        <c:lblOffset val="100"/>
        <c:noMultiLvlLbl val="0"/>
      </c:catAx>
      <c:valAx>
        <c:axId val="1383551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77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496958</xdr:colOff>
      <xdr:row>2</xdr:row>
      <xdr:rowOff>146879</xdr:rowOff>
    </xdr:from>
    <xdr:to>
      <xdr:col>15</xdr:col>
      <xdr:colOff>341923</xdr:colOff>
      <xdr:row>27</xdr:row>
      <xdr:rowOff>166077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72777-FF01-457B-9FE5-58FE7505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184457</xdr:colOff>
      <xdr:row>0</xdr:row>
      <xdr:rowOff>178992</xdr:rowOff>
    </xdr:from>
    <xdr:to>
      <xdr:col>14</xdr:col>
      <xdr:colOff>556711</xdr:colOff>
      <xdr:row>37</xdr:row>
      <xdr:rowOff>147876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1A34A-9320-4715-B476-487D1137E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104383</xdr:colOff>
      <xdr:row>1</xdr:row>
      <xdr:rowOff>15421</xdr:rowOff>
    </xdr:from>
    <xdr:to>
      <xdr:col>20</xdr:col>
      <xdr:colOff>464498</xdr:colOff>
      <xdr:row>37</xdr:row>
      <xdr:rowOff>147876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D2587-5E58-475E-A8A8-568B72DD2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561934</xdr:colOff>
      <xdr:row>1</xdr:row>
      <xdr:rowOff>78340</xdr:rowOff>
    </xdr:from>
    <xdr:to>
      <xdr:col>22</xdr:col>
      <xdr:colOff>13804</xdr:colOff>
      <xdr:row>40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60DDA-7768-4792-B78D-33D568233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285362</xdr:colOff>
      <xdr:row>20</xdr:row>
      <xdr:rowOff>1691</xdr:rowOff>
    </xdr:from>
    <xdr:to>
      <xdr:col>17</xdr:col>
      <xdr:colOff>169</xdr:colOff>
      <xdr:row>34</xdr:row>
      <xdr:rowOff>162994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8D2BA-22D9-40DA-BEE0-9F1684AE8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0.66143</cdr:x>
      <cdr:y>0.01775</cdr:y>
    </cdr:from>
    <cdr:to>
      <cdr:x>0.82975</cdr:x>
      <cdr:y>0.35108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CEC110-AEF5-B1B0-EBB3-D21C6BE87441}"/>
            </a:ext>
          </a:extLst>
        </cdr:cNvPr>
        <cdr:cNvSpPr txBox="1"/>
      </cdr:nvSpPr>
      <cdr:spPr>
        <a:xfrm xmlns:a="http://schemas.openxmlformats.org/drawingml/2006/main">
          <a:off x="3024048" y="48683"/>
          <a:ext cx="7695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B0F0"/>
              </a:solidFill>
            </a:rPr>
            <a:t>Middle</a:t>
          </a:r>
          <a:r>
            <a:rPr lang="en-US" sz="1100" b="1" baseline="0">
              <a:solidFill>
                <a:srgbClr val="00B0F0"/>
              </a:solidFill>
            </a:rPr>
            <a:t> Keys</a:t>
          </a:r>
        </a:p>
        <a:p xmlns:a="http://schemas.openxmlformats.org/drawingml/2006/main"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Upper Keys</a:t>
          </a:r>
        </a:p>
        <a:p xmlns:a="http://schemas.openxmlformats.org/drawingml/2006/main"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Lower Keys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548130</xdr:colOff>
      <xdr:row>1</xdr:row>
      <xdr:rowOff>78340</xdr:rowOff>
    </xdr:from>
    <xdr:to>
      <xdr:col>22</xdr:col>
      <xdr:colOff>0</xdr:colOff>
      <xdr:row>40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35A70-F02F-4310-A6AB-0C893A4FE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285362</xdr:colOff>
      <xdr:row>20</xdr:row>
      <xdr:rowOff>1691</xdr:rowOff>
    </xdr:from>
    <xdr:to>
      <xdr:col>17</xdr:col>
      <xdr:colOff>169</xdr:colOff>
      <xdr:row>34</xdr:row>
      <xdr:rowOff>162994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B64F1-6A9A-47FA-8A26-9693E543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0.66143</cdr:x>
      <cdr:y>0.01775</cdr:y>
    </cdr:from>
    <cdr:to>
      <cdr:x>0.82975</cdr:x>
      <cdr:y>0.35108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CEC110-AEF5-B1B0-EBB3-D21C6BE87441}"/>
            </a:ext>
          </a:extLst>
        </cdr:cNvPr>
        <cdr:cNvSpPr txBox="1"/>
      </cdr:nvSpPr>
      <cdr:spPr>
        <a:xfrm xmlns:a="http://schemas.openxmlformats.org/drawingml/2006/main">
          <a:off x="3024048" y="48683"/>
          <a:ext cx="76957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B0F0"/>
              </a:solidFill>
            </a:rPr>
            <a:t>Middle</a:t>
          </a:r>
          <a:r>
            <a:rPr lang="en-US" sz="1100" b="1" baseline="0">
              <a:solidFill>
                <a:srgbClr val="00B0F0"/>
              </a:solidFill>
            </a:rPr>
            <a:t> Keys</a:t>
          </a:r>
        </a:p>
        <a:p xmlns:a="http://schemas.openxmlformats.org/drawingml/2006/main"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Upper Keys</a:t>
          </a:r>
        </a:p>
        <a:p xmlns:a="http://schemas.openxmlformats.org/drawingml/2006/main"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Lower Keys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407217</xdr:colOff>
      <xdr:row>2</xdr:row>
      <xdr:rowOff>109690</xdr:rowOff>
    </xdr:from>
    <xdr:to>
      <xdr:col>14</xdr:col>
      <xdr:colOff>31750</xdr:colOff>
      <xdr:row>92</xdr:row>
      <xdr:rowOff>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E0633-5ABC-4A58-BDE2-3AC77CDB6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407217</xdr:colOff>
      <xdr:row>2</xdr:row>
      <xdr:rowOff>109690</xdr:rowOff>
    </xdr:from>
    <xdr:to>
      <xdr:col>14</xdr:col>
      <xdr:colOff>31750</xdr:colOff>
      <xdr:row>92</xdr:row>
      <xdr:rowOff>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C2210-E355-44B0-8594-01137CD4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407217</xdr:colOff>
      <xdr:row>2</xdr:row>
      <xdr:rowOff>109690</xdr:rowOff>
    </xdr:from>
    <xdr:to>
      <xdr:col>14</xdr:col>
      <xdr:colOff>31750</xdr:colOff>
      <xdr:row>92</xdr:row>
      <xdr:rowOff>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D7321-AC6D-4A87-AB04-15C764A3E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407217</xdr:colOff>
      <xdr:row>2</xdr:row>
      <xdr:rowOff>109690</xdr:rowOff>
    </xdr:from>
    <xdr:to>
      <xdr:col>14</xdr:col>
      <xdr:colOff>31750</xdr:colOff>
      <xdr:row>92</xdr:row>
      <xdr:rowOff>53555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BE185-DE79-4B3B-A66B-F5D424214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52658</xdr:colOff>
      <xdr:row>23</xdr:row>
      <xdr:rowOff>65302</xdr:rowOff>
    </xdr:from>
    <xdr:to>
      <xdr:col>109</xdr:col>
      <xdr:colOff>56627</xdr:colOff>
      <xdr:row>86</xdr:row>
      <xdr:rowOff>141713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FA5F6-83F9-4789-BAAB-F79F87BCF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402246</xdr:colOff>
      <xdr:row>7</xdr:row>
      <xdr:rowOff>91369</xdr:rowOff>
    </xdr:from>
    <xdr:ext cx="2764915" cy="3905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BD80-BC57-48EB-BE60-0EF542D9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551627</xdr:colOff>
      <xdr:row>2</xdr:row>
      <xdr:rowOff>116574</xdr:rowOff>
    </xdr:from>
    <xdr:ext cx="7486650" cy="36861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96E4D921-DC4D-40DE-8414-FFA1C122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172643</xdr:colOff>
      <xdr:row>0</xdr:row>
      <xdr:rowOff>148177</xdr:rowOff>
    </xdr:from>
    <xdr:to>
      <xdr:col>14</xdr:col>
      <xdr:colOff>141112</xdr:colOff>
      <xdr:row>66</xdr:row>
      <xdr:rowOff>82315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450EC-DE8C-4102-BD94-461B2D66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172642</xdr:colOff>
      <xdr:row>0</xdr:row>
      <xdr:rowOff>148177</xdr:rowOff>
    </xdr:from>
    <xdr:to>
      <xdr:col>16</xdr:col>
      <xdr:colOff>164629</xdr:colOff>
      <xdr:row>58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F3CBB-7631-42F3-8328-8FEF7BA3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172642</xdr:colOff>
      <xdr:row>0</xdr:row>
      <xdr:rowOff>148177</xdr:rowOff>
    </xdr:from>
    <xdr:to>
      <xdr:col>16</xdr:col>
      <xdr:colOff>164629</xdr:colOff>
      <xdr:row>58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2BDA8-B042-467C-B8EC-5D1780EAE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172643</xdr:colOff>
      <xdr:row>0</xdr:row>
      <xdr:rowOff>148177</xdr:rowOff>
    </xdr:from>
    <xdr:to>
      <xdr:col>14</xdr:col>
      <xdr:colOff>141112</xdr:colOff>
      <xdr:row>66</xdr:row>
      <xdr:rowOff>82315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D1B8C-C5F0-4314-B2C2-FB0FF1145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172642</xdr:colOff>
      <xdr:row>0</xdr:row>
      <xdr:rowOff>148176</xdr:rowOff>
    </xdr:from>
    <xdr:to>
      <xdr:col>12</xdr:col>
      <xdr:colOff>552685</xdr:colOff>
      <xdr:row>21</xdr:row>
      <xdr:rowOff>176388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91CE9-96AE-4361-97A2-4537C9286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172643</xdr:colOff>
      <xdr:row>0</xdr:row>
      <xdr:rowOff>148178</xdr:rowOff>
    </xdr:from>
    <xdr:to>
      <xdr:col>14</xdr:col>
      <xdr:colOff>141112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108D8-4C61-4B37-88B2-61A76B184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46724</xdr:colOff>
      <xdr:row>5</xdr:row>
      <xdr:rowOff>131472</xdr:rowOff>
    </xdr:from>
    <xdr:to>
      <xdr:col>12</xdr:col>
      <xdr:colOff>370418</xdr:colOff>
      <xdr:row>67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25E0B-9E3E-4B65-9FDA-9F525B6A9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46724</xdr:colOff>
      <xdr:row>5</xdr:row>
      <xdr:rowOff>131472</xdr:rowOff>
    </xdr:from>
    <xdr:to>
      <xdr:col>12</xdr:col>
      <xdr:colOff>370418</xdr:colOff>
      <xdr:row>67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F8C3D-E162-4DC6-9E8E-52408295E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46724</xdr:colOff>
      <xdr:row>5</xdr:row>
      <xdr:rowOff>131472</xdr:rowOff>
    </xdr:from>
    <xdr:to>
      <xdr:col>12</xdr:col>
      <xdr:colOff>370418</xdr:colOff>
      <xdr:row>67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5409B-4A6E-41E9-AA22-8ED77B30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46724</xdr:colOff>
      <xdr:row>5</xdr:row>
      <xdr:rowOff>131472</xdr:rowOff>
    </xdr:from>
    <xdr:to>
      <xdr:col>12</xdr:col>
      <xdr:colOff>370418</xdr:colOff>
      <xdr:row>67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63DD3-D7B3-40BC-AD41-5A34CC94F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416080</xdr:colOff>
      <xdr:row>2</xdr:row>
      <xdr:rowOff>133739</xdr:rowOff>
    </xdr:from>
    <xdr:to>
      <xdr:col>14</xdr:col>
      <xdr:colOff>282222</xdr:colOff>
      <xdr:row>48</xdr:row>
      <xdr:rowOff>8818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3EED-2040-4DC8-8910-F97C8FA5E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3</xdr:row>
      <xdr:rowOff>17426</xdr:rowOff>
    </xdr:from>
    <xdr:to>
      <xdr:col>14</xdr:col>
      <xdr:colOff>341313</xdr:colOff>
      <xdr:row>79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4119D-A628-48A5-B828-374AB789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269458</xdr:colOff>
      <xdr:row>2</xdr:row>
      <xdr:rowOff>123089</xdr:rowOff>
    </xdr:from>
    <xdr:to>
      <xdr:col>20</xdr:col>
      <xdr:colOff>38866</xdr:colOff>
      <xdr:row>78</xdr:row>
      <xdr:rowOff>117420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76A0A-98C1-4B9C-BAF9-11E086BC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3</xdr:row>
      <xdr:rowOff>17426</xdr:rowOff>
    </xdr:from>
    <xdr:to>
      <xdr:col>14</xdr:col>
      <xdr:colOff>341313</xdr:colOff>
      <xdr:row>79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6ECB8-7E32-4ACD-BEA8-AF908D755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532216</xdr:colOff>
      <xdr:row>3</xdr:row>
      <xdr:rowOff>13607</xdr:rowOff>
    </xdr:from>
    <xdr:to>
      <xdr:col>20</xdr:col>
      <xdr:colOff>301624</xdr:colOff>
      <xdr:row>79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AB2A2-7B3B-4BB9-901F-D81EBD855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A566-99CD-4AD0-9880-A1D88D3CE0A9}">
  <dimension ref="B3:I36"/>
  <sheetViews>
    <sheetView topLeftCell="A11" zoomScale="65" workbookViewId="0">
      <selection activeCell="B25" sqref="B25:C36"/>
    </sheetView>
  </sheetViews>
  <sheetFormatPr defaultRowHeight="14.5" x14ac:dyDescent="0.35"/>
  <sheetData>
    <row r="3" spans="3:9" x14ac:dyDescent="0.35">
      <c r="C3" t="s">
        <v>453</v>
      </c>
      <c r="D3">
        <v>2.6873325679295825</v>
      </c>
      <c r="E3">
        <v>0.34468757769270458</v>
      </c>
      <c r="G3" t="s">
        <v>637</v>
      </c>
      <c r="H3">
        <v>79.128980591671379</v>
      </c>
      <c r="I3">
        <v>1.050968549619304</v>
      </c>
    </row>
    <row r="4" spans="3:9" x14ac:dyDescent="0.35">
      <c r="C4" t="s">
        <v>458</v>
      </c>
      <c r="D4">
        <v>98.373983739837399</v>
      </c>
      <c r="E4">
        <v>1.6260162601626009</v>
      </c>
      <c r="G4" t="s">
        <v>476</v>
      </c>
      <c r="H4">
        <v>87.176345666911701</v>
      </c>
      <c r="I4">
        <v>9.5802751113672591E-2</v>
      </c>
    </row>
    <row r="5" spans="3:9" x14ac:dyDescent="0.35">
      <c r="C5" t="s">
        <v>462</v>
      </c>
      <c r="D5">
        <v>71.640056478766155</v>
      </c>
      <c r="E5">
        <v>5.3958623994619392</v>
      </c>
      <c r="G5" t="s">
        <v>488</v>
      </c>
      <c r="H5">
        <v>88.804619543701278</v>
      </c>
      <c r="I5">
        <v>1.1317512660692264</v>
      </c>
    </row>
    <row r="6" spans="3:9" x14ac:dyDescent="0.35">
      <c r="C6" t="s">
        <v>466</v>
      </c>
      <c r="D6">
        <v>83.684514494373659</v>
      </c>
      <c r="E6">
        <v>4.0604115541806589</v>
      </c>
    </row>
    <row r="7" spans="3:9" x14ac:dyDescent="0.35">
      <c r="G7" t="s">
        <v>638</v>
      </c>
      <c r="H7">
        <v>98.373983739837399</v>
      </c>
      <c r="I7">
        <v>1.6260162601626009</v>
      </c>
    </row>
    <row r="8" spans="3:9" x14ac:dyDescent="0.35">
      <c r="C8" t="s">
        <v>454</v>
      </c>
      <c r="D8">
        <v>4.6991968044599624</v>
      </c>
      <c r="E8">
        <v>5.4667449201210516</v>
      </c>
      <c r="G8" t="s">
        <v>502</v>
      </c>
      <c r="H8">
        <v>96.489262371615311</v>
      </c>
      <c r="I8">
        <v>5.9597332178868934</v>
      </c>
    </row>
    <row r="9" spans="3:9" x14ac:dyDescent="0.35">
      <c r="C9" t="s">
        <v>463</v>
      </c>
      <c r="D9">
        <v>79.128980591671379</v>
      </c>
      <c r="E9">
        <v>1.050968549619304</v>
      </c>
      <c r="G9" t="s">
        <v>514</v>
      </c>
      <c r="H9">
        <v>90.4885549038775</v>
      </c>
      <c r="I9">
        <v>1.112824467735799</v>
      </c>
    </row>
    <row r="10" spans="3:9" x14ac:dyDescent="0.35">
      <c r="C10" t="s">
        <v>477</v>
      </c>
      <c r="D10">
        <v>64.123093681917211</v>
      </c>
      <c r="E10">
        <v>7.1745114227543754</v>
      </c>
    </row>
    <row r="11" spans="3:9" x14ac:dyDescent="0.35">
      <c r="C11" t="s">
        <v>480</v>
      </c>
      <c r="D11">
        <v>64.123093681917211</v>
      </c>
      <c r="E11">
        <v>3.7818928150572582</v>
      </c>
      <c r="G11" t="s">
        <v>479</v>
      </c>
      <c r="H11">
        <v>71.640056478766155</v>
      </c>
      <c r="I11">
        <v>5.3958623994619392</v>
      </c>
    </row>
    <row r="12" spans="3:9" x14ac:dyDescent="0.35">
      <c r="G12" t="s">
        <v>500</v>
      </c>
      <c r="H12">
        <v>64.123093681917211</v>
      </c>
      <c r="I12">
        <v>7.1745114227543754</v>
      </c>
    </row>
    <row r="13" spans="3:9" x14ac:dyDescent="0.35">
      <c r="C13" t="s">
        <v>387</v>
      </c>
      <c r="D13">
        <v>2.1604938271604937</v>
      </c>
      <c r="E13">
        <v>7.2983525658565505</v>
      </c>
      <c r="G13" t="s">
        <v>368</v>
      </c>
      <c r="H13">
        <v>65.403086910439853</v>
      </c>
      <c r="I13">
        <v>3.4761403349250029</v>
      </c>
    </row>
    <row r="14" spans="3:9" x14ac:dyDescent="0.35">
      <c r="C14" t="s">
        <v>478</v>
      </c>
      <c r="D14">
        <v>87.176345666911701</v>
      </c>
      <c r="E14">
        <v>9.5802751113672591E-2</v>
      </c>
    </row>
    <row r="15" spans="3:9" x14ac:dyDescent="0.35">
      <c r="C15" t="s">
        <v>489</v>
      </c>
      <c r="D15">
        <v>96.489262371615311</v>
      </c>
      <c r="E15">
        <v>5.9597332178868934</v>
      </c>
      <c r="G15" t="s">
        <v>466</v>
      </c>
      <c r="H15">
        <v>83.684514494373659</v>
      </c>
      <c r="I15">
        <v>4.0604115541806589</v>
      </c>
    </row>
    <row r="16" spans="3:9" x14ac:dyDescent="0.35">
      <c r="C16" t="s">
        <v>493</v>
      </c>
      <c r="D16">
        <v>37.473036223036225</v>
      </c>
      <c r="E16">
        <v>5.3902751298830314</v>
      </c>
      <c r="G16" t="s">
        <v>639</v>
      </c>
      <c r="H16">
        <v>64.123093681917211</v>
      </c>
      <c r="I16">
        <v>3.7818928150572582</v>
      </c>
    </row>
    <row r="17" spans="2:9" x14ac:dyDescent="0.35">
      <c r="G17" t="s">
        <v>367</v>
      </c>
      <c r="H17">
        <v>37.473036223036225</v>
      </c>
      <c r="I17">
        <v>5.3902751298830314</v>
      </c>
    </row>
    <row r="18" spans="2:9" x14ac:dyDescent="0.35">
      <c r="C18" t="s">
        <v>364</v>
      </c>
      <c r="D18">
        <v>1.7450022461814914</v>
      </c>
      <c r="E18">
        <v>1.8809136978375511</v>
      </c>
    </row>
    <row r="19" spans="2:9" x14ac:dyDescent="0.35">
      <c r="C19" t="s">
        <v>490</v>
      </c>
      <c r="D19">
        <v>88.804619543701278</v>
      </c>
      <c r="E19">
        <v>1.1317512660692264</v>
      </c>
    </row>
    <row r="20" spans="2:9" x14ac:dyDescent="0.35">
      <c r="C20" t="s">
        <v>501</v>
      </c>
      <c r="D20">
        <v>90.4885549038775</v>
      </c>
      <c r="E20">
        <v>1.112824467735799</v>
      </c>
    </row>
    <row r="21" spans="2:9" x14ac:dyDescent="0.35">
      <c r="C21" t="s">
        <v>503</v>
      </c>
      <c r="D21">
        <v>65.403086910439853</v>
      </c>
      <c r="E21">
        <v>3.4761403349250029</v>
      </c>
    </row>
    <row r="25" spans="2:9" x14ac:dyDescent="0.35">
      <c r="B25" t="s">
        <v>637</v>
      </c>
      <c r="C25">
        <v>79.128980591671379</v>
      </c>
      <c r="D25">
        <v>1.050968549619304</v>
      </c>
    </row>
    <row r="26" spans="2:9" x14ac:dyDescent="0.35">
      <c r="B26" t="s">
        <v>476</v>
      </c>
      <c r="C26">
        <v>87.176345666911701</v>
      </c>
      <c r="D26">
        <v>9.5802751113672591E-2</v>
      </c>
    </row>
    <row r="27" spans="2:9" x14ac:dyDescent="0.35">
      <c r="B27" t="s">
        <v>488</v>
      </c>
      <c r="C27">
        <v>88.804619543701278</v>
      </c>
      <c r="D27">
        <v>1.1317512660692264</v>
      </c>
    </row>
    <row r="28" spans="2:9" x14ac:dyDescent="0.35">
      <c r="B28" t="s">
        <v>638</v>
      </c>
      <c r="C28">
        <v>98.373983739837399</v>
      </c>
      <c r="D28">
        <v>1.6260162601626009</v>
      </c>
    </row>
    <row r="29" spans="2:9" x14ac:dyDescent="0.35">
      <c r="B29" t="s">
        <v>502</v>
      </c>
      <c r="C29">
        <v>96.489262371615311</v>
      </c>
      <c r="D29">
        <v>5.9597332178868934</v>
      </c>
    </row>
    <row r="30" spans="2:9" x14ac:dyDescent="0.35">
      <c r="B30" t="s">
        <v>514</v>
      </c>
      <c r="C30">
        <v>90.4885549038775</v>
      </c>
      <c r="D30">
        <v>1.112824467735799</v>
      </c>
    </row>
    <row r="31" spans="2:9" x14ac:dyDescent="0.35">
      <c r="B31" t="s">
        <v>479</v>
      </c>
      <c r="C31">
        <v>71.640056478766155</v>
      </c>
      <c r="D31">
        <v>5.3958623994619392</v>
      </c>
    </row>
    <row r="32" spans="2:9" x14ac:dyDescent="0.35">
      <c r="B32" t="s">
        <v>500</v>
      </c>
      <c r="C32">
        <v>64.123093681917211</v>
      </c>
      <c r="D32">
        <v>7.1745114227543754</v>
      </c>
    </row>
    <row r="33" spans="2:4" x14ac:dyDescent="0.35">
      <c r="B33" t="s">
        <v>368</v>
      </c>
      <c r="C33">
        <v>65.403086910439853</v>
      </c>
      <c r="D33">
        <v>3.4761403349250029</v>
      </c>
    </row>
    <row r="34" spans="2:4" x14ac:dyDescent="0.35">
      <c r="B34" t="s">
        <v>466</v>
      </c>
      <c r="C34">
        <v>83.684514494373659</v>
      </c>
      <c r="D34">
        <v>4.0604115541806589</v>
      </c>
    </row>
    <row r="35" spans="2:4" x14ac:dyDescent="0.35">
      <c r="B35" t="s">
        <v>639</v>
      </c>
      <c r="C35">
        <v>64.123093681917211</v>
      </c>
      <c r="D35">
        <v>3.7818928150572582</v>
      </c>
    </row>
    <row r="36" spans="2:4" x14ac:dyDescent="0.35">
      <c r="B36" t="s">
        <v>367</v>
      </c>
      <c r="C36">
        <v>37.473036223036225</v>
      </c>
      <c r="D36">
        <v>5.3902751298830314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3EA3-1FA8-4269-8C58-43ADB7A937FA}">
  <dimension ref="B2:I25"/>
  <sheetViews>
    <sheetView zoomScale="37" workbookViewId="0">
      <selection activeCell="X58" sqref="X58"/>
    </sheetView>
  </sheetViews>
  <sheetFormatPr defaultRowHeight="14.5" x14ac:dyDescent="0.35"/>
  <sheetData>
    <row r="2" spans="2:9" x14ac:dyDescent="0.35">
      <c r="B2" s="15" t="s">
        <v>618</v>
      </c>
      <c r="C2" s="15">
        <v>63.066314027852492</v>
      </c>
      <c r="D2" s="15">
        <v>5.1634856335569914</v>
      </c>
      <c r="G2" s="15" t="s">
        <v>619</v>
      </c>
      <c r="H2" s="15">
        <v>59.903935283021184</v>
      </c>
      <c r="I2" s="15">
        <v>4.9974468922239321</v>
      </c>
    </row>
    <row r="3" spans="2:9" x14ac:dyDescent="0.35">
      <c r="B3" s="15" t="s">
        <v>556</v>
      </c>
      <c r="C3" s="15">
        <v>41.759454241444047</v>
      </c>
      <c r="D3" s="15">
        <v>4.3362274167167421</v>
      </c>
      <c r="G3" s="15" t="s">
        <v>557</v>
      </c>
      <c r="H3" s="15">
        <v>50.753953416348473</v>
      </c>
      <c r="I3" s="15">
        <v>2.1557927360644116</v>
      </c>
    </row>
    <row r="4" spans="2:9" x14ac:dyDescent="0.35">
      <c r="B4" s="15" t="s">
        <v>620</v>
      </c>
      <c r="C4" s="15">
        <v>53.338877547523602</v>
      </c>
      <c r="D4" s="15">
        <v>5.9729687355492604</v>
      </c>
      <c r="G4" s="15" t="s">
        <v>621</v>
      </c>
      <c r="H4" s="15">
        <v>39.224254044645157</v>
      </c>
      <c r="I4" s="15">
        <v>6.2117307272927249</v>
      </c>
    </row>
    <row r="5" spans="2:9" x14ac:dyDescent="0.35">
      <c r="B5" s="15" t="s">
        <v>622</v>
      </c>
      <c r="C5" s="15">
        <v>38.809168477237201</v>
      </c>
      <c r="D5" s="15">
        <v>4.0808677434288319</v>
      </c>
      <c r="G5" s="15" t="s">
        <v>623</v>
      </c>
      <c r="H5" s="15">
        <v>82.6594233399979</v>
      </c>
      <c r="I5" s="15">
        <v>2.8270484069050572</v>
      </c>
    </row>
    <row r="6" spans="2:9" x14ac:dyDescent="0.35">
      <c r="B6" s="15"/>
      <c r="C6" s="15"/>
      <c r="D6" s="15"/>
      <c r="G6" s="15"/>
      <c r="H6" s="15"/>
      <c r="I6" s="15"/>
    </row>
    <row r="7" spans="2:9" x14ac:dyDescent="0.35">
      <c r="B7" s="15" t="s">
        <v>619</v>
      </c>
      <c r="C7" s="15">
        <v>59.903935283021198</v>
      </c>
      <c r="D7" s="15">
        <v>4.9974468922239321</v>
      </c>
      <c r="G7" s="15" t="s">
        <v>618</v>
      </c>
      <c r="H7" s="15">
        <v>63.066314027852492</v>
      </c>
      <c r="I7" s="15">
        <v>5.1634856335569914</v>
      </c>
    </row>
    <row r="8" spans="2:9" x14ac:dyDescent="0.35">
      <c r="B8" s="15" t="s">
        <v>624</v>
      </c>
      <c r="C8" s="15">
        <v>30.222673410121601</v>
      </c>
      <c r="D8" s="15">
        <v>4.8124478667512181</v>
      </c>
      <c r="G8" s="15" t="s">
        <v>625</v>
      </c>
      <c r="H8" s="15">
        <v>97.639626037928323</v>
      </c>
      <c r="I8" s="15">
        <v>0.48340421089880053</v>
      </c>
    </row>
    <row r="9" spans="2:9" x14ac:dyDescent="0.35">
      <c r="B9" s="15" t="s">
        <v>626</v>
      </c>
      <c r="C9" s="15">
        <v>97.362502691907537</v>
      </c>
      <c r="D9" s="15">
        <v>1.0151543419783535</v>
      </c>
      <c r="G9" s="15" t="s">
        <v>627</v>
      </c>
      <c r="H9" s="15">
        <v>93.199050629823674</v>
      </c>
      <c r="I9" s="15">
        <v>1.0565799051923805</v>
      </c>
    </row>
    <row r="10" spans="2:9" x14ac:dyDescent="0.35">
      <c r="B10" s="15" t="s">
        <v>628</v>
      </c>
      <c r="C10" s="15">
        <v>88.164117686326918</v>
      </c>
      <c r="D10" s="15">
        <v>3.6381869094885571</v>
      </c>
      <c r="G10" s="15" t="s">
        <v>629</v>
      </c>
      <c r="H10" s="15">
        <v>97.308056306931448</v>
      </c>
      <c r="I10" s="15">
        <v>0.56916100555483062</v>
      </c>
    </row>
    <row r="11" spans="2:9" x14ac:dyDescent="0.35">
      <c r="B11" s="15"/>
      <c r="C11" s="15"/>
      <c r="D11" s="15"/>
      <c r="G11" s="15"/>
      <c r="H11" s="15"/>
      <c r="I11" s="15"/>
    </row>
    <row r="12" spans="2:9" x14ac:dyDescent="0.35">
      <c r="B12" s="15" t="s">
        <v>557</v>
      </c>
      <c r="C12" s="15">
        <v>50.753953416348473</v>
      </c>
      <c r="D12" s="15">
        <v>2.1557927360644116</v>
      </c>
      <c r="G12" s="15" t="s">
        <v>556</v>
      </c>
      <c r="H12" s="15">
        <v>41.759454241444047</v>
      </c>
      <c r="I12" s="15">
        <v>4.3362274167167421</v>
      </c>
    </row>
    <row r="13" spans="2:9" x14ac:dyDescent="0.35">
      <c r="B13" s="15" t="s">
        <v>625</v>
      </c>
      <c r="C13" s="15">
        <v>97.639626037928323</v>
      </c>
      <c r="D13" s="15">
        <v>0.48340421089880053</v>
      </c>
      <c r="G13" s="15" t="s">
        <v>630</v>
      </c>
      <c r="H13" s="15">
        <v>77.004555407155991</v>
      </c>
      <c r="I13" s="15">
        <v>4.8124478667512181</v>
      </c>
    </row>
    <row r="14" spans="2:9" x14ac:dyDescent="0.35">
      <c r="B14" s="15" t="s">
        <v>631</v>
      </c>
      <c r="C14" s="15">
        <v>98.767246937459717</v>
      </c>
      <c r="D14" s="15">
        <v>0.54579091344334585</v>
      </c>
      <c r="G14" s="15" t="s">
        <v>632</v>
      </c>
      <c r="H14" s="15">
        <v>62.634110127198312</v>
      </c>
      <c r="I14" s="15">
        <v>6.9236390589455663</v>
      </c>
    </row>
    <row r="15" spans="2:9" x14ac:dyDescent="0.35">
      <c r="B15" s="15" t="s">
        <v>633</v>
      </c>
      <c r="C15" s="15">
        <v>94.404041618250062</v>
      </c>
      <c r="D15" s="15">
        <v>1.4541409231342086</v>
      </c>
      <c r="G15" s="15" t="s">
        <v>634</v>
      </c>
      <c r="H15" s="15">
        <v>95.598388566294247</v>
      </c>
      <c r="I15" s="15">
        <v>1.0985065807221546</v>
      </c>
    </row>
    <row r="16" spans="2:9" x14ac:dyDescent="0.35">
      <c r="B16" s="15"/>
      <c r="C16" s="15"/>
      <c r="D16" s="15"/>
      <c r="G16" s="15"/>
      <c r="H16" s="15"/>
      <c r="I16" s="15"/>
    </row>
    <row r="17" spans="2:9" x14ac:dyDescent="0.35">
      <c r="B17" s="15" t="s">
        <v>621</v>
      </c>
      <c r="C17" s="15">
        <v>39.224254044645157</v>
      </c>
      <c r="D17" s="15">
        <v>6.2117307272927249</v>
      </c>
      <c r="G17" s="15" t="s">
        <v>620</v>
      </c>
      <c r="H17" s="15">
        <v>53.338877547523602</v>
      </c>
      <c r="I17" s="15">
        <v>5.9729687355492604</v>
      </c>
    </row>
    <row r="18" spans="2:9" x14ac:dyDescent="0.35">
      <c r="B18" s="15" t="s">
        <v>627</v>
      </c>
      <c r="C18" s="15">
        <v>93.199050629823674</v>
      </c>
      <c r="D18" s="15">
        <v>1.0565799051923805</v>
      </c>
      <c r="G18" s="15" t="s">
        <v>626</v>
      </c>
      <c r="H18" s="15">
        <v>97.362502691907537</v>
      </c>
      <c r="I18" s="15">
        <v>1.0151543419783535</v>
      </c>
    </row>
    <row r="19" spans="2:9" x14ac:dyDescent="0.35">
      <c r="B19" s="15" t="s">
        <v>632</v>
      </c>
      <c r="C19" s="15">
        <v>62.634110127198312</v>
      </c>
      <c r="D19" s="15">
        <v>6.9236390589455663</v>
      </c>
      <c r="G19" s="15" t="s">
        <v>631</v>
      </c>
      <c r="H19" s="15">
        <v>98.767246937459717</v>
      </c>
      <c r="I19" s="15">
        <v>0.54579091344334585</v>
      </c>
    </row>
    <row r="20" spans="2:9" x14ac:dyDescent="0.35">
      <c r="B20" s="15" t="s">
        <v>635</v>
      </c>
      <c r="C20" s="15">
        <v>70.638380003164059</v>
      </c>
      <c r="D20" s="15">
        <v>4.1316722078541277</v>
      </c>
      <c r="G20" s="15" t="s">
        <v>636</v>
      </c>
      <c r="H20" s="15">
        <v>98.472977900097632</v>
      </c>
      <c r="I20" s="15">
        <v>0.32971466399833504</v>
      </c>
    </row>
    <row r="21" spans="2:9" x14ac:dyDescent="0.35">
      <c r="B21" s="15"/>
      <c r="C21" s="15"/>
      <c r="D21" s="15"/>
      <c r="G21" s="15"/>
      <c r="H21" s="15"/>
      <c r="I21" s="15"/>
    </row>
    <row r="22" spans="2:9" x14ac:dyDescent="0.35">
      <c r="B22" s="15" t="s">
        <v>623</v>
      </c>
      <c r="C22" s="15">
        <v>82.6594233399979</v>
      </c>
      <c r="D22" s="15">
        <v>2.8270484069050572</v>
      </c>
      <c r="G22" s="15" t="s">
        <v>622</v>
      </c>
      <c r="H22" s="15">
        <v>38.809168477237201</v>
      </c>
      <c r="I22" s="15">
        <v>4.0808677434288319</v>
      </c>
    </row>
    <row r="23" spans="2:9" x14ac:dyDescent="0.35">
      <c r="B23" s="15" t="s">
        <v>629</v>
      </c>
      <c r="C23" s="15">
        <v>97.308056306931448</v>
      </c>
      <c r="D23" s="15">
        <v>0.56916100555483062</v>
      </c>
      <c r="G23" s="15" t="s">
        <v>628</v>
      </c>
      <c r="H23" s="15">
        <v>88.164117686326918</v>
      </c>
      <c r="I23" s="15">
        <v>3.6381869094885571</v>
      </c>
    </row>
    <row r="24" spans="2:9" x14ac:dyDescent="0.35">
      <c r="B24" s="15" t="s">
        <v>634</v>
      </c>
      <c r="C24" s="15">
        <v>95.598388566294247</v>
      </c>
      <c r="D24" s="15">
        <v>1.0985065807221546</v>
      </c>
      <c r="G24" s="15" t="s">
        <v>633</v>
      </c>
      <c r="H24" s="15">
        <v>94.404041618250062</v>
      </c>
      <c r="I24" s="15">
        <v>1.4541409231342086</v>
      </c>
    </row>
    <row r="25" spans="2:9" x14ac:dyDescent="0.35">
      <c r="B25" s="15" t="s">
        <v>636</v>
      </c>
      <c r="C25" s="15">
        <v>98.472977900097632</v>
      </c>
      <c r="D25" s="15">
        <v>0.32971466399833504</v>
      </c>
      <c r="G25" s="15" t="s">
        <v>635</v>
      </c>
      <c r="H25" s="15">
        <v>70.638380003164059</v>
      </c>
      <c r="I25" s="15">
        <v>4.1316722078541277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60D3-5CC6-47A9-B83F-B6296B4D91CB}">
  <dimension ref="B2:V56"/>
  <sheetViews>
    <sheetView zoomScale="46" zoomScaleNormal="48" workbookViewId="0">
      <selection activeCell="C2" sqref="C2:D36"/>
    </sheetView>
  </sheetViews>
  <sheetFormatPr defaultRowHeight="14.5" x14ac:dyDescent="0.35"/>
  <sheetData>
    <row r="2" spans="2:16" x14ac:dyDescent="0.35">
      <c r="B2" t="s">
        <v>780</v>
      </c>
      <c r="C2">
        <v>9.775198083655793</v>
      </c>
      <c r="D2">
        <v>3.7644774079566816</v>
      </c>
      <c r="H2" t="s">
        <v>0</v>
      </c>
      <c r="I2">
        <v>6.3440603254965735</v>
      </c>
      <c r="J2">
        <v>0.28269964113863999</v>
      </c>
    </row>
    <row r="3" spans="2:16" x14ac:dyDescent="0.35">
      <c r="B3" t="s">
        <v>784</v>
      </c>
      <c r="C3">
        <v>33.767821975369145</v>
      </c>
      <c r="D3">
        <v>3.0462086197339726</v>
      </c>
      <c r="N3" t="s">
        <v>1</v>
      </c>
      <c r="O3">
        <v>9.775198083655793</v>
      </c>
      <c r="P3">
        <v>3.7644774079566816</v>
      </c>
    </row>
    <row r="4" spans="2:16" x14ac:dyDescent="0.35">
      <c r="B4" t="s">
        <v>778</v>
      </c>
      <c r="C4">
        <v>39.993261455525605</v>
      </c>
      <c r="D4">
        <v>8.7653113648931669</v>
      </c>
      <c r="H4" t="s">
        <v>2</v>
      </c>
      <c r="I4">
        <v>9.775198083655793</v>
      </c>
      <c r="J4">
        <v>3.7644774079566816</v>
      </c>
      <c r="N4" t="s">
        <v>3</v>
      </c>
      <c r="O4">
        <v>75.110670873382745</v>
      </c>
      <c r="P4">
        <v>2.415828289390761</v>
      </c>
    </row>
    <row r="5" spans="2:16" x14ac:dyDescent="0.35">
      <c r="B5" t="s">
        <v>790</v>
      </c>
      <c r="C5">
        <v>37.498691314817307</v>
      </c>
      <c r="D5">
        <v>1.8683168483367203</v>
      </c>
      <c r="H5" t="s">
        <v>4</v>
      </c>
      <c r="I5">
        <v>33.767821975369145</v>
      </c>
      <c r="J5">
        <v>3.0462086197339726</v>
      </c>
    </row>
    <row r="6" spans="2:16" ht="15" thickBot="1" x14ac:dyDescent="0.4">
      <c r="B6" t="s">
        <v>798</v>
      </c>
      <c r="C6">
        <v>56.790123456790127</v>
      </c>
      <c r="D6">
        <v>14.774372578840584</v>
      </c>
      <c r="H6" t="s">
        <v>5</v>
      </c>
      <c r="I6">
        <v>39.993261455525605</v>
      </c>
      <c r="J6">
        <v>8.7653113648931669</v>
      </c>
      <c r="N6" t="s">
        <v>6</v>
      </c>
      <c r="O6">
        <v>33.767821975369145</v>
      </c>
      <c r="P6">
        <v>3.0462086197339726</v>
      </c>
    </row>
    <row r="7" spans="2:16" x14ac:dyDescent="0.35">
      <c r="E7" s="1" t="s">
        <v>7</v>
      </c>
      <c r="H7" t="s">
        <v>8</v>
      </c>
      <c r="I7">
        <v>37.498691314817307</v>
      </c>
      <c r="J7">
        <v>1.8683168483367203</v>
      </c>
      <c r="K7" t="s">
        <v>7</v>
      </c>
      <c r="N7" t="s">
        <v>9</v>
      </c>
      <c r="O7">
        <v>67.959850606909427</v>
      </c>
      <c r="P7">
        <v>3.5884267438557114</v>
      </c>
    </row>
    <row r="8" spans="2:16" ht="15" thickBot="1" x14ac:dyDescent="0.4">
      <c r="B8" t="s">
        <v>781</v>
      </c>
      <c r="C8">
        <v>75.110670873382745</v>
      </c>
      <c r="D8">
        <v>2.415828289390761</v>
      </c>
      <c r="E8" s="2">
        <f>AVERAGE(C2:C6)</f>
        <v>35.565019257231597</v>
      </c>
      <c r="F8" s="3">
        <f>STDEV(C2:C6)/SQRT(5)</f>
        <v>7.5571100928533141</v>
      </c>
      <c r="H8" t="s">
        <v>10</v>
      </c>
      <c r="I8">
        <v>56.790123456790127</v>
      </c>
      <c r="J8">
        <v>14.774372578840584</v>
      </c>
      <c r="K8">
        <f>AVERAGE(I4:I8)</f>
        <v>35.565019257231597</v>
      </c>
      <c r="L8" s="3">
        <f>STDEV(I4:I8)/SQRT(5)</f>
        <v>7.5571100928533141</v>
      </c>
      <c r="M8" s="3"/>
    </row>
    <row r="9" spans="2:16" x14ac:dyDescent="0.35">
      <c r="B9" t="s">
        <v>785</v>
      </c>
      <c r="C9">
        <v>38.424566401144148</v>
      </c>
      <c r="D9">
        <v>3.4998403083023524</v>
      </c>
      <c r="N9" t="s">
        <v>11</v>
      </c>
      <c r="O9">
        <v>39.993261455525605</v>
      </c>
      <c r="P9">
        <v>8.7653113648931669</v>
      </c>
    </row>
    <row r="10" spans="2:16" x14ac:dyDescent="0.35">
      <c r="B10" t="s">
        <v>782</v>
      </c>
      <c r="C10">
        <v>51.126891793205914</v>
      </c>
      <c r="D10">
        <v>4.4402315037454576</v>
      </c>
      <c r="N10" t="s">
        <v>12</v>
      </c>
      <c r="O10">
        <v>20.899737368311097</v>
      </c>
      <c r="P10">
        <v>5.525232400847079</v>
      </c>
    </row>
    <row r="11" spans="2:16" x14ac:dyDescent="0.35">
      <c r="B11" t="s">
        <v>791</v>
      </c>
      <c r="C11">
        <v>37.841129432879832</v>
      </c>
      <c r="D11">
        <v>5.8670360321337807</v>
      </c>
      <c r="H11" t="s">
        <v>13</v>
      </c>
      <c r="I11">
        <v>4.2145593869731792</v>
      </c>
      <c r="J11">
        <v>2.1332430508927294</v>
      </c>
    </row>
    <row r="12" spans="2:16" x14ac:dyDescent="0.35">
      <c r="B12" t="s">
        <v>799</v>
      </c>
      <c r="C12">
        <v>95.795709793351307</v>
      </c>
      <c r="D12">
        <v>0.77786683088551323</v>
      </c>
      <c r="N12" t="s">
        <v>14</v>
      </c>
      <c r="O12">
        <v>37.498691314817307</v>
      </c>
      <c r="P12">
        <v>1.8683168483367203</v>
      </c>
    </row>
    <row r="13" spans="2:16" x14ac:dyDescent="0.35">
      <c r="H13" t="s">
        <v>15</v>
      </c>
      <c r="I13">
        <v>75.110670873382745</v>
      </c>
      <c r="J13">
        <v>2.415828289390761</v>
      </c>
      <c r="N13" t="s">
        <v>16</v>
      </c>
      <c r="O13">
        <v>29.413479344322258</v>
      </c>
      <c r="P13">
        <v>9.0559765486268642</v>
      </c>
    </row>
    <row r="14" spans="2:16" x14ac:dyDescent="0.35">
      <c r="B14" t="s">
        <v>786</v>
      </c>
      <c r="C14">
        <v>67.959850606909427</v>
      </c>
      <c r="D14">
        <v>3.5884267438557114</v>
      </c>
      <c r="H14" t="s">
        <v>17</v>
      </c>
      <c r="I14">
        <v>38.424566401144148</v>
      </c>
      <c r="J14">
        <v>3.4998403083023524</v>
      </c>
    </row>
    <row r="15" spans="2:16" ht="15" thickBot="1" x14ac:dyDescent="0.4">
      <c r="B15" t="s">
        <v>787</v>
      </c>
      <c r="C15">
        <v>19.003512372764025</v>
      </c>
      <c r="D15">
        <v>3.3540585326468482</v>
      </c>
      <c r="H15" t="s">
        <v>18</v>
      </c>
      <c r="I15">
        <v>51.126891793205914</v>
      </c>
      <c r="J15">
        <v>4.4402315037454576</v>
      </c>
      <c r="N15" t="s">
        <v>19</v>
      </c>
      <c r="O15">
        <v>56.790123456790127</v>
      </c>
      <c r="P15">
        <v>14.774372578840584</v>
      </c>
    </row>
    <row r="16" spans="2:16" x14ac:dyDescent="0.35">
      <c r="B16" t="s">
        <v>788</v>
      </c>
      <c r="C16">
        <v>25.473193473193476</v>
      </c>
      <c r="D16">
        <v>1.4572847912607214</v>
      </c>
      <c r="E16" s="1" t="s">
        <v>7</v>
      </c>
      <c r="H16" t="s">
        <v>20</v>
      </c>
      <c r="I16">
        <v>37.841129432879832</v>
      </c>
      <c r="J16">
        <v>5.8670360321337807</v>
      </c>
      <c r="N16" t="s">
        <v>21</v>
      </c>
      <c r="O16">
        <v>11.454910551296095</v>
      </c>
      <c r="P16">
        <v>3.7655164713670972</v>
      </c>
    </row>
    <row r="17" spans="2:22" ht="15" thickBot="1" x14ac:dyDescent="0.4">
      <c r="B17" t="s">
        <v>792</v>
      </c>
      <c r="C17">
        <v>38.361347978149745</v>
      </c>
      <c r="D17">
        <v>4.9890907666769921</v>
      </c>
      <c r="E17" s="2">
        <f>AVERAGE(C8:C12)</f>
        <v>59.659793658792786</v>
      </c>
      <c r="F17" s="3">
        <f>STDEV(C8:C12)/SQRT(5)</f>
        <v>11.279036840792385</v>
      </c>
      <c r="H17" t="s">
        <v>22</v>
      </c>
      <c r="I17">
        <v>95.795709793351307</v>
      </c>
      <c r="J17">
        <v>0.77786683088551323</v>
      </c>
      <c r="K17" s="2">
        <f>AVERAGE(I13:I17)</f>
        <v>59.659793658792786</v>
      </c>
      <c r="L17" s="3">
        <f>STDEV(I13:I17)/SQRT(5)</f>
        <v>11.279036840792385</v>
      </c>
    </row>
    <row r="18" spans="2:22" x14ac:dyDescent="0.35">
      <c r="B18" t="s">
        <v>800</v>
      </c>
      <c r="C18">
        <v>83.07692307692308</v>
      </c>
      <c r="D18">
        <v>6.9230769230769278</v>
      </c>
      <c r="N18" t="s">
        <v>23</v>
      </c>
      <c r="O18">
        <v>38.424566401144148</v>
      </c>
      <c r="P18">
        <v>3.4998403083023524</v>
      </c>
    </row>
    <row r="19" spans="2:22" x14ac:dyDescent="0.35">
      <c r="N19" t="s">
        <v>24</v>
      </c>
      <c r="O19">
        <v>19.003512372764025</v>
      </c>
      <c r="P19">
        <v>3.3540585326468482</v>
      </c>
    </row>
    <row r="20" spans="2:22" x14ac:dyDescent="0.35">
      <c r="B20" t="s">
        <v>779</v>
      </c>
      <c r="C20">
        <v>20.899737368311097</v>
      </c>
      <c r="D20">
        <v>5.525232400847079</v>
      </c>
      <c r="H20" t="s">
        <v>25</v>
      </c>
      <c r="I20">
        <v>8.1079613337677845</v>
      </c>
      <c r="J20">
        <v>1.287384948246133</v>
      </c>
    </row>
    <row r="21" spans="2:22" x14ac:dyDescent="0.35">
      <c r="B21" t="s">
        <v>783</v>
      </c>
      <c r="C21">
        <v>2.3815441669625597</v>
      </c>
      <c r="D21">
        <v>0.45562608047595726</v>
      </c>
      <c r="N21" t="s">
        <v>26</v>
      </c>
      <c r="O21">
        <v>51.126891793205914</v>
      </c>
      <c r="P21">
        <v>4.4402315037454576</v>
      </c>
    </row>
    <row r="22" spans="2:22" x14ac:dyDescent="0.35">
      <c r="B22" t="s">
        <v>789</v>
      </c>
      <c r="C22">
        <v>23.950617283950617</v>
      </c>
      <c r="D22">
        <v>2.8814666708602052</v>
      </c>
      <c r="H22" t="s">
        <v>27</v>
      </c>
      <c r="I22">
        <v>67.959850606909427</v>
      </c>
      <c r="J22">
        <v>3.5884267438557114</v>
      </c>
      <c r="N22" t="s">
        <v>28</v>
      </c>
      <c r="O22">
        <v>2.3815441669625597</v>
      </c>
      <c r="P22">
        <v>0.45562608047595726</v>
      </c>
      <c r="R22" t="s">
        <v>29</v>
      </c>
      <c r="S22">
        <v>40.967729748844327</v>
      </c>
    </row>
    <row r="23" spans="2:22" x14ac:dyDescent="0.35">
      <c r="B23" t="s">
        <v>793</v>
      </c>
      <c r="C23">
        <v>4.7380156075808246</v>
      </c>
      <c r="D23">
        <v>2.3929863917130079</v>
      </c>
      <c r="H23" t="s">
        <v>30</v>
      </c>
      <c r="I23">
        <v>19.003512372764025</v>
      </c>
      <c r="J23">
        <v>3.3540585326468482</v>
      </c>
      <c r="R23" t="s">
        <v>31</v>
      </c>
      <c r="S23">
        <v>8.3002780995832595</v>
      </c>
      <c r="V23" t="s">
        <v>32</v>
      </c>
    </row>
    <row r="24" spans="2:22" ht="15" thickBot="1" x14ac:dyDescent="0.4">
      <c r="B24" t="s">
        <v>801</v>
      </c>
      <c r="C24">
        <v>0</v>
      </c>
      <c r="D24">
        <v>0</v>
      </c>
      <c r="H24" t="s">
        <v>33</v>
      </c>
      <c r="I24">
        <v>25.473193473193476</v>
      </c>
      <c r="J24">
        <v>1.4572847912607214</v>
      </c>
      <c r="N24" t="s">
        <v>34</v>
      </c>
      <c r="O24">
        <v>37.841129432879832</v>
      </c>
      <c r="P24">
        <v>5.8670360321337807</v>
      </c>
      <c r="R24" t="s">
        <v>35</v>
      </c>
      <c r="S24">
        <v>29.730794526388514</v>
      </c>
      <c r="V24" t="s">
        <v>36</v>
      </c>
    </row>
    <row r="25" spans="2:22" x14ac:dyDescent="0.35">
      <c r="E25" s="1" t="s">
        <v>7</v>
      </c>
      <c r="H25" t="s">
        <v>37</v>
      </c>
      <c r="I25">
        <v>38.361347978149745</v>
      </c>
      <c r="J25">
        <v>4.9890907666769921</v>
      </c>
      <c r="N25" t="s">
        <v>38</v>
      </c>
      <c r="O25">
        <v>6.549747986388442</v>
      </c>
      <c r="P25">
        <v>1.4989791127423331</v>
      </c>
      <c r="R25" t="s">
        <v>39</v>
      </c>
      <c r="S25">
        <v>28.786186413536097</v>
      </c>
      <c r="V25" t="s">
        <v>40</v>
      </c>
    </row>
    <row r="26" spans="2:22" ht="15" thickBot="1" x14ac:dyDescent="0.4">
      <c r="B26" t="s">
        <v>794</v>
      </c>
      <c r="C26">
        <v>29.413479344322258</v>
      </c>
      <c r="D26">
        <v>9.0559765486268642</v>
      </c>
      <c r="E26" s="2">
        <f>AVERAGE(C14:C18)</f>
        <v>46.77496550158795</v>
      </c>
      <c r="F26" s="3">
        <f>STDEV(C14:C18)/SQRT(5)</f>
        <v>12.374246524524153</v>
      </c>
      <c r="H26" t="s">
        <v>41</v>
      </c>
      <c r="I26">
        <v>83.07692307692308</v>
      </c>
      <c r="J26">
        <v>6.9230769230769278</v>
      </c>
      <c r="K26" s="2">
        <f>AVERAGE(I22:I26)</f>
        <v>46.77496550158795</v>
      </c>
      <c r="L26" s="3">
        <f>STDEV(I22:I26)/SQRT(5)</f>
        <v>12.374246524524153</v>
      </c>
      <c r="R26" t="s">
        <v>42</v>
      </c>
      <c r="S26">
        <v>23.804795931013025</v>
      </c>
      <c r="V26" t="s">
        <v>43</v>
      </c>
    </row>
    <row r="27" spans="2:22" x14ac:dyDescent="0.35">
      <c r="B27" t="s">
        <v>795</v>
      </c>
      <c r="C27">
        <v>6.549747986388442</v>
      </c>
      <c r="D27">
        <v>1.4989791127423331</v>
      </c>
      <c r="N27" t="s">
        <v>44</v>
      </c>
      <c r="O27">
        <v>95.795709793351307</v>
      </c>
      <c r="P27">
        <v>0.77786683088551323</v>
      </c>
      <c r="R27" t="s">
        <v>45</v>
      </c>
      <c r="S27">
        <v>56.090836936121363</v>
      </c>
      <c r="V27" t="s">
        <v>46</v>
      </c>
    </row>
    <row r="28" spans="2:22" x14ac:dyDescent="0.35">
      <c r="B28" t="s">
        <v>796</v>
      </c>
      <c r="C28">
        <v>34.80533926585094</v>
      </c>
      <c r="D28">
        <v>9.6792688279979462</v>
      </c>
      <c r="N28" t="s">
        <v>47</v>
      </c>
      <c r="O28">
        <v>3.7913878881454792</v>
      </c>
      <c r="P28">
        <v>2.0202131907501295</v>
      </c>
      <c r="V28" t="s">
        <v>48</v>
      </c>
    </row>
    <row r="29" spans="2:22" x14ac:dyDescent="0.35">
      <c r="B29" t="s">
        <v>797</v>
      </c>
      <c r="C29">
        <v>16.311986863710999</v>
      </c>
      <c r="D29">
        <v>1.2835177852038253</v>
      </c>
      <c r="H29" t="s">
        <v>49</v>
      </c>
      <c r="I29">
        <v>4.5989571351890186</v>
      </c>
      <c r="J29">
        <v>0.96214900588657237</v>
      </c>
    </row>
    <row r="30" spans="2:22" x14ac:dyDescent="0.35">
      <c r="B30" t="s">
        <v>802</v>
      </c>
      <c r="C30">
        <v>44.79142835354228</v>
      </c>
      <c r="D30">
        <v>14.437376618516293</v>
      </c>
      <c r="N30" t="s">
        <v>50</v>
      </c>
      <c r="O30">
        <v>25.473193473193476</v>
      </c>
      <c r="P30">
        <v>1.4572847912607214</v>
      </c>
    </row>
    <row r="31" spans="2:22" x14ac:dyDescent="0.35">
      <c r="H31" t="s">
        <v>51</v>
      </c>
      <c r="I31">
        <v>20.899737368311097</v>
      </c>
      <c r="J31">
        <v>5.525232400847079</v>
      </c>
      <c r="N31" t="s">
        <v>52</v>
      </c>
      <c r="O31">
        <v>23.950617283950617</v>
      </c>
      <c r="P31">
        <v>2.8814666708602052</v>
      </c>
    </row>
    <row r="32" spans="2:22" x14ac:dyDescent="0.35">
      <c r="B32" t="s">
        <v>803</v>
      </c>
      <c r="C32">
        <v>11.454910551296095</v>
      </c>
      <c r="D32">
        <v>3.7655164713670972</v>
      </c>
      <c r="H32" t="s">
        <v>53</v>
      </c>
      <c r="I32">
        <v>2.3815441669625597</v>
      </c>
      <c r="J32">
        <v>0.45562608047595726</v>
      </c>
    </row>
    <row r="33" spans="2:16" ht="15" thickBot="1" x14ac:dyDescent="0.4">
      <c r="B33" t="s">
        <v>804</v>
      </c>
      <c r="C33">
        <v>3.7913878881454792</v>
      </c>
      <c r="D33">
        <v>2.0202131907501295</v>
      </c>
      <c r="H33" t="s">
        <v>54</v>
      </c>
      <c r="I33">
        <v>23.950617283950617</v>
      </c>
      <c r="J33">
        <v>2.8814666708602052</v>
      </c>
      <c r="N33" t="s">
        <v>55</v>
      </c>
      <c r="O33">
        <v>38.361347978149745</v>
      </c>
      <c r="P33">
        <v>4.9890907666769921</v>
      </c>
    </row>
    <row r="34" spans="2:16" x14ac:dyDescent="0.35">
      <c r="B34" t="s">
        <v>805</v>
      </c>
      <c r="C34">
        <v>17.705627705627705</v>
      </c>
      <c r="D34">
        <v>3.6994628494332877</v>
      </c>
      <c r="E34" s="1" t="s">
        <v>7</v>
      </c>
      <c r="H34" t="s">
        <v>56</v>
      </c>
      <c r="I34">
        <v>4.7380156075808246</v>
      </c>
      <c r="J34">
        <v>2.3929863917130079</v>
      </c>
      <c r="N34" t="s">
        <v>57</v>
      </c>
      <c r="O34">
        <v>34.80533926585094</v>
      </c>
      <c r="P34">
        <v>9.6792688279979462</v>
      </c>
    </row>
    <row r="35" spans="2:16" ht="15" thickBot="1" x14ac:dyDescent="0.4">
      <c r="B35" t="s">
        <v>806</v>
      </c>
      <c r="C35">
        <v>11.025598482044474</v>
      </c>
      <c r="D35">
        <v>6.7608127645722966</v>
      </c>
      <c r="E35" s="2">
        <f>AVERAGE(C20:C24)</f>
        <v>10.393982885361019</v>
      </c>
      <c r="F35" s="3">
        <f>STDEV(C20:C24)/SQRT(5)</f>
        <v>4.9918795746574123</v>
      </c>
      <c r="H35" t="s">
        <v>58</v>
      </c>
      <c r="I35">
        <v>0</v>
      </c>
      <c r="J35">
        <v>0</v>
      </c>
      <c r="K35" s="2">
        <f>AVERAGE(I31:I35)</f>
        <v>10.393982885361019</v>
      </c>
      <c r="L35" s="3">
        <f>STDEV(I31:I35)/SQRT(5)</f>
        <v>4.9918795746574123</v>
      </c>
    </row>
    <row r="36" spans="2:16" x14ac:dyDescent="0.35">
      <c r="B36" t="s">
        <v>807</v>
      </c>
      <c r="C36">
        <v>0.58479532163742687</v>
      </c>
      <c r="D36">
        <v>0.58479532163742698</v>
      </c>
      <c r="N36" t="s">
        <v>59</v>
      </c>
      <c r="O36">
        <v>83.07692307692308</v>
      </c>
      <c r="P36">
        <v>6.9230769230769278</v>
      </c>
    </row>
    <row r="37" spans="2:16" x14ac:dyDescent="0.35">
      <c r="N37" t="s">
        <v>60</v>
      </c>
      <c r="O37">
        <v>17.705627705627705</v>
      </c>
      <c r="P37">
        <v>3.6994628494332877</v>
      </c>
    </row>
    <row r="38" spans="2:16" x14ac:dyDescent="0.35">
      <c r="H38" t="s">
        <v>61</v>
      </c>
      <c r="I38">
        <v>1.5107212475633529</v>
      </c>
      <c r="J38">
        <v>0.81107782539440731</v>
      </c>
    </row>
    <row r="39" spans="2:16" x14ac:dyDescent="0.35">
      <c r="N39" t="s">
        <v>62</v>
      </c>
      <c r="O39">
        <v>4.7380156075808246</v>
      </c>
      <c r="P39">
        <v>2.3929863917130079</v>
      </c>
    </row>
    <row r="40" spans="2:16" x14ac:dyDescent="0.35">
      <c r="H40" t="s">
        <v>63</v>
      </c>
      <c r="I40">
        <v>29.413479344322258</v>
      </c>
      <c r="J40">
        <v>9.0559765486268642</v>
      </c>
      <c r="N40" t="s">
        <v>64</v>
      </c>
      <c r="O40">
        <v>16.311986863710999</v>
      </c>
      <c r="P40">
        <v>1.2835177852038253</v>
      </c>
    </row>
    <row r="41" spans="2:16" x14ac:dyDescent="0.35">
      <c r="H41" t="s">
        <v>65</v>
      </c>
      <c r="I41">
        <v>6.549747986388442</v>
      </c>
      <c r="J41">
        <v>1.4989791127423331</v>
      </c>
    </row>
    <row r="42" spans="2:16" ht="15" thickBot="1" x14ac:dyDescent="0.4">
      <c r="H42" t="s">
        <v>66</v>
      </c>
      <c r="I42">
        <v>34.80533926585094</v>
      </c>
      <c r="J42">
        <v>9.6792688279979462</v>
      </c>
      <c r="N42" t="s">
        <v>67</v>
      </c>
      <c r="O42">
        <v>0</v>
      </c>
      <c r="P42">
        <v>0</v>
      </c>
    </row>
    <row r="43" spans="2:16" x14ac:dyDescent="0.35">
      <c r="E43" s="1" t="s">
        <v>7</v>
      </c>
      <c r="H43" t="s">
        <v>68</v>
      </c>
      <c r="I43">
        <v>16.311986863710999</v>
      </c>
      <c r="J43">
        <v>1.2835177852038253</v>
      </c>
      <c r="N43" t="s">
        <v>69</v>
      </c>
      <c r="O43">
        <v>11.025598482044474</v>
      </c>
      <c r="P43">
        <v>6.7608127645722966</v>
      </c>
    </row>
    <row r="44" spans="2:16" ht="15" thickBot="1" x14ac:dyDescent="0.4">
      <c r="E44" s="2">
        <f>AVERAGE(C26:C30)</f>
        <v>26.374396362762987</v>
      </c>
      <c r="F44" s="3">
        <f>STDEV(C26:C30)/SQRT(5)</f>
        <v>6.7593367245863014</v>
      </c>
      <c r="H44" t="s">
        <v>70</v>
      </c>
      <c r="I44">
        <v>44.79142835354228</v>
      </c>
      <c r="J44">
        <v>14.437376618516293</v>
      </c>
      <c r="K44" s="2">
        <f>AVERAGE(I40:I44)</f>
        <v>26.374396362762987</v>
      </c>
      <c r="L44" s="3">
        <f>STDEV(I40:I44)/SQRT(5)</f>
        <v>6.7593367245863014</v>
      </c>
    </row>
    <row r="45" spans="2:16" x14ac:dyDescent="0.35">
      <c r="N45" t="s">
        <v>71</v>
      </c>
      <c r="O45">
        <v>44.79142835354228</v>
      </c>
      <c r="P45">
        <v>14.437376618516293</v>
      </c>
    </row>
    <row r="46" spans="2:16" x14ac:dyDescent="0.35">
      <c r="N46" t="s">
        <v>72</v>
      </c>
      <c r="O46">
        <v>0.58479532163742687</v>
      </c>
      <c r="P46">
        <v>0.58479532163742698</v>
      </c>
    </row>
    <row r="47" spans="2:16" x14ac:dyDescent="0.35">
      <c r="H47" t="s">
        <v>73</v>
      </c>
      <c r="I47">
        <v>1.5873015873015872</v>
      </c>
      <c r="J47">
        <v>1.5873015873015874</v>
      </c>
    </row>
    <row r="49" spans="5:12" x14ac:dyDescent="0.35">
      <c r="H49" t="s">
        <v>74</v>
      </c>
      <c r="I49">
        <v>11.454910551296095</v>
      </c>
      <c r="J49">
        <v>3.7655164713670972</v>
      </c>
    </row>
    <row r="50" spans="5:12" x14ac:dyDescent="0.35">
      <c r="H50" t="s">
        <v>75</v>
      </c>
      <c r="I50">
        <v>3.7913878881454792</v>
      </c>
      <c r="J50">
        <v>2.0202131907501295</v>
      </c>
    </row>
    <row r="51" spans="5:12" ht="15" thickBot="1" x14ac:dyDescent="0.4">
      <c r="H51" t="s">
        <v>76</v>
      </c>
      <c r="I51">
        <v>17.705627705627705</v>
      </c>
      <c r="J51">
        <v>3.6994628494332877</v>
      </c>
    </row>
    <row r="52" spans="5:12" x14ac:dyDescent="0.35">
      <c r="E52" s="1" t="s">
        <v>7</v>
      </c>
      <c r="H52" t="s">
        <v>77</v>
      </c>
      <c r="I52">
        <v>11.025598482044474</v>
      </c>
      <c r="J52">
        <v>6.7608127645722966</v>
      </c>
    </row>
    <row r="53" spans="5:12" ht="15" thickBot="1" x14ac:dyDescent="0.4">
      <c r="E53" s="2">
        <f>AVERAGE(C32:C36)</f>
        <v>8.9124639897502362</v>
      </c>
      <c r="F53" s="3">
        <f>STDEV(C32:C36)/SQRT(5)</f>
        <v>3.031704025126456</v>
      </c>
      <c r="H53" t="s">
        <v>78</v>
      </c>
      <c r="I53">
        <v>0.58479532163742687</v>
      </c>
      <c r="J53">
        <v>0.58479532163742698</v>
      </c>
      <c r="K53" s="2">
        <f>AVERAGE(I49:I53)</f>
        <v>8.9124639897502362</v>
      </c>
      <c r="L53" s="3">
        <f>STDEV(I49:I53)/SQRT(5)</f>
        <v>3.031704025126456</v>
      </c>
    </row>
    <row r="56" spans="5:12" x14ac:dyDescent="0.35">
      <c r="H56" t="s">
        <v>79</v>
      </c>
      <c r="I56">
        <v>50.473692849519601</v>
      </c>
      <c r="J56">
        <v>3.5459995184524735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B507-96D0-403A-967E-810881226741}">
  <dimension ref="B2:V56"/>
  <sheetViews>
    <sheetView zoomScale="46" zoomScaleNormal="48" workbookViewId="0">
      <selection activeCell="T29" sqref="T29"/>
    </sheetView>
  </sheetViews>
  <sheetFormatPr defaultRowHeight="14.5" x14ac:dyDescent="0.35"/>
  <sheetData>
    <row r="2" spans="2:16" x14ac:dyDescent="0.35">
      <c r="B2" t="s">
        <v>780</v>
      </c>
      <c r="C2">
        <v>75.110670873382745</v>
      </c>
      <c r="D2">
        <v>2.415828289390761</v>
      </c>
      <c r="H2" t="s">
        <v>0</v>
      </c>
      <c r="I2">
        <v>6.3440603254965735</v>
      </c>
      <c r="J2">
        <v>0.28269964113863999</v>
      </c>
    </row>
    <row r="3" spans="2:16" x14ac:dyDescent="0.35">
      <c r="B3" t="s">
        <v>784</v>
      </c>
      <c r="C3">
        <v>67.959850606909427</v>
      </c>
      <c r="D3">
        <v>3.5884267438557114</v>
      </c>
      <c r="N3" t="s">
        <v>1</v>
      </c>
      <c r="O3">
        <v>9.775198083655793</v>
      </c>
      <c r="P3">
        <v>3.7644774079566816</v>
      </c>
    </row>
    <row r="4" spans="2:16" x14ac:dyDescent="0.35">
      <c r="B4" t="s">
        <v>778</v>
      </c>
      <c r="C4">
        <v>20.899737368311097</v>
      </c>
      <c r="D4">
        <v>5.525232400847079</v>
      </c>
      <c r="H4" t="s">
        <v>2</v>
      </c>
      <c r="I4">
        <v>9.775198083655793</v>
      </c>
      <c r="J4">
        <v>3.7644774079566816</v>
      </c>
      <c r="N4" t="s">
        <v>3</v>
      </c>
      <c r="O4">
        <v>75.110670873382745</v>
      </c>
      <c r="P4">
        <v>2.415828289390761</v>
      </c>
    </row>
    <row r="5" spans="2:16" x14ac:dyDescent="0.35">
      <c r="B5" t="s">
        <v>790</v>
      </c>
      <c r="C5">
        <v>29.413479344322258</v>
      </c>
      <c r="D5">
        <v>9.0559765486268642</v>
      </c>
      <c r="H5" t="s">
        <v>4</v>
      </c>
      <c r="I5">
        <v>33.767821975369145</v>
      </c>
      <c r="J5">
        <v>3.0462086197339726</v>
      </c>
    </row>
    <row r="6" spans="2:16" ht="15" thickBot="1" x14ac:dyDescent="0.4">
      <c r="B6" t="s">
        <v>798</v>
      </c>
      <c r="C6">
        <v>11.454910551296095</v>
      </c>
      <c r="D6">
        <v>3.7655164713670972</v>
      </c>
      <c r="H6" t="s">
        <v>5</v>
      </c>
      <c r="I6">
        <v>39.993261455525605</v>
      </c>
      <c r="J6">
        <v>8.7653113648931669</v>
      </c>
      <c r="N6" t="s">
        <v>6</v>
      </c>
      <c r="O6">
        <v>33.767821975369145</v>
      </c>
      <c r="P6">
        <v>3.0462086197339726</v>
      </c>
    </row>
    <row r="7" spans="2:16" x14ac:dyDescent="0.35">
      <c r="E7" s="1" t="s">
        <v>7</v>
      </c>
      <c r="H7" t="s">
        <v>8</v>
      </c>
      <c r="I7">
        <v>37.498691314817307</v>
      </c>
      <c r="J7">
        <v>1.8683168483367203</v>
      </c>
      <c r="K7" t="s">
        <v>7</v>
      </c>
      <c r="N7" t="s">
        <v>9</v>
      </c>
      <c r="O7">
        <v>67.959850606909427</v>
      </c>
      <c r="P7">
        <v>3.5884267438557114</v>
      </c>
    </row>
    <row r="8" spans="2:16" ht="15" thickBot="1" x14ac:dyDescent="0.4">
      <c r="B8" t="s">
        <v>781</v>
      </c>
      <c r="C8">
        <v>9.775198083655793</v>
      </c>
      <c r="D8">
        <v>3.7644774079566816</v>
      </c>
      <c r="E8" s="2">
        <f>AVERAGE(C2:C6)</f>
        <v>40.967729748844327</v>
      </c>
      <c r="F8" s="3">
        <f>STDEV(C2:C6)/SQRT(5)</f>
        <v>12.848242165044983</v>
      </c>
      <c r="H8" t="s">
        <v>10</v>
      </c>
      <c r="I8">
        <v>56.790123456790127</v>
      </c>
      <c r="J8">
        <v>14.774372578840584</v>
      </c>
      <c r="K8">
        <f>AVERAGE(I4:I8)</f>
        <v>35.565019257231597</v>
      </c>
      <c r="L8" s="3">
        <f>STDEV(I4:I8)/SQRT(5)</f>
        <v>7.5571100928533141</v>
      </c>
      <c r="M8" s="3"/>
    </row>
    <row r="9" spans="2:16" x14ac:dyDescent="0.35">
      <c r="B9" t="s">
        <v>785</v>
      </c>
      <c r="C9">
        <v>19.003512372764025</v>
      </c>
      <c r="D9">
        <v>3.3540585326468482</v>
      </c>
      <c r="N9" t="s">
        <v>11</v>
      </c>
      <c r="O9">
        <v>39.993261455525605</v>
      </c>
      <c r="P9">
        <v>8.7653113648931669</v>
      </c>
    </row>
    <row r="10" spans="2:16" x14ac:dyDescent="0.35">
      <c r="B10" t="s">
        <v>782</v>
      </c>
      <c r="C10">
        <v>2.3815441669625597</v>
      </c>
      <c r="D10">
        <v>0.45562608047595726</v>
      </c>
      <c r="N10" t="s">
        <v>12</v>
      </c>
      <c r="O10">
        <v>20.899737368311097</v>
      </c>
      <c r="P10">
        <v>5.525232400847079</v>
      </c>
    </row>
    <row r="11" spans="2:16" x14ac:dyDescent="0.35">
      <c r="B11" t="s">
        <v>791</v>
      </c>
      <c r="C11">
        <v>6.549747986388442</v>
      </c>
      <c r="D11">
        <v>1.4989791127423331</v>
      </c>
      <c r="H11" t="s">
        <v>13</v>
      </c>
      <c r="I11">
        <v>4.2145593869731792</v>
      </c>
      <c r="J11">
        <v>2.1332430508927294</v>
      </c>
    </row>
    <row r="12" spans="2:16" x14ac:dyDescent="0.35">
      <c r="B12" t="s">
        <v>799</v>
      </c>
      <c r="C12">
        <v>3.7913878881454792</v>
      </c>
      <c r="D12">
        <v>2.0202131907501295</v>
      </c>
      <c r="N12" t="s">
        <v>14</v>
      </c>
      <c r="O12">
        <v>37.498691314817307</v>
      </c>
      <c r="P12">
        <v>1.8683168483367203</v>
      </c>
    </row>
    <row r="13" spans="2:16" x14ac:dyDescent="0.35">
      <c r="H13" t="s">
        <v>15</v>
      </c>
      <c r="I13">
        <v>75.110670873382745</v>
      </c>
      <c r="J13">
        <v>2.415828289390761</v>
      </c>
      <c r="N13" t="s">
        <v>16</v>
      </c>
      <c r="O13">
        <v>29.413479344322258</v>
      </c>
      <c r="P13">
        <v>9.0559765486268642</v>
      </c>
    </row>
    <row r="14" spans="2:16" x14ac:dyDescent="0.35">
      <c r="B14" t="s">
        <v>786</v>
      </c>
      <c r="C14">
        <v>33.767821975369145</v>
      </c>
      <c r="D14">
        <v>3.0462086197339726</v>
      </c>
      <c r="H14" t="s">
        <v>17</v>
      </c>
      <c r="I14">
        <v>38.424566401144148</v>
      </c>
      <c r="J14">
        <v>3.4998403083023524</v>
      </c>
    </row>
    <row r="15" spans="2:16" ht="15" thickBot="1" x14ac:dyDescent="0.4">
      <c r="B15" t="s">
        <v>787</v>
      </c>
      <c r="C15">
        <v>38.424566401144148</v>
      </c>
      <c r="D15">
        <v>3.4998403083023524</v>
      </c>
      <c r="H15" t="s">
        <v>18</v>
      </c>
      <c r="I15">
        <v>51.126891793205914</v>
      </c>
      <c r="J15">
        <v>4.4402315037454576</v>
      </c>
      <c r="N15" t="s">
        <v>19</v>
      </c>
      <c r="O15">
        <v>56.790123456790127</v>
      </c>
      <c r="P15">
        <v>14.774372578840584</v>
      </c>
    </row>
    <row r="16" spans="2:16" x14ac:dyDescent="0.35">
      <c r="B16" t="s">
        <v>788</v>
      </c>
      <c r="C16">
        <v>23.950617283950617</v>
      </c>
      <c r="D16">
        <v>2.8814666708602052</v>
      </c>
      <c r="E16" s="1" t="s">
        <v>7</v>
      </c>
      <c r="H16" t="s">
        <v>20</v>
      </c>
      <c r="I16">
        <v>37.841129432879832</v>
      </c>
      <c r="J16">
        <v>5.8670360321337807</v>
      </c>
      <c r="N16" t="s">
        <v>21</v>
      </c>
      <c r="O16">
        <v>11.454910551296095</v>
      </c>
      <c r="P16">
        <v>3.7655164713670972</v>
      </c>
    </row>
    <row r="17" spans="2:22" ht="15" thickBot="1" x14ac:dyDescent="0.4">
      <c r="B17" t="s">
        <v>792</v>
      </c>
      <c r="C17">
        <v>34.80533926585094</v>
      </c>
      <c r="D17">
        <v>9.6792688279979462</v>
      </c>
      <c r="E17" s="2">
        <f>AVERAGE(C8:C12)</f>
        <v>8.3002780995832595</v>
      </c>
      <c r="F17" s="3">
        <f>STDEV(C8:C12)/SQRT(5)</f>
        <v>2.9593958069778785</v>
      </c>
      <c r="H17" t="s">
        <v>22</v>
      </c>
      <c r="I17">
        <v>95.795709793351307</v>
      </c>
      <c r="J17">
        <v>0.77786683088551323</v>
      </c>
      <c r="K17" s="2">
        <f>AVERAGE(I13:I17)</f>
        <v>59.659793658792786</v>
      </c>
      <c r="L17" s="3">
        <f>STDEV(I13:I17)/SQRT(5)</f>
        <v>11.279036840792385</v>
      </c>
    </row>
    <row r="18" spans="2:22" x14ac:dyDescent="0.35">
      <c r="B18" t="s">
        <v>800</v>
      </c>
      <c r="C18">
        <v>17.705627705627705</v>
      </c>
      <c r="D18">
        <v>3.6994628494332877</v>
      </c>
      <c r="N18" t="s">
        <v>23</v>
      </c>
      <c r="O18">
        <v>38.424566401144148</v>
      </c>
      <c r="P18">
        <v>3.4998403083023524</v>
      </c>
    </row>
    <row r="19" spans="2:22" x14ac:dyDescent="0.35">
      <c r="N19" t="s">
        <v>24</v>
      </c>
      <c r="O19">
        <v>19.003512372764025</v>
      </c>
      <c r="P19">
        <v>3.3540585326468482</v>
      </c>
    </row>
    <row r="20" spans="2:22" x14ac:dyDescent="0.35">
      <c r="B20" t="s">
        <v>779</v>
      </c>
      <c r="C20">
        <v>39.993261455525605</v>
      </c>
      <c r="D20">
        <v>8.7653113648931669</v>
      </c>
      <c r="H20" t="s">
        <v>25</v>
      </c>
      <c r="I20">
        <v>8.1079613337677845</v>
      </c>
      <c r="J20">
        <v>1.287384948246133</v>
      </c>
    </row>
    <row r="21" spans="2:22" x14ac:dyDescent="0.35">
      <c r="B21" t="s">
        <v>783</v>
      </c>
      <c r="C21">
        <v>51.126891793205914</v>
      </c>
      <c r="D21">
        <v>4.4402315037454576</v>
      </c>
      <c r="N21" t="s">
        <v>26</v>
      </c>
      <c r="O21">
        <v>51.126891793205914</v>
      </c>
      <c r="P21">
        <v>4.4402315037454576</v>
      </c>
    </row>
    <row r="22" spans="2:22" x14ac:dyDescent="0.35">
      <c r="B22" t="s">
        <v>789</v>
      </c>
      <c r="C22">
        <v>25.473193473193476</v>
      </c>
      <c r="D22">
        <v>1.4572847912607214</v>
      </c>
      <c r="H22" t="s">
        <v>27</v>
      </c>
      <c r="I22">
        <v>67.959850606909427</v>
      </c>
      <c r="J22">
        <v>3.5884267438557114</v>
      </c>
      <c r="N22" t="s">
        <v>28</v>
      </c>
      <c r="O22">
        <v>2.3815441669625597</v>
      </c>
      <c r="P22">
        <v>0.45562608047595726</v>
      </c>
      <c r="R22" t="s">
        <v>29</v>
      </c>
      <c r="S22">
        <v>40.967729748844327</v>
      </c>
    </row>
    <row r="23" spans="2:22" x14ac:dyDescent="0.35">
      <c r="B23" t="s">
        <v>793</v>
      </c>
      <c r="C23">
        <v>16.311986863710999</v>
      </c>
      <c r="D23">
        <v>1.2835177852038253</v>
      </c>
      <c r="H23" t="s">
        <v>30</v>
      </c>
      <c r="I23">
        <v>19.003512372764025</v>
      </c>
      <c r="J23">
        <v>3.3540585326468482</v>
      </c>
      <c r="R23" t="s">
        <v>31</v>
      </c>
      <c r="S23">
        <v>8.3002780995832595</v>
      </c>
      <c r="V23" t="s">
        <v>32</v>
      </c>
    </row>
    <row r="24" spans="2:22" ht="15" thickBot="1" x14ac:dyDescent="0.4">
      <c r="B24" t="s">
        <v>801</v>
      </c>
      <c r="C24">
        <v>11.025598482044474</v>
      </c>
      <c r="D24">
        <v>6.7608127645722966</v>
      </c>
      <c r="H24" t="s">
        <v>33</v>
      </c>
      <c r="I24">
        <v>25.473193473193476</v>
      </c>
      <c r="J24">
        <v>1.4572847912607214</v>
      </c>
      <c r="N24" t="s">
        <v>34</v>
      </c>
      <c r="O24">
        <v>37.841129432879832</v>
      </c>
      <c r="P24">
        <v>5.8670360321337807</v>
      </c>
      <c r="R24" t="s">
        <v>35</v>
      </c>
      <c r="S24">
        <v>29.730794526388514</v>
      </c>
      <c r="V24" t="s">
        <v>36</v>
      </c>
    </row>
    <row r="25" spans="2:22" x14ac:dyDescent="0.35">
      <c r="E25" s="1" t="s">
        <v>7</v>
      </c>
      <c r="H25" t="s">
        <v>37</v>
      </c>
      <c r="I25">
        <v>38.361347978149745</v>
      </c>
      <c r="J25">
        <v>4.9890907666769921</v>
      </c>
      <c r="N25" t="s">
        <v>38</v>
      </c>
      <c r="O25">
        <v>6.549747986388442</v>
      </c>
      <c r="P25">
        <v>1.4989791127423331</v>
      </c>
      <c r="R25" t="s">
        <v>39</v>
      </c>
      <c r="S25">
        <v>28.786186413536097</v>
      </c>
      <c r="V25" t="s">
        <v>40</v>
      </c>
    </row>
    <row r="26" spans="2:22" ht="15" thickBot="1" x14ac:dyDescent="0.4">
      <c r="B26" t="s">
        <v>794</v>
      </c>
      <c r="C26">
        <v>37.498691314817307</v>
      </c>
      <c r="D26">
        <v>1.8683168483367203</v>
      </c>
      <c r="E26" s="2">
        <f>AVERAGE(C14:C18)</f>
        <v>29.730794526388514</v>
      </c>
      <c r="F26" s="3">
        <f>STDEV(C14:C18)/SQRT(5)</f>
        <v>3.8447714520374494</v>
      </c>
      <c r="H26" t="s">
        <v>41</v>
      </c>
      <c r="I26">
        <v>83.07692307692308</v>
      </c>
      <c r="J26">
        <v>6.9230769230769278</v>
      </c>
      <c r="K26" s="2">
        <f>AVERAGE(I22:I26)</f>
        <v>46.77496550158795</v>
      </c>
      <c r="L26" s="3">
        <f>STDEV(I22:I26)/SQRT(5)</f>
        <v>12.374246524524153</v>
      </c>
      <c r="R26" t="s">
        <v>42</v>
      </c>
      <c r="S26">
        <v>23.804795931013025</v>
      </c>
      <c r="V26" t="s">
        <v>43</v>
      </c>
    </row>
    <row r="27" spans="2:22" x14ac:dyDescent="0.35">
      <c r="B27" t="s">
        <v>795</v>
      </c>
      <c r="C27">
        <v>37.841129432879832</v>
      </c>
      <c r="D27">
        <v>5.8670360321337807</v>
      </c>
      <c r="N27" t="s">
        <v>44</v>
      </c>
      <c r="O27">
        <v>95.795709793351307</v>
      </c>
      <c r="P27">
        <v>0.77786683088551323</v>
      </c>
      <c r="R27" t="s">
        <v>45</v>
      </c>
      <c r="S27">
        <v>56.090836936121363</v>
      </c>
      <c r="V27" t="s">
        <v>46</v>
      </c>
    </row>
    <row r="28" spans="2:22" x14ac:dyDescent="0.35">
      <c r="B28" t="s">
        <v>796</v>
      </c>
      <c r="C28">
        <v>38.361347978149745</v>
      </c>
      <c r="D28">
        <v>4.9890907666769921</v>
      </c>
      <c r="N28" t="s">
        <v>47</v>
      </c>
      <c r="O28">
        <v>3.7913878881454792</v>
      </c>
      <c r="P28">
        <v>2.0202131907501295</v>
      </c>
      <c r="V28" t="s">
        <v>48</v>
      </c>
    </row>
    <row r="29" spans="2:22" x14ac:dyDescent="0.35">
      <c r="B29" t="s">
        <v>797</v>
      </c>
      <c r="C29">
        <v>4.7380156075808246</v>
      </c>
      <c r="D29">
        <v>2.3929863917130079</v>
      </c>
      <c r="H29" t="s">
        <v>49</v>
      </c>
      <c r="I29">
        <v>4.5989571351890186</v>
      </c>
      <c r="J29">
        <v>0.96214900588657237</v>
      </c>
    </row>
    <row r="30" spans="2:22" x14ac:dyDescent="0.35">
      <c r="B30" t="s">
        <v>802</v>
      </c>
      <c r="C30">
        <v>0.58479532163742687</v>
      </c>
      <c r="D30">
        <v>0.58479532163742698</v>
      </c>
      <c r="N30" t="s">
        <v>50</v>
      </c>
      <c r="O30">
        <v>25.473193473193476</v>
      </c>
      <c r="P30">
        <v>1.4572847912607214</v>
      </c>
    </row>
    <row r="31" spans="2:22" x14ac:dyDescent="0.35">
      <c r="H31" t="s">
        <v>51</v>
      </c>
      <c r="I31">
        <v>20.899737368311097</v>
      </c>
      <c r="J31">
        <v>5.525232400847079</v>
      </c>
      <c r="N31" t="s">
        <v>52</v>
      </c>
      <c r="O31">
        <v>23.950617283950617</v>
      </c>
      <c r="P31">
        <v>2.8814666708602052</v>
      </c>
    </row>
    <row r="32" spans="2:22" x14ac:dyDescent="0.35">
      <c r="B32" t="s">
        <v>803</v>
      </c>
      <c r="C32">
        <v>56.790123456790127</v>
      </c>
      <c r="D32">
        <v>14.774372578840584</v>
      </c>
      <c r="H32" t="s">
        <v>53</v>
      </c>
      <c r="I32">
        <v>2.3815441669625597</v>
      </c>
      <c r="J32">
        <v>0.45562608047595726</v>
      </c>
    </row>
    <row r="33" spans="2:16" ht="15" thickBot="1" x14ac:dyDescent="0.4">
      <c r="B33" t="s">
        <v>804</v>
      </c>
      <c r="C33">
        <v>95.795709793351307</v>
      </c>
      <c r="D33">
        <v>0.77786683088551323</v>
      </c>
      <c r="H33" t="s">
        <v>54</v>
      </c>
      <c r="I33">
        <v>23.950617283950617</v>
      </c>
      <c r="J33">
        <v>2.8814666708602052</v>
      </c>
      <c r="N33" t="s">
        <v>55</v>
      </c>
      <c r="O33">
        <v>38.361347978149745</v>
      </c>
      <c r="P33">
        <v>4.9890907666769921</v>
      </c>
    </row>
    <row r="34" spans="2:16" x14ac:dyDescent="0.35">
      <c r="B34" t="s">
        <v>805</v>
      </c>
      <c r="C34">
        <v>83.07692307692308</v>
      </c>
      <c r="D34">
        <v>6.9230769230769278</v>
      </c>
      <c r="E34" s="1" t="s">
        <v>7</v>
      </c>
      <c r="H34" t="s">
        <v>56</v>
      </c>
      <c r="I34">
        <v>4.7380156075808246</v>
      </c>
      <c r="J34">
        <v>2.3929863917130079</v>
      </c>
      <c r="N34" t="s">
        <v>57</v>
      </c>
      <c r="O34">
        <v>34.80533926585094</v>
      </c>
      <c r="P34">
        <v>9.6792688279979462</v>
      </c>
    </row>
    <row r="35" spans="2:16" ht="15" thickBot="1" x14ac:dyDescent="0.4">
      <c r="B35" t="s">
        <v>806</v>
      </c>
      <c r="C35">
        <v>0</v>
      </c>
      <c r="D35">
        <v>0</v>
      </c>
      <c r="E35" s="2">
        <f>AVERAGE(C20:C24)</f>
        <v>28.786186413536097</v>
      </c>
      <c r="F35" s="3">
        <f>STDEV(C20:C24)/SQRT(5)</f>
        <v>7.438836293943611</v>
      </c>
      <c r="H35" t="s">
        <v>58</v>
      </c>
      <c r="I35">
        <v>0</v>
      </c>
      <c r="J35">
        <v>0</v>
      </c>
      <c r="K35" s="2">
        <f>AVERAGE(I31:I35)</f>
        <v>10.393982885361019</v>
      </c>
      <c r="L35" s="3">
        <f>STDEV(I31:I35)/SQRT(5)</f>
        <v>4.9918795746574123</v>
      </c>
    </row>
    <row r="36" spans="2:16" x14ac:dyDescent="0.35">
      <c r="B36" t="s">
        <v>807</v>
      </c>
      <c r="C36">
        <v>44.79142835354228</v>
      </c>
      <c r="D36">
        <v>14.437376618516293</v>
      </c>
      <c r="N36" t="s">
        <v>59</v>
      </c>
      <c r="O36">
        <v>83.07692307692308</v>
      </c>
      <c r="P36">
        <v>6.9230769230769278</v>
      </c>
    </row>
    <row r="37" spans="2:16" x14ac:dyDescent="0.35">
      <c r="N37" t="s">
        <v>60</v>
      </c>
      <c r="O37">
        <v>17.705627705627705</v>
      </c>
      <c r="P37">
        <v>3.6994628494332877</v>
      </c>
    </row>
    <row r="38" spans="2:16" x14ac:dyDescent="0.35">
      <c r="H38" t="s">
        <v>61</v>
      </c>
      <c r="I38">
        <v>1.5107212475633529</v>
      </c>
      <c r="J38">
        <v>0.81107782539440731</v>
      </c>
    </row>
    <row r="39" spans="2:16" x14ac:dyDescent="0.35">
      <c r="N39" t="s">
        <v>62</v>
      </c>
      <c r="O39">
        <v>4.7380156075808246</v>
      </c>
      <c r="P39">
        <v>2.3929863917130079</v>
      </c>
    </row>
    <row r="40" spans="2:16" x14ac:dyDescent="0.35">
      <c r="H40" t="s">
        <v>63</v>
      </c>
      <c r="I40">
        <v>29.413479344322258</v>
      </c>
      <c r="J40">
        <v>9.0559765486268642</v>
      </c>
      <c r="N40" t="s">
        <v>64</v>
      </c>
      <c r="O40">
        <v>16.311986863710999</v>
      </c>
      <c r="P40">
        <v>1.2835177852038253</v>
      </c>
    </row>
    <row r="41" spans="2:16" x14ac:dyDescent="0.35">
      <c r="H41" t="s">
        <v>65</v>
      </c>
      <c r="I41">
        <v>6.549747986388442</v>
      </c>
      <c r="J41">
        <v>1.4989791127423331</v>
      </c>
    </row>
    <row r="42" spans="2:16" ht="15" thickBot="1" x14ac:dyDescent="0.4">
      <c r="H42" t="s">
        <v>66</v>
      </c>
      <c r="I42">
        <v>34.80533926585094</v>
      </c>
      <c r="J42">
        <v>9.6792688279979462</v>
      </c>
      <c r="N42" t="s">
        <v>67</v>
      </c>
      <c r="O42">
        <v>0</v>
      </c>
      <c r="P42">
        <v>0</v>
      </c>
    </row>
    <row r="43" spans="2:16" x14ac:dyDescent="0.35">
      <c r="E43" s="1" t="s">
        <v>7</v>
      </c>
      <c r="H43" t="s">
        <v>68</v>
      </c>
      <c r="I43">
        <v>16.311986863710999</v>
      </c>
      <c r="J43">
        <v>1.2835177852038253</v>
      </c>
      <c r="N43" t="s">
        <v>69</v>
      </c>
      <c r="O43">
        <v>11.025598482044474</v>
      </c>
      <c r="P43">
        <v>6.7608127645722966</v>
      </c>
    </row>
    <row r="44" spans="2:16" ht="15" thickBot="1" x14ac:dyDescent="0.4">
      <c r="E44" s="2">
        <f>AVERAGE(C26:C30)</f>
        <v>23.804795931013025</v>
      </c>
      <c r="F44" s="3">
        <f>STDEV(C26:C30)/SQRT(5)</f>
        <v>8.6577860237494555</v>
      </c>
      <c r="H44" t="s">
        <v>70</v>
      </c>
      <c r="I44">
        <v>44.79142835354228</v>
      </c>
      <c r="J44">
        <v>14.437376618516293</v>
      </c>
      <c r="K44" s="2">
        <f>AVERAGE(I40:I44)</f>
        <v>26.374396362762987</v>
      </c>
      <c r="L44" s="3">
        <f>STDEV(I40:I44)/SQRT(5)</f>
        <v>6.7593367245863014</v>
      </c>
    </row>
    <row r="45" spans="2:16" x14ac:dyDescent="0.35">
      <c r="N45" t="s">
        <v>71</v>
      </c>
      <c r="O45">
        <v>44.79142835354228</v>
      </c>
      <c r="P45">
        <v>14.437376618516293</v>
      </c>
    </row>
    <row r="46" spans="2:16" x14ac:dyDescent="0.35">
      <c r="N46" t="s">
        <v>72</v>
      </c>
      <c r="O46">
        <v>0.58479532163742687</v>
      </c>
      <c r="P46">
        <v>0.58479532163742698</v>
      </c>
    </row>
    <row r="47" spans="2:16" x14ac:dyDescent="0.35">
      <c r="H47" t="s">
        <v>73</v>
      </c>
      <c r="I47">
        <v>1.5873015873015872</v>
      </c>
      <c r="J47">
        <v>1.5873015873015874</v>
      </c>
    </row>
    <row r="49" spans="5:12" x14ac:dyDescent="0.35">
      <c r="H49" t="s">
        <v>74</v>
      </c>
      <c r="I49">
        <v>11.454910551296095</v>
      </c>
      <c r="J49">
        <v>3.7655164713670972</v>
      </c>
    </row>
    <row r="50" spans="5:12" x14ac:dyDescent="0.35">
      <c r="H50" t="s">
        <v>75</v>
      </c>
      <c r="I50">
        <v>3.7913878881454792</v>
      </c>
      <c r="J50">
        <v>2.0202131907501295</v>
      </c>
    </row>
    <row r="51" spans="5:12" ht="15" thickBot="1" x14ac:dyDescent="0.4">
      <c r="H51" t="s">
        <v>76</v>
      </c>
      <c r="I51">
        <v>17.705627705627705</v>
      </c>
      <c r="J51">
        <v>3.6994628494332877</v>
      </c>
    </row>
    <row r="52" spans="5:12" x14ac:dyDescent="0.35">
      <c r="E52" s="1" t="s">
        <v>7</v>
      </c>
      <c r="H52" t="s">
        <v>77</v>
      </c>
      <c r="I52">
        <v>11.025598482044474</v>
      </c>
      <c r="J52">
        <v>6.7608127645722966</v>
      </c>
    </row>
    <row r="53" spans="5:12" ht="15" thickBot="1" x14ac:dyDescent="0.4">
      <c r="E53" s="2">
        <f>AVERAGE(C32:C36)</f>
        <v>56.090836936121363</v>
      </c>
      <c r="F53" s="3">
        <f>STDEV(C32:C36)/SQRT(5)</f>
        <v>16.701906175577935</v>
      </c>
      <c r="H53" t="s">
        <v>78</v>
      </c>
      <c r="I53">
        <v>0.58479532163742687</v>
      </c>
      <c r="J53">
        <v>0.58479532163742698</v>
      </c>
      <c r="K53" s="2">
        <f>AVERAGE(I49:I53)</f>
        <v>8.9124639897502362</v>
      </c>
      <c r="L53" s="3">
        <f>STDEV(I49:I53)/SQRT(5)</f>
        <v>3.031704025126456</v>
      </c>
    </row>
    <row r="56" spans="5:12" x14ac:dyDescent="0.35">
      <c r="H56" t="s">
        <v>79</v>
      </c>
      <c r="I56">
        <v>50.473692849519601</v>
      </c>
      <c r="J56">
        <v>3.5459995184524735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7350-92F5-472F-92F0-00F1668E73DB}">
  <dimension ref="B1:I100"/>
  <sheetViews>
    <sheetView zoomScale="30" zoomScaleNormal="70" workbookViewId="0">
      <selection activeCell="G62" sqref="G62"/>
    </sheetView>
  </sheetViews>
  <sheetFormatPr defaultRowHeight="14.5" x14ac:dyDescent="0.35"/>
  <sheetData>
    <row r="1" spans="2:9" x14ac:dyDescent="0.35">
      <c r="B1" t="s">
        <v>754</v>
      </c>
      <c r="C1" t="s">
        <v>432</v>
      </c>
      <c r="D1" t="s">
        <v>425</v>
      </c>
      <c r="H1" s="19"/>
      <c r="I1" s="18"/>
    </row>
    <row r="2" spans="2:9" x14ac:dyDescent="0.35">
      <c r="B2" t="s">
        <v>655</v>
      </c>
      <c r="C2">
        <v>0.52910052910052907</v>
      </c>
      <c r="D2">
        <v>0.52910052910052907</v>
      </c>
      <c r="H2" s="19"/>
      <c r="I2" s="18"/>
    </row>
    <row r="3" spans="2:9" x14ac:dyDescent="0.35">
      <c r="B3" t="s">
        <v>661</v>
      </c>
      <c r="C3">
        <v>18.365721517724658</v>
      </c>
      <c r="D3">
        <v>0.64727718552793434</v>
      </c>
      <c r="H3" s="21"/>
      <c r="I3" s="18"/>
    </row>
    <row r="4" spans="2:9" x14ac:dyDescent="0.35">
      <c r="B4" t="s">
        <v>667</v>
      </c>
      <c r="C4">
        <v>41.447282381251313</v>
      </c>
      <c r="D4">
        <v>2.4246154336433698</v>
      </c>
      <c r="H4" s="22"/>
      <c r="I4" s="18"/>
    </row>
    <row r="5" spans="2:9" x14ac:dyDescent="0.35">
      <c r="B5" t="s">
        <v>676</v>
      </c>
      <c r="C5">
        <v>16.45210727969349</v>
      </c>
      <c r="D5">
        <v>4.9073206160151335</v>
      </c>
      <c r="F5" s="14" t="s">
        <v>173</v>
      </c>
      <c r="G5" t="s">
        <v>668</v>
      </c>
      <c r="H5" s="22" t="s">
        <v>643</v>
      </c>
      <c r="I5" s="18"/>
    </row>
    <row r="6" spans="2:9" x14ac:dyDescent="0.35">
      <c r="B6" t="s">
        <v>689</v>
      </c>
      <c r="C6">
        <v>19.171776291341509</v>
      </c>
      <c r="D6">
        <v>8.3771624127407343</v>
      </c>
      <c r="F6" s="14" t="s">
        <v>169</v>
      </c>
      <c r="G6" t="s">
        <v>677</v>
      </c>
      <c r="H6" s="19" t="s">
        <v>644</v>
      </c>
      <c r="I6" s="18"/>
    </row>
    <row r="7" spans="2:9" x14ac:dyDescent="0.35">
      <c r="B7" t="s">
        <v>701</v>
      </c>
      <c r="C7">
        <v>33.301746562616131</v>
      </c>
      <c r="D7">
        <v>7.0733277279054461</v>
      </c>
      <c r="F7" s="14" t="s">
        <v>185</v>
      </c>
      <c r="G7" t="s">
        <v>649</v>
      </c>
      <c r="H7" s="19" t="s">
        <v>641</v>
      </c>
      <c r="I7" s="18"/>
    </row>
    <row r="8" spans="2:9" x14ac:dyDescent="0.35">
      <c r="B8" t="s">
        <v>715</v>
      </c>
      <c r="C8">
        <v>25.146198830409357</v>
      </c>
      <c r="D8">
        <v>4.5673974712904375</v>
      </c>
      <c r="F8" s="14" t="s">
        <v>523</v>
      </c>
      <c r="G8" t="s">
        <v>734</v>
      </c>
      <c r="H8" s="19" t="s">
        <v>647</v>
      </c>
      <c r="I8" s="18"/>
    </row>
    <row r="9" spans="2:9" x14ac:dyDescent="0.35">
      <c r="B9" t="s">
        <v>735</v>
      </c>
      <c r="C9">
        <v>1.5371762740183792</v>
      </c>
      <c r="D9">
        <v>0.83190571659178625</v>
      </c>
      <c r="F9" s="14" t="s">
        <v>524</v>
      </c>
      <c r="G9" t="s">
        <v>716</v>
      </c>
      <c r="H9" s="24" t="s">
        <v>646</v>
      </c>
      <c r="I9" s="18"/>
    </row>
    <row r="10" spans="2:9" ht="15" thickBot="1" x14ac:dyDescent="0.4">
      <c r="B10" t="s">
        <v>755</v>
      </c>
      <c r="C10">
        <v>39.910130718954242</v>
      </c>
      <c r="D10">
        <v>3.3037765107182611</v>
      </c>
      <c r="F10" s="14" t="s">
        <v>525</v>
      </c>
      <c r="G10" t="s">
        <v>702</v>
      </c>
      <c r="H10" s="17" t="s">
        <v>640</v>
      </c>
      <c r="I10" s="20"/>
    </row>
    <row r="11" spans="2:9" x14ac:dyDescent="0.35">
      <c r="F11" s="14" t="s">
        <v>526</v>
      </c>
      <c r="G11" t="s">
        <v>756</v>
      </c>
      <c r="H11" s="18" t="s">
        <v>648</v>
      </c>
    </row>
    <row r="12" spans="2:9" x14ac:dyDescent="0.35">
      <c r="B12" t="s">
        <v>656</v>
      </c>
      <c r="C12">
        <v>2.7322404371584699</v>
      </c>
      <c r="D12">
        <v>2.7322404371584699</v>
      </c>
      <c r="F12" s="14" t="s">
        <v>181</v>
      </c>
      <c r="G12" t="s">
        <v>657</v>
      </c>
      <c r="H12" s="19" t="s">
        <v>439</v>
      </c>
    </row>
    <row r="13" spans="2:9" x14ac:dyDescent="0.35">
      <c r="B13" t="s">
        <v>662</v>
      </c>
      <c r="C13">
        <v>78.812415654520905</v>
      </c>
      <c r="D13">
        <v>4.4926368512680899</v>
      </c>
      <c r="F13" s="14" t="s">
        <v>177</v>
      </c>
      <c r="G13" t="s">
        <v>663</v>
      </c>
      <c r="H13" s="21" t="s">
        <v>642</v>
      </c>
    </row>
    <row r="14" spans="2:9" x14ac:dyDescent="0.35">
      <c r="B14" t="s">
        <v>669</v>
      </c>
      <c r="C14">
        <v>91.992845117845107</v>
      </c>
      <c r="D14">
        <v>1.2285399674401762</v>
      </c>
      <c r="F14" s="14" t="s">
        <v>527</v>
      </c>
      <c r="G14" t="s">
        <v>690</v>
      </c>
      <c r="H14" s="23" t="s">
        <v>645</v>
      </c>
    </row>
    <row r="15" spans="2:9" x14ac:dyDescent="0.35">
      <c r="B15" t="s">
        <v>678</v>
      </c>
      <c r="C15">
        <v>47.817547994304512</v>
      </c>
      <c r="D15">
        <v>7.4470026232413344</v>
      </c>
    </row>
    <row r="16" spans="2:9" x14ac:dyDescent="0.35">
      <c r="B16" t="s">
        <v>691</v>
      </c>
      <c r="C16">
        <v>60.665316851378236</v>
      </c>
      <c r="D16">
        <v>8.1550872739103646</v>
      </c>
      <c r="F16" s="19" t="s">
        <v>641</v>
      </c>
      <c r="G16" s="18" t="s">
        <v>650</v>
      </c>
    </row>
    <row r="17" spans="2:7" x14ac:dyDescent="0.35">
      <c r="B17" t="s">
        <v>703</v>
      </c>
      <c r="C17">
        <v>86.943880492267581</v>
      </c>
      <c r="D17">
        <v>3.3989800577430778</v>
      </c>
      <c r="F17" s="19" t="s">
        <v>439</v>
      </c>
      <c r="G17" s="18" t="s">
        <v>658</v>
      </c>
    </row>
    <row r="18" spans="2:7" x14ac:dyDescent="0.35">
      <c r="B18" t="s">
        <v>717</v>
      </c>
      <c r="C18">
        <v>38.178057772770309</v>
      </c>
      <c r="D18">
        <v>10.793396083378212</v>
      </c>
      <c r="F18" s="21" t="s">
        <v>642</v>
      </c>
      <c r="G18" s="18" t="s">
        <v>664</v>
      </c>
    </row>
    <row r="19" spans="2:7" x14ac:dyDescent="0.35">
      <c r="B19" t="s">
        <v>736</v>
      </c>
      <c r="C19">
        <v>0.52910052910052907</v>
      </c>
      <c r="D19">
        <v>0.52910052910052907</v>
      </c>
      <c r="F19" s="22" t="s">
        <v>643</v>
      </c>
      <c r="G19" s="18" t="s">
        <v>670</v>
      </c>
    </row>
    <row r="20" spans="2:7" x14ac:dyDescent="0.35">
      <c r="B20" t="s">
        <v>757</v>
      </c>
      <c r="C20">
        <v>82.993416823440214</v>
      </c>
      <c r="D20">
        <v>3.7710460547496369</v>
      </c>
      <c r="F20" s="19" t="s">
        <v>644</v>
      </c>
      <c r="G20" s="18" t="s">
        <v>679</v>
      </c>
    </row>
    <row r="21" spans="2:7" x14ac:dyDescent="0.35">
      <c r="F21" s="23" t="s">
        <v>645</v>
      </c>
      <c r="G21" s="18" t="s">
        <v>692</v>
      </c>
    </row>
    <row r="22" spans="2:7" x14ac:dyDescent="0.35">
      <c r="B22" t="s">
        <v>665</v>
      </c>
      <c r="C22">
        <v>27.526894965919354</v>
      </c>
      <c r="D22">
        <v>6.8199762983680037</v>
      </c>
      <c r="F22" s="17" t="s">
        <v>640</v>
      </c>
      <c r="G22" s="18" t="s">
        <v>704</v>
      </c>
    </row>
    <row r="23" spans="2:7" x14ac:dyDescent="0.35">
      <c r="B23" t="s">
        <v>666</v>
      </c>
      <c r="C23">
        <v>34.216524216524213</v>
      </c>
      <c r="D23">
        <v>8.3615685493385321</v>
      </c>
      <c r="F23" s="24" t="s">
        <v>646</v>
      </c>
      <c r="G23" s="18" t="s">
        <v>718</v>
      </c>
    </row>
    <row r="24" spans="2:7" x14ac:dyDescent="0.35">
      <c r="B24" t="s">
        <v>671</v>
      </c>
      <c r="C24">
        <v>31.528755868544597</v>
      </c>
      <c r="D24">
        <v>3.273292214796911</v>
      </c>
      <c r="F24" s="19" t="s">
        <v>647</v>
      </c>
      <c r="G24" s="18" t="s">
        <v>737</v>
      </c>
    </row>
    <row r="25" spans="2:7" ht="15" thickBot="1" x14ac:dyDescent="0.4">
      <c r="B25" t="s">
        <v>680</v>
      </c>
      <c r="C25">
        <v>23.197905381003974</v>
      </c>
      <c r="D25">
        <v>3.2427629871489958</v>
      </c>
      <c r="F25" s="18" t="s">
        <v>648</v>
      </c>
      <c r="G25" s="20" t="s">
        <v>758</v>
      </c>
    </row>
    <row r="26" spans="2:7" x14ac:dyDescent="0.35">
      <c r="B26" t="s">
        <v>693</v>
      </c>
      <c r="C26">
        <v>27.933177933177902</v>
      </c>
      <c r="D26">
        <v>1.9319839563568546</v>
      </c>
    </row>
    <row r="27" spans="2:7" x14ac:dyDescent="0.35">
      <c r="B27" t="s">
        <v>705</v>
      </c>
      <c r="C27">
        <v>28.824980583854906</v>
      </c>
      <c r="D27">
        <v>5.5206410174465068</v>
      </c>
    </row>
    <row r="28" spans="2:7" x14ac:dyDescent="0.35">
      <c r="B28" t="s">
        <v>719</v>
      </c>
      <c r="C28">
        <v>21.416142214461541</v>
      </c>
      <c r="D28">
        <v>5.6188276777099668</v>
      </c>
    </row>
    <row r="29" spans="2:7" x14ac:dyDescent="0.35">
      <c r="B29" t="s">
        <v>738</v>
      </c>
      <c r="C29">
        <v>34.519017497740904</v>
      </c>
      <c r="D29">
        <v>4.168844823984962</v>
      </c>
    </row>
    <row r="30" spans="2:7" x14ac:dyDescent="0.35">
      <c r="B30" t="s">
        <v>759</v>
      </c>
      <c r="C30">
        <v>32.626262626262623</v>
      </c>
      <c r="D30">
        <v>1.3589519239468393</v>
      </c>
    </row>
    <row r="32" spans="2:7" x14ac:dyDescent="0.35">
      <c r="B32" t="s">
        <v>672</v>
      </c>
      <c r="C32">
        <v>20.38162782843634</v>
      </c>
      <c r="D32">
        <v>7.0329905003597704</v>
      </c>
    </row>
    <row r="33" spans="2:4" x14ac:dyDescent="0.35">
      <c r="B33" t="s">
        <v>673</v>
      </c>
      <c r="C33">
        <v>28.159654272667968</v>
      </c>
      <c r="D33">
        <v>1.9141856172934288</v>
      </c>
    </row>
    <row r="34" spans="2:4" x14ac:dyDescent="0.35">
      <c r="B34" t="s">
        <v>674</v>
      </c>
      <c r="C34">
        <v>16.780182780182781</v>
      </c>
      <c r="D34">
        <v>8.158879771704429</v>
      </c>
    </row>
    <row r="35" spans="2:4" x14ac:dyDescent="0.35">
      <c r="B35" t="s">
        <v>682</v>
      </c>
      <c r="C35">
        <v>12.19047619047619</v>
      </c>
      <c r="D35">
        <v>5.1578085942692544</v>
      </c>
    </row>
    <row r="36" spans="2:4" x14ac:dyDescent="0.35">
      <c r="B36" t="s">
        <v>694</v>
      </c>
      <c r="C36">
        <v>16.019099947671378</v>
      </c>
      <c r="D36">
        <v>1.9490766035576554</v>
      </c>
    </row>
    <row r="37" spans="2:4" x14ac:dyDescent="0.35">
      <c r="B37" t="s">
        <v>706</v>
      </c>
      <c r="C37">
        <v>24.533836161743142</v>
      </c>
      <c r="D37">
        <v>7.6385671377054836</v>
      </c>
    </row>
    <row r="38" spans="2:4" x14ac:dyDescent="0.35">
      <c r="B38" t="s">
        <v>720</v>
      </c>
      <c r="C38">
        <v>15.605586825099019</v>
      </c>
      <c r="D38">
        <v>4.7937278727796047</v>
      </c>
    </row>
    <row r="39" spans="2:4" x14ac:dyDescent="0.35">
      <c r="B39" t="s">
        <v>739</v>
      </c>
      <c r="C39">
        <v>31.835968909139638</v>
      </c>
      <c r="D39">
        <v>3.8791394381436093</v>
      </c>
    </row>
    <row r="40" spans="2:4" x14ac:dyDescent="0.35">
      <c r="B40" t="s">
        <v>761</v>
      </c>
      <c r="C40">
        <v>31.13237639553429</v>
      </c>
      <c r="D40">
        <v>0.57038452128381667</v>
      </c>
    </row>
    <row r="42" spans="2:4" x14ac:dyDescent="0.35">
      <c r="B42" t="s">
        <v>683</v>
      </c>
      <c r="C42">
        <v>59.01047890431105</v>
      </c>
      <c r="D42">
        <v>11.142774779277289</v>
      </c>
    </row>
    <row r="43" spans="2:4" x14ac:dyDescent="0.35">
      <c r="B43" t="s">
        <v>684</v>
      </c>
      <c r="C43">
        <v>86.764705882352928</v>
      </c>
      <c r="D43">
        <v>1.8205290655465032</v>
      </c>
    </row>
    <row r="44" spans="2:4" x14ac:dyDescent="0.35">
      <c r="B44" t="s">
        <v>685</v>
      </c>
      <c r="C44">
        <v>54.034766403187454</v>
      </c>
      <c r="D44">
        <v>18.635103049161227</v>
      </c>
    </row>
    <row r="45" spans="2:4" x14ac:dyDescent="0.35">
      <c r="B45" t="s">
        <v>686</v>
      </c>
      <c r="C45">
        <v>61.412874863167268</v>
      </c>
      <c r="D45">
        <v>11.306591760789956</v>
      </c>
    </row>
    <row r="46" spans="2:4" x14ac:dyDescent="0.35">
      <c r="B46" t="s">
        <v>695</v>
      </c>
      <c r="C46">
        <v>16.080459770114942</v>
      </c>
      <c r="D46">
        <v>5.5154570869561885</v>
      </c>
    </row>
    <row r="47" spans="2:4" x14ac:dyDescent="0.35">
      <c r="B47" t="s">
        <v>707</v>
      </c>
      <c r="C47">
        <v>70.223577235772368</v>
      </c>
      <c r="D47">
        <v>3.8977253883668919</v>
      </c>
    </row>
    <row r="48" spans="2:4" x14ac:dyDescent="0.35">
      <c r="B48" t="s">
        <v>721</v>
      </c>
      <c r="C48">
        <v>32.140989792902765</v>
      </c>
      <c r="D48">
        <v>5.0963982931058416</v>
      </c>
    </row>
    <row r="49" spans="2:4" x14ac:dyDescent="0.35">
      <c r="B49" t="s">
        <v>740</v>
      </c>
      <c r="C49">
        <v>77.897673793196191</v>
      </c>
      <c r="D49">
        <v>1.7612608647557799</v>
      </c>
    </row>
    <row r="50" spans="2:4" x14ac:dyDescent="0.35">
      <c r="B50" t="s">
        <v>762</v>
      </c>
      <c r="C50">
        <v>48.370945862621774</v>
      </c>
      <c r="D50">
        <v>5.6079393049138178</v>
      </c>
    </row>
    <row r="52" spans="2:4" x14ac:dyDescent="0.35">
      <c r="B52" t="s">
        <v>696</v>
      </c>
      <c r="C52">
        <v>43.958398174084458</v>
      </c>
      <c r="D52">
        <v>1.6839342753987339</v>
      </c>
    </row>
    <row r="53" spans="2:4" x14ac:dyDescent="0.35">
      <c r="B53" t="s">
        <v>697</v>
      </c>
      <c r="C53">
        <v>50.489937217626</v>
      </c>
      <c r="D53">
        <v>5.7658296160744884</v>
      </c>
    </row>
    <row r="54" spans="2:4" x14ac:dyDescent="0.35">
      <c r="B54" t="s">
        <v>698</v>
      </c>
      <c r="C54">
        <v>23.936731950844855</v>
      </c>
      <c r="D54">
        <v>4.1123653691024646</v>
      </c>
    </row>
    <row r="55" spans="2:4" x14ac:dyDescent="0.35">
      <c r="B55" t="s">
        <v>699</v>
      </c>
      <c r="C55">
        <v>33.726436165460555</v>
      </c>
      <c r="D55">
        <v>2.8627381271578702</v>
      </c>
    </row>
    <row r="56" spans="2:4" x14ac:dyDescent="0.35">
      <c r="B56" t="s">
        <v>700</v>
      </c>
      <c r="C56">
        <v>23.928107907666632</v>
      </c>
      <c r="D56">
        <v>2.4879193108355948</v>
      </c>
    </row>
    <row r="57" spans="2:4" x14ac:dyDescent="0.35">
      <c r="B57" t="s">
        <v>708</v>
      </c>
      <c r="C57">
        <v>45.15669515669515</v>
      </c>
      <c r="D57">
        <v>2.6150370015221975</v>
      </c>
    </row>
    <row r="58" spans="2:4" x14ac:dyDescent="0.35">
      <c r="B58" t="s">
        <v>722</v>
      </c>
      <c r="C58">
        <v>25.492234169653528</v>
      </c>
      <c r="D58">
        <v>3.0385418431762012</v>
      </c>
    </row>
    <row r="59" spans="2:4" x14ac:dyDescent="0.35">
      <c r="B59" t="s">
        <v>741</v>
      </c>
      <c r="C59">
        <v>51.13378684807256</v>
      </c>
      <c r="D59">
        <v>0.68965561568007205</v>
      </c>
    </row>
    <row r="60" spans="2:4" x14ac:dyDescent="0.35">
      <c r="B60" t="s">
        <v>764</v>
      </c>
      <c r="C60">
        <v>52.442780457756335</v>
      </c>
      <c r="D60">
        <v>8.7147355972097547</v>
      </c>
    </row>
    <row r="62" spans="2:4" x14ac:dyDescent="0.35">
      <c r="B62" t="s">
        <v>709</v>
      </c>
      <c r="C62">
        <v>31.1887019010431</v>
      </c>
      <c r="D62">
        <v>5.1203519460814793</v>
      </c>
    </row>
    <row r="63" spans="2:4" x14ac:dyDescent="0.35">
      <c r="B63" t="s">
        <v>710</v>
      </c>
      <c r="C63">
        <v>43.948517377378231</v>
      </c>
      <c r="D63">
        <v>7.2218280522071314</v>
      </c>
    </row>
    <row r="64" spans="2:4" x14ac:dyDescent="0.35">
      <c r="B64" t="s">
        <v>711</v>
      </c>
      <c r="C64">
        <v>34.877160836126045</v>
      </c>
      <c r="D64">
        <v>4.9731076728965764</v>
      </c>
    </row>
    <row r="65" spans="2:4" x14ac:dyDescent="0.35">
      <c r="B65" t="s">
        <v>712</v>
      </c>
      <c r="C65">
        <v>46.821256038647341</v>
      </c>
      <c r="D65">
        <v>5.7195374659153915</v>
      </c>
    </row>
    <row r="66" spans="2:4" x14ac:dyDescent="0.35">
      <c r="B66" t="s">
        <v>713</v>
      </c>
      <c r="C66">
        <v>29.409073311512334</v>
      </c>
      <c r="D66">
        <v>7.6532700735318331</v>
      </c>
    </row>
    <row r="67" spans="2:4" x14ac:dyDescent="0.35">
      <c r="B67" t="s">
        <v>714</v>
      </c>
      <c r="C67">
        <v>29.787833214497564</v>
      </c>
      <c r="D67">
        <v>2.2078361217484894</v>
      </c>
    </row>
    <row r="68" spans="2:4" x14ac:dyDescent="0.35">
      <c r="B68" t="s">
        <v>723</v>
      </c>
      <c r="C68">
        <v>33.397435897435898</v>
      </c>
      <c r="D68">
        <v>7.7165749693155714</v>
      </c>
    </row>
    <row r="69" spans="2:4" x14ac:dyDescent="0.35">
      <c r="B69" t="s">
        <v>742</v>
      </c>
      <c r="C69">
        <v>49.984818227469667</v>
      </c>
      <c r="D69">
        <v>3.5963777406448738</v>
      </c>
    </row>
    <row r="70" spans="2:4" x14ac:dyDescent="0.35">
      <c r="B70" t="s">
        <v>766</v>
      </c>
      <c r="C70">
        <v>42.338755871233822</v>
      </c>
      <c r="D70">
        <v>6.7042809022464143</v>
      </c>
    </row>
    <row r="72" spans="2:4" x14ac:dyDescent="0.35">
      <c r="B72" t="s">
        <v>724</v>
      </c>
      <c r="C72">
        <v>50.225442834138484</v>
      </c>
      <c r="D72">
        <v>7.0507360828145371</v>
      </c>
    </row>
    <row r="73" spans="2:4" x14ac:dyDescent="0.35">
      <c r="B73" t="s">
        <v>725</v>
      </c>
      <c r="C73">
        <v>74.722222222222229</v>
      </c>
      <c r="D73">
        <v>6.9776981594891279</v>
      </c>
    </row>
    <row r="74" spans="2:4" x14ac:dyDescent="0.35">
      <c r="B74" t="s">
        <v>726</v>
      </c>
      <c r="C74">
        <v>55.808843184426941</v>
      </c>
      <c r="D74">
        <v>7.5974849557694064</v>
      </c>
    </row>
    <row r="75" spans="2:4" x14ac:dyDescent="0.35">
      <c r="B75" t="s">
        <v>727</v>
      </c>
      <c r="C75">
        <v>60.705721747388417</v>
      </c>
      <c r="D75">
        <v>10.60125910714015</v>
      </c>
    </row>
    <row r="76" spans="2:4" x14ac:dyDescent="0.35">
      <c r="B76" t="s">
        <v>728</v>
      </c>
      <c r="C76">
        <v>33.008031587921209</v>
      </c>
      <c r="D76">
        <v>2.0356939331109869</v>
      </c>
    </row>
    <row r="77" spans="2:4" x14ac:dyDescent="0.35">
      <c r="B77" t="s">
        <v>729</v>
      </c>
      <c r="C77">
        <v>32.876592007026794</v>
      </c>
      <c r="D77">
        <v>7.1938260328388726</v>
      </c>
    </row>
    <row r="78" spans="2:4" x14ac:dyDescent="0.35">
      <c r="B78" t="s">
        <v>730</v>
      </c>
      <c r="C78">
        <v>58.080808080808083</v>
      </c>
      <c r="D78">
        <v>3.282828282828282</v>
      </c>
    </row>
    <row r="79" spans="2:4" x14ac:dyDescent="0.35">
      <c r="B79" t="s">
        <v>743</v>
      </c>
      <c r="C79">
        <v>60.371311962440224</v>
      </c>
      <c r="D79">
        <v>8.7510492182646722</v>
      </c>
    </row>
    <row r="80" spans="2:4" x14ac:dyDescent="0.35">
      <c r="B80" t="s">
        <v>767</v>
      </c>
      <c r="C80">
        <v>66.382317801672642</v>
      </c>
      <c r="D80">
        <v>9.6667495792103129</v>
      </c>
    </row>
    <row r="82" spans="2:4" x14ac:dyDescent="0.35">
      <c r="B82" t="s">
        <v>744</v>
      </c>
      <c r="C82">
        <v>0.91657313879536095</v>
      </c>
      <c r="D82">
        <v>0.46538927439673511</v>
      </c>
    </row>
    <row r="83" spans="2:4" x14ac:dyDescent="0.35">
      <c r="B83" t="s">
        <v>745</v>
      </c>
      <c r="C83">
        <v>1.3600963600963603</v>
      </c>
      <c r="D83">
        <v>0.1005498333938336</v>
      </c>
    </row>
    <row r="84" spans="2:4" x14ac:dyDescent="0.35">
      <c r="B84" t="s">
        <v>746</v>
      </c>
      <c r="C84">
        <v>9.4867013627972145</v>
      </c>
      <c r="D84">
        <v>4.4879159574599594</v>
      </c>
    </row>
    <row r="85" spans="2:4" x14ac:dyDescent="0.35">
      <c r="B85" t="s">
        <v>747</v>
      </c>
      <c r="C85">
        <v>16.57236842105263</v>
      </c>
      <c r="D85">
        <v>2.910352121147445</v>
      </c>
    </row>
    <row r="86" spans="2:4" x14ac:dyDescent="0.35">
      <c r="B86" t="s">
        <v>748</v>
      </c>
      <c r="C86">
        <v>11.993318984844407</v>
      </c>
      <c r="D86">
        <v>1.1624258542485406</v>
      </c>
    </row>
    <row r="87" spans="2:4" x14ac:dyDescent="0.35">
      <c r="B87" t="s">
        <v>749</v>
      </c>
      <c r="C87">
        <v>16.839686703503194</v>
      </c>
      <c r="D87">
        <v>1.3464206248846071</v>
      </c>
    </row>
    <row r="88" spans="2:4" x14ac:dyDescent="0.35">
      <c r="B88" t="s">
        <v>750</v>
      </c>
      <c r="C88">
        <v>21.885485376946477</v>
      </c>
      <c r="D88">
        <v>8.6747732391217998</v>
      </c>
    </row>
    <row r="89" spans="2:4" x14ac:dyDescent="0.35">
      <c r="B89" t="s">
        <v>751</v>
      </c>
      <c r="C89">
        <v>15.760357815442561</v>
      </c>
      <c r="D89">
        <v>2.038700182252565</v>
      </c>
    </row>
    <row r="90" spans="2:4" x14ac:dyDescent="0.35">
      <c r="B90" t="s">
        <v>768</v>
      </c>
      <c r="C90">
        <v>39.507344712217353</v>
      </c>
      <c r="D90">
        <v>7.8332980673392436</v>
      </c>
    </row>
    <row r="92" spans="2:4" x14ac:dyDescent="0.35">
      <c r="B92" t="s">
        <v>769</v>
      </c>
      <c r="C92">
        <v>10.611191968950591</v>
      </c>
      <c r="D92">
        <v>0.78553301421148958</v>
      </c>
    </row>
    <row r="93" spans="2:4" x14ac:dyDescent="0.35">
      <c r="B93" t="s">
        <v>770</v>
      </c>
      <c r="C93">
        <v>13.526994078718218</v>
      </c>
      <c r="D93">
        <v>0.74675863083251925</v>
      </c>
    </row>
    <row r="94" spans="2:4" x14ac:dyDescent="0.35">
      <c r="B94" t="s">
        <v>771</v>
      </c>
      <c r="C94">
        <v>12.427248677248677</v>
      </c>
      <c r="D94">
        <v>1.3300230017925079</v>
      </c>
    </row>
    <row r="95" spans="2:4" x14ac:dyDescent="0.35">
      <c r="B95" t="s">
        <v>772</v>
      </c>
      <c r="C95">
        <v>7.8488971346114198</v>
      </c>
      <c r="D95">
        <v>0.89049568239539423</v>
      </c>
    </row>
    <row r="96" spans="2:4" x14ac:dyDescent="0.35">
      <c r="B96" t="s">
        <v>773</v>
      </c>
      <c r="C96">
        <v>6.8071818891491027</v>
      </c>
      <c r="D96">
        <v>3.7412457948430373</v>
      </c>
    </row>
    <row r="97" spans="2:4" x14ac:dyDescent="0.35">
      <c r="B97" t="s">
        <v>774</v>
      </c>
      <c r="C97">
        <v>8.9120370370370363</v>
      </c>
      <c r="D97">
        <v>1.4222460332690405</v>
      </c>
    </row>
    <row r="98" spans="2:4" x14ac:dyDescent="0.35">
      <c r="B98" t="s">
        <v>775</v>
      </c>
      <c r="C98">
        <v>28.362462006079028</v>
      </c>
      <c r="D98">
        <v>8.9449328952871561</v>
      </c>
    </row>
    <row r="99" spans="2:4" x14ac:dyDescent="0.35">
      <c r="B99" t="s">
        <v>776</v>
      </c>
      <c r="C99">
        <v>14.007597340930673</v>
      </c>
      <c r="D99">
        <v>3.3207827511692023</v>
      </c>
    </row>
    <row r="100" spans="2:4" x14ac:dyDescent="0.35">
      <c r="B100" t="s">
        <v>777</v>
      </c>
      <c r="C100">
        <v>25.181992337164747</v>
      </c>
      <c r="D100">
        <v>8.1022310526613648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345C-1007-474B-8106-163F3FF4DC25}">
  <dimension ref="B1:I100"/>
  <sheetViews>
    <sheetView topLeftCell="A3" zoomScale="41" zoomScaleNormal="70" workbookViewId="0">
      <selection activeCell="H36" sqref="H36"/>
    </sheetView>
  </sheetViews>
  <sheetFormatPr defaultRowHeight="14.5" x14ac:dyDescent="0.35"/>
  <sheetData>
    <row r="1" spans="2:9" x14ac:dyDescent="0.35">
      <c r="B1" t="s">
        <v>754</v>
      </c>
      <c r="C1" t="s">
        <v>432</v>
      </c>
      <c r="D1" t="s">
        <v>425</v>
      </c>
      <c r="H1" s="19"/>
      <c r="I1" s="18"/>
    </row>
    <row r="2" spans="2:9" x14ac:dyDescent="0.35">
      <c r="B2" t="s">
        <v>655</v>
      </c>
      <c r="C2">
        <v>0.52910052910052907</v>
      </c>
      <c r="D2">
        <v>0.52910052910052907</v>
      </c>
      <c r="H2" s="19"/>
      <c r="I2" s="18"/>
    </row>
    <row r="3" spans="2:9" x14ac:dyDescent="0.35">
      <c r="B3" t="s">
        <v>661</v>
      </c>
      <c r="C3">
        <v>18.365721517724658</v>
      </c>
      <c r="D3">
        <v>0.64727718552793434</v>
      </c>
      <c r="H3" s="21"/>
      <c r="I3" s="18"/>
    </row>
    <row r="4" spans="2:9" x14ac:dyDescent="0.35">
      <c r="B4" t="s">
        <v>667</v>
      </c>
      <c r="C4">
        <v>41.447282381251313</v>
      </c>
      <c r="D4">
        <v>2.4246154336433698</v>
      </c>
      <c r="H4" s="22"/>
      <c r="I4" s="18"/>
    </row>
    <row r="5" spans="2:9" x14ac:dyDescent="0.35">
      <c r="B5" t="s">
        <v>676</v>
      </c>
      <c r="C5">
        <v>16.45210727969349</v>
      </c>
      <c r="D5">
        <v>4.9073206160151335</v>
      </c>
      <c r="F5" s="14" t="s">
        <v>173</v>
      </c>
      <c r="G5" t="s">
        <v>668</v>
      </c>
      <c r="H5" s="22" t="s">
        <v>643</v>
      </c>
      <c r="I5" s="18"/>
    </row>
    <row r="6" spans="2:9" x14ac:dyDescent="0.35">
      <c r="B6" t="s">
        <v>689</v>
      </c>
      <c r="C6">
        <v>19.171776291341509</v>
      </c>
      <c r="D6">
        <v>8.3771624127407343</v>
      </c>
      <c r="F6" s="14" t="s">
        <v>169</v>
      </c>
      <c r="G6" t="s">
        <v>677</v>
      </c>
      <c r="H6" s="19" t="s">
        <v>644</v>
      </c>
      <c r="I6" s="18"/>
    </row>
    <row r="7" spans="2:9" x14ac:dyDescent="0.35">
      <c r="B7" t="s">
        <v>701</v>
      </c>
      <c r="C7">
        <v>33.301746562616131</v>
      </c>
      <c r="D7">
        <v>7.0733277279054461</v>
      </c>
      <c r="F7" s="14" t="s">
        <v>185</v>
      </c>
      <c r="G7" t="s">
        <v>649</v>
      </c>
      <c r="H7" s="19" t="s">
        <v>641</v>
      </c>
      <c r="I7" s="18"/>
    </row>
    <row r="8" spans="2:9" x14ac:dyDescent="0.35">
      <c r="B8" t="s">
        <v>715</v>
      </c>
      <c r="C8">
        <v>25.146198830409357</v>
      </c>
      <c r="D8">
        <v>4.5673974712904375</v>
      </c>
      <c r="F8" s="14" t="s">
        <v>523</v>
      </c>
      <c r="G8" t="s">
        <v>734</v>
      </c>
      <c r="H8" s="19" t="s">
        <v>647</v>
      </c>
      <c r="I8" s="18"/>
    </row>
    <row r="9" spans="2:9" x14ac:dyDescent="0.35">
      <c r="B9" t="s">
        <v>735</v>
      </c>
      <c r="C9">
        <v>1.5371762740183792</v>
      </c>
      <c r="D9">
        <v>0.83190571659178625</v>
      </c>
      <c r="F9" s="14" t="s">
        <v>524</v>
      </c>
      <c r="G9" t="s">
        <v>716</v>
      </c>
      <c r="H9" s="24" t="s">
        <v>646</v>
      </c>
      <c r="I9" s="18"/>
    </row>
    <row r="10" spans="2:9" ht="15" thickBot="1" x14ac:dyDescent="0.4">
      <c r="B10" t="s">
        <v>755</v>
      </c>
      <c r="C10">
        <v>39.910130718954242</v>
      </c>
      <c r="D10">
        <v>3.3037765107182611</v>
      </c>
      <c r="F10" s="14" t="s">
        <v>525</v>
      </c>
      <c r="G10" t="s">
        <v>702</v>
      </c>
      <c r="H10" s="17" t="s">
        <v>640</v>
      </c>
      <c r="I10" s="20"/>
    </row>
    <row r="11" spans="2:9" x14ac:dyDescent="0.35">
      <c r="F11" s="14" t="s">
        <v>526</v>
      </c>
      <c r="G11" t="s">
        <v>756</v>
      </c>
      <c r="H11" s="18" t="s">
        <v>648</v>
      </c>
    </row>
    <row r="12" spans="2:9" x14ac:dyDescent="0.35">
      <c r="B12" t="s">
        <v>656</v>
      </c>
      <c r="C12">
        <v>2.7322404371584699</v>
      </c>
      <c r="D12">
        <v>2.7322404371584699</v>
      </c>
      <c r="F12" s="14" t="s">
        <v>181</v>
      </c>
      <c r="G12" t="s">
        <v>657</v>
      </c>
      <c r="H12" s="19" t="s">
        <v>439</v>
      </c>
    </row>
    <row r="13" spans="2:9" x14ac:dyDescent="0.35">
      <c r="B13" t="s">
        <v>662</v>
      </c>
      <c r="C13">
        <v>78.812415654520905</v>
      </c>
      <c r="D13">
        <v>4.4926368512680899</v>
      </c>
      <c r="F13" s="14" t="s">
        <v>177</v>
      </c>
      <c r="G13" t="s">
        <v>663</v>
      </c>
      <c r="H13" s="21" t="s">
        <v>642</v>
      </c>
    </row>
    <row r="14" spans="2:9" x14ac:dyDescent="0.35">
      <c r="B14" t="s">
        <v>669</v>
      </c>
      <c r="C14">
        <v>91.992845117845107</v>
      </c>
      <c r="D14">
        <v>1.2285399674401762</v>
      </c>
      <c r="F14" s="14" t="s">
        <v>527</v>
      </c>
      <c r="G14" t="s">
        <v>690</v>
      </c>
      <c r="H14" s="23" t="s">
        <v>645</v>
      </c>
    </row>
    <row r="15" spans="2:9" x14ac:dyDescent="0.35">
      <c r="B15" t="s">
        <v>678</v>
      </c>
      <c r="C15">
        <v>47.817547994304512</v>
      </c>
      <c r="D15">
        <v>7.4470026232413344</v>
      </c>
    </row>
    <row r="16" spans="2:9" x14ac:dyDescent="0.35">
      <c r="B16" t="s">
        <v>691</v>
      </c>
      <c r="C16">
        <v>60.665316851378236</v>
      </c>
      <c r="D16">
        <v>8.1550872739103646</v>
      </c>
      <c r="F16" s="19" t="s">
        <v>641</v>
      </c>
      <c r="G16" s="18" t="s">
        <v>650</v>
      </c>
    </row>
    <row r="17" spans="2:7" x14ac:dyDescent="0.35">
      <c r="B17" t="s">
        <v>703</v>
      </c>
      <c r="C17">
        <v>86.943880492267581</v>
      </c>
      <c r="D17">
        <v>3.3989800577430778</v>
      </c>
      <c r="F17" s="19" t="s">
        <v>439</v>
      </c>
      <c r="G17" s="18" t="s">
        <v>658</v>
      </c>
    </row>
    <row r="18" spans="2:7" x14ac:dyDescent="0.35">
      <c r="B18" t="s">
        <v>717</v>
      </c>
      <c r="C18">
        <v>38.178057772770309</v>
      </c>
      <c r="D18">
        <v>10.793396083378212</v>
      </c>
      <c r="F18" s="21" t="s">
        <v>642</v>
      </c>
      <c r="G18" s="18" t="s">
        <v>664</v>
      </c>
    </row>
    <row r="19" spans="2:7" x14ac:dyDescent="0.35">
      <c r="B19" t="s">
        <v>736</v>
      </c>
      <c r="C19">
        <v>0.52910052910052907</v>
      </c>
      <c r="D19">
        <v>0.52910052910052907</v>
      </c>
      <c r="F19" s="22" t="s">
        <v>643</v>
      </c>
      <c r="G19" s="18" t="s">
        <v>670</v>
      </c>
    </row>
    <row r="20" spans="2:7" x14ac:dyDescent="0.35">
      <c r="B20" t="s">
        <v>757</v>
      </c>
      <c r="C20">
        <v>82.993416823440214</v>
      </c>
      <c r="D20">
        <v>3.7710460547496369</v>
      </c>
      <c r="F20" s="19" t="s">
        <v>644</v>
      </c>
      <c r="G20" s="18" t="s">
        <v>679</v>
      </c>
    </row>
    <row r="21" spans="2:7" x14ac:dyDescent="0.35">
      <c r="F21" s="23" t="s">
        <v>645</v>
      </c>
      <c r="G21" s="18" t="s">
        <v>692</v>
      </c>
    </row>
    <row r="22" spans="2:7" x14ac:dyDescent="0.35">
      <c r="B22" t="s">
        <v>665</v>
      </c>
      <c r="C22">
        <v>27.526894965919354</v>
      </c>
      <c r="D22">
        <v>6.8199762983680037</v>
      </c>
      <c r="F22" s="17" t="s">
        <v>640</v>
      </c>
      <c r="G22" s="18" t="s">
        <v>704</v>
      </c>
    </row>
    <row r="23" spans="2:7" x14ac:dyDescent="0.35">
      <c r="B23" t="s">
        <v>666</v>
      </c>
      <c r="C23">
        <v>34.216524216524213</v>
      </c>
      <c r="D23">
        <v>8.3615685493385321</v>
      </c>
      <c r="F23" s="24" t="s">
        <v>646</v>
      </c>
      <c r="G23" s="18" t="s">
        <v>718</v>
      </c>
    </row>
    <row r="24" spans="2:7" x14ac:dyDescent="0.35">
      <c r="B24" t="s">
        <v>671</v>
      </c>
      <c r="C24">
        <v>31.528755868544597</v>
      </c>
      <c r="D24">
        <v>3.273292214796911</v>
      </c>
      <c r="F24" s="19" t="s">
        <v>647</v>
      </c>
      <c r="G24" s="18" t="s">
        <v>737</v>
      </c>
    </row>
    <row r="25" spans="2:7" ht="15" thickBot="1" x14ac:dyDescent="0.4">
      <c r="B25" t="s">
        <v>680</v>
      </c>
      <c r="C25">
        <v>23.197905381003974</v>
      </c>
      <c r="D25">
        <v>3.2427629871489958</v>
      </c>
      <c r="F25" s="18" t="s">
        <v>648</v>
      </c>
      <c r="G25" s="20" t="s">
        <v>758</v>
      </c>
    </row>
    <row r="26" spans="2:7" x14ac:dyDescent="0.35">
      <c r="B26" t="s">
        <v>693</v>
      </c>
      <c r="C26">
        <v>27.933177933177902</v>
      </c>
      <c r="D26">
        <v>1.9319839563568546</v>
      </c>
    </row>
    <row r="27" spans="2:7" x14ac:dyDescent="0.35">
      <c r="B27" t="s">
        <v>705</v>
      </c>
      <c r="C27">
        <v>28.824980583854906</v>
      </c>
      <c r="D27">
        <v>5.5206410174465068</v>
      </c>
    </row>
    <row r="28" spans="2:7" x14ac:dyDescent="0.35">
      <c r="B28" t="s">
        <v>719</v>
      </c>
      <c r="C28">
        <v>21.416142214461541</v>
      </c>
      <c r="D28">
        <v>5.6188276777099668</v>
      </c>
    </row>
    <row r="29" spans="2:7" x14ac:dyDescent="0.35">
      <c r="B29" t="s">
        <v>738</v>
      </c>
      <c r="C29">
        <v>34.519017497740904</v>
      </c>
      <c r="D29">
        <v>4.168844823984962</v>
      </c>
    </row>
    <row r="30" spans="2:7" x14ac:dyDescent="0.35">
      <c r="B30" t="s">
        <v>759</v>
      </c>
      <c r="C30">
        <v>32.626262626262623</v>
      </c>
      <c r="D30">
        <v>1.3589519239468393</v>
      </c>
    </row>
    <row r="32" spans="2:7" x14ac:dyDescent="0.35">
      <c r="B32" t="s">
        <v>672</v>
      </c>
      <c r="C32">
        <v>20.38162782843634</v>
      </c>
      <c r="D32">
        <v>7.0329905003597704</v>
      </c>
    </row>
    <row r="33" spans="2:4" x14ac:dyDescent="0.35">
      <c r="B33" t="s">
        <v>673</v>
      </c>
      <c r="C33">
        <v>28.159654272667968</v>
      </c>
      <c r="D33">
        <v>1.9141856172934288</v>
      </c>
    </row>
    <row r="34" spans="2:4" x14ac:dyDescent="0.35">
      <c r="B34" t="s">
        <v>674</v>
      </c>
      <c r="C34">
        <v>16.780182780182781</v>
      </c>
      <c r="D34">
        <v>8.158879771704429</v>
      </c>
    </row>
    <row r="35" spans="2:4" x14ac:dyDescent="0.35">
      <c r="B35" t="s">
        <v>682</v>
      </c>
      <c r="C35">
        <v>12.19047619047619</v>
      </c>
      <c r="D35">
        <v>5.1578085942692544</v>
      </c>
    </row>
    <row r="36" spans="2:4" x14ac:dyDescent="0.35">
      <c r="B36" t="s">
        <v>694</v>
      </c>
      <c r="C36">
        <v>16.019099947671378</v>
      </c>
      <c r="D36">
        <v>1.9490766035576554</v>
      </c>
    </row>
    <row r="37" spans="2:4" x14ac:dyDescent="0.35">
      <c r="B37" t="s">
        <v>706</v>
      </c>
      <c r="C37">
        <v>24.533836161743142</v>
      </c>
      <c r="D37">
        <v>7.6385671377054836</v>
      </c>
    </row>
    <row r="38" spans="2:4" x14ac:dyDescent="0.35">
      <c r="B38" t="s">
        <v>720</v>
      </c>
      <c r="C38">
        <v>15.605586825099019</v>
      </c>
      <c r="D38">
        <v>4.7937278727796047</v>
      </c>
    </row>
    <row r="39" spans="2:4" x14ac:dyDescent="0.35">
      <c r="B39" t="s">
        <v>739</v>
      </c>
      <c r="C39">
        <v>31.835968909139638</v>
      </c>
      <c r="D39">
        <v>3.8791394381436093</v>
      </c>
    </row>
    <row r="40" spans="2:4" x14ac:dyDescent="0.35">
      <c r="B40" t="s">
        <v>761</v>
      </c>
      <c r="C40">
        <v>31.13237639553429</v>
      </c>
      <c r="D40">
        <v>0.57038452128381667</v>
      </c>
    </row>
    <row r="42" spans="2:4" x14ac:dyDescent="0.35">
      <c r="B42" t="s">
        <v>683</v>
      </c>
      <c r="C42">
        <v>59.01047890431105</v>
      </c>
      <c r="D42">
        <v>11.142774779277289</v>
      </c>
    </row>
    <row r="43" spans="2:4" x14ac:dyDescent="0.35">
      <c r="B43" t="s">
        <v>684</v>
      </c>
      <c r="C43">
        <v>86.764705882352928</v>
      </c>
      <c r="D43">
        <v>1.8205290655465032</v>
      </c>
    </row>
    <row r="44" spans="2:4" x14ac:dyDescent="0.35">
      <c r="B44" t="s">
        <v>685</v>
      </c>
      <c r="C44">
        <v>54.034766403187454</v>
      </c>
      <c r="D44">
        <v>18.635103049161227</v>
      </c>
    </row>
    <row r="45" spans="2:4" x14ac:dyDescent="0.35">
      <c r="B45" t="s">
        <v>686</v>
      </c>
      <c r="C45">
        <v>61.412874863167268</v>
      </c>
      <c r="D45">
        <v>11.306591760789956</v>
      </c>
    </row>
    <row r="46" spans="2:4" x14ac:dyDescent="0.35">
      <c r="B46" t="s">
        <v>695</v>
      </c>
      <c r="C46">
        <v>16.080459770114942</v>
      </c>
      <c r="D46">
        <v>5.5154570869561885</v>
      </c>
    </row>
    <row r="47" spans="2:4" x14ac:dyDescent="0.35">
      <c r="B47" t="s">
        <v>707</v>
      </c>
      <c r="C47">
        <v>70.223577235772368</v>
      </c>
      <c r="D47">
        <v>3.8977253883668919</v>
      </c>
    </row>
    <row r="48" spans="2:4" x14ac:dyDescent="0.35">
      <c r="B48" t="s">
        <v>721</v>
      </c>
      <c r="C48">
        <v>32.140989792902765</v>
      </c>
      <c r="D48">
        <v>5.0963982931058416</v>
      </c>
    </row>
    <row r="49" spans="2:4" x14ac:dyDescent="0.35">
      <c r="B49" t="s">
        <v>740</v>
      </c>
      <c r="C49">
        <v>77.897673793196191</v>
      </c>
      <c r="D49">
        <v>1.7612608647557799</v>
      </c>
    </row>
    <row r="50" spans="2:4" x14ac:dyDescent="0.35">
      <c r="B50" t="s">
        <v>762</v>
      </c>
      <c r="C50">
        <v>48.370945862621774</v>
      </c>
      <c r="D50">
        <v>5.6079393049138178</v>
      </c>
    </row>
    <row r="52" spans="2:4" x14ac:dyDescent="0.35">
      <c r="B52" t="s">
        <v>696</v>
      </c>
      <c r="C52">
        <v>43.958398174084458</v>
      </c>
      <c r="D52">
        <v>1.6839342753987339</v>
      </c>
    </row>
    <row r="53" spans="2:4" x14ac:dyDescent="0.35">
      <c r="B53" t="s">
        <v>697</v>
      </c>
      <c r="C53">
        <v>50.489937217626</v>
      </c>
      <c r="D53">
        <v>5.7658296160744884</v>
      </c>
    </row>
    <row r="54" spans="2:4" x14ac:dyDescent="0.35">
      <c r="B54" t="s">
        <v>698</v>
      </c>
      <c r="C54">
        <v>23.936731950844855</v>
      </c>
      <c r="D54">
        <v>4.1123653691024646</v>
      </c>
    </row>
    <row r="55" spans="2:4" x14ac:dyDescent="0.35">
      <c r="B55" t="s">
        <v>699</v>
      </c>
      <c r="C55">
        <v>33.726436165460555</v>
      </c>
      <c r="D55">
        <v>2.8627381271578702</v>
      </c>
    </row>
    <row r="56" spans="2:4" x14ac:dyDescent="0.35">
      <c r="B56" t="s">
        <v>700</v>
      </c>
      <c r="C56">
        <v>23.928107907666632</v>
      </c>
      <c r="D56">
        <v>2.4879193108355948</v>
      </c>
    </row>
    <row r="57" spans="2:4" x14ac:dyDescent="0.35">
      <c r="B57" t="s">
        <v>708</v>
      </c>
      <c r="C57">
        <v>45.15669515669515</v>
      </c>
      <c r="D57">
        <v>2.6150370015221975</v>
      </c>
    </row>
    <row r="58" spans="2:4" x14ac:dyDescent="0.35">
      <c r="B58" t="s">
        <v>722</v>
      </c>
      <c r="C58">
        <v>25.492234169653528</v>
      </c>
      <c r="D58">
        <v>3.0385418431762012</v>
      </c>
    </row>
    <row r="59" spans="2:4" x14ac:dyDescent="0.35">
      <c r="B59" t="s">
        <v>741</v>
      </c>
      <c r="C59">
        <v>51.13378684807256</v>
      </c>
      <c r="D59">
        <v>0.68965561568007205</v>
      </c>
    </row>
    <row r="60" spans="2:4" x14ac:dyDescent="0.35">
      <c r="B60" t="s">
        <v>764</v>
      </c>
      <c r="C60">
        <v>52.442780457756335</v>
      </c>
      <c r="D60">
        <v>8.7147355972097547</v>
      </c>
    </row>
    <row r="62" spans="2:4" x14ac:dyDescent="0.35">
      <c r="B62" t="s">
        <v>709</v>
      </c>
      <c r="C62">
        <v>31.1887019010431</v>
      </c>
      <c r="D62">
        <v>5.1203519460814793</v>
      </c>
    </row>
    <row r="63" spans="2:4" x14ac:dyDescent="0.35">
      <c r="B63" t="s">
        <v>710</v>
      </c>
      <c r="C63">
        <v>43.948517377378231</v>
      </c>
      <c r="D63">
        <v>7.2218280522071314</v>
      </c>
    </row>
    <row r="64" spans="2:4" x14ac:dyDescent="0.35">
      <c r="B64" t="s">
        <v>711</v>
      </c>
      <c r="C64">
        <v>34.877160836126045</v>
      </c>
      <c r="D64">
        <v>4.9731076728965764</v>
      </c>
    </row>
    <row r="65" spans="2:4" x14ac:dyDescent="0.35">
      <c r="B65" t="s">
        <v>712</v>
      </c>
      <c r="C65">
        <v>46.821256038647341</v>
      </c>
      <c r="D65">
        <v>5.7195374659153915</v>
      </c>
    </row>
    <row r="66" spans="2:4" x14ac:dyDescent="0.35">
      <c r="B66" t="s">
        <v>713</v>
      </c>
      <c r="C66">
        <v>29.409073311512334</v>
      </c>
      <c r="D66">
        <v>7.6532700735318331</v>
      </c>
    </row>
    <row r="67" spans="2:4" x14ac:dyDescent="0.35">
      <c r="B67" t="s">
        <v>714</v>
      </c>
      <c r="C67">
        <v>29.787833214497564</v>
      </c>
      <c r="D67">
        <v>2.2078361217484894</v>
      </c>
    </row>
    <row r="68" spans="2:4" x14ac:dyDescent="0.35">
      <c r="B68" t="s">
        <v>723</v>
      </c>
      <c r="C68">
        <v>33.397435897435898</v>
      </c>
      <c r="D68">
        <v>7.7165749693155714</v>
      </c>
    </row>
    <row r="69" spans="2:4" x14ac:dyDescent="0.35">
      <c r="B69" t="s">
        <v>742</v>
      </c>
      <c r="C69">
        <v>49.984818227469667</v>
      </c>
      <c r="D69">
        <v>3.5963777406448738</v>
      </c>
    </row>
    <row r="70" spans="2:4" x14ac:dyDescent="0.35">
      <c r="B70" t="s">
        <v>766</v>
      </c>
      <c r="C70">
        <v>42.338755871233822</v>
      </c>
      <c r="D70">
        <v>6.7042809022464143</v>
      </c>
    </row>
    <row r="72" spans="2:4" x14ac:dyDescent="0.35">
      <c r="B72" t="s">
        <v>724</v>
      </c>
      <c r="C72">
        <v>50.225442834138484</v>
      </c>
      <c r="D72">
        <v>7.0507360828145371</v>
      </c>
    </row>
    <row r="73" spans="2:4" x14ac:dyDescent="0.35">
      <c r="B73" t="s">
        <v>725</v>
      </c>
      <c r="C73">
        <v>74.722222222222229</v>
      </c>
      <c r="D73">
        <v>6.9776981594891279</v>
      </c>
    </row>
    <row r="74" spans="2:4" x14ac:dyDescent="0.35">
      <c r="B74" t="s">
        <v>726</v>
      </c>
      <c r="C74">
        <v>55.808843184426941</v>
      </c>
      <c r="D74">
        <v>7.5974849557694064</v>
      </c>
    </row>
    <row r="75" spans="2:4" x14ac:dyDescent="0.35">
      <c r="B75" t="s">
        <v>727</v>
      </c>
      <c r="C75">
        <v>60.705721747388417</v>
      </c>
      <c r="D75">
        <v>10.60125910714015</v>
      </c>
    </row>
    <row r="76" spans="2:4" x14ac:dyDescent="0.35">
      <c r="B76" t="s">
        <v>728</v>
      </c>
      <c r="C76">
        <v>33.008031587921209</v>
      </c>
      <c r="D76">
        <v>2.0356939331109869</v>
      </c>
    </row>
    <row r="77" spans="2:4" x14ac:dyDescent="0.35">
      <c r="B77" t="s">
        <v>729</v>
      </c>
      <c r="C77">
        <v>32.876592007026794</v>
      </c>
      <c r="D77">
        <v>7.1938260328388726</v>
      </c>
    </row>
    <row r="78" spans="2:4" x14ac:dyDescent="0.35">
      <c r="B78" t="s">
        <v>730</v>
      </c>
      <c r="C78">
        <v>58.080808080808083</v>
      </c>
      <c r="D78">
        <v>3.282828282828282</v>
      </c>
    </row>
    <row r="79" spans="2:4" x14ac:dyDescent="0.35">
      <c r="B79" t="s">
        <v>743</v>
      </c>
      <c r="C79">
        <v>60.371311962440224</v>
      </c>
      <c r="D79">
        <v>8.7510492182646722</v>
      </c>
    </row>
    <row r="80" spans="2:4" x14ac:dyDescent="0.35">
      <c r="B80" t="s">
        <v>767</v>
      </c>
      <c r="C80">
        <v>66.382317801672642</v>
      </c>
      <c r="D80">
        <v>9.6667495792103129</v>
      </c>
    </row>
    <row r="82" spans="2:4" x14ac:dyDescent="0.35">
      <c r="B82" t="s">
        <v>744</v>
      </c>
      <c r="C82">
        <v>0.91657313879536095</v>
      </c>
      <c r="D82">
        <v>0.46538927439673511</v>
      </c>
    </row>
    <row r="83" spans="2:4" x14ac:dyDescent="0.35">
      <c r="B83" t="s">
        <v>745</v>
      </c>
      <c r="C83">
        <v>1.3600963600963603</v>
      </c>
      <c r="D83">
        <v>0.1005498333938336</v>
      </c>
    </row>
    <row r="84" spans="2:4" x14ac:dyDescent="0.35">
      <c r="B84" t="s">
        <v>746</v>
      </c>
      <c r="C84">
        <v>9.4867013627972145</v>
      </c>
      <c r="D84">
        <v>4.4879159574599594</v>
      </c>
    </row>
    <row r="85" spans="2:4" x14ac:dyDescent="0.35">
      <c r="B85" t="s">
        <v>747</v>
      </c>
      <c r="C85">
        <v>16.57236842105263</v>
      </c>
      <c r="D85">
        <v>2.910352121147445</v>
      </c>
    </row>
    <row r="86" spans="2:4" x14ac:dyDescent="0.35">
      <c r="B86" t="s">
        <v>748</v>
      </c>
      <c r="C86">
        <v>11.993318984844407</v>
      </c>
      <c r="D86">
        <v>1.1624258542485406</v>
      </c>
    </row>
    <row r="87" spans="2:4" x14ac:dyDescent="0.35">
      <c r="B87" t="s">
        <v>749</v>
      </c>
      <c r="C87">
        <v>16.839686703503194</v>
      </c>
      <c r="D87">
        <v>1.3464206248846071</v>
      </c>
    </row>
    <row r="88" spans="2:4" x14ac:dyDescent="0.35">
      <c r="B88" t="s">
        <v>750</v>
      </c>
      <c r="C88">
        <v>21.885485376946477</v>
      </c>
      <c r="D88">
        <v>8.6747732391217998</v>
      </c>
    </row>
    <row r="89" spans="2:4" x14ac:dyDescent="0.35">
      <c r="B89" t="s">
        <v>751</v>
      </c>
      <c r="C89">
        <v>15.760357815442561</v>
      </c>
      <c r="D89">
        <v>2.038700182252565</v>
      </c>
    </row>
    <row r="90" spans="2:4" x14ac:dyDescent="0.35">
      <c r="B90" t="s">
        <v>768</v>
      </c>
      <c r="C90">
        <v>39.507344712217353</v>
      </c>
      <c r="D90">
        <v>7.8332980673392436</v>
      </c>
    </row>
    <row r="92" spans="2:4" x14ac:dyDescent="0.35">
      <c r="B92" t="s">
        <v>769</v>
      </c>
      <c r="C92">
        <v>10.611191968950591</v>
      </c>
      <c r="D92">
        <v>0.78553301421148958</v>
      </c>
    </row>
    <row r="93" spans="2:4" x14ac:dyDescent="0.35">
      <c r="B93" t="s">
        <v>770</v>
      </c>
      <c r="C93">
        <v>13.526994078718218</v>
      </c>
      <c r="D93">
        <v>0.74675863083251925</v>
      </c>
    </row>
    <row r="94" spans="2:4" x14ac:dyDescent="0.35">
      <c r="B94" t="s">
        <v>771</v>
      </c>
      <c r="C94">
        <v>12.427248677248677</v>
      </c>
      <c r="D94">
        <v>1.3300230017925079</v>
      </c>
    </row>
    <row r="95" spans="2:4" x14ac:dyDescent="0.35">
      <c r="B95" t="s">
        <v>772</v>
      </c>
      <c r="C95">
        <v>7.8488971346114198</v>
      </c>
      <c r="D95">
        <v>0.89049568239539423</v>
      </c>
    </row>
    <row r="96" spans="2:4" x14ac:dyDescent="0.35">
      <c r="B96" t="s">
        <v>773</v>
      </c>
      <c r="C96">
        <v>6.8071818891491027</v>
      </c>
      <c r="D96">
        <v>3.7412457948430373</v>
      </c>
    </row>
    <row r="97" spans="2:4" x14ac:dyDescent="0.35">
      <c r="B97" t="s">
        <v>774</v>
      </c>
      <c r="C97">
        <v>8.9120370370370363</v>
      </c>
      <c r="D97">
        <v>1.4222460332690405</v>
      </c>
    </row>
    <row r="98" spans="2:4" x14ac:dyDescent="0.35">
      <c r="B98" t="s">
        <v>775</v>
      </c>
      <c r="C98">
        <v>28.362462006079028</v>
      </c>
      <c r="D98">
        <v>8.9449328952871561</v>
      </c>
    </row>
    <row r="99" spans="2:4" x14ac:dyDescent="0.35">
      <c r="B99" t="s">
        <v>776</v>
      </c>
      <c r="C99">
        <v>14.007597340930673</v>
      </c>
      <c r="D99">
        <v>3.3207827511692023</v>
      </c>
    </row>
    <row r="100" spans="2:4" x14ac:dyDescent="0.35">
      <c r="B100" t="s">
        <v>777</v>
      </c>
      <c r="C100">
        <v>25.181992337164747</v>
      </c>
      <c r="D100">
        <v>8.1022310526613648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4E73-8946-457C-8DFF-A285EC045FC2}">
  <dimension ref="B1:I100"/>
  <sheetViews>
    <sheetView zoomScale="30" zoomScaleNormal="70" workbookViewId="0">
      <selection activeCell="G44" sqref="G44"/>
    </sheetView>
  </sheetViews>
  <sheetFormatPr defaultRowHeight="14.5" x14ac:dyDescent="0.35"/>
  <sheetData>
    <row r="1" spans="2:9" x14ac:dyDescent="0.35">
      <c r="B1" t="s">
        <v>754</v>
      </c>
      <c r="C1" t="s">
        <v>432</v>
      </c>
      <c r="D1" t="s">
        <v>425</v>
      </c>
      <c r="H1" s="19"/>
      <c r="I1" s="18"/>
    </row>
    <row r="2" spans="2:9" x14ac:dyDescent="0.35">
      <c r="B2" t="s">
        <v>655</v>
      </c>
      <c r="C2">
        <v>2.7322404371584699</v>
      </c>
      <c r="D2">
        <v>2.7322404371584699</v>
      </c>
      <c r="H2" s="19"/>
      <c r="I2" s="18"/>
    </row>
    <row r="3" spans="2:9" x14ac:dyDescent="0.35">
      <c r="B3" t="s">
        <v>661</v>
      </c>
      <c r="C3">
        <v>27.526894965919354</v>
      </c>
      <c r="D3">
        <v>6.8199762983680037</v>
      </c>
      <c r="H3" s="21"/>
      <c r="I3" s="18"/>
    </row>
    <row r="4" spans="2:9" x14ac:dyDescent="0.35">
      <c r="B4" t="s">
        <v>667</v>
      </c>
      <c r="C4">
        <v>20.38162782843634</v>
      </c>
      <c r="D4">
        <v>7.0329905003597704</v>
      </c>
      <c r="H4" s="22"/>
      <c r="I4" s="18"/>
    </row>
    <row r="5" spans="2:9" x14ac:dyDescent="0.35">
      <c r="B5" t="s">
        <v>676</v>
      </c>
      <c r="C5" t="s">
        <v>732</v>
      </c>
      <c r="D5">
        <v>11.142774779277289</v>
      </c>
      <c r="F5" s="14" t="s">
        <v>173</v>
      </c>
      <c r="G5" t="s">
        <v>668</v>
      </c>
      <c r="H5" s="22" t="s">
        <v>643</v>
      </c>
      <c r="I5" s="18"/>
    </row>
    <row r="6" spans="2:9" x14ac:dyDescent="0.35">
      <c r="B6" t="s">
        <v>689</v>
      </c>
      <c r="C6">
        <v>43.958398174084458</v>
      </c>
      <c r="D6">
        <v>1.6839342753987339</v>
      </c>
      <c r="F6" s="14" t="s">
        <v>169</v>
      </c>
      <c r="G6" t="s">
        <v>677</v>
      </c>
      <c r="H6" s="19" t="s">
        <v>644</v>
      </c>
      <c r="I6" s="18"/>
    </row>
    <row r="7" spans="2:9" x14ac:dyDescent="0.35">
      <c r="B7" t="s">
        <v>701</v>
      </c>
      <c r="C7" t="s">
        <v>733</v>
      </c>
      <c r="D7">
        <v>5.1203519460814793</v>
      </c>
      <c r="F7" s="14" t="s">
        <v>185</v>
      </c>
      <c r="G7" t="s">
        <v>649</v>
      </c>
      <c r="H7" s="19" t="s">
        <v>641</v>
      </c>
      <c r="I7" s="18"/>
    </row>
    <row r="8" spans="2:9" x14ac:dyDescent="0.35">
      <c r="B8" t="s">
        <v>715</v>
      </c>
      <c r="C8">
        <v>50.225442834138484</v>
      </c>
      <c r="D8">
        <v>7.0507360828145371</v>
      </c>
      <c r="F8" s="14" t="s">
        <v>523</v>
      </c>
      <c r="G8" t="s">
        <v>734</v>
      </c>
      <c r="H8" s="19" t="s">
        <v>647</v>
      </c>
      <c r="I8" s="18"/>
    </row>
    <row r="9" spans="2:9" x14ac:dyDescent="0.35">
      <c r="B9" t="s">
        <v>735</v>
      </c>
      <c r="C9">
        <v>0.91657313879536095</v>
      </c>
      <c r="D9">
        <v>0.46538927439673511</v>
      </c>
      <c r="F9" s="14" t="s">
        <v>524</v>
      </c>
      <c r="G9" t="s">
        <v>716</v>
      </c>
      <c r="H9" s="24" t="s">
        <v>646</v>
      </c>
      <c r="I9" s="18"/>
    </row>
    <row r="10" spans="2:9" ht="15" thickBot="1" x14ac:dyDescent="0.4">
      <c r="B10" t="s">
        <v>755</v>
      </c>
      <c r="C10">
        <v>10.611191968950591</v>
      </c>
      <c r="D10">
        <v>0.78553301421148958</v>
      </c>
      <c r="F10" s="14" t="s">
        <v>525</v>
      </c>
      <c r="G10" t="s">
        <v>702</v>
      </c>
      <c r="H10" s="17" t="s">
        <v>640</v>
      </c>
      <c r="I10" s="20"/>
    </row>
    <row r="11" spans="2:9" x14ac:dyDescent="0.35">
      <c r="F11" s="14" t="s">
        <v>526</v>
      </c>
      <c r="G11" t="s">
        <v>756</v>
      </c>
      <c r="H11" s="18" t="s">
        <v>648</v>
      </c>
    </row>
    <row r="12" spans="2:9" x14ac:dyDescent="0.35">
      <c r="B12" t="s">
        <v>656</v>
      </c>
      <c r="C12">
        <v>0.52910052910052907</v>
      </c>
      <c r="D12">
        <v>0.52910052910052907</v>
      </c>
      <c r="F12" s="14" t="s">
        <v>181</v>
      </c>
      <c r="G12" t="s">
        <v>657</v>
      </c>
      <c r="H12" s="19" t="s">
        <v>439</v>
      </c>
    </row>
    <row r="13" spans="2:9" x14ac:dyDescent="0.35">
      <c r="B13" t="s">
        <v>662</v>
      </c>
      <c r="C13">
        <v>34.216524216524213</v>
      </c>
      <c r="D13">
        <v>8.3615685493385321</v>
      </c>
      <c r="F13" s="14" t="s">
        <v>177</v>
      </c>
      <c r="G13" t="s">
        <v>663</v>
      </c>
      <c r="H13" s="21" t="s">
        <v>642</v>
      </c>
    </row>
    <row r="14" spans="2:9" x14ac:dyDescent="0.35">
      <c r="B14" t="s">
        <v>669</v>
      </c>
      <c r="C14">
        <v>28.159654272667968</v>
      </c>
      <c r="D14">
        <v>1.9141856172934288</v>
      </c>
      <c r="F14" s="14" t="s">
        <v>527</v>
      </c>
      <c r="G14" t="s">
        <v>690</v>
      </c>
      <c r="H14" s="23" t="s">
        <v>645</v>
      </c>
    </row>
    <row r="15" spans="2:9" x14ac:dyDescent="0.35">
      <c r="B15" t="s">
        <v>678</v>
      </c>
      <c r="C15">
        <v>86.764705882352928</v>
      </c>
      <c r="D15">
        <v>1.8205290655465032</v>
      </c>
    </row>
    <row r="16" spans="2:9" x14ac:dyDescent="0.35">
      <c r="B16" t="s">
        <v>691</v>
      </c>
      <c r="C16">
        <v>50.489937217626</v>
      </c>
      <c r="D16">
        <v>5.7658296160744884</v>
      </c>
      <c r="F16" s="19" t="s">
        <v>641</v>
      </c>
      <c r="G16" s="18" t="s">
        <v>650</v>
      </c>
    </row>
    <row r="17" spans="2:7" x14ac:dyDescent="0.35">
      <c r="B17" t="s">
        <v>703</v>
      </c>
      <c r="C17">
        <v>43.948517377378231</v>
      </c>
      <c r="D17">
        <v>7.2218280522071314</v>
      </c>
      <c r="F17" s="19" t="s">
        <v>439</v>
      </c>
      <c r="G17" s="18" t="s">
        <v>658</v>
      </c>
    </row>
    <row r="18" spans="2:7" x14ac:dyDescent="0.35">
      <c r="B18" t="s">
        <v>717</v>
      </c>
      <c r="C18">
        <v>74.722222222222229</v>
      </c>
      <c r="D18">
        <v>6.9776981594891279</v>
      </c>
      <c r="F18" s="21" t="s">
        <v>642</v>
      </c>
      <c r="G18" s="18" t="s">
        <v>664</v>
      </c>
    </row>
    <row r="19" spans="2:7" x14ac:dyDescent="0.35">
      <c r="B19" t="s">
        <v>736</v>
      </c>
      <c r="C19">
        <v>1.3600963600963603</v>
      </c>
      <c r="D19">
        <v>0.1005498333938336</v>
      </c>
      <c r="F19" s="22" t="s">
        <v>643</v>
      </c>
      <c r="G19" s="18" t="s">
        <v>670</v>
      </c>
    </row>
    <row r="20" spans="2:7" x14ac:dyDescent="0.35">
      <c r="B20" t="s">
        <v>757</v>
      </c>
      <c r="C20">
        <v>13.526994078718218</v>
      </c>
      <c r="D20">
        <v>0.74675863083251925</v>
      </c>
      <c r="F20" s="19" t="s">
        <v>644</v>
      </c>
      <c r="G20" s="18" t="s">
        <v>679</v>
      </c>
    </row>
    <row r="21" spans="2:7" x14ac:dyDescent="0.35">
      <c r="F21" s="23" t="s">
        <v>645</v>
      </c>
      <c r="G21" s="18" t="s">
        <v>692</v>
      </c>
    </row>
    <row r="22" spans="2:7" x14ac:dyDescent="0.35">
      <c r="B22" t="s">
        <v>665</v>
      </c>
      <c r="C22">
        <v>18.365721517724658</v>
      </c>
      <c r="D22">
        <v>0.64727718552793434</v>
      </c>
      <c r="F22" s="17" t="s">
        <v>640</v>
      </c>
      <c r="G22" s="18" t="s">
        <v>704</v>
      </c>
    </row>
    <row r="23" spans="2:7" x14ac:dyDescent="0.35">
      <c r="B23" t="s">
        <v>666</v>
      </c>
      <c r="C23">
        <v>78.812415654520905</v>
      </c>
      <c r="D23">
        <v>4.4926368512680899</v>
      </c>
      <c r="F23" s="24" t="s">
        <v>646</v>
      </c>
      <c r="G23" s="18" t="s">
        <v>718</v>
      </c>
    </row>
    <row r="24" spans="2:7" x14ac:dyDescent="0.35">
      <c r="B24" t="s">
        <v>671</v>
      </c>
      <c r="C24">
        <v>16.780182780182781</v>
      </c>
      <c r="D24">
        <v>8.158879771704429</v>
      </c>
      <c r="F24" s="19" t="s">
        <v>647</v>
      </c>
      <c r="G24" s="18" t="s">
        <v>737</v>
      </c>
    </row>
    <row r="25" spans="2:7" ht="15" thickBot="1" x14ac:dyDescent="0.4">
      <c r="B25" t="s">
        <v>680</v>
      </c>
      <c r="C25" t="s">
        <v>681</v>
      </c>
      <c r="D25">
        <v>18.635103049161227</v>
      </c>
      <c r="F25" s="18" t="s">
        <v>648</v>
      </c>
      <c r="G25" s="20" t="s">
        <v>758</v>
      </c>
    </row>
    <row r="26" spans="2:7" x14ac:dyDescent="0.35">
      <c r="B26" t="s">
        <v>693</v>
      </c>
      <c r="C26">
        <v>23.936731950844855</v>
      </c>
      <c r="D26">
        <v>4.1123653691024646</v>
      </c>
    </row>
    <row r="27" spans="2:7" x14ac:dyDescent="0.35">
      <c r="B27" t="s">
        <v>705</v>
      </c>
      <c r="C27">
        <v>34.877160836126045</v>
      </c>
      <c r="D27">
        <v>4.9731076728965764</v>
      </c>
    </row>
    <row r="28" spans="2:7" x14ac:dyDescent="0.35">
      <c r="B28" t="s">
        <v>719</v>
      </c>
      <c r="C28">
        <v>55.808843184426941</v>
      </c>
      <c r="D28">
        <v>7.5974849557694064</v>
      </c>
    </row>
    <row r="29" spans="2:7" x14ac:dyDescent="0.35">
      <c r="B29" t="s">
        <v>738</v>
      </c>
      <c r="C29">
        <v>9.4867013627972145</v>
      </c>
      <c r="D29">
        <v>4.4879159574599594</v>
      </c>
    </row>
    <row r="30" spans="2:7" x14ac:dyDescent="0.35">
      <c r="B30" t="s">
        <v>759</v>
      </c>
      <c r="C30">
        <v>12.427248677248677</v>
      </c>
      <c r="D30">
        <v>1.3300230017925079</v>
      </c>
    </row>
    <row r="32" spans="2:7" x14ac:dyDescent="0.35">
      <c r="B32" t="s">
        <v>672</v>
      </c>
      <c r="C32">
        <v>41.447282381251313</v>
      </c>
      <c r="D32">
        <v>2.4246154336433698</v>
      </c>
    </row>
    <row r="33" spans="2:4" x14ac:dyDescent="0.35">
      <c r="B33" t="s">
        <v>673</v>
      </c>
      <c r="C33">
        <v>91.992845117845107</v>
      </c>
      <c r="D33">
        <v>1.2285399674401762</v>
      </c>
    </row>
    <row r="34" spans="2:4" x14ac:dyDescent="0.35">
      <c r="B34" t="s">
        <v>674</v>
      </c>
      <c r="C34">
        <v>31.528755868544597</v>
      </c>
      <c r="D34">
        <v>3.273292214796911</v>
      </c>
    </row>
    <row r="35" spans="2:4" x14ac:dyDescent="0.35">
      <c r="B35" t="s">
        <v>682</v>
      </c>
      <c r="C35">
        <v>61.412874863167268</v>
      </c>
      <c r="D35">
        <v>11.306591760789956</v>
      </c>
    </row>
    <row r="36" spans="2:4" x14ac:dyDescent="0.35">
      <c r="B36" t="s">
        <v>694</v>
      </c>
      <c r="C36">
        <v>33.726436165460555</v>
      </c>
      <c r="D36">
        <v>2.8627381271578702</v>
      </c>
    </row>
    <row r="37" spans="2:4" x14ac:dyDescent="0.35">
      <c r="B37" t="s">
        <v>706</v>
      </c>
      <c r="C37">
        <v>46.821256038647341</v>
      </c>
      <c r="D37">
        <v>5.7195374659153915</v>
      </c>
    </row>
    <row r="38" spans="2:4" x14ac:dyDescent="0.35">
      <c r="B38" t="s">
        <v>720</v>
      </c>
      <c r="C38">
        <v>60.705721747388417</v>
      </c>
      <c r="D38">
        <v>10.60125910714015</v>
      </c>
    </row>
    <row r="39" spans="2:4" x14ac:dyDescent="0.35">
      <c r="B39" t="s">
        <v>739</v>
      </c>
      <c r="C39">
        <v>16.57236842105263</v>
      </c>
      <c r="D39" t="s">
        <v>760</v>
      </c>
    </row>
    <row r="40" spans="2:4" x14ac:dyDescent="0.35">
      <c r="B40" t="s">
        <v>761</v>
      </c>
      <c r="C40">
        <v>7.8488971346114198</v>
      </c>
      <c r="D40">
        <v>0.89049568239539423</v>
      </c>
    </row>
    <row r="42" spans="2:4" x14ac:dyDescent="0.35">
      <c r="B42" t="s">
        <v>683</v>
      </c>
      <c r="C42">
        <v>16.45210727969349</v>
      </c>
      <c r="D42">
        <v>4.9073206160151335</v>
      </c>
    </row>
    <row r="43" spans="2:4" x14ac:dyDescent="0.35">
      <c r="B43" t="s">
        <v>684</v>
      </c>
      <c r="C43">
        <v>47.817547994304512</v>
      </c>
      <c r="D43">
        <v>7.4470026232413344</v>
      </c>
    </row>
    <row r="44" spans="2:4" x14ac:dyDescent="0.35">
      <c r="B44" t="s">
        <v>685</v>
      </c>
      <c r="C44">
        <v>23.197905381003974</v>
      </c>
      <c r="D44">
        <v>3.2427629871489958</v>
      </c>
    </row>
    <row r="45" spans="2:4" x14ac:dyDescent="0.35">
      <c r="B45" t="s">
        <v>686</v>
      </c>
      <c r="C45">
        <v>12.19047619047619</v>
      </c>
      <c r="D45">
        <v>5.1578085942692544</v>
      </c>
    </row>
    <row r="46" spans="2:4" x14ac:dyDescent="0.35">
      <c r="B46" t="s">
        <v>695</v>
      </c>
      <c r="C46">
        <v>23.928107907666632</v>
      </c>
      <c r="D46">
        <v>2.4879193108355948</v>
      </c>
    </row>
    <row r="47" spans="2:4" x14ac:dyDescent="0.35">
      <c r="B47" t="s">
        <v>707</v>
      </c>
      <c r="C47">
        <v>29.409073311512334</v>
      </c>
      <c r="D47" t="s">
        <v>651</v>
      </c>
    </row>
    <row r="48" spans="2:4" x14ac:dyDescent="0.35">
      <c r="B48" t="s">
        <v>721</v>
      </c>
      <c r="C48" t="s">
        <v>687</v>
      </c>
      <c r="D48">
        <v>2.0356939331109869</v>
      </c>
    </row>
    <row r="49" spans="2:4" x14ac:dyDescent="0.35">
      <c r="B49" t="s">
        <v>740</v>
      </c>
      <c r="C49">
        <v>11.993318984844407</v>
      </c>
      <c r="D49">
        <v>1.1624258542485406</v>
      </c>
    </row>
    <row r="50" spans="2:4" x14ac:dyDescent="0.35">
      <c r="B50" t="s">
        <v>762</v>
      </c>
      <c r="C50">
        <v>6.8071818891491027</v>
      </c>
      <c r="D50">
        <v>3.7412457948430373</v>
      </c>
    </row>
    <row r="52" spans="2:4" x14ac:dyDescent="0.35">
      <c r="B52" t="s">
        <v>696</v>
      </c>
      <c r="C52">
        <v>19.171776291341509</v>
      </c>
      <c r="D52">
        <v>8.3771624127407343</v>
      </c>
    </row>
    <row r="53" spans="2:4" x14ac:dyDescent="0.35">
      <c r="B53" t="s">
        <v>697</v>
      </c>
      <c r="C53">
        <v>60.665316851378236</v>
      </c>
      <c r="D53">
        <v>8.1550872739103646</v>
      </c>
    </row>
    <row r="54" spans="2:4" x14ac:dyDescent="0.35">
      <c r="B54" t="s">
        <v>698</v>
      </c>
      <c r="C54">
        <v>27.933177933177934</v>
      </c>
      <c r="D54">
        <v>1.9319839563568546</v>
      </c>
    </row>
    <row r="55" spans="2:4" x14ac:dyDescent="0.35">
      <c r="B55" t="s">
        <v>699</v>
      </c>
      <c r="C55">
        <v>16.019099947671378</v>
      </c>
      <c r="D55">
        <v>1.9490766035576554</v>
      </c>
    </row>
    <row r="56" spans="2:4" x14ac:dyDescent="0.35">
      <c r="B56" t="s">
        <v>700</v>
      </c>
      <c r="C56">
        <v>16.080459770114942</v>
      </c>
      <c r="D56">
        <v>5.5154570869561885</v>
      </c>
    </row>
    <row r="57" spans="2:4" x14ac:dyDescent="0.35">
      <c r="B57" t="s">
        <v>708</v>
      </c>
      <c r="C57">
        <v>29.787833214497564</v>
      </c>
      <c r="D57" t="s">
        <v>763</v>
      </c>
    </row>
    <row r="58" spans="2:4" x14ac:dyDescent="0.35">
      <c r="B58" t="s">
        <v>722</v>
      </c>
      <c r="C58" t="s">
        <v>652</v>
      </c>
      <c r="D58">
        <v>7.1938260328388726</v>
      </c>
    </row>
    <row r="59" spans="2:4" x14ac:dyDescent="0.35">
      <c r="B59" t="s">
        <v>741</v>
      </c>
      <c r="C59">
        <v>16.839686703503194</v>
      </c>
      <c r="D59">
        <v>1.3464206248846071</v>
      </c>
    </row>
    <row r="60" spans="2:4" x14ac:dyDescent="0.35">
      <c r="B60" t="s">
        <v>764</v>
      </c>
      <c r="C60">
        <v>8.9120370370370363</v>
      </c>
      <c r="D60">
        <v>1.4222460332690405</v>
      </c>
    </row>
    <row r="62" spans="2:4" x14ac:dyDescent="0.35">
      <c r="B62" t="s">
        <v>709</v>
      </c>
      <c r="C62">
        <v>33.301746562616131</v>
      </c>
      <c r="D62">
        <v>7.0733277279054461</v>
      </c>
    </row>
    <row r="63" spans="2:4" x14ac:dyDescent="0.35">
      <c r="B63" t="s">
        <v>710</v>
      </c>
      <c r="C63">
        <v>86.943880492267581</v>
      </c>
      <c r="D63">
        <v>3.3989800577430778</v>
      </c>
    </row>
    <row r="64" spans="2:4" x14ac:dyDescent="0.35">
      <c r="B64" t="s">
        <v>711</v>
      </c>
      <c r="C64">
        <v>28.824980583854906</v>
      </c>
      <c r="D64">
        <v>5.5206410174465068</v>
      </c>
    </row>
    <row r="65" spans="2:4" x14ac:dyDescent="0.35">
      <c r="B65" t="s">
        <v>712</v>
      </c>
      <c r="C65">
        <v>24.533836161743142</v>
      </c>
      <c r="D65">
        <v>7.6385671377054836</v>
      </c>
    </row>
    <row r="66" spans="2:4" x14ac:dyDescent="0.35">
      <c r="B66" t="s">
        <v>713</v>
      </c>
      <c r="C66">
        <v>70.223577235772368</v>
      </c>
      <c r="D66">
        <v>3.8977253883668919</v>
      </c>
    </row>
    <row r="67" spans="2:4" x14ac:dyDescent="0.35">
      <c r="B67" t="s">
        <v>714</v>
      </c>
      <c r="C67">
        <v>45.15669515669515</v>
      </c>
      <c r="D67">
        <v>2.6150370015221975</v>
      </c>
    </row>
    <row r="68" spans="2:4" x14ac:dyDescent="0.35">
      <c r="B68" t="s">
        <v>723</v>
      </c>
      <c r="C68">
        <v>58.080808080808083</v>
      </c>
      <c r="D68">
        <v>3.282828282828282</v>
      </c>
    </row>
    <row r="69" spans="2:4" x14ac:dyDescent="0.35">
      <c r="B69" t="s">
        <v>742</v>
      </c>
      <c r="C69">
        <v>21.885485376946477</v>
      </c>
      <c r="D69" t="s">
        <v>765</v>
      </c>
    </row>
    <row r="70" spans="2:4" x14ac:dyDescent="0.35">
      <c r="B70" t="s">
        <v>766</v>
      </c>
      <c r="C70">
        <v>28.362462006079028</v>
      </c>
      <c r="D70">
        <v>8.9449328952871561</v>
      </c>
    </row>
    <row r="72" spans="2:4" x14ac:dyDescent="0.35">
      <c r="B72" t="s">
        <v>724</v>
      </c>
      <c r="C72">
        <v>25.146198830409357</v>
      </c>
      <c r="D72">
        <v>4.5673974712904375</v>
      </c>
    </row>
    <row r="73" spans="2:4" x14ac:dyDescent="0.35">
      <c r="B73" t="s">
        <v>725</v>
      </c>
      <c r="C73">
        <v>38.178057772770309</v>
      </c>
      <c r="D73">
        <v>10.793396083378212</v>
      </c>
    </row>
    <row r="74" spans="2:4" x14ac:dyDescent="0.35">
      <c r="B74" t="s">
        <v>726</v>
      </c>
      <c r="C74">
        <v>21.416142214461541</v>
      </c>
      <c r="D74">
        <v>5.6188276777099668</v>
      </c>
    </row>
    <row r="75" spans="2:4" x14ac:dyDescent="0.35">
      <c r="B75" t="s">
        <v>727</v>
      </c>
      <c r="C75">
        <v>15.605586825099019</v>
      </c>
      <c r="D75">
        <v>4.7937278727796047</v>
      </c>
    </row>
    <row r="76" spans="2:4" x14ac:dyDescent="0.35">
      <c r="B76" t="s">
        <v>728</v>
      </c>
      <c r="C76" t="s">
        <v>675</v>
      </c>
      <c r="D76">
        <v>5.0963982931058416</v>
      </c>
    </row>
    <row r="77" spans="2:4" x14ac:dyDescent="0.35">
      <c r="B77" t="s">
        <v>729</v>
      </c>
      <c r="C77">
        <v>25.492234169653528</v>
      </c>
      <c r="D77">
        <v>3.0385418431762012</v>
      </c>
    </row>
    <row r="78" spans="2:4" x14ac:dyDescent="0.35">
      <c r="B78" t="s">
        <v>730</v>
      </c>
      <c r="C78">
        <v>33.397435897435898</v>
      </c>
      <c r="D78">
        <v>7.7165749693155714</v>
      </c>
    </row>
    <row r="79" spans="2:4" x14ac:dyDescent="0.35">
      <c r="B79" t="s">
        <v>743</v>
      </c>
      <c r="C79">
        <v>15.760357815442561</v>
      </c>
      <c r="D79">
        <v>2.038700182252565</v>
      </c>
    </row>
    <row r="80" spans="2:4" x14ac:dyDescent="0.35">
      <c r="B80" t="s">
        <v>767</v>
      </c>
      <c r="C80" t="s">
        <v>653</v>
      </c>
      <c r="D80">
        <v>3.3207827511692023</v>
      </c>
    </row>
    <row r="82" spans="2:4" x14ac:dyDescent="0.35">
      <c r="B82" t="s">
        <v>744</v>
      </c>
      <c r="C82">
        <v>1.5371762740183792</v>
      </c>
      <c r="D82">
        <v>0.83190571659178625</v>
      </c>
    </row>
    <row r="83" spans="2:4" x14ac:dyDescent="0.35">
      <c r="B83" t="s">
        <v>745</v>
      </c>
      <c r="C83">
        <v>0.52910052910052907</v>
      </c>
      <c r="D83">
        <v>0.52910052910052907</v>
      </c>
    </row>
    <row r="84" spans="2:4" x14ac:dyDescent="0.35">
      <c r="B84" t="s">
        <v>746</v>
      </c>
      <c r="C84">
        <v>34.519017497740904</v>
      </c>
      <c r="D84">
        <v>4.168844823984962</v>
      </c>
    </row>
    <row r="85" spans="2:4" x14ac:dyDescent="0.35">
      <c r="B85" t="s">
        <v>747</v>
      </c>
      <c r="C85">
        <v>31.835968909139638</v>
      </c>
      <c r="D85">
        <v>3.8791394381436093</v>
      </c>
    </row>
    <row r="86" spans="2:4" x14ac:dyDescent="0.35">
      <c r="B86" t="s">
        <v>748</v>
      </c>
      <c r="C86">
        <v>77.897673793196191</v>
      </c>
      <c r="D86">
        <v>1.7612608647557799</v>
      </c>
    </row>
    <row r="87" spans="2:4" x14ac:dyDescent="0.35">
      <c r="B87" t="s">
        <v>749</v>
      </c>
      <c r="C87">
        <v>51.13378684807256</v>
      </c>
      <c r="D87" t="s">
        <v>654</v>
      </c>
    </row>
    <row r="88" spans="2:4" x14ac:dyDescent="0.35">
      <c r="B88" t="s">
        <v>750</v>
      </c>
      <c r="C88">
        <v>49.984818227469667</v>
      </c>
      <c r="D88">
        <v>3.5963777406448738</v>
      </c>
    </row>
    <row r="89" spans="2:4" x14ac:dyDescent="0.35">
      <c r="B89" t="s">
        <v>751</v>
      </c>
      <c r="C89">
        <v>60.371311962440224</v>
      </c>
      <c r="D89" t="s">
        <v>752</v>
      </c>
    </row>
    <row r="90" spans="2:4" x14ac:dyDescent="0.35">
      <c r="B90" t="s">
        <v>768</v>
      </c>
      <c r="C90">
        <v>25.181992337164747</v>
      </c>
      <c r="D90" t="s">
        <v>659</v>
      </c>
    </row>
    <row r="92" spans="2:4" x14ac:dyDescent="0.35">
      <c r="B92" t="s">
        <v>769</v>
      </c>
      <c r="C92">
        <v>39.910130718954242</v>
      </c>
      <c r="D92">
        <v>3.3037765107182611</v>
      </c>
    </row>
    <row r="93" spans="2:4" x14ac:dyDescent="0.35">
      <c r="B93" t="s">
        <v>770</v>
      </c>
      <c r="C93">
        <v>82.993416823440214</v>
      </c>
      <c r="D93" t="s">
        <v>753</v>
      </c>
    </row>
    <row r="94" spans="2:4" x14ac:dyDescent="0.35">
      <c r="B94" t="s">
        <v>771</v>
      </c>
      <c r="C94">
        <v>32.626262626262623</v>
      </c>
      <c r="D94">
        <v>1.3589519239468393</v>
      </c>
    </row>
    <row r="95" spans="2:4" x14ac:dyDescent="0.35">
      <c r="B95" t="s">
        <v>772</v>
      </c>
      <c r="C95">
        <v>31.13237639553429</v>
      </c>
      <c r="D95">
        <v>0.57038452128381667</v>
      </c>
    </row>
    <row r="96" spans="2:4" x14ac:dyDescent="0.35">
      <c r="B96" t="s">
        <v>773</v>
      </c>
      <c r="C96">
        <v>48.370945862621774</v>
      </c>
      <c r="D96">
        <v>5.6079393049138178</v>
      </c>
    </row>
    <row r="97" spans="2:4" x14ac:dyDescent="0.35">
      <c r="B97" t="s">
        <v>774</v>
      </c>
      <c r="C97">
        <v>52.442780457756335</v>
      </c>
      <c r="D97">
        <v>8.7147355972097547</v>
      </c>
    </row>
    <row r="98" spans="2:4" x14ac:dyDescent="0.35">
      <c r="B98" t="s">
        <v>775</v>
      </c>
      <c r="C98">
        <v>42.338755871233822</v>
      </c>
      <c r="D98" t="s">
        <v>660</v>
      </c>
    </row>
    <row r="99" spans="2:4" x14ac:dyDescent="0.35">
      <c r="B99" t="s">
        <v>776</v>
      </c>
      <c r="C99">
        <v>66.382317801672642</v>
      </c>
      <c r="D99" t="s">
        <v>688</v>
      </c>
    </row>
    <row r="100" spans="2:4" x14ac:dyDescent="0.35">
      <c r="B100" t="s">
        <v>777</v>
      </c>
      <c r="C100">
        <v>39.507344712217353</v>
      </c>
      <c r="D100" t="s">
        <v>731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3232-8F7A-4D10-8620-CBB14D0A6EFC}">
  <dimension ref="B1:I100"/>
  <sheetViews>
    <sheetView zoomScale="30" zoomScaleNormal="70" workbookViewId="0">
      <selection activeCell="I60" sqref="I60"/>
    </sheetView>
  </sheetViews>
  <sheetFormatPr defaultRowHeight="14.5" x14ac:dyDescent="0.35"/>
  <sheetData>
    <row r="1" spans="2:9" x14ac:dyDescent="0.35">
      <c r="B1" t="s">
        <v>754</v>
      </c>
      <c r="C1" t="s">
        <v>432</v>
      </c>
      <c r="D1" t="s">
        <v>425</v>
      </c>
      <c r="H1" s="19"/>
      <c r="I1" s="18"/>
    </row>
    <row r="2" spans="2:9" x14ac:dyDescent="0.35">
      <c r="B2" t="s">
        <v>655</v>
      </c>
      <c r="C2">
        <v>2.7322404371584699</v>
      </c>
      <c r="D2">
        <v>2.7322404371584699</v>
      </c>
      <c r="H2" s="19"/>
      <c r="I2" s="18"/>
    </row>
    <row r="3" spans="2:9" x14ac:dyDescent="0.35">
      <c r="B3" t="s">
        <v>661</v>
      </c>
      <c r="C3">
        <v>27.526894965919354</v>
      </c>
      <c r="D3">
        <v>6.8199762983680037</v>
      </c>
      <c r="H3" s="21"/>
      <c r="I3" s="18"/>
    </row>
    <row r="4" spans="2:9" x14ac:dyDescent="0.35">
      <c r="B4" t="s">
        <v>667</v>
      </c>
      <c r="C4">
        <v>20.38162782843634</v>
      </c>
      <c r="D4">
        <v>7.0329905003597704</v>
      </c>
      <c r="H4" s="22"/>
      <c r="I4" s="18"/>
    </row>
    <row r="5" spans="2:9" x14ac:dyDescent="0.35">
      <c r="B5" t="s">
        <v>676</v>
      </c>
      <c r="C5" t="s">
        <v>732</v>
      </c>
      <c r="D5">
        <v>11.142774779277289</v>
      </c>
      <c r="F5" s="14" t="s">
        <v>173</v>
      </c>
      <c r="G5" t="s">
        <v>668</v>
      </c>
      <c r="H5" s="22" t="s">
        <v>643</v>
      </c>
      <c r="I5" s="18"/>
    </row>
    <row r="6" spans="2:9" x14ac:dyDescent="0.35">
      <c r="B6" t="s">
        <v>689</v>
      </c>
      <c r="C6">
        <v>43.958398174084458</v>
      </c>
      <c r="D6">
        <v>1.6839342753987339</v>
      </c>
      <c r="F6" s="14" t="s">
        <v>169</v>
      </c>
      <c r="G6" t="s">
        <v>677</v>
      </c>
      <c r="H6" s="19" t="s">
        <v>644</v>
      </c>
      <c r="I6" s="18"/>
    </row>
    <row r="7" spans="2:9" x14ac:dyDescent="0.35">
      <c r="B7" t="s">
        <v>701</v>
      </c>
      <c r="C7" t="s">
        <v>733</v>
      </c>
      <c r="D7">
        <v>5.1203519460814793</v>
      </c>
      <c r="F7" s="14" t="s">
        <v>185</v>
      </c>
      <c r="G7" t="s">
        <v>649</v>
      </c>
      <c r="H7" s="19" t="s">
        <v>641</v>
      </c>
      <c r="I7" s="18"/>
    </row>
    <row r="8" spans="2:9" x14ac:dyDescent="0.35">
      <c r="B8" t="s">
        <v>715</v>
      </c>
      <c r="C8">
        <v>50.225442834138484</v>
      </c>
      <c r="D8">
        <v>7.0507360828145371</v>
      </c>
      <c r="F8" s="14" t="s">
        <v>523</v>
      </c>
      <c r="G8" t="s">
        <v>734</v>
      </c>
      <c r="H8" s="19" t="s">
        <v>647</v>
      </c>
      <c r="I8" s="18"/>
    </row>
    <row r="9" spans="2:9" x14ac:dyDescent="0.35">
      <c r="B9" t="s">
        <v>735</v>
      </c>
      <c r="C9">
        <v>0.91657313879536095</v>
      </c>
      <c r="D9">
        <v>0.46538927439673511</v>
      </c>
      <c r="F9" s="14" t="s">
        <v>524</v>
      </c>
      <c r="G9" t="s">
        <v>716</v>
      </c>
      <c r="H9" s="24" t="s">
        <v>646</v>
      </c>
      <c r="I9" s="18"/>
    </row>
    <row r="10" spans="2:9" ht="15" thickBot="1" x14ac:dyDescent="0.4">
      <c r="B10" t="s">
        <v>755</v>
      </c>
      <c r="C10">
        <v>10.611191968950591</v>
      </c>
      <c r="D10">
        <v>0.78553301421148958</v>
      </c>
      <c r="F10" s="14" t="s">
        <v>525</v>
      </c>
      <c r="G10" t="s">
        <v>702</v>
      </c>
      <c r="H10" s="17" t="s">
        <v>640</v>
      </c>
      <c r="I10" s="20"/>
    </row>
    <row r="11" spans="2:9" x14ac:dyDescent="0.35">
      <c r="F11" s="14" t="s">
        <v>526</v>
      </c>
      <c r="G11" t="s">
        <v>756</v>
      </c>
      <c r="H11" s="18" t="s">
        <v>648</v>
      </c>
    </row>
    <row r="12" spans="2:9" x14ac:dyDescent="0.35">
      <c r="B12" t="s">
        <v>656</v>
      </c>
      <c r="C12">
        <v>0.52910052910052907</v>
      </c>
      <c r="D12">
        <v>0.52910052910052907</v>
      </c>
      <c r="F12" s="14" t="s">
        <v>181</v>
      </c>
      <c r="G12" t="s">
        <v>657</v>
      </c>
      <c r="H12" s="19" t="s">
        <v>439</v>
      </c>
    </row>
    <row r="13" spans="2:9" x14ac:dyDescent="0.35">
      <c r="B13" t="s">
        <v>662</v>
      </c>
      <c r="C13">
        <v>34.216524216524213</v>
      </c>
      <c r="D13">
        <v>8.3615685493385321</v>
      </c>
      <c r="F13" s="14" t="s">
        <v>177</v>
      </c>
      <c r="G13" t="s">
        <v>663</v>
      </c>
      <c r="H13" s="21" t="s">
        <v>642</v>
      </c>
    </row>
    <row r="14" spans="2:9" x14ac:dyDescent="0.35">
      <c r="B14" t="s">
        <v>669</v>
      </c>
      <c r="C14">
        <v>28.159654272667968</v>
      </c>
      <c r="D14">
        <v>1.9141856172934288</v>
      </c>
      <c r="F14" s="14" t="s">
        <v>527</v>
      </c>
      <c r="G14" t="s">
        <v>690</v>
      </c>
      <c r="H14" s="23" t="s">
        <v>645</v>
      </c>
    </row>
    <row r="15" spans="2:9" x14ac:dyDescent="0.35">
      <c r="B15" t="s">
        <v>678</v>
      </c>
      <c r="C15">
        <v>86.764705882352928</v>
      </c>
      <c r="D15">
        <v>1.8205290655465032</v>
      </c>
    </row>
    <row r="16" spans="2:9" x14ac:dyDescent="0.35">
      <c r="B16" t="s">
        <v>691</v>
      </c>
      <c r="C16">
        <v>50.489937217626</v>
      </c>
      <c r="D16">
        <v>5.7658296160744884</v>
      </c>
      <c r="F16" s="19" t="s">
        <v>641</v>
      </c>
      <c r="G16" s="18" t="s">
        <v>650</v>
      </c>
    </row>
    <row r="17" spans="2:7" x14ac:dyDescent="0.35">
      <c r="B17" t="s">
        <v>703</v>
      </c>
      <c r="C17">
        <v>43.948517377378231</v>
      </c>
      <c r="D17">
        <v>7.2218280522071314</v>
      </c>
      <c r="F17" s="19" t="s">
        <v>439</v>
      </c>
      <c r="G17" s="18" t="s">
        <v>658</v>
      </c>
    </row>
    <row r="18" spans="2:7" x14ac:dyDescent="0.35">
      <c r="B18" t="s">
        <v>717</v>
      </c>
      <c r="C18">
        <v>74.722222222222229</v>
      </c>
      <c r="D18">
        <v>6.9776981594891279</v>
      </c>
      <c r="F18" s="21" t="s">
        <v>642</v>
      </c>
      <c r="G18" s="18" t="s">
        <v>664</v>
      </c>
    </row>
    <row r="19" spans="2:7" x14ac:dyDescent="0.35">
      <c r="B19" t="s">
        <v>736</v>
      </c>
      <c r="C19">
        <v>1.3600963600963603</v>
      </c>
      <c r="D19">
        <v>0.1005498333938336</v>
      </c>
      <c r="F19" s="22" t="s">
        <v>643</v>
      </c>
      <c r="G19" s="18" t="s">
        <v>670</v>
      </c>
    </row>
    <row r="20" spans="2:7" x14ac:dyDescent="0.35">
      <c r="B20" t="s">
        <v>757</v>
      </c>
      <c r="C20">
        <v>13.526994078718218</v>
      </c>
      <c r="D20">
        <v>0.74675863083251925</v>
      </c>
      <c r="F20" s="19" t="s">
        <v>644</v>
      </c>
      <c r="G20" s="18" t="s">
        <v>679</v>
      </c>
    </row>
    <row r="21" spans="2:7" x14ac:dyDescent="0.35">
      <c r="F21" s="23" t="s">
        <v>645</v>
      </c>
      <c r="G21" s="18" t="s">
        <v>692</v>
      </c>
    </row>
    <row r="22" spans="2:7" x14ac:dyDescent="0.35">
      <c r="B22" t="s">
        <v>665</v>
      </c>
      <c r="C22">
        <v>18.365721517724658</v>
      </c>
      <c r="D22">
        <v>0.64727718552793434</v>
      </c>
      <c r="F22" s="17" t="s">
        <v>640</v>
      </c>
      <c r="G22" s="18" t="s">
        <v>704</v>
      </c>
    </row>
    <row r="23" spans="2:7" x14ac:dyDescent="0.35">
      <c r="B23" t="s">
        <v>666</v>
      </c>
      <c r="C23">
        <v>78.812415654520905</v>
      </c>
      <c r="D23">
        <v>4.4926368512680899</v>
      </c>
      <c r="F23" s="24" t="s">
        <v>646</v>
      </c>
      <c r="G23" s="18" t="s">
        <v>718</v>
      </c>
    </row>
    <row r="24" spans="2:7" x14ac:dyDescent="0.35">
      <c r="B24" t="s">
        <v>671</v>
      </c>
      <c r="C24">
        <v>16.780182780182781</v>
      </c>
      <c r="D24">
        <v>8.158879771704429</v>
      </c>
      <c r="F24" s="19" t="s">
        <v>647</v>
      </c>
      <c r="G24" s="18" t="s">
        <v>737</v>
      </c>
    </row>
    <row r="25" spans="2:7" ht="15" thickBot="1" x14ac:dyDescent="0.4">
      <c r="B25" t="s">
        <v>680</v>
      </c>
      <c r="C25" t="s">
        <v>681</v>
      </c>
      <c r="D25">
        <v>18.635103049161227</v>
      </c>
      <c r="F25" s="18" t="s">
        <v>648</v>
      </c>
      <c r="G25" s="20" t="s">
        <v>758</v>
      </c>
    </row>
    <row r="26" spans="2:7" x14ac:dyDescent="0.35">
      <c r="B26" t="s">
        <v>693</v>
      </c>
      <c r="C26">
        <v>23.936731950844855</v>
      </c>
      <c r="D26">
        <v>4.1123653691024646</v>
      </c>
    </row>
    <row r="27" spans="2:7" x14ac:dyDescent="0.35">
      <c r="B27" t="s">
        <v>705</v>
      </c>
      <c r="C27">
        <v>34.877160836126045</v>
      </c>
      <c r="D27">
        <v>4.9731076728965764</v>
      </c>
    </row>
    <row r="28" spans="2:7" x14ac:dyDescent="0.35">
      <c r="B28" t="s">
        <v>719</v>
      </c>
      <c r="C28">
        <v>55.808843184426941</v>
      </c>
      <c r="D28">
        <v>7.5974849557694064</v>
      </c>
    </row>
    <row r="29" spans="2:7" x14ac:dyDescent="0.35">
      <c r="B29" t="s">
        <v>738</v>
      </c>
      <c r="C29">
        <v>9.4867013627972145</v>
      </c>
      <c r="D29">
        <v>4.4879159574599594</v>
      </c>
    </row>
    <row r="30" spans="2:7" x14ac:dyDescent="0.35">
      <c r="B30" t="s">
        <v>759</v>
      </c>
      <c r="C30">
        <v>12.427248677248677</v>
      </c>
      <c r="D30">
        <v>1.3300230017925079</v>
      </c>
    </row>
    <row r="32" spans="2:7" x14ac:dyDescent="0.35">
      <c r="B32" t="s">
        <v>672</v>
      </c>
      <c r="C32">
        <v>41.447282381251313</v>
      </c>
      <c r="D32">
        <v>2.4246154336433698</v>
      </c>
    </row>
    <row r="33" spans="2:4" x14ac:dyDescent="0.35">
      <c r="B33" t="s">
        <v>673</v>
      </c>
      <c r="C33">
        <v>91.992845117845107</v>
      </c>
      <c r="D33">
        <v>1.2285399674401762</v>
      </c>
    </row>
    <row r="34" spans="2:4" x14ac:dyDescent="0.35">
      <c r="B34" t="s">
        <v>674</v>
      </c>
      <c r="C34">
        <v>31.528755868544597</v>
      </c>
      <c r="D34">
        <v>3.273292214796911</v>
      </c>
    </row>
    <row r="35" spans="2:4" x14ac:dyDescent="0.35">
      <c r="B35" t="s">
        <v>682</v>
      </c>
      <c r="C35">
        <v>61.412874863167268</v>
      </c>
      <c r="D35">
        <v>11.306591760789956</v>
      </c>
    </row>
    <row r="36" spans="2:4" x14ac:dyDescent="0.35">
      <c r="B36" t="s">
        <v>694</v>
      </c>
      <c r="C36">
        <v>33.726436165460555</v>
      </c>
      <c r="D36">
        <v>2.8627381271578702</v>
      </c>
    </row>
    <row r="37" spans="2:4" x14ac:dyDescent="0.35">
      <c r="B37" t="s">
        <v>706</v>
      </c>
      <c r="C37">
        <v>46.821256038647341</v>
      </c>
      <c r="D37">
        <v>5.7195374659153915</v>
      </c>
    </row>
    <row r="38" spans="2:4" x14ac:dyDescent="0.35">
      <c r="B38" t="s">
        <v>720</v>
      </c>
      <c r="C38">
        <v>60.705721747388417</v>
      </c>
      <c r="D38">
        <v>10.60125910714015</v>
      </c>
    </row>
    <row r="39" spans="2:4" x14ac:dyDescent="0.35">
      <c r="B39" t="s">
        <v>739</v>
      </c>
      <c r="C39">
        <v>16.57236842105263</v>
      </c>
      <c r="D39" t="s">
        <v>760</v>
      </c>
    </row>
    <row r="40" spans="2:4" x14ac:dyDescent="0.35">
      <c r="B40" t="s">
        <v>761</v>
      </c>
      <c r="C40">
        <v>7.8488971346114198</v>
      </c>
      <c r="D40">
        <v>0.89049568239539423</v>
      </c>
    </row>
    <row r="42" spans="2:4" x14ac:dyDescent="0.35">
      <c r="B42" t="s">
        <v>683</v>
      </c>
      <c r="C42">
        <v>16.45210727969349</v>
      </c>
      <c r="D42">
        <v>4.9073206160151335</v>
      </c>
    </row>
    <row r="43" spans="2:4" x14ac:dyDescent="0.35">
      <c r="B43" t="s">
        <v>684</v>
      </c>
      <c r="C43">
        <v>47.817547994304512</v>
      </c>
      <c r="D43">
        <v>7.4470026232413344</v>
      </c>
    </row>
    <row r="44" spans="2:4" x14ac:dyDescent="0.35">
      <c r="B44" t="s">
        <v>685</v>
      </c>
      <c r="C44">
        <v>23.197905381003974</v>
      </c>
      <c r="D44">
        <v>3.2427629871489958</v>
      </c>
    </row>
    <row r="45" spans="2:4" x14ac:dyDescent="0.35">
      <c r="B45" t="s">
        <v>686</v>
      </c>
      <c r="C45">
        <v>12.19047619047619</v>
      </c>
      <c r="D45">
        <v>5.1578085942692544</v>
      </c>
    </row>
    <row r="46" spans="2:4" x14ac:dyDescent="0.35">
      <c r="B46" t="s">
        <v>695</v>
      </c>
      <c r="C46">
        <v>23.928107907666632</v>
      </c>
      <c r="D46">
        <v>2.4879193108355948</v>
      </c>
    </row>
    <row r="47" spans="2:4" x14ac:dyDescent="0.35">
      <c r="B47" t="s">
        <v>707</v>
      </c>
      <c r="C47">
        <v>29.409073311512334</v>
      </c>
      <c r="D47" t="s">
        <v>651</v>
      </c>
    </row>
    <row r="48" spans="2:4" x14ac:dyDescent="0.35">
      <c r="B48" t="s">
        <v>721</v>
      </c>
      <c r="C48" t="s">
        <v>687</v>
      </c>
      <c r="D48">
        <v>2.0356939331109869</v>
      </c>
    </row>
    <row r="49" spans="2:4" x14ac:dyDescent="0.35">
      <c r="B49" t="s">
        <v>740</v>
      </c>
      <c r="C49">
        <v>11.993318984844407</v>
      </c>
      <c r="D49">
        <v>1.1624258542485406</v>
      </c>
    </row>
    <row r="50" spans="2:4" x14ac:dyDescent="0.35">
      <c r="B50" t="s">
        <v>762</v>
      </c>
      <c r="C50">
        <v>6.8071818891491027</v>
      </c>
      <c r="D50">
        <v>3.7412457948430373</v>
      </c>
    </row>
    <row r="52" spans="2:4" x14ac:dyDescent="0.35">
      <c r="B52" t="s">
        <v>696</v>
      </c>
      <c r="C52">
        <v>19.171776291341509</v>
      </c>
      <c r="D52">
        <v>8.3771624127407343</v>
      </c>
    </row>
    <row r="53" spans="2:4" x14ac:dyDescent="0.35">
      <c r="B53" t="s">
        <v>697</v>
      </c>
      <c r="C53">
        <v>60.665316851378236</v>
      </c>
      <c r="D53">
        <v>8.1550872739103646</v>
      </c>
    </row>
    <row r="54" spans="2:4" x14ac:dyDescent="0.35">
      <c r="B54" t="s">
        <v>698</v>
      </c>
      <c r="C54">
        <v>27.933177933177934</v>
      </c>
      <c r="D54">
        <v>1.9319839563568546</v>
      </c>
    </row>
    <row r="55" spans="2:4" x14ac:dyDescent="0.35">
      <c r="B55" t="s">
        <v>699</v>
      </c>
      <c r="C55">
        <v>16.019099947671378</v>
      </c>
      <c r="D55">
        <v>1.9490766035576554</v>
      </c>
    </row>
    <row r="56" spans="2:4" x14ac:dyDescent="0.35">
      <c r="B56" t="s">
        <v>700</v>
      </c>
      <c r="C56">
        <v>16.080459770114942</v>
      </c>
      <c r="D56">
        <v>5.5154570869561885</v>
      </c>
    </row>
    <row r="57" spans="2:4" x14ac:dyDescent="0.35">
      <c r="B57" t="s">
        <v>708</v>
      </c>
      <c r="C57">
        <v>29.787833214497564</v>
      </c>
      <c r="D57" t="s">
        <v>763</v>
      </c>
    </row>
    <row r="58" spans="2:4" x14ac:dyDescent="0.35">
      <c r="B58" t="s">
        <v>722</v>
      </c>
      <c r="C58" t="s">
        <v>652</v>
      </c>
      <c r="D58">
        <v>7.1938260328388726</v>
      </c>
    </row>
    <row r="59" spans="2:4" x14ac:dyDescent="0.35">
      <c r="B59" t="s">
        <v>741</v>
      </c>
      <c r="C59">
        <v>16.839686703503194</v>
      </c>
      <c r="D59">
        <v>1.3464206248846071</v>
      </c>
    </row>
    <row r="60" spans="2:4" x14ac:dyDescent="0.35">
      <c r="B60" t="s">
        <v>764</v>
      </c>
      <c r="C60">
        <v>8.9120370370370363</v>
      </c>
      <c r="D60">
        <v>1.4222460332690405</v>
      </c>
    </row>
    <row r="62" spans="2:4" x14ac:dyDescent="0.35">
      <c r="B62" t="s">
        <v>709</v>
      </c>
      <c r="C62">
        <v>33.301746562616131</v>
      </c>
      <c r="D62">
        <v>7.0733277279054461</v>
      </c>
    </row>
    <row r="63" spans="2:4" x14ac:dyDescent="0.35">
      <c r="B63" t="s">
        <v>710</v>
      </c>
      <c r="C63">
        <v>86.943880492267581</v>
      </c>
      <c r="D63">
        <v>3.3989800577430778</v>
      </c>
    </row>
    <row r="64" spans="2:4" x14ac:dyDescent="0.35">
      <c r="B64" t="s">
        <v>711</v>
      </c>
      <c r="C64">
        <v>28.824980583854906</v>
      </c>
      <c r="D64">
        <v>5.5206410174465068</v>
      </c>
    </row>
    <row r="65" spans="2:4" x14ac:dyDescent="0.35">
      <c r="B65" t="s">
        <v>712</v>
      </c>
      <c r="C65">
        <v>24.533836161743142</v>
      </c>
      <c r="D65">
        <v>7.6385671377054836</v>
      </c>
    </row>
    <row r="66" spans="2:4" x14ac:dyDescent="0.35">
      <c r="B66" t="s">
        <v>713</v>
      </c>
      <c r="C66">
        <v>70.223577235772368</v>
      </c>
      <c r="D66">
        <v>3.8977253883668919</v>
      </c>
    </row>
    <row r="67" spans="2:4" x14ac:dyDescent="0.35">
      <c r="B67" t="s">
        <v>714</v>
      </c>
      <c r="C67">
        <v>45.15669515669515</v>
      </c>
      <c r="D67">
        <v>2.6150370015221975</v>
      </c>
    </row>
    <row r="68" spans="2:4" x14ac:dyDescent="0.35">
      <c r="B68" t="s">
        <v>723</v>
      </c>
      <c r="C68">
        <v>58.080808080808083</v>
      </c>
      <c r="D68">
        <v>3.282828282828282</v>
      </c>
    </row>
    <row r="69" spans="2:4" x14ac:dyDescent="0.35">
      <c r="B69" t="s">
        <v>742</v>
      </c>
      <c r="C69">
        <v>21.885485376946477</v>
      </c>
      <c r="D69" t="s">
        <v>765</v>
      </c>
    </row>
    <row r="70" spans="2:4" x14ac:dyDescent="0.35">
      <c r="B70" t="s">
        <v>766</v>
      </c>
      <c r="C70">
        <v>28.362462006079028</v>
      </c>
      <c r="D70">
        <v>8.9449328952871561</v>
      </c>
    </row>
    <row r="72" spans="2:4" x14ac:dyDescent="0.35">
      <c r="B72" t="s">
        <v>724</v>
      </c>
      <c r="C72">
        <v>25.146198830409357</v>
      </c>
      <c r="D72">
        <v>4.5673974712904375</v>
      </c>
    </row>
    <row r="73" spans="2:4" x14ac:dyDescent="0.35">
      <c r="B73" t="s">
        <v>725</v>
      </c>
      <c r="C73">
        <v>38.178057772770309</v>
      </c>
      <c r="D73">
        <v>10.793396083378212</v>
      </c>
    </row>
    <row r="74" spans="2:4" x14ac:dyDescent="0.35">
      <c r="B74" t="s">
        <v>726</v>
      </c>
      <c r="C74">
        <v>21.416142214461541</v>
      </c>
      <c r="D74">
        <v>5.6188276777099668</v>
      </c>
    </row>
    <row r="75" spans="2:4" x14ac:dyDescent="0.35">
      <c r="B75" t="s">
        <v>727</v>
      </c>
      <c r="C75">
        <v>15.605586825099019</v>
      </c>
      <c r="D75">
        <v>4.7937278727796047</v>
      </c>
    </row>
    <row r="76" spans="2:4" x14ac:dyDescent="0.35">
      <c r="B76" t="s">
        <v>728</v>
      </c>
      <c r="C76" t="s">
        <v>675</v>
      </c>
      <c r="D76">
        <v>5.0963982931058416</v>
      </c>
    </row>
    <row r="77" spans="2:4" x14ac:dyDescent="0.35">
      <c r="B77" t="s">
        <v>729</v>
      </c>
      <c r="C77">
        <v>25.492234169653528</v>
      </c>
      <c r="D77">
        <v>3.0385418431762012</v>
      </c>
    </row>
    <row r="78" spans="2:4" x14ac:dyDescent="0.35">
      <c r="B78" t="s">
        <v>730</v>
      </c>
      <c r="C78">
        <v>33.397435897435898</v>
      </c>
      <c r="D78">
        <v>7.7165749693155714</v>
      </c>
    </row>
    <row r="79" spans="2:4" x14ac:dyDescent="0.35">
      <c r="B79" t="s">
        <v>743</v>
      </c>
      <c r="C79">
        <v>15.760357815442561</v>
      </c>
      <c r="D79">
        <v>2.038700182252565</v>
      </c>
    </row>
    <row r="80" spans="2:4" x14ac:dyDescent="0.35">
      <c r="B80" t="s">
        <v>767</v>
      </c>
      <c r="C80" t="s">
        <v>653</v>
      </c>
      <c r="D80">
        <v>3.3207827511692023</v>
      </c>
    </row>
    <row r="82" spans="2:4" x14ac:dyDescent="0.35">
      <c r="B82" t="s">
        <v>744</v>
      </c>
      <c r="C82">
        <v>1.5371762740183792</v>
      </c>
      <c r="D82">
        <v>0.83190571659178625</v>
      </c>
    </row>
    <row r="83" spans="2:4" x14ac:dyDescent="0.35">
      <c r="B83" t="s">
        <v>745</v>
      </c>
      <c r="C83">
        <v>0.52910052910052907</v>
      </c>
      <c r="D83">
        <v>0.52910052910052907</v>
      </c>
    </row>
    <row r="84" spans="2:4" x14ac:dyDescent="0.35">
      <c r="B84" t="s">
        <v>746</v>
      </c>
      <c r="C84">
        <v>34.519017497740904</v>
      </c>
      <c r="D84">
        <v>4.168844823984962</v>
      </c>
    </row>
    <row r="85" spans="2:4" x14ac:dyDescent="0.35">
      <c r="B85" t="s">
        <v>747</v>
      </c>
      <c r="C85">
        <v>31.835968909139638</v>
      </c>
      <c r="D85">
        <v>3.8791394381436093</v>
      </c>
    </row>
    <row r="86" spans="2:4" x14ac:dyDescent="0.35">
      <c r="B86" t="s">
        <v>748</v>
      </c>
      <c r="C86">
        <v>77.897673793196191</v>
      </c>
      <c r="D86">
        <v>1.7612608647557799</v>
      </c>
    </row>
    <row r="87" spans="2:4" x14ac:dyDescent="0.35">
      <c r="B87" t="s">
        <v>749</v>
      </c>
      <c r="C87">
        <v>51.13378684807256</v>
      </c>
      <c r="D87" t="s">
        <v>654</v>
      </c>
    </row>
    <row r="88" spans="2:4" x14ac:dyDescent="0.35">
      <c r="B88" t="s">
        <v>750</v>
      </c>
      <c r="C88">
        <v>49.984818227469667</v>
      </c>
      <c r="D88">
        <v>3.5963777406448738</v>
      </c>
    </row>
    <row r="89" spans="2:4" x14ac:dyDescent="0.35">
      <c r="B89" t="s">
        <v>751</v>
      </c>
      <c r="C89">
        <v>60.371311962440224</v>
      </c>
      <c r="D89" t="s">
        <v>752</v>
      </c>
    </row>
    <row r="90" spans="2:4" x14ac:dyDescent="0.35">
      <c r="B90" t="s">
        <v>768</v>
      </c>
      <c r="C90">
        <v>25.181992337164747</v>
      </c>
      <c r="D90" t="s">
        <v>659</v>
      </c>
    </row>
    <row r="92" spans="2:4" x14ac:dyDescent="0.35">
      <c r="B92" t="s">
        <v>769</v>
      </c>
      <c r="C92">
        <v>39.910130718954242</v>
      </c>
      <c r="D92">
        <v>3.3037765107182611</v>
      </c>
    </row>
    <row r="93" spans="2:4" x14ac:dyDescent="0.35">
      <c r="B93" t="s">
        <v>770</v>
      </c>
      <c r="C93">
        <v>82.993416823440214</v>
      </c>
      <c r="D93" t="s">
        <v>753</v>
      </c>
    </row>
    <row r="94" spans="2:4" x14ac:dyDescent="0.35">
      <c r="B94" t="s">
        <v>771</v>
      </c>
      <c r="C94">
        <v>32.626262626262623</v>
      </c>
      <c r="D94">
        <v>1.3589519239468393</v>
      </c>
    </row>
    <row r="95" spans="2:4" x14ac:dyDescent="0.35">
      <c r="B95" t="s">
        <v>772</v>
      </c>
      <c r="C95">
        <v>31.13237639553429</v>
      </c>
      <c r="D95">
        <v>0.57038452128381667</v>
      </c>
    </row>
    <row r="96" spans="2:4" x14ac:dyDescent="0.35">
      <c r="B96" t="s">
        <v>773</v>
      </c>
      <c r="C96">
        <v>48.370945862621774</v>
      </c>
      <c r="D96">
        <v>5.6079393049138178</v>
      </c>
    </row>
    <row r="97" spans="2:4" x14ac:dyDescent="0.35">
      <c r="B97" t="s">
        <v>774</v>
      </c>
      <c r="C97">
        <v>52.442780457756335</v>
      </c>
      <c r="D97">
        <v>8.7147355972097547</v>
      </c>
    </row>
    <row r="98" spans="2:4" x14ac:dyDescent="0.35">
      <c r="B98" t="s">
        <v>775</v>
      </c>
      <c r="C98">
        <v>42.338755871233822</v>
      </c>
      <c r="D98" t="s">
        <v>660</v>
      </c>
    </row>
    <row r="99" spans="2:4" x14ac:dyDescent="0.35">
      <c r="B99" t="s">
        <v>776</v>
      </c>
      <c r="C99">
        <v>66.382317801672642</v>
      </c>
      <c r="D99" t="s">
        <v>688</v>
      </c>
    </row>
    <row r="100" spans="2:4" x14ac:dyDescent="0.35">
      <c r="B100" t="s">
        <v>777</v>
      </c>
      <c r="C100">
        <v>39.507344712217353</v>
      </c>
      <c r="D100" t="s">
        <v>731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2052-64E3-469B-9B47-04A84F2E41A8}">
  <dimension ref="B2:CC145"/>
  <sheetViews>
    <sheetView zoomScale="19" zoomScaleNormal="85" workbookViewId="0">
      <selection activeCell="B80" sqref="B80:C142"/>
    </sheetView>
  </sheetViews>
  <sheetFormatPr defaultRowHeight="14.5" x14ac:dyDescent="0.35"/>
  <cols>
    <col min="1" max="1" width="8.7265625" customWidth="1"/>
  </cols>
  <sheetData>
    <row r="2" spans="2:81" x14ac:dyDescent="0.35">
      <c r="B2" t="s">
        <v>339</v>
      </c>
      <c r="C2">
        <v>0.25062656641604009</v>
      </c>
      <c r="D2">
        <v>0.25062656641604009</v>
      </c>
      <c r="N2" t="s">
        <v>338</v>
      </c>
      <c r="O2">
        <v>68.487907891691748</v>
      </c>
      <c r="P2">
        <v>0.46383482799880732</v>
      </c>
    </row>
    <row r="3" spans="2:81" x14ac:dyDescent="0.35">
      <c r="B3" t="s">
        <v>337</v>
      </c>
      <c r="C3">
        <v>95.257588415483156</v>
      </c>
      <c r="D3">
        <v>0.91902841896891818</v>
      </c>
      <c r="G3" t="s">
        <v>204</v>
      </c>
      <c r="H3" t="s">
        <v>29</v>
      </c>
      <c r="N3" t="s">
        <v>336</v>
      </c>
      <c r="O3">
        <v>0.30581039755351686</v>
      </c>
      <c r="P3">
        <v>0.30581039755351691</v>
      </c>
      <c r="U3" t="s">
        <v>335</v>
      </c>
      <c r="V3">
        <v>1.5634895601789189</v>
      </c>
      <c r="W3">
        <v>0.68180776606318705</v>
      </c>
      <c r="AB3" t="s">
        <v>334</v>
      </c>
      <c r="AC3">
        <v>0</v>
      </c>
      <c r="AD3">
        <v>0</v>
      </c>
      <c r="AI3" t="s">
        <v>333</v>
      </c>
      <c r="AJ3">
        <v>75.108574220774472</v>
      </c>
      <c r="AK3">
        <v>2.9503020582670154</v>
      </c>
      <c r="AP3" t="s">
        <v>332</v>
      </c>
      <c r="AQ3">
        <v>78.578977854004933</v>
      </c>
      <c r="AR3">
        <v>2.6037773438941048</v>
      </c>
      <c r="AW3" t="s">
        <v>331</v>
      </c>
      <c r="AX3">
        <v>0.86290357997836387</v>
      </c>
      <c r="AY3">
        <v>0.20255676336927625</v>
      </c>
      <c r="BD3" t="s">
        <v>330</v>
      </c>
      <c r="BE3">
        <v>69.359342504547172</v>
      </c>
      <c r="BF3">
        <v>3.9168220408296714</v>
      </c>
      <c r="BK3" t="s">
        <v>329</v>
      </c>
      <c r="BL3">
        <v>0.92088818438602615</v>
      </c>
      <c r="BM3">
        <v>0.38382767128052114</v>
      </c>
      <c r="BR3" t="s">
        <v>328</v>
      </c>
      <c r="BS3">
        <v>0.45045045045045046</v>
      </c>
      <c r="BT3">
        <v>0.45045045045045046</v>
      </c>
      <c r="BY3" t="s">
        <v>327</v>
      </c>
      <c r="BZ3">
        <v>92.760501821062618</v>
      </c>
      <c r="CA3">
        <v>1.382735362793146</v>
      </c>
    </row>
    <row r="4" spans="2:81" x14ac:dyDescent="0.35">
      <c r="B4" t="s">
        <v>326</v>
      </c>
      <c r="C4">
        <v>0.1349527665317139</v>
      </c>
      <c r="D4">
        <v>0.1349527665317139</v>
      </c>
      <c r="G4" t="s">
        <v>201</v>
      </c>
      <c r="H4" t="s">
        <v>31</v>
      </c>
      <c r="N4" t="s">
        <v>325</v>
      </c>
      <c r="O4">
        <v>71.828143883483605</v>
      </c>
      <c r="P4">
        <v>2.7167283071327391</v>
      </c>
      <c r="U4" t="s">
        <v>324</v>
      </c>
      <c r="V4">
        <v>92.96444831928703</v>
      </c>
      <c r="W4">
        <v>1.2774057269374812</v>
      </c>
      <c r="AB4" t="s">
        <v>323</v>
      </c>
      <c r="AC4">
        <v>93.362301505490578</v>
      </c>
      <c r="AD4">
        <v>0.78314629641254063</v>
      </c>
      <c r="AI4" t="s">
        <v>322</v>
      </c>
      <c r="AJ4">
        <v>90.763384030710768</v>
      </c>
      <c r="AK4">
        <v>0.34919889181346442</v>
      </c>
      <c r="AP4" t="s">
        <v>321</v>
      </c>
      <c r="AQ4">
        <v>76.873049604904438</v>
      </c>
      <c r="AR4">
        <v>1.9305614627218439</v>
      </c>
      <c r="AW4" t="s">
        <v>320</v>
      </c>
      <c r="AX4">
        <v>91.90896721404944</v>
      </c>
      <c r="AY4">
        <v>0.43992186225154384</v>
      </c>
      <c r="BD4" t="s">
        <v>319</v>
      </c>
      <c r="BE4">
        <v>93.666190201966188</v>
      </c>
      <c r="BF4">
        <v>1.4724629481043399</v>
      </c>
      <c r="BK4" t="s">
        <v>318</v>
      </c>
      <c r="BL4">
        <v>91.274181849048162</v>
      </c>
      <c r="BM4">
        <v>1.3132748974162229</v>
      </c>
      <c r="BR4" t="s">
        <v>317</v>
      </c>
      <c r="BS4">
        <v>90.490066961184723</v>
      </c>
      <c r="BT4">
        <v>0.58182776597450458</v>
      </c>
      <c r="BY4" t="s">
        <v>316</v>
      </c>
      <c r="BZ4">
        <v>90.713492764436523</v>
      </c>
      <c r="CA4">
        <v>0.72513283043621513</v>
      </c>
    </row>
    <row r="5" spans="2:81" x14ac:dyDescent="0.35">
      <c r="B5" t="s">
        <v>315</v>
      </c>
      <c r="C5">
        <v>0.39870787024487209</v>
      </c>
      <c r="D5">
        <v>0.21452170199465323</v>
      </c>
      <c r="G5" t="s">
        <v>198</v>
      </c>
      <c r="H5" t="s">
        <v>35</v>
      </c>
      <c r="N5" t="s">
        <v>314</v>
      </c>
      <c r="O5">
        <v>74.020609065102178</v>
      </c>
      <c r="P5">
        <v>0.61142341617368567</v>
      </c>
      <c r="U5" t="s">
        <v>222</v>
      </c>
      <c r="V5">
        <v>0</v>
      </c>
      <c r="W5">
        <v>0</v>
      </c>
      <c r="AB5" t="s">
        <v>313</v>
      </c>
      <c r="AC5">
        <v>0.28050490883590462</v>
      </c>
      <c r="AD5">
        <v>0.14479621697331413</v>
      </c>
      <c r="AI5" t="s">
        <v>312</v>
      </c>
      <c r="AJ5">
        <v>83.454232641633169</v>
      </c>
      <c r="AK5">
        <v>1.5006243688616341</v>
      </c>
      <c r="AP5" t="s">
        <v>311</v>
      </c>
      <c r="AQ5">
        <v>82.742902876804138</v>
      </c>
      <c r="AR5">
        <v>0.71311182544783558</v>
      </c>
      <c r="AW5" t="s">
        <v>310</v>
      </c>
      <c r="AX5">
        <v>0.2032520325203252</v>
      </c>
      <c r="AY5">
        <v>0.2032520325203252</v>
      </c>
      <c r="BD5" t="s">
        <v>309</v>
      </c>
      <c r="BE5">
        <v>82.222081591074314</v>
      </c>
      <c r="BF5">
        <v>3.1881874603420117</v>
      </c>
      <c r="BK5" t="s">
        <v>308</v>
      </c>
      <c r="BL5">
        <v>0.34000033251866263</v>
      </c>
      <c r="BM5">
        <v>0.18019589468219419</v>
      </c>
      <c r="BR5" t="s">
        <v>307</v>
      </c>
      <c r="BS5">
        <v>0.61415098449830186</v>
      </c>
      <c r="BT5">
        <v>0.14629457183917466</v>
      </c>
      <c r="BY5" t="s">
        <v>306</v>
      </c>
      <c r="BZ5">
        <v>92.379393644955641</v>
      </c>
      <c r="CA5">
        <v>1.1896972687717478</v>
      </c>
    </row>
    <row r="6" spans="2:81" x14ac:dyDescent="0.35">
      <c r="B6" t="s">
        <v>305</v>
      </c>
      <c r="C6">
        <v>64.296575210244839</v>
      </c>
      <c r="D6">
        <v>1.8579394192386209</v>
      </c>
      <c r="G6" t="s">
        <v>195</v>
      </c>
      <c r="H6" t="s">
        <v>39</v>
      </c>
      <c r="N6" t="s">
        <v>304</v>
      </c>
      <c r="O6">
        <v>73.030222283231112</v>
      </c>
      <c r="P6">
        <v>0.29569447025444001</v>
      </c>
      <c r="U6" t="s">
        <v>303</v>
      </c>
      <c r="V6">
        <v>0</v>
      </c>
      <c r="W6">
        <v>0</v>
      </c>
      <c r="AB6" t="s">
        <v>221</v>
      </c>
      <c r="AC6">
        <v>0</v>
      </c>
      <c r="AD6">
        <v>0</v>
      </c>
      <c r="AI6" t="s">
        <v>302</v>
      </c>
      <c r="AJ6">
        <v>83.963607773384766</v>
      </c>
      <c r="AK6">
        <v>2.1137731233376389</v>
      </c>
      <c r="AP6" t="s">
        <v>301</v>
      </c>
      <c r="AQ6">
        <v>84.255161188556187</v>
      </c>
      <c r="AR6">
        <v>1.8541892763148806</v>
      </c>
      <c r="AW6" t="s">
        <v>300</v>
      </c>
      <c r="AX6">
        <v>8.3333333333333329E-2</v>
      </c>
      <c r="AY6">
        <v>8.3333333333333343E-2</v>
      </c>
      <c r="BD6" t="s">
        <v>299</v>
      </c>
      <c r="BE6">
        <v>79.724790540658731</v>
      </c>
      <c r="BF6">
        <v>1.3040340317155881</v>
      </c>
      <c r="BK6" t="s">
        <v>298</v>
      </c>
      <c r="BL6">
        <v>0.49751243781094523</v>
      </c>
      <c r="BM6">
        <v>0.49751243781094528</v>
      </c>
      <c r="BR6" t="s">
        <v>297</v>
      </c>
      <c r="BS6">
        <v>0.1923162188525317</v>
      </c>
      <c r="BT6">
        <v>9.6302945467438131E-2</v>
      </c>
      <c r="BY6" t="s">
        <v>296</v>
      </c>
      <c r="BZ6">
        <v>93.000412753062918</v>
      </c>
      <c r="CA6">
        <v>0.17598316098040634</v>
      </c>
    </row>
    <row r="7" spans="2:81" x14ac:dyDescent="0.35">
      <c r="B7" t="s">
        <v>295</v>
      </c>
      <c r="C7">
        <v>90.298567001135368</v>
      </c>
      <c r="D7">
        <v>1.0393624157214987</v>
      </c>
      <c r="G7" t="s">
        <v>192</v>
      </c>
      <c r="H7" t="s">
        <v>42</v>
      </c>
      <c r="N7" t="s">
        <v>294</v>
      </c>
      <c r="O7">
        <v>80.512971698113219</v>
      </c>
      <c r="P7">
        <v>1.0808408293143617</v>
      </c>
      <c r="U7" t="s">
        <v>293</v>
      </c>
      <c r="V7">
        <v>41.338762521044202</v>
      </c>
      <c r="W7">
        <v>2.1759494783107565</v>
      </c>
      <c r="AB7" t="s">
        <v>292</v>
      </c>
      <c r="AC7">
        <v>41.80124147583598</v>
      </c>
      <c r="AD7">
        <v>3.6218251708856757</v>
      </c>
      <c r="AI7" t="s">
        <v>220</v>
      </c>
      <c r="AJ7">
        <v>11.19995745215158</v>
      </c>
      <c r="AK7">
        <v>1.1867115694334665</v>
      </c>
      <c r="AP7" t="s">
        <v>291</v>
      </c>
      <c r="AQ7">
        <v>83.423112239761181</v>
      </c>
      <c r="AR7">
        <v>1.7297377475898172</v>
      </c>
      <c r="AW7" t="s">
        <v>290</v>
      </c>
      <c r="AX7">
        <v>36.819707299643945</v>
      </c>
      <c r="AY7">
        <v>2.9031855977058605</v>
      </c>
      <c r="BD7" t="s">
        <v>289</v>
      </c>
      <c r="BE7">
        <v>14.846091447234897</v>
      </c>
      <c r="BF7">
        <v>1.0653121903525689</v>
      </c>
      <c r="BK7" t="s">
        <v>288</v>
      </c>
      <c r="BL7">
        <v>41.404952710995595</v>
      </c>
      <c r="BM7">
        <v>4.5200828288271948</v>
      </c>
      <c r="BR7" t="s">
        <v>287</v>
      </c>
      <c r="BS7">
        <v>46.460561326407678</v>
      </c>
      <c r="BT7">
        <v>6.4805895354183436</v>
      </c>
      <c r="BY7" t="s">
        <v>286</v>
      </c>
      <c r="BZ7">
        <v>96.308232793127559</v>
      </c>
      <c r="CA7">
        <v>1.3199541398237253</v>
      </c>
    </row>
    <row r="8" spans="2:81" x14ac:dyDescent="0.35">
      <c r="B8" t="s">
        <v>285</v>
      </c>
      <c r="C8">
        <v>0</v>
      </c>
      <c r="D8">
        <v>0</v>
      </c>
      <c r="G8" t="s">
        <v>189</v>
      </c>
      <c r="H8" t="s">
        <v>45</v>
      </c>
      <c r="N8" t="s">
        <v>284</v>
      </c>
      <c r="O8">
        <v>76.451678040844357</v>
      </c>
      <c r="P8">
        <v>1.9016600130057322</v>
      </c>
      <c r="U8" t="s">
        <v>283</v>
      </c>
      <c r="V8">
        <v>93.089999654370914</v>
      </c>
      <c r="W8">
        <v>0.67498491818899675</v>
      </c>
      <c r="AB8" t="s">
        <v>282</v>
      </c>
      <c r="AC8">
        <v>94.913266077639278</v>
      </c>
      <c r="AD8">
        <v>1.9560009202894248</v>
      </c>
      <c r="AI8" t="s">
        <v>281</v>
      </c>
      <c r="AJ8">
        <v>91.148073887573503</v>
      </c>
      <c r="AK8">
        <v>0.31695849346049726</v>
      </c>
      <c r="AP8" t="s">
        <v>219</v>
      </c>
      <c r="AQ8">
        <v>0.5535662839033626</v>
      </c>
      <c r="AR8">
        <v>0.31725212061375258</v>
      </c>
      <c r="AW8" t="s">
        <v>280</v>
      </c>
      <c r="AX8">
        <v>92.407394979968046</v>
      </c>
      <c r="AY8">
        <v>0.62610127310584052</v>
      </c>
      <c r="BD8" t="s">
        <v>279</v>
      </c>
      <c r="BE8">
        <v>95.705015849338054</v>
      </c>
      <c r="BF8">
        <v>0.27219030406783018</v>
      </c>
      <c r="BK8" t="s">
        <v>278</v>
      </c>
      <c r="BL8">
        <v>94.890211640211646</v>
      </c>
      <c r="BM8">
        <v>1.4543823730778704</v>
      </c>
      <c r="BR8" t="s">
        <v>277</v>
      </c>
      <c r="BS8">
        <v>90.339077137244416</v>
      </c>
      <c r="BT8">
        <v>0.75224207794000852</v>
      </c>
      <c r="BY8" t="s">
        <v>276</v>
      </c>
      <c r="BZ8">
        <v>93.879678241380361</v>
      </c>
      <c r="CA8">
        <v>0.31371488099594219</v>
      </c>
    </row>
    <row r="9" spans="2:81" x14ac:dyDescent="0.35">
      <c r="B9" t="s">
        <v>275</v>
      </c>
      <c r="C9">
        <v>53.558702635555875</v>
      </c>
      <c r="D9">
        <v>1.6237709708330024</v>
      </c>
      <c r="G9" t="s">
        <v>186</v>
      </c>
      <c r="H9" t="s">
        <v>185</v>
      </c>
      <c r="N9" t="s">
        <v>274</v>
      </c>
      <c r="O9">
        <v>80.819715653694402</v>
      </c>
      <c r="P9">
        <v>1.5634231426781651</v>
      </c>
      <c r="U9" t="s">
        <v>273</v>
      </c>
      <c r="V9">
        <v>0.20407531277096494</v>
      </c>
      <c r="W9">
        <v>0.10334075193647989</v>
      </c>
      <c r="AB9" t="s">
        <v>272</v>
      </c>
      <c r="AC9">
        <v>0</v>
      </c>
      <c r="AD9">
        <v>0</v>
      </c>
      <c r="AI9" t="s">
        <v>271</v>
      </c>
      <c r="AJ9">
        <v>86.044056710579341</v>
      </c>
      <c r="AK9">
        <v>1.0542737152183157</v>
      </c>
      <c r="AP9" t="s">
        <v>270</v>
      </c>
      <c r="AQ9">
        <v>91.925832279814585</v>
      </c>
      <c r="AR9">
        <v>0.96308902133842311</v>
      </c>
      <c r="AW9" t="s">
        <v>218</v>
      </c>
      <c r="AX9">
        <v>0.1061571125265393</v>
      </c>
      <c r="AY9">
        <v>0.1061571125265393</v>
      </c>
      <c r="BD9" t="s">
        <v>269</v>
      </c>
      <c r="BE9">
        <v>85.424524771740764</v>
      </c>
      <c r="BF9">
        <v>0.86544694291090163</v>
      </c>
      <c r="BK9" t="s">
        <v>268</v>
      </c>
      <c r="BL9">
        <v>0</v>
      </c>
      <c r="BM9">
        <v>0</v>
      </c>
      <c r="BR9" t="s">
        <v>267</v>
      </c>
      <c r="BS9">
        <v>0</v>
      </c>
      <c r="BT9">
        <v>0</v>
      </c>
      <c r="BY9" t="s">
        <v>266</v>
      </c>
      <c r="BZ9">
        <v>95.086588705566328</v>
      </c>
      <c r="CA9">
        <v>0.479606027376553</v>
      </c>
    </row>
    <row r="10" spans="2:81" x14ac:dyDescent="0.35">
      <c r="B10" t="s">
        <v>265</v>
      </c>
      <c r="C10">
        <v>1.2508192899340609</v>
      </c>
      <c r="D10">
        <v>0.28271815023243113</v>
      </c>
      <c r="G10" t="s">
        <v>182</v>
      </c>
      <c r="H10" t="s">
        <v>181</v>
      </c>
      <c r="N10" t="s">
        <v>264</v>
      </c>
      <c r="O10">
        <v>80.702115556518677</v>
      </c>
      <c r="P10">
        <v>3.1286727828626972</v>
      </c>
      <c r="U10" t="s">
        <v>263</v>
      </c>
      <c r="V10">
        <v>44.049767146595912</v>
      </c>
      <c r="W10">
        <v>1.6289808164455166</v>
      </c>
      <c r="AB10" t="s">
        <v>262</v>
      </c>
      <c r="AC10">
        <v>44.690964601976837</v>
      </c>
      <c r="AD10">
        <v>3.0062670578840662</v>
      </c>
      <c r="AI10" t="s">
        <v>261</v>
      </c>
      <c r="AJ10">
        <v>0</v>
      </c>
      <c r="AK10">
        <v>0</v>
      </c>
      <c r="AP10" t="s">
        <v>260</v>
      </c>
      <c r="AQ10">
        <v>86.827485380116968</v>
      </c>
      <c r="AR10">
        <v>3.0868732781252906</v>
      </c>
      <c r="AW10" t="s">
        <v>259</v>
      </c>
      <c r="AX10">
        <v>43.896988275295151</v>
      </c>
      <c r="AY10">
        <v>2.5855948435619633</v>
      </c>
      <c r="BD10" t="s">
        <v>217</v>
      </c>
      <c r="BE10">
        <v>0.8232323232323232</v>
      </c>
      <c r="BF10">
        <v>0.41552491256720497</v>
      </c>
      <c r="BK10" t="s">
        <v>258</v>
      </c>
      <c r="BL10">
        <v>87.422665563938551</v>
      </c>
      <c r="BM10">
        <v>3.2296321634429743</v>
      </c>
      <c r="BR10" t="s">
        <v>257</v>
      </c>
      <c r="BS10">
        <v>43.093200724977827</v>
      </c>
      <c r="BT10">
        <v>1.8381645310446031</v>
      </c>
      <c r="BY10" t="s">
        <v>256</v>
      </c>
      <c r="BZ10">
        <v>95.617010155316621</v>
      </c>
      <c r="CA10">
        <v>1.2125263501649279</v>
      </c>
    </row>
    <row r="11" spans="2:81" x14ac:dyDescent="0.35">
      <c r="B11" t="s">
        <v>255</v>
      </c>
      <c r="C11">
        <v>0</v>
      </c>
      <c r="D11">
        <v>0</v>
      </c>
      <c r="G11" t="s">
        <v>178</v>
      </c>
      <c r="H11" t="s">
        <v>177</v>
      </c>
      <c r="N11" t="s">
        <v>254</v>
      </c>
      <c r="O11">
        <v>87.911852429843307</v>
      </c>
      <c r="P11">
        <v>1.7959264735350926</v>
      </c>
      <c r="Q11" t="s">
        <v>236</v>
      </c>
      <c r="R11" t="s">
        <v>244</v>
      </c>
      <c r="U11" t="s">
        <v>253</v>
      </c>
      <c r="V11">
        <v>2.5043585785273765</v>
      </c>
      <c r="W11">
        <v>0.44131958252502912</v>
      </c>
      <c r="X11" t="s">
        <v>236</v>
      </c>
      <c r="Y11" t="s">
        <v>244</v>
      </c>
      <c r="AB11" t="s">
        <v>252</v>
      </c>
      <c r="AC11">
        <v>3.1942252715837625</v>
      </c>
      <c r="AD11">
        <v>0.41081597863297992</v>
      </c>
      <c r="AE11" t="s">
        <v>236</v>
      </c>
      <c r="AF11" t="s">
        <v>244</v>
      </c>
      <c r="AI11" t="s">
        <v>251</v>
      </c>
      <c r="AJ11">
        <v>90.857281918541617</v>
      </c>
      <c r="AK11">
        <v>2.8680859472104387</v>
      </c>
      <c r="AL11" t="s">
        <v>236</v>
      </c>
      <c r="AM11" t="s">
        <v>244</v>
      </c>
      <c r="AP11" t="s">
        <v>250</v>
      </c>
      <c r="AQ11">
        <v>88.505411008406554</v>
      </c>
      <c r="AR11">
        <v>0.79401767084912689</v>
      </c>
      <c r="AS11" t="s">
        <v>236</v>
      </c>
      <c r="AT11" t="s">
        <v>244</v>
      </c>
      <c r="AW11" t="s">
        <v>249</v>
      </c>
      <c r="AX11">
        <v>1.0218456436267596</v>
      </c>
      <c r="AY11">
        <v>0.48014311202087862</v>
      </c>
      <c r="AZ11" t="s">
        <v>236</v>
      </c>
      <c r="BA11" t="s">
        <v>244</v>
      </c>
      <c r="BD11" t="s">
        <v>248</v>
      </c>
      <c r="BE11">
        <v>44.602396514161221</v>
      </c>
      <c r="BF11">
        <v>2.43733188474818</v>
      </c>
      <c r="BH11" t="s">
        <v>244</v>
      </c>
      <c r="BK11" t="s">
        <v>216</v>
      </c>
      <c r="BL11">
        <v>1.9090909090909089</v>
      </c>
      <c r="BM11">
        <v>0.95778670480479466</v>
      </c>
      <c r="BN11" t="s">
        <v>236</v>
      </c>
      <c r="BO11" t="s">
        <v>244</v>
      </c>
      <c r="BR11" t="s">
        <v>247</v>
      </c>
      <c r="BS11">
        <v>0.99067491931200724</v>
      </c>
      <c r="BT11">
        <v>0.24423980107521687</v>
      </c>
      <c r="BU11" t="s">
        <v>236</v>
      </c>
      <c r="BV11" t="s">
        <v>244</v>
      </c>
      <c r="BY11" t="s">
        <v>246</v>
      </c>
      <c r="BZ11">
        <v>96.192588067142594</v>
      </c>
      <c r="CA11">
        <v>0.4781709253018227</v>
      </c>
      <c r="CB11" t="s">
        <v>236</v>
      </c>
      <c r="CC11" t="s">
        <v>244</v>
      </c>
    </row>
    <row r="12" spans="2:81" x14ac:dyDescent="0.35">
      <c r="B12" t="s">
        <v>245</v>
      </c>
      <c r="C12">
        <v>94.367405424259275</v>
      </c>
      <c r="D12">
        <v>1.2807139794106399</v>
      </c>
      <c r="G12" t="s">
        <v>174</v>
      </c>
      <c r="H12" t="s">
        <v>173</v>
      </c>
      <c r="K12" t="s">
        <v>244</v>
      </c>
      <c r="N12" t="s">
        <v>243</v>
      </c>
      <c r="O12">
        <v>91.380706958737164</v>
      </c>
      <c r="P12">
        <v>0.35069089145873039</v>
      </c>
      <c r="Q12">
        <v>78.51459234612598</v>
      </c>
      <c r="R12">
        <v>2.2796456448307563</v>
      </c>
      <c r="U12" t="s">
        <v>242</v>
      </c>
      <c r="V12">
        <v>0.32422672319045381</v>
      </c>
      <c r="W12">
        <v>0.16314934317492366</v>
      </c>
      <c r="X12">
        <v>36.590289443477495</v>
      </c>
      <c r="Y12">
        <v>13.18807490624344</v>
      </c>
      <c r="AB12" t="s">
        <v>241</v>
      </c>
      <c r="AC12">
        <v>0.11148272017837235</v>
      </c>
      <c r="AD12">
        <v>0.11148272017837237</v>
      </c>
      <c r="AE12">
        <v>37.450694471449886</v>
      </c>
      <c r="AF12">
        <v>13.621801932529268</v>
      </c>
      <c r="AI12" t="s">
        <v>240</v>
      </c>
      <c r="AJ12">
        <v>87.644033074904641</v>
      </c>
      <c r="AK12">
        <v>2.760433625672194</v>
      </c>
      <c r="AL12">
        <v>78.255595576559642</v>
      </c>
      <c r="AM12">
        <v>8.8558388815533569</v>
      </c>
      <c r="AP12" t="s">
        <v>239</v>
      </c>
      <c r="AQ12">
        <v>88.896021847232419</v>
      </c>
      <c r="AR12">
        <v>1.5309269061475965</v>
      </c>
      <c r="AS12">
        <v>85.312014542699131</v>
      </c>
      <c r="AT12">
        <v>1.5997489587539013</v>
      </c>
      <c r="AW12" t="s">
        <v>238</v>
      </c>
      <c r="AX12">
        <v>0</v>
      </c>
      <c r="AY12">
        <v>0</v>
      </c>
      <c r="AZ12">
        <v>35.960993451569536</v>
      </c>
      <c r="BA12">
        <v>13.282282298315627</v>
      </c>
      <c r="BD12" t="s">
        <v>237</v>
      </c>
      <c r="BE12">
        <v>85.666278166278175</v>
      </c>
      <c r="BF12">
        <v>0.9624523766124653</v>
      </c>
      <c r="BG12" t="s">
        <v>236</v>
      </c>
      <c r="BH12">
        <v>8.2167878348293009</v>
      </c>
      <c r="BK12" t="s">
        <v>235</v>
      </c>
      <c r="BL12">
        <v>0.35087719298245612</v>
      </c>
      <c r="BM12">
        <v>0.35087719298245612</v>
      </c>
      <c r="BN12">
        <v>41.077543193859476</v>
      </c>
      <c r="BO12">
        <v>14.373878586345763</v>
      </c>
      <c r="BR12" t="s">
        <v>215</v>
      </c>
      <c r="BS12">
        <v>0.43479911900964535</v>
      </c>
      <c r="BT12">
        <v>0.24994239325106238</v>
      </c>
      <c r="BU12">
        <v>36.751009126607187</v>
      </c>
      <c r="BV12">
        <v>13.275950544087035</v>
      </c>
      <c r="BY12" t="s">
        <v>234</v>
      </c>
      <c r="BZ12">
        <v>96.841565182984709</v>
      </c>
      <c r="CA12">
        <v>0.23059422071472824</v>
      </c>
      <c r="CB12">
        <v>94.277946412903603</v>
      </c>
      <c r="CC12">
        <v>0.6429984535530483</v>
      </c>
    </row>
    <row r="13" spans="2:81" x14ac:dyDescent="0.35">
      <c r="G13" t="s">
        <v>170</v>
      </c>
      <c r="H13" t="s">
        <v>169</v>
      </c>
    </row>
    <row r="14" spans="2:81" x14ac:dyDescent="0.35">
      <c r="U14" t="s">
        <v>233</v>
      </c>
      <c r="V14">
        <v>89.863766618809166</v>
      </c>
      <c r="W14">
        <v>3.1503140621200068</v>
      </c>
      <c r="AB14" t="s">
        <v>232</v>
      </c>
      <c r="AC14">
        <v>96.152958152958149</v>
      </c>
      <c r="AD14">
        <v>0.77342858193368169</v>
      </c>
      <c r="AI14" t="s">
        <v>231</v>
      </c>
      <c r="AJ14">
        <v>93.572711507494105</v>
      </c>
      <c r="AK14">
        <v>1.1219794536484331</v>
      </c>
      <c r="AP14" t="s">
        <v>230</v>
      </c>
      <c r="AQ14">
        <v>91.092191147389869</v>
      </c>
      <c r="AR14">
        <v>0.40724790826510981</v>
      </c>
      <c r="AW14" t="s">
        <v>229</v>
      </c>
      <c r="AX14">
        <v>92.405542157279982</v>
      </c>
      <c r="AY14">
        <v>1.4935103311418578</v>
      </c>
      <c r="BD14" t="s">
        <v>228</v>
      </c>
      <c r="BE14">
        <v>95.711758901041108</v>
      </c>
      <c r="BF14">
        <v>0.17373846780968272</v>
      </c>
      <c r="BG14">
        <v>74.692847048804055</v>
      </c>
      <c r="BK14" t="s">
        <v>227</v>
      </c>
      <c r="BL14">
        <v>93.674142026702654</v>
      </c>
      <c r="BM14">
        <v>0.77325246165900474</v>
      </c>
      <c r="BR14" t="s">
        <v>226</v>
      </c>
      <c r="BS14">
        <v>94.879592543143943</v>
      </c>
      <c r="BT14">
        <v>2.2835653681169958</v>
      </c>
      <c r="BY14" t="s">
        <v>225</v>
      </c>
      <c r="BZ14">
        <v>0.1349527665317139</v>
      </c>
      <c r="CA14">
        <v>0.1349527665317139</v>
      </c>
    </row>
    <row r="15" spans="2:81" x14ac:dyDescent="0.35">
      <c r="B15" t="s">
        <v>224</v>
      </c>
      <c r="C15">
        <v>1.5634895601789189</v>
      </c>
      <c r="D15">
        <v>0.68180776606318705</v>
      </c>
    </row>
    <row r="16" spans="2:81" x14ac:dyDescent="0.35">
      <c r="B16" t="s">
        <v>223</v>
      </c>
      <c r="C16">
        <v>92.96444831928703</v>
      </c>
      <c r="D16">
        <v>1.2774057269374812</v>
      </c>
      <c r="U16" t="s">
        <v>222</v>
      </c>
      <c r="V16">
        <v>0</v>
      </c>
      <c r="W16">
        <v>0</v>
      </c>
      <c r="AB16" t="s">
        <v>221</v>
      </c>
      <c r="AC16">
        <v>0</v>
      </c>
      <c r="AD16">
        <v>0</v>
      </c>
      <c r="AI16" t="s">
        <v>220</v>
      </c>
      <c r="AJ16">
        <v>11.19995745215158</v>
      </c>
      <c r="AK16">
        <v>1.1867115694334665</v>
      </c>
      <c r="AP16" t="s">
        <v>219</v>
      </c>
      <c r="AQ16">
        <v>0.5535662839033626</v>
      </c>
      <c r="AR16">
        <v>0.31725212061375258</v>
      </c>
      <c r="AW16" t="s">
        <v>218</v>
      </c>
      <c r="AX16">
        <v>0.1061571125265393</v>
      </c>
      <c r="AY16">
        <v>0.1061571125265393</v>
      </c>
      <c r="BD16" t="s">
        <v>217</v>
      </c>
      <c r="BE16">
        <v>0.8232323232323232</v>
      </c>
      <c r="BF16">
        <v>0.41552491256720497</v>
      </c>
      <c r="BK16" t="s">
        <v>216</v>
      </c>
      <c r="BL16">
        <v>1.9090909090909089</v>
      </c>
      <c r="BM16">
        <v>0.95778670480479466</v>
      </c>
      <c r="BR16" t="s">
        <v>215</v>
      </c>
      <c r="BS16">
        <v>0.43479911900964535</v>
      </c>
      <c r="BT16">
        <v>0.24994239325106238</v>
      </c>
    </row>
    <row r="17" spans="2:18" x14ac:dyDescent="0.35">
      <c r="B17" t="s">
        <v>214</v>
      </c>
      <c r="C17">
        <v>0</v>
      </c>
      <c r="D17">
        <v>0</v>
      </c>
    </row>
    <row r="18" spans="2:18" x14ac:dyDescent="0.35">
      <c r="B18" t="s">
        <v>213</v>
      </c>
      <c r="C18">
        <v>0</v>
      </c>
      <c r="D18">
        <v>0</v>
      </c>
    </row>
    <row r="19" spans="2:18" x14ac:dyDescent="0.35">
      <c r="B19" t="s">
        <v>212</v>
      </c>
      <c r="C19">
        <v>41.338762521044202</v>
      </c>
      <c r="D19">
        <v>2.1759494783107565</v>
      </c>
    </row>
    <row r="20" spans="2:18" x14ac:dyDescent="0.35">
      <c r="B20" t="s">
        <v>211</v>
      </c>
      <c r="C20">
        <v>93.089999654370914</v>
      </c>
      <c r="D20">
        <v>0.67498491818899675</v>
      </c>
    </row>
    <row r="21" spans="2:18" x14ac:dyDescent="0.35">
      <c r="B21" t="s">
        <v>210</v>
      </c>
      <c r="C21">
        <v>0.20407531277096494</v>
      </c>
      <c r="D21">
        <v>0.10334075193647989</v>
      </c>
    </row>
    <row r="22" spans="2:18" x14ac:dyDescent="0.35">
      <c r="B22" t="s">
        <v>209</v>
      </c>
      <c r="C22">
        <v>44.049767146595912</v>
      </c>
      <c r="D22">
        <v>1.6289808164455166</v>
      </c>
    </row>
    <row r="23" spans="2:18" x14ac:dyDescent="0.35">
      <c r="B23" t="s">
        <v>208</v>
      </c>
      <c r="C23">
        <v>2.5043585785273765</v>
      </c>
      <c r="D23">
        <v>0.44131958252502912</v>
      </c>
    </row>
    <row r="24" spans="2:18" x14ac:dyDescent="0.35">
      <c r="B24" t="s">
        <v>207</v>
      </c>
      <c r="C24">
        <v>0.32422672319045381</v>
      </c>
      <c r="D24">
        <v>0.16314934317492366</v>
      </c>
    </row>
    <row r="25" spans="2:18" x14ac:dyDescent="0.35">
      <c r="B25" t="s">
        <v>206</v>
      </c>
      <c r="C25">
        <v>89.863766618809166</v>
      </c>
      <c r="D25">
        <v>3.1503140621200068</v>
      </c>
    </row>
    <row r="27" spans="2:18" x14ac:dyDescent="0.35">
      <c r="M27" s="3" t="s">
        <v>205</v>
      </c>
      <c r="N27" s="3">
        <v>39.382817734023192</v>
      </c>
      <c r="O27" s="3">
        <v>9.1828304016103743</v>
      </c>
      <c r="Q27" t="s">
        <v>204</v>
      </c>
      <c r="R27" t="s">
        <v>29</v>
      </c>
    </row>
    <row r="28" spans="2:18" x14ac:dyDescent="0.35">
      <c r="B28" t="s">
        <v>203</v>
      </c>
      <c r="C28">
        <v>0</v>
      </c>
      <c r="D28">
        <v>0</v>
      </c>
      <c r="M28" s="3" t="s">
        <v>202</v>
      </c>
      <c r="N28" s="3">
        <v>39.737334516850588</v>
      </c>
      <c r="O28" s="3">
        <v>9.6335727818659809</v>
      </c>
      <c r="Q28" t="s">
        <v>201</v>
      </c>
      <c r="R28" t="s">
        <v>31</v>
      </c>
    </row>
    <row r="29" spans="2:18" x14ac:dyDescent="0.35">
      <c r="B29" t="s">
        <v>200</v>
      </c>
      <c r="C29">
        <v>93.362301505490578</v>
      </c>
      <c r="D29">
        <v>0.78314629641254063</v>
      </c>
      <c r="M29" s="3" t="s">
        <v>199</v>
      </c>
      <c r="N29" s="3">
        <v>39.005125504881541</v>
      </c>
      <c r="O29" s="3">
        <v>9.3018261526538879</v>
      </c>
      <c r="Q29" t="s">
        <v>198</v>
      </c>
      <c r="R29" t="s">
        <v>35</v>
      </c>
    </row>
    <row r="30" spans="2:18" x14ac:dyDescent="0.35">
      <c r="B30" t="s">
        <v>197</v>
      </c>
      <c r="C30">
        <v>0.28050490883590462</v>
      </c>
      <c r="D30">
        <v>0.14479621697331413</v>
      </c>
      <c r="M30" s="3" t="s">
        <v>196</v>
      </c>
      <c r="N30" s="3">
        <v>39.532169794775264</v>
      </c>
      <c r="O30" s="3">
        <v>9.473362891404669</v>
      </c>
      <c r="Q30" t="s">
        <v>195</v>
      </c>
      <c r="R30" t="s">
        <v>39</v>
      </c>
    </row>
    <row r="31" spans="2:18" x14ac:dyDescent="0.35">
      <c r="B31" t="s">
        <v>194</v>
      </c>
      <c r="C31">
        <v>0</v>
      </c>
      <c r="D31">
        <v>0</v>
      </c>
      <c r="M31" s="3" t="s">
        <v>193</v>
      </c>
      <c r="N31" s="3">
        <v>40.762821430183322</v>
      </c>
      <c r="O31" s="3">
        <v>9.7557683092377498</v>
      </c>
      <c r="Q31" t="s">
        <v>192</v>
      </c>
      <c r="R31" t="s">
        <v>42</v>
      </c>
    </row>
    <row r="32" spans="2:18" x14ac:dyDescent="0.35">
      <c r="B32" t="s">
        <v>191</v>
      </c>
      <c r="C32">
        <v>41.80124147583598</v>
      </c>
      <c r="D32">
        <v>3.6218251708856757</v>
      </c>
      <c r="M32" t="s">
        <v>190</v>
      </c>
      <c r="N32">
        <v>43.170870887806345</v>
      </c>
      <c r="O32">
        <v>9.9618753247711176</v>
      </c>
      <c r="Q32" t="s">
        <v>189</v>
      </c>
      <c r="R32" t="s">
        <v>45</v>
      </c>
    </row>
    <row r="33" spans="2:18" x14ac:dyDescent="0.35">
      <c r="B33" t="s">
        <v>188</v>
      </c>
      <c r="C33">
        <v>94.913266077639278</v>
      </c>
      <c r="D33">
        <v>1.9560009202894248</v>
      </c>
      <c r="M33" t="s">
        <v>187</v>
      </c>
      <c r="N33">
        <v>66.114270753656157</v>
      </c>
      <c r="O33">
        <v>6.3832054275807293</v>
      </c>
      <c r="Q33" t="s">
        <v>186</v>
      </c>
      <c r="R33" t="s">
        <v>185</v>
      </c>
    </row>
    <row r="34" spans="2:18" x14ac:dyDescent="0.35">
      <c r="B34" t="s">
        <v>184</v>
      </c>
      <c r="C34">
        <v>0</v>
      </c>
      <c r="D34">
        <v>0</v>
      </c>
      <c r="M34" t="s">
        <v>183</v>
      </c>
      <c r="N34">
        <v>64.204235078786581</v>
      </c>
      <c r="O34">
        <v>6.3278697860863113</v>
      </c>
      <c r="Q34" t="s">
        <v>182</v>
      </c>
      <c r="R34" t="s">
        <v>181</v>
      </c>
    </row>
    <row r="35" spans="2:18" x14ac:dyDescent="0.35">
      <c r="B35" t="s">
        <v>180</v>
      </c>
      <c r="C35">
        <v>44.690964601976837</v>
      </c>
      <c r="D35">
        <v>3.0062670578840662</v>
      </c>
      <c r="M35" t="s">
        <v>179</v>
      </c>
      <c r="N35">
        <v>88.515220079698324</v>
      </c>
      <c r="O35">
        <v>1.2654636764480378</v>
      </c>
      <c r="Q35" t="s">
        <v>178</v>
      </c>
      <c r="R35" t="s">
        <v>177</v>
      </c>
    </row>
    <row r="36" spans="2:18" x14ac:dyDescent="0.35">
      <c r="B36" t="s">
        <v>176</v>
      </c>
      <c r="C36">
        <v>3.1942252715837625</v>
      </c>
      <c r="D36">
        <v>0.41081597863297992</v>
      </c>
      <c r="M36" t="s">
        <v>175</v>
      </c>
      <c r="N36">
        <v>84.620979716391048</v>
      </c>
      <c r="O36">
        <v>1.9522402892680089</v>
      </c>
      <c r="Q36" t="s">
        <v>174</v>
      </c>
      <c r="R36" t="s">
        <v>173</v>
      </c>
    </row>
    <row r="37" spans="2:18" x14ac:dyDescent="0.35">
      <c r="B37" t="s">
        <v>172</v>
      </c>
      <c r="C37">
        <v>0.11148272017837235</v>
      </c>
      <c r="D37">
        <v>0.11148272017837237</v>
      </c>
      <c r="M37" t="s">
        <v>171</v>
      </c>
      <c r="N37">
        <v>93.794011978342567</v>
      </c>
      <c r="O37">
        <v>0.46130164397459916</v>
      </c>
      <c r="Q37" t="s">
        <v>170</v>
      </c>
      <c r="R37" t="s">
        <v>169</v>
      </c>
    </row>
    <row r="38" spans="2:18" x14ac:dyDescent="0.35">
      <c r="B38" t="s">
        <v>168</v>
      </c>
      <c r="C38">
        <v>96.152958152958149</v>
      </c>
      <c r="D38">
        <v>0.77342858193368169</v>
      </c>
    </row>
    <row r="41" spans="2:18" x14ac:dyDescent="0.35">
      <c r="B41" t="s">
        <v>167</v>
      </c>
      <c r="C41">
        <v>0.86290357997836387</v>
      </c>
      <c r="D41">
        <v>0.20255676336927625</v>
      </c>
    </row>
    <row r="42" spans="2:18" x14ac:dyDescent="0.35">
      <c r="B42" t="s">
        <v>166</v>
      </c>
      <c r="C42">
        <v>91.90896721404944</v>
      </c>
      <c r="D42">
        <v>0.43992186225154384</v>
      </c>
    </row>
    <row r="43" spans="2:18" x14ac:dyDescent="0.35">
      <c r="B43" t="s">
        <v>165</v>
      </c>
      <c r="C43">
        <v>0.2032520325203252</v>
      </c>
      <c r="D43">
        <v>0.2032520325203252</v>
      </c>
    </row>
    <row r="44" spans="2:18" x14ac:dyDescent="0.35">
      <c r="B44" t="s">
        <v>164</v>
      </c>
      <c r="C44">
        <v>8.3333333333333329E-2</v>
      </c>
      <c r="D44">
        <v>8.3333333333333343E-2</v>
      </c>
    </row>
    <row r="45" spans="2:18" x14ac:dyDescent="0.35">
      <c r="B45" t="s">
        <v>163</v>
      </c>
      <c r="C45">
        <v>36.819707299643945</v>
      </c>
      <c r="D45">
        <v>2.9031855977058605</v>
      </c>
    </row>
    <row r="46" spans="2:18" x14ac:dyDescent="0.35">
      <c r="B46" t="s">
        <v>162</v>
      </c>
      <c r="C46">
        <v>92.407394979968046</v>
      </c>
      <c r="D46">
        <v>0.62610127310584052</v>
      </c>
    </row>
    <row r="47" spans="2:18" x14ac:dyDescent="0.35">
      <c r="B47" t="s">
        <v>161</v>
      </c>
      <c r="C47">
        <v>0.1061571125265393</v>
      </c>
      <c r="D47">
        <v>0.1061571125265393</v>
      </c>
    </row>
    <row r="48" spans="2:18" x14ac:dyDescent="0.35">
      <c r="B48" t="s">
        <v>160</v>
      </c>
      <c r="C48">
        <v>43.896988275295151</v>
      </c>
      <c r="D48">
        <v>2.5855948435619633</v>
      </c>
    </row>
    <row r="49" spans="2:4" x14ac:dyDescent="0.35">
      <c r="B49" t="s">
        <v>159</v>
      </c>
      <c r="C49">
        <v>1.0218456436267596</v>
      </c>
      <c r="D49">
        <v>0.48014311202087862</v>
      </c>
    </row>
    <row r="50" spans="2:4" x14ac:dyDescent="0.35">
      <c r="B50" t="s">
        <v>158</v>
      </c>
      <c r="C50">
        <v>0</v>
      </c>
      <c r="D50">
        <v>0</v>
      </c>
    </row>
    <row r="51" spans="2:4" x14ac:dyDescent="0.35">
      <c r="B51" t="s">
        <v>157</v>
      </c>
      <c r="C51">
        <v>92.405542157279982</v>
      </c>
      <c r="D51">
        <v>1.4935103311418578</v>
      </c>
    </row>
    <row r="54" spans="2:4" x14ac:dyDescent="0.35">
      <c r="B54" t="s">
        <v>156</v>
      </c>
      <c r="C54">
        <v>0.92088818438602615</v>
      </c>
      <c r="D54">
        <v>0.38382767128052114</v>
      </c>
    </row>
    <row r="55" spans="2:4" x14ac:dyDescent="0.35">
      <c r="B55" t="s">
        <v>155</v>
      </c>
      <c r="C55">
        <v>91.274181849048162</v>
      </c>
      <c r="D55">
        <v>1.3132748974162229</v>
      </c>
    </row>
    <row r="56" spans="2:4" x14ac:dyDescent="0.35">
      <c r="B56" t="s">
        <v>154</v>
      </c>
      <c r="C56">
        <v>0.34000033251866263</v>
      </c>
      <c r="D56">
        <v>0.18019589468219419</v>
      </c>
    </row>
    <row r="57" spans="2:4" x14ac:dyDescent="0.35">
      <c r="B57" t="s">
        <v>153</v>
      </c>
      <c r="C57">
        <v>0.49751243781094523</v>
      </c>
      <c r="D57">
        <v>0.49751243781094528</v>
      </c>
    </row>
    <row r="58" spans="2:4" x14ac:dyDescent="0.35">
      <c r="B58" t="s">
        <v>152</v>
      </c>
      <c r="C58">
        <v>41.404952710995595</v>
      </c>
      <c r="D58">
        <v>4.5200828288271948</v>
      </c>
    </row>
    <row r="59" spans="2:4" x14ac:dyDescent="0.35">
      <c r="B59" t="s">
        <v>151</v>
      </c>
      <c r="C59">
        <v>94.890211640211646</v>
      </c>
      <c r="D59">
        <v>1.4543823730778704</v>
      </c>
    </row>
    <row r="60" spans="2:4" x14ac:dyDescent="0.35">
      <c r="B60" t="s">
        <v>150</v>
      </c>
      <c r="C60">
        <v>0</v>
      </c>
      <c r="D60">
        <v>0</v>
      </c>
    </row>
    <row r="61" spans="2:4" x14ac:dyDescent="0.35">
      <c r="B61" t="s">
        <v>149</v>
      </c>
      <c r="C61">
        <v>87.422665563938551</v>
      </c>
      <c r="D61">
        <v>3.2296321634429743</v>
      </c>
    </row>
    <row r="62" spans="2:4" x14ac:dyDescent="0.35">
      <c r="B62" t="s">
        <v>148</v>
      </c>
      <c r="C62">
        <v>1.9090909090909089</v>
      </c>
      <c r="D62">
        <v>0.95778670480479466</v>
      </c>
    </row>
    <row r="63" spans="2:4" x14ac:dyDescent="0.35">
      <c r="B63" t="s">
        <v>147</v>
      </c>
      <c r="C63">
        <v>0.35087719298245612</v>
      </c>
      <c r="D63">
        <v>0.35087719298245612</v>
      </c>
    </row>
    <row r="64" spans="2:4" x14ac:dyDescent="0.35">
      <c r="B64" t="s">
        <v>146</v>
      </c>
      <c r="C64">
        <v>93.674142026702654</v>
      </c>
      <c r="D64">
        <v>0.77325246165900474</v>
      </c>
    </row>
    <row r="67" spans="2:4" x14ac:dyDescent="0.35">
      <c r="B67" t="s">
        <v>145</v>
      </c>
      <c r="C67">
        <v>0.45045045045045046</v>
      </c>
      <c r="D67">
        <v>0.45045045045045046</v>
      </c>
    </row>
    <row r="68" spans="2:4" x14ac:dyDescent="0.35">
      <c r="B68" t="s">
        <v>144</v>
      </c>
      <c r="C68">
        <v>90.490066961184723</v>
      </c>
      <c r="D68">
        <v>0.58182776597450458</v>
      </c>
    </row>
    <row r="69" spans="2:4" x14ac:dyDescent="0.35">
      <c r="B69" t="s">
        <v>143</v>
      </c>
      <c r="C69">
        <v>0.61415098449830186</v>
      </c>
      <c r="D69">
        <v>0.14629457183917466</v>
      </c>
    </row>
    <row r="70" spans="2:4" x14ac:dyDescent="0.35">
      <c r="B70" t="s">
        <v>142</v>
      </c>
      <c r="C70">
        <v>0.1923162188525317</v>
      </c>
      <c r="D70">
        <v>9.6302945467438131E-2</v>
      </c>
    </row>
    <row r="71" spans="2:4" x14ac:dyDescent="0.35">
      <c r="B71" t="s">
        <v>141</v>
      </c>
      <c r="C71">
        <v>46.460561326407678</v>
      </c>
      <c r="D71">
        <v>6.4805895354183436</v>
      </c>
    </row>
    <row r="72" spans="2:4" x14ac:dyDescent="0.35">
      <c r="B72" t="s">
        <v>140</v>
      </c>
      <c r="C72">
        <v>90.339077137244416</v>
      </c>
      <c r="D72">
        <v>0.75224207794000852</v>
      </c>
    </row>
    <row r="73" spans="2:4" x14ac:dyDescent="0.35">
      <c r="B73" t="s">
        <v>139</v>
      </c>
      <c r="C73">
        <v>0</v>
      </c>
      <c r="D73">
        <v>0</v>
      </c>
    </row>
    <row r="74" spans="2:4" x14ac:dyDescent="0.35">
      <c r="B74" t="s">
        <v>138</v>
      </c>
      <c r="C74">
        <v>43.093200724977827</v>
      </c>
      <c r="D74">
        <v>1.8381645310446031</v>
      </c>
    </row>
    <row r="75" spans="2:4" x14ac:dyDescent="0.35">
      <c r="B75" t="s">
        <v>137</v>
      </c>
      <c r="C75">
        <v>0.99067491931200724</v>
      </c>
      <c r="D75">
        <v>0.24423980107521687</v>
      </c>
    </row>
    <row r="76" spans="2:4" x14ac:dyDescent="0.35">
      <c r="B76" t="s">
        <v>136</v>
      </c>
      <c r="C76">
        <v>0.43479911900964535</v>
      </c>
      <c r="D76">
        <v>0.24994239325106238</v>
      </c>
    </row>
    <row r="77" spans="2:4" x14ac:dyDescent="0.35">
      <c r="B77" t="s">
        <v>135</v>
      </c>
      <c r="C77">
        <v>94.879592543143943</v>
      </c>
      <c r="D77">
        <v>2.2835653681169958</v>
      </c>
    </row>
    <row r="80" spans="2:4" x14ac:dyDescent="0.35">
      <c r="B80" t="s">
        <v>134</v>
      </c>
      <c r="C80">
        <v>68.487907891691748</v>
      </c>
      <c r="D80">
        <v>0.46383482799880732</v>
      </c>
    </row>
    <row r="81" spans="2:4" x14ac:dyDescent="0.35">
      <c r="B81" t="s">
        <v>133</v>
      </c>
      <c r="C81">
        <v>0.30581039755351686</v>
      </c>
      <c r="D81">
        <v>0.30581039755351691</v>
      </c>
    </row>
    <row r="82" spans="2:4" x14ac:dyDescent="0.35">
      <c r="B82" t="s">
        <v>132</v>
      </c>
      <c r="C82">
        <v>71.828143883483605</v>
      </c>
      <c r="D82">
        <v>2.7167283071327391</v>
      </c>
    </row>
    <row r="83" spans="2:4" x14ac:dyDescent="0.35">
      <c r="B83" t="s">
        <v>131</v>
      </c>
      <c r="C83">
        <v>74.020609065102178</v>
      </c>
      <c r="D83">
        <v>0.61142341617368567</v>
      </c>
    </row>
    <row r="84" spans="2:4" x14ac:dyDescent="0.35">
      <c r="B84" t="s">
        <v>130</v>
      </c>
      <c r="C84">
        <v>73.030222283231112</v>
      </c>
      <c r="D84">
        <v>0.29569447025444001</v>
      </c>
    </row>
    <row r="85" spans="2:4" x14ac:dyDescent="0.35">
      <c r="B85" t="s">
        <v>129</v>
      </c>
      <c r="C85">
        <v>80.512971698113219</v>
      </c>
      <c r="D85">
        <v>1.0808408293143617</v>
      </c>
    </row>
    <row r="86" spans="2:4" x14ac:dyDescent="0.35">
      <c r="B86" t="s">
        <v>128</v>
      </c>
      <c r="C86">
        <v>76.451678040844357</v>
      </c>
      <c r="D86">
        <v>1.9016600130057322</v>
      </c>
    </row>
    <row r="87" spans="2:4" x14ac:dyDescent="0.35">
      <c r="B87" t="s">
        <v>127</v>
      </c>
      <c r="C87">
        <v>80.819715653694402</v>
      </c>
      <c r="D87">
        <v>1.5634231426781651</v>
      </c>
    </row>
    <row r="88" spans="2:4" x14ac:dyDescent="0.35">
      <c r="B88" t="s">
        <v>126</v>
      </c>
      <c r="C88">
        <v>80.702115556518677</v>
      </c>
      <c r="D88">
        <v>3.1286727828626972</v>
      </c>
    </row>
    <row r="89" spans="2:4" x14ac:dyDescent="0.35">
      <c r="B89" t="s">
        <v>125</v>
      </c>
      <c r="C89">
        <v>87.911852429843307</v>
      </c>
      <c r="D89">
        <v>1.7959264735350926</v>
      </c>
    </row>
    <row r="90" spans="2:4" x14ac:dyDescent="0.35">
      <c r="B90" t="s">
        <v>124</v>
      </c>
      <c r="C90">
        <v>91.380706958737164</v>
      </c>
      <c r="D90">
        <v>0.35069089145873039</v>
      </c>
    </row>
    <row r="93" spans="2:4" x14ac:dyDescent="0.35">
      <c r="B93" t="s">
        <v>123</v>
      </c>
      <c r="C93">
        <v>69.359342504547172</v>
      </c>
      <c r="D93">
        <v>3.9168220408296714</v>
      </c>
    </row>
    <row r="94" spans="2:4" x14ac:dyDescent="0.35">
      <c r="B94" t="s">
        <v>122</v>
      </c>
      <c r="C94">
        <v>93.666190201966188</v>
      </c>
      <c r="D94">
        <v>1.4724629481043399</v>
      </c>
    </row>
    <row r="95" spans="2:4" x14ac:dyDescent="0.35">
      <c r="B95" t="s">
        <v>121</v>
      </c>
      <c r="C95">
        <v>82.222081591074314</v>
      </c>
      <c r="D95">
        <v>3.1881874603420117</v>
      </c>
    </row>
    <row r="96" spans="2:4" x14ac:dyDescent="0.35">
      <c r="B96" t="s">
        <v>120</v>
      </c>
      <c r="C96">
        <v>79.724790540658731</v>
      </c>
      <c r="D96">
        <v>1.3040340317155881</v>
      </c>
    </row>
    <row r="97" spans="2:4" x14ac:dyDescent="0.35">
      <c r="B97" t="s">
        <v>119</v>
      </c>
      <c r="C97">
        <v>14.846091447234897</v>
      </c>
      <c r="D97">
        <v>1.0653121903525689</v>
      </c>
    </row>
    <row r="98" spans="2:4" x14ac:dyDescent="0.35">
      <c r="B98" t="s">
        <v>118</v>
      </c>
      <c r="C98">
        <v>95.705015849338054</v>
      </c>
      <c r="D98">
        <v>0.27219030406783018</v>
      </c>
    </row>
    <row r="99" spans="2:4" x14ac:dyDescent="0.35">
      <c r="B99" t="s">
        <v>117</v>
      </c>
      <c r="C99">
        <v>85.424524771740764</v>
      </c>
      <c r="D99">
        <v>0.86544694291090163</v>
      </c>
    </row>
    <row r="100" spans="2:4" x14ac:dyDescent="0.35">
      <c r="B100" t="s">
        <v>116</v>
      </c>
      <c r="C100">
        <v>0.8232323232323232</v>
      </c>
      <c r="D100">
        <v>0.41552491256720497</v>
      </c>
    </row>
    <row r="101" spans="2:4" x14ac:dyDescent="0.35">
      <c r="B101" t="s">
        <v>115</v>
      </c>
      <c r="C101">
        <v>44.602396514161221</v>
      </c>
      <c r="D101">
        <v>2.43733188474818</v>
      </c>
    </row>
    <row r="102" spans="2:4" x14ac:dyDescent="0.35">
      <c r="B102" t="s">
        <v>114</v>
      </c>
      <c r="C102">
        <v>85.666278166278175</v>
      </c>
      <c r="D102">
        <v>0.9624523766124653</v>
      </c>
    </row>
    <row r="103" spans="2:4" x14ac:dyDescent="0.35">
      <c r="B103" t="s">
        <v>113</v>
      </c>
      <c r="C103">
        <v>95.711758901041108</v>
      </c>
      <c r="D103">
        <v>0.17373846780968272</v>
      </c>
    </row>
    <row r="106" spans="2:4" x14ac:dyDescent="0.35">
      <c r="B106" t="s">
        <v>112</v>
      </c>
      <c r="C106">
        <v>75.108574220774472</v>
      </c>
      <c r="D106">
        <v>2.9503020582670154</v>
      </c>
    </row>
    <row r="107" spans="2:4" x14ac:dyDescent="0.35">
      <c r="B107" t="s">
        <v>111</v>
      </c>
      <c r="C107">
        <v>90.763384030710768</v>
      </c>
      <c r="D107">
        <v>0.34919889181346442</v>
      </c>
    </row>
    <row r="108" spans="2:4" x14ac:dyDescent="0.35">
      <c r="B108" t="s">
        <v>110</v>
      </c>
      <c r="C108">
        <v>83.454232641633169</v>
      </c>
      <c r="D108">
        <v>1.5006243688616341</v>
      </c>
    </row>
    <row r="109" spans="2:4" x14ac:dyDescent="0.35">
      <c r="B109" t="s">
        <v>109</v>
      </c>
      <c r="C109">
        <v>83.963607773384766</v>
      </c>
      <c r="D109">
        <v>2.1137731233376389</v>
      </c>
    </row>
    <row r="110" spans="2:4" x14ac:dyDescent="0.35">
      <c r="B110" t="s">
        <v>108</v>
      </c>
      <c r="C110">
        <v>11.19995745215158</v>
      </c>
      <c r="D110">
        <v>1.1867115694334665</v>
      </c>
    </row>
    <row r="111" spans="2:4" x14ac:dyDescent="0.35">
      <c r="B111" t="s">
        <v>107</v>
      </c>
      <c r="C111">
        <v>91.148073887573503</v>
      </c>
      <c r="D111">
        <v>0.31695849346049726</v>
      </c>
    </row>
    <row r="112" spans="2:4" x14ac:dyDescent="0.35">
      <c r="B112" t="s">
        <v>106</v>
      </c>
      <c r="C112">
        <v>86.044056710579341</v>
      </c>
      <c r="D112">
        <v>1.0542737152183157</v>
      </c>
    </row>
    <row r="113" spans="2:4" x14ac:dyDescent="0.35">
      <c r="B113" t="s">
        <v>105</v>
      </c>
      <c r="C113">
        <v>0</v>
      </c>
      <c r="D113">
        <v>0</v>
      </c>
    </row>
    <row r="114" spans="2:4" x14ac:dyDescent="0.35">
      <c r="B114" t="s">
        <v>104</v>
      </c>
      <c r="C114">
        <v>90.857281918541617</v>
      </c>
      <c r="D114">
        <v>2.8680859472104387</v>
      </c>
    </row>
    <row r="115" spans="2:4" x14ac:dyDescent="0.35">
      <c r="B115" t="s">
        <v>103</v>
      </c>
      <c r="C115">
        <v>87.644033074904641</v>
      </c>
      <c r="D115">
        <v>2.760433625672194</v>
      </c>
    </row>
    <row r="116" spans="2:4" x14ac:dyDescent="0.35">
      <c r="B116" t="s">
        <v>102</v>
      </c>
      <c r="C116">
        <v>93.572711507494105</v>
      </c>
      <c r="D116">
        <v>1.1219794536484331</v>
      </c>
    </row>
    <row r="119" spans="2:4" x14ac:dyDescent="0.35">
      <c r="B119" t="s">
        <v>101</v>
      </c>
      <c r="C119">
        <v>78.578977854004933</v>
      </c>
      <c r="D119">
        <v>2.6037773438941048</v>
      </c>
    </row>
    <row r="120" spans="2:4" x14ac:dyDescent="0.35">
      <c r="B120" t="s">
        <v>100</v>
      </c>
      <c r="C120">
        <v>76.873049604904438</v>
      </c>
      <c r="D120">
        <v>1.9305614627218439</v>
      </c>
    </row>
    <row r="121" spans="2:4" x14ac:dyDescent="0.35">
      <c r="B121" t="s">
        <v>99</v>
      </c>
      <c r="C121">
        <v>82.742902876804138</v>
      </c>
      <c r="D121">
        <v>0.71311182544783558</v>
      </c>
    </row>
    <row r="122" spans="2:4" x14ac:dyDescent="0.35">
      <c r="B122" t="s">
        <v>98</v>
      </c>
      <c r="C122">
        <v>84.255161188556187</v>
      </c>
      <c r="D122">
        <v>1.8541892763148806</v>
      </c>
    </row>
    <row r="123" spans="2:4" x14ac:dyDescent="0.35">
      <c r="B123" t="s">
        <v>97</v>
      </c>
      <c r="C123">
        <v>83.423112239761181</v>
      </c>
      <c r="D123">
        <v>1.7297377475898172</v>
      </c>
    </row>
    <row r="124" spans="2:4" x14ac:dyDescent="0.35">
      <c r="B124" t="s">
        <v>96</v>
      </c>
      <c r="C124">
        <v>0.5535662839033626</v>
      </c>
      <c r="D124">
        <v>0.31725212061375258</v>
      </c>
    </row>
    <row r="125" spans="2:4" x14ac:dyDescent="0.35">
      <c r="B125" t="s">
        <v>95</v>
      </c>
      <c r="C125">
        <v>91.925832279814585</v>
      </c>
      <c r="D125">
        <v>0.96308902133842311</v>
      </c>
    </row>
    <row r="126" spans="2:4" x14ac:dyDescent="0.35">
      <c r="B126" t="s">
        <v>94</v>
      </c>
      <c r="C126">
        <v>86.827485380116968</v>
      </c>
      <c r="D126">
        <v>3.0868732781252906</v>
      </c>
    </row>
    <row r="127" spans="2:4" x14ac:dyDescent="0.35">
      <c r="B127" t="s">
        <v>93</v>
      </c>
      <c r="C127">
        <v>88.505411008406554</v>
      </c>
      <c r="D127">
        <v>0.79401767084912689</v>
      </c>
    </row>
    <row r="128" spans="2:4" x14ac:dyDescent="0.35">
      <c r="B128" t="s">
        <v>92</v>
      </c>
      <c r="C128">
        <v>88.896021847232419</v>
      </c>
      <c r="D128">
        <v>1.5309269061475965</v>
      </c>
    </row>
    <row r="129" spans="2:4" x14ac:dyDescent="0.35">
      <c r="B129" t="s">
        <v>91</v>
      </c>
      <c r="C129">
        <v>91.092191147389869</v>
      </c>
      <c r="D129">
        <v>0.40724790826510981</v>
      </c>
    </row>
    <row r="132" spans="2:4" x14ac:dyDescent="0.35">
      <c r="B132" t="s">
        <v>90</v>
      </c>
      <c r="C132">
        <v>92.760501821062618</v>
      </c>
      <c r="D132">
        <v>1.382735362793146</v>
      </c>
    </row>
    <row r="133" spans="2:4" x14ac:dyDescent="0.35">
      <c r="B133" t="s">
        <v>89</v>
      </c>
      <c r="C133">
        <v>90.713492764436523</v>
      </c>
      <c r="D133">
        <v>0.72513283043621513</v>
      </c>
    </row>
    <row r="134" spans="2:4" x14ac:dyDescent="0.35">
      <c r="B134" t="s">
        <v>88</v>
      </c>
      <c r="C134">
        <v>92.379393644955641</v>
      </c>
      <c r="D134">
        <v>1.1896972687717478</v>
      </c>
    </row>
    <row r="135" spans="2:4" x14ac:dyDescent="0.35">
      <c r="B135" t="s">
        <v>87</v>
      </c>
      <c r="C135">
        <v>93.000412753062918</v>
      </c>
      <c r="D135">
        <v>0.17598316098040634</v>
      </c>
    </row>
    <row r="136" spans="2:4" x14ac:dyDescent="0.35">
      <c r="B136" t="s">
        <v>86</v>
      </c>
      <c r="C136">
        <v>96.308232793127559</v>
      </c>
      <c r="D136">
        <v>1.3199541398237253</v>
      </c>
    </row>
    <row r="137" spans="2:4" x14ac:dyDescent="0.35">
      <c r="B137" t="s">
        <v>85</v>
      </c>
      <c r="C137">
        <v>93.879678241380361</v>
      </c>
      <c r="D137">
        <v>0.31371488099594219</v>
      </c>
    </row>
    <row r="138" spans="2:4" x14ac:dyDescent="0.35">
      <c r="B138" t="s">
        <v>84</v>
      </c>
      <c r="C138">
        <v>95.086588705566328</v>
      </c>
      <c r="D138">
        <v>0.479606027376553</v>
      </c>
    </row>
    <row r="139" spans="2:4" x14ac:dyDescent="0.35">
      <c r="B139" t="s">
        <v>83</v>
      </c>
      <c r="C139">
        <v>95.617010155316621</v>
      </c>
      <c r="D139">
        <v>1.2125263501649279</v>
      </c>
    </row>
    <row r="140" spans="2:4" x14ac:dyDescent="0.35">
      <c r="B140" t="s">
        <v>82</v>
      </c>
      <c r="C140">
        <v>96.192588067142594</v>
      </c>
      <c r="D140">
        <v>0.4781709253018227</v>
      </c>
    </row>
    <row r="141" spans="2:4" x14ac:dyDescent="0.35">
      <c r="B141" t="s">
        <v>81</v>
      </c>
      <c r="C141">
        <v>96.841565182984709</v>
      </c>
      <c r="D141">
        <v>0.23059422071472824</v>
      </c>
    </row>
    <row r="142" spans="2:4" x14ac:dyDescent="0.35">
      <c r="B142" t="s">
        <v>80</v>
      </c>
      <c r="C142">
        <v>0.1349527665317139</v>
      </c>
      <c r="D142">
        <v>0.1349527665317139</v>
      </c>
    </row>
    <row r="145" spans="2:4" x14ac:dyDescent="0.35">
      <c r="B145" t="s">
        <v>79</v>
      </c>
      <c r="C145">
        <v>90.224429598030397</v>
      </c>
      <c r="D145">
        <v>1.4391271767004465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0750-A7EF-4145-AA36-E73CB4BE0236}">
  <dimension ref="B2:G142"/>
  <sheetViews>
    <sheetView view="pageBreakPreview" topLeftCell="A52" zoomScale="149" zoomScaleNormal="172" zoomScaleSheetLayoutView="83" workbookViewId="0">
      <selection activeCell="B13" sqref="B13"/>
    </sheetView>
  </sheetViews>
  <sheetFormatPr defaultRowHeight="14.5" x14ac:dyDescent="0.35"/>
  <sheetData>
    <row r="2" spans="2:7" x14ac:dyDescent="0.35">
      <c r="B2" t="s">
        <v>339</v>
      </c>
      <c r="C2">
        <v>0.25062656641604009</v>
      </c>
      <c r="D2">
        <v>0.25062656641604009</v>
      </c>
      <c r="F2" t="s">
        <v>340</v>
      </c>
      <c r="G2" t="s">
        <v>341</v>
      </c>
    </row>
    <row r="3" spans="2:7" x14ac:dyDescent="0.35">
      <c r="B3" t="s">
        <v>134</v>
      </c>
      <c r="C3">
        <v>68.487907891691748</v>
      </c>
      <c r="D3">
        <v>0.46383482799880732</v>
      </c>
      <c r="F3" t="s">
        <v>204</v>
      </c>
      <c r="G3" t="s">
        <v>29</v>
      </c>
    </row>
    <row r="4" spans="2:7" x14ac:dyDescent="0.35">
      <c r="B4" t="s">
        <v>224</v>
      </c>
      <c r="C4">
        <v>1.5634895601789189</v>
      </c>
      <c r="D4">
        <v>0.68180776606318705</v>
      </c>
      <c r="F4" t="s">
        <v>201</v>
      </c>
      <c r="G4" t="s">
        <v>31</v>
      </c>
    </row>
    <row r="5" spans="2:7" x14ac:dyDescent="0.35">
      <c r="B5" t="s">
        <v>203</v>
      </c>
      <c r="C5">
        <v>0</v>
      </c>
      <c r="D5">
        <v>0</v>
      </c>
      <c r="F5" t="s">
        <v>198</v>
      </c>
      <c r="G5" t="s">
        <v>35</v>
      </c>
    </row>
    <row r="6" spans="2:7" x14ac:dyDescent="0.35">
      <c r="B6" t="s">
        <v>112</v>
      </c>
      <c r="C6">
        <v>75.108574220774472</v>
      </c>
      <c r="D6">
        <v>2.9503020582670154</v>
      </c>
      <c r="F6" t="s">
        <v>195</v>
      </c>
      <c r="G6" t="s">
        <v>39</v>
      </c>
    </row>
    <row r="7" spans="2:7" x14ac:dyDescent="0.35">
      <c r="B7" t="s">
        <v>101</v>
      </c>
      <c r="C7">
        <v>78.578977854004933</v>
      </c>
      <c r="D7">
        <v>2.6037773438941048</v>
      </c>
      <c r="F7" t="s">
        <v>192</v>
      </c>
      <c r="G7" t="s">
        <v>42</v>
      </c>
    </row>
    <row r="8" spans="2:7" x14ac:dyDescent="0.35">
      <c r="B8" t="s">
        <v>167</v>
      </c>
      <c r="C8">
        <v>0.86290357997836387</v>
      </c>
      <c r="D8">
        <v>0.20255676336927625</v>
      </c>
      <c r="F8" t="s">
        <v>189</v>
      </c>
      <c r="G8" t="s">
        <v>45</v>
      </c>
    </row>
    <row r="9" spans="2:7" x14ac:dyDescent="0.35">
      <c r="B9" t="s">
        <v>123</v>
      </c>
      <c r="C9">
        <v>69.359342504547172</v>
      </c>
      <c r="D9">
        <v>3.9168220408296714</v>
      </c>
      <c r="F9" t="s">
        <v>186</v>
      </c>
      <c r="G9" t="s">
        <v>185</v>
      </c>
    </row>
    <row r="10" spans="2:7" x14ac:dyDescent="0.35">
      <c r="B10" t="s">
        <v>156</v>
      </c>
      <c r="C10">
        <v>0.92088818438602615</v>
      </c>
      <c r="D10">
        <v>0.38382767128052114</v>
      </c>
      <c r="F10" t="s">
        <v>182</v>
      </c>
      <c r="G10" t="s">
        <v>181</v>
      </c>
    </row>
    <row r="11" spans="2:7" x14ac:dyDescent="0.35">
      <c r="B11" t="s">
        <v>145</v>
      </c>
      <c r="C11">
        <v>0.45045045045045046</v>
      </c>
      <c r="D11">
        <v>0.45045045045045046</v>
      </c>
      <c r="F11" t="s">
        <v>178</v>
      </c>
      <c r="G11" t="s">
        <v>177</v>
      </c>
    </row>
    <row r="12" spans="2:7" x14ac:dyDescent="0.35">
      <c r="B12" t="s">
        <v>90</v>
      </c>
      <c r="C12">
        <v>92.760501821062618</v>
      </c>
      <c r="D12">
        <v>1.382735362793146</v>
      </c>
      <c r="F12" t="s">
        <v>174</v>
      </c>
      <c r="G12" t="s">
        <v>173</v>
      </c>
    </row>
    <row r="13" spans="2:7" x14ac:dyDescent="0.35">
      <c r="F13" t="s">
        <v>170</v>
      </c>
      <c r="G13" t="s">
        <v>169</v>
      </c>
    </row>
    <row r="15" spans="2:7" x14ac:dyDescent="0.35">
      <c r="B15" t="s">
        <v>326</v>
      </c>
      <c r="C15">
        <v>0.1349527665317139</v>
      </c>
      <c r="D15">
        <v>0.1349527665317139</v>
      </c>
    </row>
    <row r="16" spans="2:7" x14ac:dyDescent="0.35">
      <c r="B16" t="s">
        <v>132</v>
      </c>
      <c r="C16">
        <v>71.828143883483605</v>
      </c>
      <c r="D16">
        <v>2.7167283071327391</v>
      </c>
    </row>
    <row r="17" spans="2:4" x14ac:dyDescent="0.35">
      <c r="B17" t="s">
        <v>214</v>
      </c>
      <c r="C17">
        <v>0</v>
      </c>
      <c r="D17">
        <v>0</v>
      </c>
    </row>
    <row r="18" spans="2:4" x14ac:dyDescent="0.35">
      <c r="B18" t="s">
        <v>197</v>
      </c>
      <c r="C18">
        <v>0.28050490883590462</v>
      </c>
      <c r="D18">
        <v>0.14479621697331413</v>
      </c>
    </row>
    <row r="19" spans="2:4" x14ac:dyDescent="0.35">
      <c r="B19" t="s">
        <v>110</v>
      </c>
      <c r="C19">
        <v>83.454232641633169</v>
      </c>
      <c r="D19">
        <v>1.5006243688616341</v>
      </c>
    </row>
    <row r="20" spans="2:4" x14ac:dyDescent="0.35">
      <c r="B20" t="s">
        <v>99</v>
      </c>
      <c r="C20">
        <v>82.742902876804138</v>
      </c>
      <c r="D20">
        <v>0.71311182544783558</v>
      </c>
    </row>
    <row r="21" spans="2:4" x14ac:dyDescent="0.35">
      <c r="B21" t="s">
        <v>165</v>
      </c>
      <c r="C21">
        <v>0.2032520325203252</v>
      </c>
      <c r="D21">
        <v>0.2032520325203252</v>
      </c>
    </row>
    <row r="22" spans="2:4" x14ac:dyDescent="0.35">
      <c r="B22" t="s">
        <v>121</v>
      </c>
      <c r="C22">
        <v>82.222081591074314</v>
      </c>
      <c r="D22">
        <v>3.1881874603420117</v>
      </c>
    </row>
    <row r="23" spans="2:4" x14ac:dyDescent="0.35">
      <c r="B23" t="s">
        <v>343</v>
      </c>
      <c r="C23">
        <v>0.34000033251866263</v>
      </c>
      <c r="D23">
        <v>0.18019589468219419</v>
      </c>
    </row>
    <row r="24" spans="2:4" x14ac:dyDescent="0.35">
      <c r="B24" t="s">
        <v>143</v>
      </c>
      <c r="C24">
        <v>0.61415098449830186</v>
      </c>
      <c r="D24">
        <v>0.14629457183917466</v>
      </c>
    </row>
    <row r="25" spans="2:4" x14ac:dyDescent="0.35">
      <c r="B25" t="s">
        <v>88</v>
      </c>
      <c r="C25">
        <v>92.379393644955641</v>
      </c>
      <c r="D25">
        <v>1.1896972687717478</v>
      </c>
    </row>
    <row r="28" spans="2:4" x14ac:dyDescent="0.35">
      <c r="B28" t="s">
        <v>315</v>
      </c>
      <c r="C28">
        <v>0.39870787024487209</v>
      </c>
      <c r="D28">
        <v>0.21452170199465323</v>
      </c>
    </row>
    <row r="29" spans="2:4" x14ac:dyDescent="0.35">
      <c r="B29" t="s">
        <v>131</v>
      </c>
      <c r="C29">
        <v>74.020609065102178</v>
      </c>
      <c r="D29">
        <v>0.61142341617368567</v>
      </c>
    </row>
    <row r="30" spans="2:4" x14ac:dyDescent="0.35">
      <c r="B30" t="s">
        <v>213</v>
      </c>
      <c r="C30">
        <v>0</v>
      </c>
      <c r="D30">
        <v>0</v>
      </c>
    </row>
    <row r="31" spans="2:4" x14ac:dyDescent="0.35">
      <c r="B31" t="s">
        <v>194</v>
      </c>
      <c r="C31">
        <v>0</v>
      </c>
      <c r="D31">
        <v>0</v>
      </c>
    </row>
    <row r="32" spans="2:4" x14ac:dyDescent="0.35">
      <c r="B32" t="s">
        <v>109</v>
      </c>
      <c r="C32">
        <v>83.963607773384766</v>
      </c>
      <c r="D32">
        <v>2.1137731233376389</v>
      </c>
    </row>
    <row r="33" spans="2:4" x14ac:dyDescent="0.35">
      <c r="B33" t="s">
        <v>98</v>
      </c>
      <c r="C33">
        <v>84.255161188556187</v>
      </c>
      <c r="D33">
        <v>1.8541892763148806</v>
      </c>
    </row>
    <row r="34" spans="2:4" x14ac:dyDescent="0.35">
      <c r="B34" t="s">
        <v>164</v>
      </c>
      <c r="C34">
        <v>8.3333333333333329E-2</v>
      </c>
      <c r="D34">
        <v>8.3333333333333343E-2</v>
      </c>
    </row>
    <row r="35" spans="2:4" x14ac:dyDescent="0.35">
      <c r="B35" t="s">
        <v>120</v>
      </c>
      <c r="C35">
        <v>79.724790540658731</v>
      </c>
      <c r="D35">
        <v>1.3040340317155881</v>
      </c>
    </row>
    <row r="36" spans="2:4" x14ac:dyDescent="0.35">
      <c r="B36" t="s">
        <v>153</v>
      </c>
      <c r="C36">
        <v>0.49751243781094523</v>
      </c>
      <c r="D36">
        <v>0.49751243781094528</v>
      </c>
    </row>
    <row r="37" spans="2:4" x14ac:dyDescent="0.35">
      <c r="B37" t="s">
        <v>142</v>
      </c>
      <c r="C37">
        <v>0.1923162188525317</v>
      </c>
      <c r="D37">
        <v>9.6302945467438131E-2</v>
      </c>
    </row>
    <row r="38" spans="2:4" x14ac:dyDescent="0.35">
      <c r="B38" t="s">
        <v>87</v>
      </c>
      <c r="C38">
        <v>93.000412753062918</v>
      </c>
      <c r="D38">
        <v>0.17598316098040634</v>
      </c>
    </row>
    <row r="41" spans="2:4" x14ac:dyDescent="0.35">
      <c r="B41" t="s">
        <v>285</v>
      </c>
      <c r="C41">
        <v>0</v>
      </c>
      <c r="D41">
        <v>0</v>
      </c>
    </row>
    <row r="42" spans="2:4" x14ac:dyDescent="0.35">
      <c r="B42" t="s">
        <v>128</v>
      </c>
      <c r="C42">
        <v>76.451678040844357</v>
      </c>
      <c r="D42">
        <v>1.9016600130057322</v>
      </c>
    </row>
    <row r="43" spans="2:4" x14ac:dyDescent="0.35">
      <c r="B43" t="s">
        <v>210</v>
      </c>
      <c r="C43">
        <v>0.20407531277096494</v>
      </c>
      <c r="D43">
        <v>0.10334075193647989</v>
      </c>
    </row>
    <row r="44" spans="2:4" x14ac:dyDescent="0.35">
      <c r="B44" t="s">
        <v>184</v>
      </c>
      <c r="C44">
        <v>0</v>
      </c>
      <c r="D44">
        <v>0</v>
      </c>
    </row>
    <row r="45" spans="2:4" x14ac:dyDescent="0.35">
      <c r="B45" t="s">
        <v>106</v>
      </c>
      <c r="C45">
        <v>86.044056710579341</v>
      </c>
      <c r="D45">
        <v>1.0542737152183157</v>
      </c>
    </row>
    <row r="46" spans="2:4" x14ac:dyDescent="0.35">
      <c r="B46" t="s">
        <v>95</v>
      </c>
      <c r="C46">
        <v>91.925832279814585</v>
      </c>
      <c r="D46">
        <v>0.96308902133842311</v>
      </c>
    </row>
    <row r="47" spans="2:4" x14ac:dyDescent="0.35">
      <c r="B47" t="s">
        <v>161</v>
      </c>
      <c r="C47">
        <v>0.1061571125265393</v>
      </c>
      <c r="D47">
        <v>0.1061571125265393</v>
      </c>
    </row>
    <row r="48" spans="2:4" x14ac:dyDescent="0.35">
      <c r="B48" t="s">
        <v>117</v>
      </c>
      <c r="C48">
        <v>85.424524771740764</v>
      </c>
      <c r="D48">
        <v>0.86544694291090163</v>
      </c>
    </row>
    <row r="49" spans="2:4" x14ac:dyDescent="0.35">
      <c r="B49" t="s">
        <v>150</v>
      </c>
      <c r="C49">
        <v>0</v>
      </c>
      <c r="D49">
        <v>0</v>
      </c>
    </row>
    <row r="50" spans="2:4" x14ac:dyDescent="0.35">
      <c r="B50" t="s">
        <v>344</v>
      </c>
      <c r="C50">
        <v>0</v>
      </c>
      <c r="D50">
        <v>0</v>
      </c>
    </row>
    <row r="51" spans="2:4" x14ac:dyDescent="0.35">
      <c r="B51" t="s">
        <v>84</v>
      </c>
      <c r="C51">
        <v>95.086588705566328</v>
      </c>
      <c r="D51">
        <v>0.479606027376553</v>
      </c>
    </row>
    <row r="54" spans="2:4" x14ac:dyDescent="0.35">
      <c r="B54" t="s">
        <v>265</v>
      </c>
      <c r="C54">
        <v>1.2508192899340609</v>
      </c>
      <c r="D54">
        <v>0.28271815023243113</v>
      </c>
    </row>
    <row r="55" spans="2:4" x14ac:dyDescent="0.35">
      <c r="B55" t="s">
        <v>126</v>
      </c>
      <c r="C55">
        <v>80.702115556518677</v>
      </c>
      <c r="D55">
        <v>3.1286727828626972</v>
      </c>
    </row>
    <row r="56" spans="2:4" x14ac:dyDescent="0.35">
      <c r="B56" t="s">
        <v>208</v>
      </c>
      <c r="C56">
        <v>2.5043585785273765</v>
      </c>
      <c r="D56">
        <v>0.44131958252502912</v>
      </c>
    </row>
    <row r="57" spans="2:4" x14ac:dyDescent="0.35">
      <c r="B57" t="s">
        <v>176</v>
      </c>
      <c r="C57">
        <v>3.1942252715837625</v>
      </c>
      <c r="D57">
        <v>0.41081597863297992</v>
      </c>
    </row>
    <row r="58" spans="2:4" x14ac:dyDescent="0.35">
      <c r="B58" t="s">
        <v>104</v>
      </c>
      <c r="C58">
        <v>90.857281918541617</v>
      </c>
      <c r="D58">
        <v>2.8680859472104387</v>
      </c>
    </row>
    <row r="59" spans="2:4" x14ac:dyDescent="0.35">
      <c r="B59" t="s">
        <v>93</v>
      </c>
      <c r="C59">
        <v>88.505411008406554</v>
      </c>
      <c r="D59">
        <v>0.79401767084912689</v>
      </c>
    </row>
    <row r="60" spans="2:4" x14ac:dyDescent="0.35">
      <c r="B60" t="s">
        <v>159</v>
      </c>
      <c r="C60">
        <v>1.0218456436267596</v>
      </c>
      <c r="D60">
        <v>0.48014311202087862</v>
      </c>
    </row>
    <row r="61" spans="2:4" x14ac:dyDescent="0.35">
      <c r="B61" t="s">
        <v>115</v>
      </c>
      <c r="C61">
        <v>87.422665563938551</v>
      </c>
      <c r="D61">
        <v>3.2296321634429743</v>
      </c>
    </row>
    <row r="62" spans="2:4" x14ac:dyDescent="0.35">
      <c r="B62" t="s">
        <v>148</v>
      </c>
      <c r="C62">
        <v>1.9090909090909089</v>
      </c>
      <c r="D62">
        <v>0.95778670480479466</v>
      </c>
    </row>
    <row r="63" spans="2:4" x14ac:dyDescent="0.35">
      <c r="B63" t="s">
        <v>345</v>
      </c>
      <c r="C63">
        <v>0.99067491931200724</v>
      </c>
      <c r="D63">
        <v>0.24423980107521687</v>
      </c>
    </row>
    <row r="64" spans="2:4" x14ac:dyDescent="0.35">
      <c r="B64" t="s">
        <v>82</v>
      </c>
      <c r="C64">
        <v>96.192588067142594</v>
      </c>
      <c r="D64">
        <v>0.4781709253018227</v>
      </c>
    </row>
    <row r="67" spans="2:4" x14ac:dyDescent="0.35">
      <c r="B67" t="s">
        <v>808</v>
      </c>
      <c r="C67">
        <v>0</v>
      </c>
      <c r="D67">
        <v>0</v>
      </c>
    </row>
    <row r="68" spans="2:4" x14ac:dyDescent="0.35">
      <c r="B68" t="s">
        <v>125</v>
      </c>
      <c r="C68">
        <v>87.911852429843307</v>
      </c>
      <c r="D68">
        <v>1.7959264735350926</v>
      </c>
    </row>
    <row r="69" spans="2:4" x14ac:dyDescent="0.35">
      <c r="B69" t="s">
        <v>207</v>
      </c>
      <c r="C69">
        <v>0.32422672319045381</v>
      </c>
      <c r="D69">
        <v>0.16314934317492366</v>
      </c>
    </row>
    <row r="70" spans="2:4" x14ac:dyDescent="0.35">
      <c r="B70" t="s">
        <v>172</v>
      </c>
      <c r="C70">
        <v>0.11148272017837235</v>
      </c>
      <c r="D70">
        <v>0.11148272017837237</v>
      </c>
    </row>
    <row r="71" spans="2:4" x14ac:dyDescent="0.35">
      <c r="B71" t="s">
        <v>103</v>
      </c>
      <c r="C71">
        <v>87.644033074904641</v>
      </c>
      <c r="D71">
        <v>2.760433625672194</v>
      </c>
    </row>
    <row r="72" spans="2:4" x14ac:dyDescent="0.35">
      <c r="B72" t="s">
        <v>92</v>
      </c>
      <c r="C72">
        <v>88.896021847232419</v>
      </c>
      <c r="D72">
        <v>1.5309269061475965</v>
      </c>
    </row>
    <row r="73" spans="2:4" x14ac:dyDescent="0.35">
      <c r="B73" t="s">
        <v>158</v>
      </c>
      <c r="C73">
        <v>0</v>
      </c>
      <c r="D73">
        <v>0</v>
      </c>
    </row>
    <row r="74" spans="2:4" x14ac:dyDescent="0.35">
      <c r="B74" t="s">
        <v>114</v>
      </c>
      <c r="C74">
        <v>85.666278166278175</v>
      </c>
      <c r="D74">
        <v>0.9624523766124653</v>
      </c>
    </row>
    <row r="75" spans="2:4" x14ac:dyDescent="0.35">
      <c r="B75" t="s">
        <v>147</v>
      </c>
      <c r="C75">
        <v>0.35087719298245612</v>
      </c>
      <c r="D75">
        <v>0.35087719298245612</v>
      </c>
    </row>
    <row r="76" spans="2:4" x14ac:dyDescent="0.35">
      <c r="B76" t="s">
        <v>136</v>
      </c>
      <c r="C76">
        <v>0.43479911900964535</v>
      </c>
      <c r="D76">
        <v>0.24994239325106238</v>
      </c>
    </row>
    <row r="77" spans="2:4" x14ac:dyDescent="0.35">
      <c r="B77" t="s">
        <v>81</v>
      </c>
      <c r="C77">
        <v>96.841565182984709</v>
      </c>
      <c r="D77">
        <v>0.23059422071472824</v>
      </c>
    </row>
    <row r="80" spans="2:4" x14ac:dyDescent="0.35">
      <c r="B80" t="s">
        <v>337</v>
      </c>
      <c r="C80">
        <v>95.257588415483156</v>
      </c>
      <c r="D80">
        <v>0.91902841896891818</v>
      </c>
    </row>
    <row r="81" spans="2:4" x14ac:dyDescent="0.35">
      <c r="B81" t="s">
        <v>133</v>
      </c>
      <c r="C81">
        <v>0.30581039755351686</v>
      </c>
      <c r="D81">
        <v>0.30581039755351691</v>
      </c>
    </row>
    <row r="82" spans="2:4" x14ac:dyDescent="0.35">
      <c r="B82" t="s">
        <v>223</v>
      </c>
      <c r="C82">
        <v>92.96444831928703</v>
      </c>
      <c r="D82">
        <v>1.2774057269374812</v>
      </c>
    </row>
    <row r="83" spans="2:4" x14ac:dyDescent="0.35">
      <c r="B83" t="s">
        <v>200</v>
      </c>
      <c r="C83">
        <v>93.362301505490578</v>
      </c>
      <c r="D83">
        <v>0.78314629641254063</v>
      </c>
    </row>
    <row r="84" spans="2:4" x14ac:dyDescent="0.35">
      <c r="B84" t="s">
        <v>111</v>
      </c>
      <c r="C84">
        <v>90.763384030710768</v>
      </c>
      <c r="D84">
        <v>0.34919889181346442</v>
      </c>
    </row>
    <row r="85" spans="2:4" x14ac:dyDescent="0.35">
      <c r="B85" t="s">
        <v>100</v>
      </c>
      <c r="C85">
        <v>76.873049604904438</v>
      </c>
      <c r="D85">
        <v>1.9305614627218439</v>
      </c>
    </row>
    <row r="86" spans="2:4" x14ac:dyDescent="0.35">
      <c r="B86" t="s">
        <v>166</v>
      </c>
      <c r="C86">
        <v>91.90896721404944</v>
      </c>
      <c r="D86">
        <v>0.43992186225154384</v>
      </c>
    </row>
    <row r="87" spans="2:4" x14ac:dyDescent="0.35">
      <c r="B87" t="s">
        <v>122</v>
      </c>
      <c r="C87">
        <v>93.666190201966188</v>
      </c>
      <c r="D87">
        <v>1.4724629481043399</v>
      </c>
    </row>
    <row r="88" spans="2:4" x14ac:dyDescent="0.35">
      <c r="B88" t="s">
        <v>155</v>
      </c>
      <c r="C88">
        <v>91.274181849048162</v>
      </c>
      <c r="D88">
        <v>1.3132748974162229</v>
      </c>
    </row>
    <row r="89" spans="2:4" x14ac:dyDescent="0.35">
      <c r="B89" t="s">
        <v>346</v>
      </c>
      <c r="C89">
        <v>90.490066961184723</v>
      </c>
      <c r="D89">
        <v>0.58182776597450458</v>
      </c>
    </row>
    <row r="90" spans="2:4" x14ac:dyDescent="0.35">
      <c r="B90" t="s">
        <v>89</v>
      </c>
      <c r="C90">
        <v>90.713492764436523</v>
      </c>
      <c r="D90">
        <v>0.72513283043621513</v>
      </c>
    </row>
    <row r="93" spans="2:4" x14ac:dyDescent="0.35">
      <c r="B93" t="s">
        <v>275</v>
      </c>
      <c r="C93">
        <v>53.558702635555875</v>
      </c>
      <c r="D93">
        <v>1.6237709708330024</v>
      </c>
    </row>
    <row r="94" spans="2:4" x14ac:dyDescent="0.35">
      <c r="B94" t="s">
        <v>127</v>
      </c>
      <c r="C94">
        <v>80.819715653694402</v>
      </c>
      <c r="D94">
        <v>1.5634231426781651</v>
      </c>
    </row>
    <row r="95" spans="2:4" x14ac:dyDescent="0.35">
      <c r="B95" t="s">
        <v>209</v>
      </c>
      <c r="C95">
        <v>44.049767146595912</v>
      </c>
      <c r="D95">
        <v>1.6289808164455166</v>
      </c>
    </row>
    <row r="96" spans="2:4" x14ac:dyDescent="0.35">
      <c r="B96" t="s">
        <v>180</v>
      </c>
      <c r="C96">
        <v>44.690964601976837</v>
      </c>
      <c r="D96">
        <v>3.0062670578840662</v>
      </c>
    </row>
    <row r="97" spans="2:4" x14ac:dyDescent="0.35">
      <c r="B97" t="s">
        <v>105</v>
      </c>
      <c r="C97">
        <v>0</v>
      </c>
      <c r="D97">
        <v>0</v>
      </c>
    </row>
    <row r="98" spans="2:4" x14ac:dyDescent="0.35">
      <c r="B98" t="s">
        <v>94</v>
      </c>
      <c r="C98">
        <v>86.827485380116968</v>
      </c>
      <c r="D98">
        <v>3.0868732781252906</v>
      </c>
    </row>
    <row r="99" spans="2:4" x14ac:dyDescent="0.35">
      <c r="B99" t="s">
        <v>160</v>
      </c>
      <c r="C99">
        <v>43.896988275295151</v>
      </c>
      <c r="D99">
        <v>2.5855948435619633</v>
      </c>
    </row>
    <row r="100" spans="2:4" x14ac:dyDescent="0.35">
      <c r="B100" t="s">
        <v>116</v>
      </c>
      <c r="C100">
        <v>0.8232323232323232</v>
      </c>
      <c r="D100">
        <v>0.41552491256720497</v>
      </c>
    </row>
    <row r="101" spans="2:4" x14ac:dyDescent="0.35">
      <c r="B101" t="s">
        <v>149</v>
      </c>
      <c r="C101">
        <v>44.602396514161221</v>
      </c>
      <c r="D101">
        <v>2.43733188474818</v>
      </c>
    </row>
    <row r="102" spans="2:4" x14ac:dyDescent="0.35">
      <c r="B102" t="s">
        <v>347</v>
      </c>
      <c r="C102">
        <v>43.093200724977827</v>
      </c>
      <c r="D102">
        <v>1.8381645310446031</v>
      </c>
    </row>
    <row r="103" spans="2:4" x14ac:dyDescent="0.35">
      <c r="B103" t="s">
        <v>83</v>
      </c>
      <c r="C103">
        <v>95.617010155316621</v>
      </c>
      <c r="D103">
        <v>1.2125263501649279</v>
      </c>
    </row>
    <row r="106" spans="2:4" x14ac:dyDescent="0.35">
      <c r="B106" t="s">
        <v>305</v>
      </c>
      <c r="C106">
        <v>64.296575210244839</v>
      </c>
      <c r="D106">
        <v>1.8579394192386209</v>
      </c>
    </row>
    <row r="107" spans="2:4" x14ac:dyDescent="0.35">
      <c r="B107" t="s">
        <v>130</v>
      </c>
      <c r="C107">
        <v>73.030222283231112</v>
      </c>
      <c r="D107">
        <v>0.29569447025444001</v>
      </c>
    </row>
    <row r="108" spans="2:4" x14ac:dyDescent="0.35">
      <c r="B108" t="s">
        <v>212</v>
      </c>
      <c r="C108">
        <v>41.338762521044202</v>
      </c>
      <c r="D108">
        <v>2.1759494783107565</v>
      </c>
    </row>
    <row r="109" spans="2:4" x14ac:dyDescent="0.35">
      <c r="B109" t="s">
        <v>191</v>
      </c>
      <c r="C109">
        <v>41.80124147583598</v>
      </c>
      <c r="D109">
        <v>3.6218251708856757</v>
      </c>
    </row>
    <row r="110" spans="2:4" x14ac:dyDescent="0.35">
      <c r="B110" t="s">
        <v>108</v>
      </c>
      <c r="C110">
        <v>11.19995745215158</v>
      </c>
      <c r="D110">
        <v>1.1867115694334665</v>
      </c>
    </row>
    <row r="111" spans="2:4" x14ac:dyDescent="0.35">
      <c r="B111" t="s">
        <v>97</v>
      </c>
      <c r="C111">
        <v>83.423112239761181</v>
      </c>
      <c r="D111">
        <v>1.7297377475898172</v>
      </c>
    </row>
    <row r="112" spans="2:4" x14ac:dyDescent="0.35">
      <c r="B112" t="s">
        <v>163</v>
      </c>
      <c r="C112">
        <v>36.819707299643945</v>
      </c>
      <c r="D112">
        <v>2.9031855977058605</v>
      </c>
    </row>
    <row r="113" spans="2:4" x14ac:dyDescent="0.35">
      <c r="B113" t="s">
        <v>119</v>
      </c>
      <c r="C113">
        <v>14.846091447234897</v>
      </c>
      <c r="D113">
        <v>1.0653121903525689</v>
      </c>
    </row>
    <row r="114" spans="2:4" x14ac:dyDescent="0.35">
      <c r="B114" t="s">
        <v>152</v>
      </c>
      <c r="C114">
        <v>41.404952710995595</v>
      </c>
      <c r="D114">
        <v>4.5200828288271948</v>
      </c>
    </row>
    <row r="115" spans="2:4" x14ac:dyDescent="0.35">
      <c r="B115" t="s">
        <v>348</v>
      </c>
      <c r="C115">
        <v>46.460561326407678</v>
      </c>
      <c r="D115">
        <v>6.4805895354183436</v>
      </c>
    </row>
    <row r="116" spans="2:4" x14ac:dyDescent="0.35">
      <c r="B116" t="s">
        <v>86</v>
      </c>
      <c r="C116">
        <v>96.308232793127559</v>
      </c>
      <c r="D116">
        <v>1.3199541398237253</v>
      </c>
    </row>
    <row r="119" spans="2:4" x14ac:dyDescent="0.35">
      <c r="B119" t="s">
        <v>295</v>
      </c>
      <c r="C119">
        <v>90.298567001135368</v>
      </c>
      <c r="D119">
        <v>1.0393624157214987</v>
      </c>
    </row>
    <row r="120" spans="2:4" x14ac:dyDescent="0.35">
      <c r="B120" t="s">
        <v>129</v>
      </c>
      <c r="C120">
        <v>80.512971698113219</v>
      </c>
      <c r="D120">
        <v>1.0808408293143617</v>
      </c>
    </row>
    <row r="121" spans="2:4" x14ac:dyDescent="0.35">
      <c r="B121" t="s">
        <v>211</v>
      </c>
      <c r="C121">
        <v>93.089999654370914</v>
      </c>
      <c r="D121">
        <v>0.67498491818899675</v>
      </c>
    </row>
    <row r="122" spans="2:4" x14ac:dyDescent="0.35">
      <c r="B122" t="s">
        <v>188</v>
      </c>
      <c r="C122">
        <v>94.913266077639278</v>
      </c>
      <c r="D122">
        <v>1.9560009202894248</v>
      </c>
    </row>
    <row r="123" spans="2:4" x14ac:dyDescent="0.35">
      <c r="B123" t="s">
        <v>107</v>
      </c>
      <c r="C123">
        <v>91.148073887573503</v>
      </c>
      <c r="D123">
        <v>0.31695849346049726</v>
      </c>
    </row>
    <row r="124" spans="2:4" x14ac:dyDescent="0.35">
      <c r="B124" t="s">
        <v>96</v>
      </c>
      <c r="C124">
        <v>0.5535662839033626</v>
      </c>
      <c r="D124">
        <v>0.31725212061375258</v>
      </c>
    </row>
    <row r="125" spans="2:4" x14ac:dyDescent="0.35">
      <c r="B125" t="s">
        <v>162</v>
      </c>
      <c r="C125">
        <v>92.407394979968046</v>
      </c>
      <c r="D125">
        <v>0.62610127310584052</v>
      </c>
    </row>
    <row r="126" spans="2:4" x14ac:dyDescent="0.35">
      <c r="B126" t="s">
        <v>118</v>
      </c>
      <c r="C126">
        <v>95.705015849338054</v>
      </c>
      <c r="D126">
        <v>0.27219030406783018</v>
      </c>
    </row>
    <row r="127" spans="2:4" x14ac:dyDescent="0.35">
      <c r="B127" t="s">
        <v>151</v>
      </c>
      <c r="C127">
        <v>94.890211640211646</v>
      </c>
      <c r="D127">
        <v>1.4543823730778704</v>
      </c>
    </row>
    <row r="128" spans="2:4" x14ac:dyDescent="0.35">
      <c r="B128" t="s">
        <v>349</v>
      </c>
      <c r="C128">
        <v>90.339077137244416</v>
      </c>
      <c r="D128">
        <v>0.75224207794000852</v>
      </c>
    </row>
    <row r="129" spans="2:4" x14ac:dyDescent="0.35">
      <c r="B129" t="s">
        <v>85</v>
      </c>
      <c r="C129">
        <v>93.879678241380361</v>
      </c>
      <c r="D129">
        <v>0.31371488099594219</v>
      </c>
    </row>
    <row r="132" spans="2:4" x14ac:dyDescent="0.35">
      <c r="B132" t="s">
        <v>245</v>
      </c>
      <c r="C132">
        <v>94.367405424259275</v>
      </c>
      <c r="D132">
        <v>1.2807139794106399</v>
      </c>
    </row>
    <row r="133" spans="2:4" x14ac:dyDescent="0.35">
      <c r="B133" t="s">
        <v>124</v>
      </c>
      <c r="C133">
        <v>91.380706958737164</v>
      </c>
      <c r="D133">
        <v>0.35069089145873039</v>
      </c>
    </row>
    <row r="134" spans="2:4" x14ac:dyDescent="0.35">
      <c r="B134" t="s">
        <v>206</v>
      </c>
      <c r="C134">
        <v>89.863766618809166</v>
      </c>
      <c r="D134">
        <v>3.1503140621200068</v>
      </c>
    </row>
    <row r="135" spans="2:4" x14ac:dyDescent="0.35">
      <c r="B135" t="s">
        <v>168</v>
      </c>
      <c r="C135">
        <v>96.152958152958149</v>
      </c>
      <c r="D135">
        <v>0.77342858193368169</v>
      </c>
    </row>
    <row r="136" spans="2:4" x14ac:dyDescent="0.35">
      <c r="B136" t="s">
        <v>102</v>
      </c>
      <c r="C136">
        <v>93.572711507494105</v>
      </c>
      <c r="D136">
        <v>1.1219794536484331</v>
      </c>
    </row>
    <row r="137" spans="2:4" x14ac:dyDescent="0.35">
      <c r="B137" t="s">
        <v>91</v>
      </c>
      <c r="C137">
        <v>91.092191147389869</v>
      </c>
      <c r="D137">
        <v>0.40724790826510981</v>
      </c>
    </row>
    <row r="138" spans="2:4" x14ac:dyDescent="0.35">
      <c r="B138" t="s">
        <v>157</v>
      </c>
      <c r="C138">
        <v>92.405542157279982</v>
      </c>
      <c r="D138">
        <v>1.4935103311418578</v>
      </c>
    </row>
    <row r="139" spans="2:4" x14ac:dyDescent="0.35">
      <c r="B139" t="s">
        <v>113</v>
      </c>
      <c r="C139">
        <v>95.711758901041108</v>
      </c>
      <c r="D139">
        <v>0.17373846780968272</v>
      </c>
    </row>
    <row r="140" spans="2:4" x14ac:dyDescent="0.35">
      <c r="B140" t="s">
        <v>146</v>
      </c>
      <c r="C140">
        <v>93.674142026702654</v>
      </c>
      <c r="D140">
        <v>0.77325246165900474</v>
      </c>
    </row>
    <row r="141" spans="2:4" x14ac:dyDescent="0.35">
      <c r="B141" t="s">
        <v>135</v>
      </c>
      <c r="C141">
        <v>94.879592543143943</v>
      </c>
      <c r="D141">
        <v>2.2835653681169958</v>
      </c>
    </row>
    <row r="142" spans="2:4" x14ac:dyDescent="0.35">
      <c r="B142" t="s">
        <v>80</v>
      </c>
      <c r="C142">
        <v>0.1349527665317139</v>
      </c>
      <c r="D142">
        <v>0.1349527665317139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8B8A-C9CF-4597-8ECA-347FB951B4A0}">
  <dimension ref="B2:G77"/>
  <sheetViews>
    <sheetView view="pageBreakPreview" zoomScale="27" zoomScaleNormal="172" zoomScaleSheetLayoutView="83" workbookViewId="0">
      <selection activeCell="B2" sqref="B2:D142"/>
    </sheetView>
  </sheetViews>
  <sheetFormatPr defaultRowHeight="14.5" x14ac:dyDescent="0.35"/>
  <sheetData>
    <row r="2" spans="2:7" x14ac:dyDescent="0.35">
      <c r="B2" t="s">
        <v>339</v>
      </c>
      <c r="C2">
        <v>0.25062656641604009</v>
      </c>
      <c r="D2">
        <v>0.25062656641604009</v>
      </c>
      <c r="F2" t="s">
        <v>340</v>
      </c>
      <c r="G2" t="s">
        <v>341</v>
      </c>
    </row>
    <row r="3" spans="2:7" x14ac:dyDescent="0.35">
      <c r="B3" t="s">
        <v>337</v>
      </c>
      <c r="C3">
        <v>95.257588415483156</v>
      </c>
      <c r="D3">
        <v>0.91902841896891818</v>
      </c>
      <c r="F3" t="s">
        <v>204</v>
      </c>
      <c r="G3" t="s">
        <v>29</v>
      </c>
    </row>
    <row r="4" spans="2:7" x14ac:dyDescent="0.35">
      <c r="B4" t="s">
        <v>326</v>
      </c>
      <c r="C4">
        <v>0.1349527665317139</v>
      </c>
      <c r="D4">
        <v>0.1349527665317139</v>
      </c>
      <c r="F4" t="s">
        <v>201</v>
      </c>
      <c r="G4" t="s">
        <v>31</v>
      </c>
    </row>
    <row r="5" spans="2:7" x14ac:dyDescent="0.35">
      <c r="B5" t="s">
        <v>315</v>
      </c>
      <c r="C5">
        <v>0.39870787024487209</v>
      </c>
      <c r="D5">
        <v>0.21452170199465323</v>
      </c>
      <c r="F5" t="s">
        <v>198</v>
      </c>
      <c r="G5" t="s">
        <v>35</v>
      </c>
    </row>
    <row r="6" spans="2:7" x14ac:dyDescent="0.35">
      <c r="B6" t="s">
        <v>305</v>
      </c>
      <c r="C6">
        <v>64.296575210244839</v>
      </c>
      <c r="D6">
        <v>1.8579394192386209</v>
      </c>
      <c r="F6" t="s">
        <v>195</v>
      </c>
      <c r="G6" t="s">
        <v>39</v>
      </c>
    </row>
    <row r="7" spans="2:7" x14ac:dyDescent="0.35">
      <c r="B7" t="s">
        <v>295</v>
      </c>
      <c r="C7">
        <v>90.298567001135368</v>
      </c>
      <c r="D7">
        <v>1.0393624157214987</v>
      </c>
      <c r="F7" t="s">
        <v>192</v>
      </c>
      <c r="G7" t="s">
        <v>42</v>
      </c>
    </row>
    <row r="8" spans="2:7" x14ac:dyDescent="0.35">
      <c r="B8" t="s">
        <v>285</v>
      </c>
      <c r="C8">
        <v>0</v>
      </c>
      <c r="D8">
        <v>0</v>
      </c>
      <c r="F8" t="s">
        <v>189</v>
      </c>
      <c r="G8" t="s">
        <v>45</v>
      </c>
    </row>
    <row r="9" spans="2:7" x14ac:dyDescent="0.35">
      <c r="B9" t="s">
        <v>275</v>
      </c>
      <c r="C9">
        <v>53.558702635555875</v>
      </c>
      <c r="D9">
        <v>1.6237709708330024</v>
      </c>
      <c r="F9" t="s">
        <v>186</v>
      </c>
      <c r="G9" t="s">
        <v>185</v>
      </c>
    </row>
    <row r="10" spans="2:7" x14ac:dyDescent="0.35">
      <c r="B10" t="s">
        <v>265</v>
      </c>
      <c r="C10">
        <v>1.2508192899340609</v>
      </c>
      <c r="D10">
        <v>0.28271815023243113</v>
      </c>
      <c r="F10" t="s">
        <v>182</v>
      </c>
      <c r="G10" t="s">
        <v>181</v>
      </c>
    </row>
    <row r="11" spans="2:7" x14ac:dyDescent="0.35">
      <c r="B11" t="s">
        <v>255</v>
      </c>
      <c r="C11">
        <v>0</v>
      </c>
      <c r="D11">
        <v>0</v>
      </c>
      <c r="F11" t="s">
        <v>178</v>
      </c>
      <c r="G11" t="s">
        <v>177</v>
      </c>
    </row>
    <row r="12" spans="2:7" x14ac:dyDescent="0.35">
      <c r="B12" t="s">
        <v>245</v>
      </c>
      <c r="C12">
        <v>94.367405424259275</v>
      </c>
      <c r="D12">
        <v>1.2807139794106399</v>
      </c>
      <c r="F12" t="s">
        <v>174</v>
      </c>
      <c r="G12" t="s">
        <v>173</v>
      </c>
    </row>
    <row r="13" spans="2:7" x14ac:dyDescent="0.35">
      <c r="F13" t="s">
        <v>170</v>
      </c>
      <c r="G13" t="s">
        <v>169</v>
      </c>
    </row>
    <row r="15" spans="2:7" x14ac:dyDescent="0.35">
      <c r="B15" t="s">
        <v>224</v>
      </c>
      <c r="C15">
        <v>1.5634895601789189</v>
      </c>
      <c r="D15">
        <v>0.68180776606318705</v>
      </c>
    </row>
    <row r="16" spans="2:7" x14ac:dyDescent="0.35">
      <c r="B16" t="s">
        <v>223</v>
      </c>
      <c r="C16">
        <v>92.96444831928703</v>
      </c>
      <c r="D16">
        <v>1.2774057269374812</v>
      </c>
    </row>
    <row r="17" spans="2:4" x14ac:dyDescent="0.35">
      <c r="B17" t="s">
        <v>214</v>
      </c>
      <c r="C17">
        <v>0</v>
      </c>
      <c r="D17">
        <v>0</v>
      </c>
    </row>
    <row r="18" spans="2:4" x14ac:dyDescent="0.35">
      <c r="B18" t="s">
        <v>213</v>
      </c>
      <c r="C18">
        <v>0</v>
      </c>
      <c r="D18">
        <v>0</v>
      </c>
    </row>
    <row r="19" spans="2:4" x14ac:dyDescent="0.35">
      <c r="B19" t="s">
        <v>212</v>
      </c>
      <c r="C19">
        <v>41.338762521044202</v>
      </c>
      <c r="D19">
        <v>2.1759494783107565</v>
      </c>
    </row>
    <row r="20" spans="2:4" x14ac:dyDescent="0.35">
      <c r="B20" t="s">
        <v>211</v>
      </c>
      <c r="C20">
        <v>93.089999654370914</v>
      </c>
      <c r="D20">
        <v>0.67498491818899675</v>
      </c>
    </row>
    <row r="21" spans="2:4" x14ac:dyDescent="0.35">
      <c r="B21" t="s">
        <v>210</v>
      </c>
      <c r="C21">
        <v>0.20407531277096494</v>
      </c>
      <c r="D21">
        <v>0.10334075193647989</v>
      </c>
    </row>
    <row r="22" spans="2:4" x14ac:dyDescent="0.35">
      <c r="B22" t="s">
        <v>209</v>
      </c>
      <c r="C22">
        <v>44.049767146595912</v>
      </c>
      <c r="D22">
        <v>1.6289808164455166</v>
      </c>
    </row>
    <row r="23" spans="2:4" x14ac:dyDescent="0.35">
      <c r="B23" t="s">
        <v>208</v>
      </c>
      <c r="C23">
        <v>2.5043585785273765</v>
      </c>
      <c r="D23">
        <v>0.44131958252502912</v>
      </c>
    </row>
    <row r="24" spans="2:4" x14ac:dyDescent="0.35">
      <c r="B24" t="s">
        <v>207</v>
      </c>
      <c r="C24">
        <v>0.32422672319045381</v>
      </c>
      <c r="D24">
        <v>0.16314934317492366</v>
      </c>
    </row>
    <row r="25" spans="2:4" x14ac:dyDescent="0.35">
      <c r="B25" t="s">
        <v>206</v>
      </c>
      <c r="C25">
        <v>89.863766618809166</v>
      </c>
      <c r="D25">
        <v>3.1503140621200068</v>
      </c>
    </row>
    <row r="28" spans="2:4" x14ac:dyDescent="0.35">
      <c r="B28" t="s">
        <v>203</v>
      </c>
      <c r="C28">
        <v>0</v>
      </c>
      <c r="D28">
        <v>0</v>
      </c>
    </row>
    <row r="29" spans="2:4" x14ac:dyDescent="0.35">
      <c r="B29" t="s">
        <v>200</v>
      </c>
      <c r="C29">
        <v>93.362301505490578</v>
      </c>
      <c r="D29">
        <v>0.78314629641254063</v>
      </c>
    </row>
    <row r="30" spans="2:4" x14ac:dyDescent="0.35">
      <c r="B30" t="s">
        <v>197</v>
      </c>
      <c r="C30">
        <v>0.28050490883590462</v>
      </c>
      <c r="D30">
        <v>0.14479621697331413</v>
      </c>
    </row>
    <row r="31" spans="2:4" x14ac:dyDescent="0.35">
      <c r="B31" t="s">
        <v>194</v>
      </c>
      <c r="C31">
        <v>0</v>
      </c>
      <c r="D31">
        <v>0</v>
      </c>
    </row>
    <row r="32" spans="2:4" x14ac:dyDescent="0.35">
      <c r="B32" t="s">
        <v>191</v>
      </c>
      <c r="C32">
        <v>41.80124147583598</v>
      </c>
      <c r="D32">
        <v>3.6218251708856757</v>
      </c>
    </row>
    <row r="33" spans="2:4" x14ac:dyDescent="0.35">
      <c r="B33" t="s">
        <v>188</v>
      </c>
      <c r="C33">
        <v>94.913266077639278</v>
      </c>
      <c r="D33">
        <v>1.9560009202894248</v>
      </c>
    </row>
    <row r="34" spans="2:4" x14ac:dyDescent="0.35">
      <c r="B34" t="s">
        <v>184</v>
      </c>
      <c r="C34">
        <v>0</v>
      </c>
      <c r="D34">
        <v>0</v>
      </c>
    </row>
    <row r="35" spans="2:4" x14ac:dyDescent="0.35">
      <c r="B35" t="s">
        <v>180</v>
      </c>
      <c r="C35">
        <v>44.690964601976837</v>
      </c>
      <c r="D35">
        <v>3.0062670578840662</v>
      </c>
    </row>
    <row r="36" spans="2:4" x14ac:dyDescent="0.35">
      <c r="B36" t="s">
        <v>176</v>
      </c>
      <c r="C36">
        <v>3.1942252715837625</v>
      </c>
      <c r="D36">
        <v>0.41081597863297992</v>
      </c>
    </row>
    <row r="37" spans="2:4" x14ac:dyDescent="0.35">
      <c r="B37" t="s">
        <v>172</v>
      </c>
      <c r="C37">
        <v>0.11148272017837235</v>
      </c>
      <c r="D37">
        <v>0.11148272017837237</v>
      </c>
    </row>
    <row r="38" spans="2:4" x14ac:dyDescent="0.35">
      <c r="B38" t="s">
        <v>168</v>
      </c>
      <c r="C38">
        <v>96.152958152958149</v>
      </c>
      <c r="D38">
        <v>0.77342858193368169</v>
      </c>
    </row>
    <row r="41" spans="2:4" x14ac:dyDescent="0.35">
      <c r="B41" t="s">
        <v>167</v>
      </c>
      <c r="C41">
        <v>0.86290357997836387</v>
      </c>
      <c r="D41">
        <v>0.20255676336927625</v>
      </c>
    </row>
    <row r="42" spans="2:4" x14ac:dyDescent="0.35">
      <c r="B42" t="s">
        <v>166</v>
      </c>
      <c r="C42">
        <v>91.90896721404944</v>
      </c>
      <c r="D42">
        <v>0.43992186225154384</v>
      </c>
    </row>
    <row r="43" spans="2:4" x14ac:dyDescent="0.35">
      <c r="B43" t="s">
        <v>165</v>
      </c>
      <c r="C43">
        <v>0.2032520325203252</v>
      </c>
      <c r="D43">
        <v>0.2032520325203252</v>
      </c>
    </row>
    <row r="44" spans="2:4" x14ac:dyDescent="0.35">
      <c r="B44" t="s">
        <v>164</v>
      </c>
      <c r="C44">
        <v>8.3333333333333329E-2</v>
      </c>
      <c r="D44">
        <v>8.3333333333333343E-2</v>
      </c>
    </row>
    <row r="45" spans="2:4" x14ac:dyDescent="0.35">
      <c r="B45" t="s">
        <v>163</v>
      </c>
      <c r="C45">
        <v>36.819707299643945</v>
      </c>
      <c r="D45">
        <v>2.9031855977058605</v>
      </c>
    </row>
    <row r="46" spans="2:4" x14ac:dyDescent="0.35">
      <c r="B46" t="s">
        <v>162</v>
      </c>
      <c r="C46">
        <v>92.407394979968046</v>
      </c>
      <c r="D46">
        <v>0.62610127310584052</v>
      </c>
    </row>
    <row r="47" spans="2:4" x14ac:dyDescent="0.35">
      <c r="B47" t="s">
        <v>161</v>
      </c>
      <c r="C47">
        <v>0.1061571125265393</v>
      </c>
      <c r="D47">
        <v>0.1061571125265393</v>
      </c>
    </row>
    <row r="48" spans="2:4" x14ac:dyDescent="0.35">
      <c r="B48" t="s">
        <v>160</v>
      </c>
      <c r="C48">
        <v>43.896988275295151</v>
      </c>
      <c r="D48">
        <v>2.5855948435619633</v>
      </c>
    </row>
    <row r="49" spans="2:4" x14ac:dyDescent="0.35">
      <c r="B49" t="s">
        <v>159</v>
      </c>
      <c r="C49">
        <v>1.0218456436267596</v>
      </c>
      <c r="D49">
        <v>0.48014311202087862</v>
      </c>
    </row>
    <row r="50" spans="2:4" x14ac:dyDescent="0.35">
      <c r="B50" t="s">
        <v>158</v>
      </c>
      <c r="C50">
        <v>0</v>
      </c>
      <c r="D50">
        <v>0</v>
      </c>
    </row>
    <row r="51" spans="2:4" x14ac:dyDescent="0.35">
      <c r="B51" t="s">
        <v>157</v>
      </c>
      <c r="C51">
        <v>92.405542157279982</v>
      </c>
      <c r="D51">
        <v>1.4935103311418578</v>
      </c>
    </row>
    <row r="54" spans="2:4" x14ac:dyDescent="0.35">
      <c r="B54" t="s">
        <v>156</v>
      </c>
      <c r="C54">
        <v>0.92088818438602615</v>
      </c>
      <c r="D54">
        <v>0.38382767128052114</v>
      </c>
    </row>
    <row r="55" spans="2:4" x14ac:dyDescent="0.35">
      <c r="B55" t="s">
        <v>155</v>
      </c>
      <c r="C55">
        <v>91.274181849048162</v>
      </c>
      <c r="D55">
        <v>1.3132748974162229</v>
      </c>
    </row>
    <row r="56" spans="2:4" x14ac:dyDescent="0.35">
      <c r="B56" t="s">
        <v>154</v>
      </c>
      <c r="C56">
        <v>0.34000033251866263</v>
      </c>
      <c r="D56">
        <v>0.18019589468219419</v>
      </c>
    </row>
    <row r="57" spans="2:4" x14ac:dyDescent="0.35">
      <c r="B57" t="s">
        <v>153</v>
      </c>
      <c r="C57">
        <v>0.49751243781094523</v>
      </c>
      <c r="D57">
        <v>0.49751243781094528</v>
      </c>
    </row>
    <row r="58" spans="2:4" x14ac:dyDescent="0.35">
      <c r="B58" t="s">
        <v>152</v>
      </c>
      <c r="C58">
        <v>41.404952710995595</v>
      </c>
      <c r="D58">
        <v>4.5200828288271948</v>
      </c>
    </row>
    <row r="59" spans="2:4" x14ac:dyDescent="0.35">
      <c r="B59" t="s">
        <v>151</v>
      </c>
      <c r="C59">
        <v>94.890211640211646</v>
      </c>
      <c r="D59">
        <v>1.4543823730778704</v>
      </c>
    </row>
    <row r="60" spans="2:4" x14ac:dyDescent="0.35">
      <c r="B60" t="s">
        <v>150</v>
      </c>
      <c r="C60">
        <v>0</v>
      </c>
      <c r="D60">
        <v>0</v>
      </c>
    </row>
    <row r="61" spans="2:4" x14ac:dyDescent="0.35">
      <c r="B61" t="s">
        <v>149</v>
      </c>
      <c r="C61">
        <v>87.422665563938551</v>
      </c>
      <c r="D61">
        <v>3.2296321634429743</v>
      </c>
    </row>
    <row r="62" spans="2:4" x14ac:dyDescent="0.35">
      <c r="B62" t="s">
        <v>148</v>
      </c>
      <c r="C62">
        <v>1.9090909090909089</v>
      </c>
      <c r="D62">
        <v>0.95778670480479466</v>
      </c>
    </row>
    <row r="63" spans="2:4" x14ac:dyDescent="0.35">
      <c r="B63" t="s">
        <v>147</v>
      </c>
      <c r="C63">
        <v>0.35087719298245612</v>
      </c>
      <c r="D63">
        <v>0.35087719298245612</v>
      </c>
    </row>
    <row r="64" spans="2:4" x14ac:dyDescent="0.35">
      <c r="B64" t="s">
        <v>146</v>
      </c>
      <c r="C64">
        <v>93.674142026702654</v>
      </c>
      <c r="D64">
        <v>0.77325246165900474</v>
      </c>
    </row>
    <row r="67" spans="2:4" x14ac:dyDescent="0.35">
      <c r="B67" t="s">
        <v>145</v>
      </c>
      <c r="C67">
        <v>0.45045045045045046</v>
      </c>
      <c r="D67">
        <v>0.45045045045045046</v>
      </c>
    </row>
    <row r="68" spans="2:4" x14ac:dyDescent="0.35">
      <c r="B68" t="s">
        <v>144</v>
      </c>
      <c r="C68">
        <v>90.490066961184723</v>
      </c>
      <c r="D68">
        <v>0.58182776597450458</v>
      </c>
    </row>
    <row r="69" spans="2:4" x14ac:dyDescent="0.35">
      <c r="B69" t="s">
        <v>143</v>
      </c>
      <c r="C69">
        <v>0.61415098449830186</v>
      </c>
      <c r="D69">
        <v>0.14629457183917466</v>
      </c>
    </row>
    <row r="70" spans="2:4" x14ac:dyDescent="0.35">
      <c r="B70" t="s">
        <v>142</v>
      </c>
      <c r="C70">
        <v>0.1923162188525317</v>
      </c>
      <c r="D70">
        <v>9.6302945467438131E-2</v>
      </c>
    </row>
    <row r="71" spans="2:4" x14ac:dyDescent="0.35">
      <c r="B71" t="s">
        <v>141</v>
      </c>
      <c r="C71">
        <v>46.460561326407678</v>
      </c>
      <c r="D71">
        <v>6.4805895354183436</v>
      </c>
    </row>
    <row r="72" spans="2:4" x14ac:dyDescent="0.35">
      <c r="B72" t="s">
        <v>140</v>
      </c>
      <c r="C72">
        <v>90.339077137244416</v>
      </c>
      <c r="D72">
        <v>0.75224207794000852</v>
      </c>
    </row>
    <row r="73" spans="2:4" x14ac:dyDescent="0.35">
      <c r="B73" t="s">
        <v>139</v>
      </c>
      <c r="C73">
        <v>0</v>
      </c>
      <c r="D73">
        <v>0</v>
      </c>
    </row>
    <row r="74" spans="2:4" x14ac:dyDescent="0.35">
      <c r="B74" t="s">
        <v>138</v>
      </c>
      <c r="C74">
        <v>43.093200724977827</v>
      </c>
      <c r="D74">
        <v>1.8381645310446031</v>
      </c>
    </row>
    <row r="75" spans="2:4" x14ac:dyDescent="0.35">
      <c r="B75" t="s">
        <v>137</v>
      </c>
      <c r="C75">
        <v>0.99067491931200724</v>
      </c>
      <c r="D75">
        <v>0.24423980107521687</v>
      </c>
    </row>
    <row r="76" spans="2:4" x14ac:dyDescent="0.35">
      <c r="B76" t="s">
        <v>136</v>
      </c>
      <c r="C76">
        <v>0.43479911900964535</v>
      </c>
      <c r="D76">
        <v>0.24994239325106238</v>
      </c>
    </row>
    <row r="77" spans="2:4" x14ac:dyDescent="0.35">
      <c r="B77" t="s">
        <v>135</v>
      </c>
      <c r="C77">
        <v>94.879592543143943</v>
      </c>
      <c r="D77">
        <v>2.2835653681169958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3CAC-6684-420D-BA92-A35FE58AD726}">
  <dimension ref="A1:Y1000"/>
  <sheetViews>
    <sheetView topLeftCell="R5" zoomScale="81" workbookViewId="0">
      <selection activeCell="S9" sqref="S9:T23"/>
    </sheetView>
  </sheetViews>
  <sheetFormatPr defaultColWidth="14.453125" defaultRowHeight="15" customHeight="1" x14ac:dyDescent="0.35"/>
  <cols>
    <col min="1" max="1" width="9.54296875" customWidth="1"/>
    <col min="2" max="13" width="8.7265625" customWidth="1"/>
    <col min="14" max="14" width="9.08984375" customWidth="1"/>
    <col min="15" max="15" width="8.7265625" customWidth="1"/>
    <col min="16" max="16" width="18.08984375" customWidth="1"/>
    <col min="17" max="17" width="11.453125" customWidth="1"/>
    <col min="18" max="18" width="8.7265625" customWidth="1"/>
    <col min="19" max="19" width="16.54296875" customWidth="1"/>
    <col min="20" max="20" width="8.7265625" customWidth="1"/>
    <col min="21" max="21" width="9.08984375" customWidth="1"/>
    <col min="22" max="38" width="8.7265625" customWidth="1"/>
  </cols>
  <sheetData>
    <row r="1" spans="1:25" ht="14.25" customHeight="1" x14ac:dyDescent="0.35">
      <c r="A1" s="8" t="s">
        <v>427</v>
      </c>
      <c r="B1" s="8" t="s">
        <v>428</v>
      </c>
      <c r="C1" s="8" t="s">
        <v>429</v>
      </c>
      <c r="D1" s="8" t="s">
        <v>430</v>
      </c>
      <c r="E1" s="8" t="s">
        <v>431</v>
      </c>
      <c r="F1" s="8" t="s">
        <v>432</v>
      </c>
      <c r="G1" s="9" t="s">
        <v>425</v>
      </c>
      <c r="H1" s="8" t="s">
        <v>427</v>
      </c>
      <c r="I1" s="8" t="s">
        <v>428</v>
      </c>
      <c r="J1" s="8" t="s">
        <v>429</v>
      </c>
      <c r="K1" s="8" t="s">
        <v>430</v>
      </c>
      <c r="L1" s="8" t="s">
        <v>431</v>
      </c>
      <c r="M1" s="8" t="s">
        <v>432</v>
      </c>
      <c r="N1" s="9" t="s">
        <v>425</v>
      </c>
    </row>
    <row r="2" spans="1:25" ht="14.25" customHeight="1" x14ac:dyDescent="0.35">
      <c r="A2" s="8"/>
      <c r="B2" s="8" t="s">
        <v>433</v>
      </c>
      <c r="C2" s="8">
        <v>2</v>
      </c>
      <c r="D2" s="8">
        <v>65</v>
      </c>
      <c r="E2" s="8">
        <f t="shared" ref="E2:E4" si="0">(C2+D2)</f>
        <v>67</v>
      </c>
      <c r="F2" s="8">
        <f t="shared" ref="F2:F4" si="1">(C2/E2)*100</f>
        <v>2.9850746268656714</v>
      </c>
      <c r="H2" s="8"/>
      <c r="I2" s="8" t="s">
        <v>434</v>
      </c>
      <c r="J2" s="8">
        <v>21</v>
      </c>
      <c r="K2" s="8">
        <v>19</v>
      </c>
      <c r="L2" s="8">
        <f t="shared" ref="L2:L4" si="2">(J2+K2)</f>
        <v>40</v>
      </c>
      <c r="M2" s="8">
        <f t="shared" ref="M2:M4" si="3">(J2/L2)*100</f>
        <v>52.5</v>
      </c>
      <c r="P2" t="s">
        <v>435</v>
      </c>
      <c r="Q2" t="s">
        <v>436</v>
      </c>
    </row>
    <row r="3" spans="1:25" ht="14.25" customHeight="1" x14ac:dyDescent="0.35">
      <c r="A3" s="8"/>
      <c r="B3" s="8" t="s">
        <v>437</v>
      </c>
      <c r="C3" s="8">
        <v>1</v>
      </c>
      <c r="D3" s="8">
        <v>49</v>
      </c>
      <c r="E3" s="8">
        <f t="shared" si="0"/>
        <v>50</v>
      </c>
      <c r="F3" s="8">
        <f t="shared" si="1"/>
        <v>2</v>
      </c>
      <c r="H3" s="8"/>
      <c r="I3" s="8" t="s">
        <v>438</v>
      </c>
      <c r="J3" s="8">
        <v>26</v>
      </c>
      <c r="K3" s="8">
        <v>10</v>
      </c>
      <c r="L3" s="8">
        <f t="shared" si="2"/>
        <v>36</v>
      </c>
      <c r="M3" s="8">
        <f t="shared" si="3"/>
        <v>72.222222222222214</v>
      </c>
      <c r="P3" t="s">
        <v>29</v>
      </c>
      <c r="Q3" t="s">
        <v>439</v>
      </c>
      <c r="S3" s="5">
        <f>AVERAGE(E5,E9,E13,E17,E21,E25,E31,E35,E39,E43,L5,L9,L13,L17,L21,L25,L31)</f>
        <v>49.2156862745098</v>
      </c>
    </row>
    <row r="4" spans="1:25" ht="14.25" customHeight="1" x14ac:dyDescent="0.35">
      <c r="A4" s="8"/>
      <c r="B4" s="8" t="s">
        <v>440</v>
      </c>
      <c r="C4" s="8">
        <v>2</v>
      </c>
      <c r="D4" s="8">
        <v>63</v>
      </c>
      <c r="E4" s="8">
        <f t="shared" si="0"/>
        <v>65</v>
      </c>
      <c r="F4" s="8">
        <f t="shared" si="1"/>
        <v>3.0769230769230771</v>
      </c>
      <c r="H4" s="8"/>
      <c r="I4" s="8" t="s">
        <v>441</v>
      </c>
      <c r="J4" s="8">
        <v>23</v>
      </c>
      <c r="K4" s="8">
        <v>11</v>
      </c>
      <c r="L4" s="8">
        <f t="shared" si="2"/>
        <v>34</v>
      </c>
      <c r="M4" s="8">
        <f t="shared" si="3"/>
        <v>67.64705882352942</v>
      </c>
      <c r="P4" t="s">
        <v>31</v>
      </c>
      <c r="Q4" t="s">
        <v>442</v>
      </c>
      <c r="S4" s="5">
        <f>STDEV(E5,E9,E13,E17,E21,E25,E31,E35,E39,E43,L5,L9,L13,L17,L21,L25,L31)</f>
        <v>12.736071464147427</v>
      </c>
    </row>
    <row r="5" spans="1:25" ht="14.25" customHeight="1" x14ac:dyDescent="0.35">
      <c r="A5" s="8"/>
      <c r="B5" s="10" t="s">
        <v>443</v>
      </c>
      <c r="C5" s="10">
        <f t="shared" ref="C5:F5" si="4">AVERAGE(C2:C4)</f>
        <v>1.6666666666666667</v>
      </c>
      <c r="D5" s="10">
        <f t="shared" si="4"/>
        <v>59</v>
      </c>
      <c r="E5" s="10">
        <f t="shared" si="4"/>
        <v>60.666666666666664</v>
      </c>
      <c r="F5" s="10">
        <f t="shared" si="4"/>
        <v>2.6873325679295825</v>
      </c>
      <c r="G5" s="11">
        <f>STDEV(F2:F4)/SQRT(3)</f>
        <v>0.34468757769270458</v>
      </c>
      <c r="H5" s="10"/>
      <c r="I5" s="10" t="s">
        <v>324</v>
      </c>
      <c r="J5" s="10">
        <f t="shared" ref="J5:M5" si="5">AVERAGE(J2:J4)</f>
        <v>23.333333333333332</v>
      </c>
      <c r="K5" s="10">
        <f t="shared" si="5"/>
        <v>13.333333333333334</v>
      </c>
      <c r="L5" s="10">
        <f t="shared" si="5"/>
        <v>36.666666666666664</v>
      </c>
      <c r="M5" s="10">
        <f t="shared" si="5"/>
        <v>64.123093681917211</v>
      </c>
      <c r="N5" s="3">
        <f>STDEV(M2:M4)/SQRT(3)</f>
        <v>5.9597332178868934</v>
      </c>
      <c r="P5" t="s">
        <v>35</v>
      </c>
      <c r="Q5" t="s">
        <v>444</v>
      </c>
    </row>
    <row r="6" spans="1:25" ht="14.25" customHeight="1" x14ac:dyDescent="0.35">
      <c r="A6" s="8"/>
      <c r="B6" s="8" t="s">
        <v>445</v>
      </c>
      <c r="C6" s="8">
        <v>45</v>
      </c>
      <c r="D6" s="8">
        <v>0</v>
      </c>
      <c r="E6" s="8">
        <f t="shared" ref="E6:E8" si="6">(C6+D6)</f>
        <v>45</v>
      </c>
      <c r="F6" s="8">
        <f t="shared" ref="F6:F8" si="7">(C6/E6)*100</f>
        <v>100</v>
      </c>
      <c r="G6" s="11"/>
      <c r="H6" s="8"/>
      <c r="I6" s="8" t="s">
        <v>446</v>
      </c>
      <c r="J6" s="8">
        <v>28</v>
      </c>
      <c r="K6" s="8">
        <v>42</v>
      </c>
      <c r="L6" s="8">
        <f t="shared" ref="L6:L8" si="8">(J6+K6)</f>
        <v>70</v>
      </c>
      <c r="M6" s="8">
        <f t="shared" ref="M6:M8" si="9">(J6/L6)*100</f>
        <v>40</v>
      </c>
      <c r="N6" s="3"/>
      <c r="P6" t="s">
        <v>39</v>
      </c>
      <c r="Q6" t="s">
        <v>447</v>
      </c>
    </row>
    <row r="7" spans="1:25" ht="14.25" customHeight="1" x14ac:dyDescent="0.35">
      <c r="A7" s="8"/>
      <c r="B7" s="8" t="s">
        <v>448</v>
      </c>
      <c r="C7" s="8">
        <v>38</v>
      </c>
      <c r="D7" s="8">
        <v>0</v>
      </c>
      <c r="E7" s="8">
        <f t="shared" si="6"/>
        <v>38</v>
      </c>
      <c r="F7" s="8">
        <f t="shared" si="7"/>
        <v>100</v>
      </c>
      <c r="G7" s="11"/>
      <c r="H7" s="8"/>
      <c r="I7" s="8" t="s">
        <v>449</v>
      </c>
      <c r="J7" s="8">
        <v>34</v>
      </c>
      <c r="K7" s="8">
        <v>30</v>
      </c>
      <c r="L7" s="8">
        <f t="shared" si="8"/>
        <v>64</v>
      </c>
      <c r="M7" s="8">
        <f t="shared" si="9"/>
        <v>53.125</v>
      </c>
      <c r="N7" s="3"/>
      <c r="W7" t="s">
        <v>423</v>
      </c>
      <c r="X7" t="s">
        <v>450</v>
      </c>
    </row>
    <row r="8" spans="1:25" ht="14.25" customHeight="1" x14ac:dyDescent="0.35">
      <c r="A8" s="8"/>
      <c r="B8" s="8" t="s">
        <v>451</v>
      </c>
      <c r="C8" s="8">
        <v>39</v>
      </c>
      <c r="D8" s="8">
        <v>2</v>
      </c>
      <c r="E8" s="8">
        <f t="shared" si="6"/>
        <v>41</v>
      </c>
      <c r="F8" s="8">
        <f t="shared" si="7"/>
        <v>95.121951219512198</v>
      </c>
      <c r="G8" s="11"/>
      <c r="H8" s="8"/>
      <c r="I8" s="8" t="s">
        <v>452</v>
      </c>
      <c r="J8" s="8">
        <v>36</v>
      </c>
      <c r="K8" s="8">
        <v>26</v>
      </c>
      <c r="L8" s="8">
        <f t="shared" si="8"/>
        <v>62</v>
      </c>
      <c r="M8" s="8">
        <f t="shared" si="9"/>
        <v>58.064516129032263</v>
      </c>
      <c r="N8" s="3"/>
      <c r="P8" s="12" t="s">
        <v>423</v>
      </c>
      <c r="Q8" s="12" t="s">
        <v>450</v>
      </c>
      <c r="S8" s="5" t="s">
        <v>423</v>
      </c>
      <c r="T8" s="5" t="s">
        <v>450</v>
      </c>
      <c r="U8" t="s">
        <v>425</v>
      </c>
      <c r="W8" s="5" t="s">
        <v>453</v>
      </c>
      <c r="X8" s="5">
        <v>2.6873325679295825</v>
      </c>
      <c r="Y8">
        <v>0.34468757769270458</v>
      </c>
    </row>
    <row r="9" spans="1:25" ht="14.25" customHeight="1" x14ac:dyDescent="0.35">
      <c r="A9" s="8"/>
      <c r="B9" s="10" t="s">
        <v>338</v>
      </c>
      <c r="C9" s="10">
        <f t="shared" ref="C9:F9" si="10">AVERAGE(C6:C8)</f>
        <v>40.666666666666664</v>
      </c>
      <c r="D9" s="10">
        <f t="shared" si="10"/>
        <v>0.66666666666666663</v>
      </c>
      <c r="E9" s="10">
        <f t="shared" si="10"/>
        <v>41.333333333333336</v>
      </c>
      <c r="F9" s="10">
        <f t="shared" si="10"/>
        <v>98.373983739837399</v>
      </c>
      <c r="G9" s="11">
        <f>STDEV(F6:F8)/SQRT(3)</f>
        <v>1.6260162601626009</v>
      </c>
      <c r="H9" s="8"/>
      <c r="I9" s="10" t="s">
        <v>323</v>
      </c>
      <c r="J9" s="10">
        <f t="shared" ref="J9:M9" si="11">AVERAGE(J6:J8)</f>
        <v>32.666666666666664</v>
      </c>
      <c r="K9" s="10">
        <f t="shared" si="11"/>
        <v>32.666666666666664</v>
      </c>
      <c r="L9" s="10">
        <f t="shared" si="11"/>
        <v>65.333333333333329</v>
      </c>
      <c r="M9" s="10">
        <f t="shared" si="11"/>
        <v>50.396505376344088</v>
      </c>
      <c r="N9" s="3">
        <f>STDEV(M6:M8)/SQRT(3)</f>
        <v>5.3902751298830314</v>
      </c>
      <c r="P9" s="13" t="s">
        <v>453</v>
      </c>
      <c r="Q9" s="5">
        <v>2.6873325679295825</v>
      </c>
      <c r="S9" s="16" t="s">
        <v>638</v>
      </c>
      <c r="T9" s="5">
        <v>98.373983739837399</v>
      </c>
      <c r="U9">
        <v>1.6260162601626009</v>
      </c>
      <c r="W9" s="5" t="s">
        <v>454</v>
      </c>
      <c r="X9" s="5">
        <v>4.6991968044599624</v>
      </c>
      <c r="Y9">
        <v>5.4667449201210516</v>
      </c>
    </row>
    <row r="10" spans="1:25" ht="14.25" customHeight="1" x14ac:dyDescent="0.35">
      <c r="A10" s="8"/>
      <c r="B10" s="8" t="s">
        <v>455</v>
      </c>
      <c r="C10" s="8">
        <v>15</v>
      </c>
      <c r="D10" s="8">
        <v>7</v>
      </c>
      <c r="E10" s="8">
        <f>C10+D10</f>
        <v>22</v>
      </c>
      <c r="F10" s="8">
        <f t="shared" ref="F10:F12" si="12">(C10/E10)*100</f>
        <v>68.181818181818173</v>
      </c>
      <c r="G10" s="11"/>
      <c r="H10" s="8"/>
      <c r="I10" s="8" t="s">
        <v>456</v>
      </c>
      <c r="J10" s="8">
        <v>48</v>
      </c>
      <c r="K10" s="8">
        <v>8</v>
      </c>
      <c r="L10" s="8">
        <f t="shared" ref="L10:L12" si="13">(J10+K10)</f>
        <v>56</v>
      </c>
      <c r="M10" s="8">
        <f t="shared" ref="M10:M12" si="14">(J10/L10)*100</f>
        <v>85.714285714285708</v>
      </c>
      <c r="N10" s="3"/>
      <c r="P10" s="13" t="s">
        <v>457</v>
      </c>
      <c r="Q10">
        <v>4.6991968044599624</v>
      </c>
      <c r="S10" s="16" t="s">
        <v>479</v>
      </c>
      <c r="T10" s="5">
        <v>71.640056478766155</v>
      </c>
      <c r="U10">
        <v>5.3958623994619392</v>
      </c>
      <c r="W10" s="5" t="s">
        <v>458</v>
      </c>
      <c r="X10" s="5">
        <v>98.373983739837399</v>
      </c>
      <c r="Y10">
        <v>1.6260162601626009</v>
      </c>
    </row>
    <row r="11" spans="1:25" ht="14.25" customHeight="1" x14ac:dyDescent="0.35">
      <c r="A11" s="8"/>
      <c r="B11" s="8" t="s">
        <v>459</v>
      </c>
      <c r="C11" s="8">
        <v>37</v>
      </c>
      <c r="D11" s="8">
        <v>8</v>
      </c>
      <c r="E11" s="8">
        <f t="shared" ref="E11:E12" si="15">(C11+D11)</f>
        <v>45</v>
      </c>
      <c r="F11" s="8">
        <f t="shared" si="12"/>
        <v>82.222222222222214</v>
      </c>
      <c r="G11" s="11"/>
      <c r="H11" s="8"/>
      <c r="I11" s="8" t="s">
        <v>460</v>
      </c>
      <c r="J11" s="8">
        <v>45</v>
      </c>
      <c r="K11" s="8">
        <v>8</v>
      </c>
      <c r="L11" s="8">
        <f t="shared" si="13"/>
        <v>53</v>
      </c>
      <c r="M11" s="8">
        <f t="shared" si="14"/>
        <v>84.905660377358487</v>
      </c>
      <c r="N11" s="3"/>
      <c r="P11" s="13" t="s">
        <v>461</v>
      </c>
      <c r="Q11" s="5">
        <v>98.373983739837399</v>
      </c>
      <c r="S11" s="5" t="s">
        <v>466</v>
      </c>
      <c r="T11" s="5">
        <v>83.684514494373659</v>
      </c>
      <c r="U11">
        <v>4.0604115541806589</v>
      </c>
      <c r="W11" s="5" t="s">
        <v>463</v>
      </c>
      <c r="X11" s="5">
        <v>79.128980591671379</v>
      </c>
      <c r="Y11">
        <v>1.050968549619304</v>
      </c>
    </row>
    <row r="12" spans="1:25" ht="14.25" customHeight="1" x14ac:dyDescent="0.35">
      <c r="A12" s="8"/>
      <c r="B12" s="8" t="s">
        <v>464</v>
      </c>
      <c r="C12" s="8">
        <v>20</v>
      </c>
      <c r="D12" s="8">
        <v>11</v>
      </c>
      <c r="E12" s="8">
        <f t="shared" si="15"/>
        <v>31</v>
      </c>
      <c r="F12" s="8">
        <f t="shared" si="12"/>
        <v>64.516129032258064</v>
      </c>
      <c r="G12" s="11"/>
      <c r="H12" s="8"/>
      <c r="I12" s="8" t="s">
        <v>465</v>
      </c>
      <c r="J12" s="8">
        <v>50</v>
      </c>
      <c r="K12" s="8">
        <v>5</v>
      </c>
      <c r="L12" s="8">
        <f t="shared" si="13"/>
        <v>55</v>
      </c>
      <c r="M12" s="8">
        <f t="shared" si="14"/>
        <v>90.909090909090907</v>
      </c>
      <c r="N12" s="3"/>
      <c r="P12" s="13" t="s">
        <v>463</v>
      </c>
      <c r="Q12" s="5">
        <v>79.128980591671379</v>
      </c>
    </row>
    <row r="13" spans="1:25" ht="14.25" customHeight="1" x14ac:dyDescent="0.35">
      <c r="A13" s="8"/>
      <c r="B13" s="10" t="s">
        <v>335</v>
      </c>
      <c r="C13" s="10">
        <f t="shared" ref="C13:F13" si="16">AVERAGE(C10:C12)</f>
        <v>24</v>
      </c>
      <c r="D13" s="10">
        <f t="shared" si="16"/>
        <v>8.6666666666666661</v>
      </c>
      <c r="E13" s="10">
        <f t="shared" si="16"/>
        <v>32.666666666666664</v>
      </c>
      <c r="F13" s="10">
        <f t="shared" si="16"/>
        <v>71.640056478766155</v>
      </c>
      <c r="G13" s="11">
        <f>STDEV(F10:F12)/SQRT(3)</f>
        <v>5.3958623994619392</v>
      </c>
      <c r="H13" s="10"/>
      <c r="I13" s="10" t="s">
        <v>467</v>
      </c>
      <c r="J13" s="10">
        <f t="shared" ref="J13:M13" si="17">AVERAGE(J10:J12)</f>
        <v>47.666666666666664</v>
      </c>
      <c r="K13" s="10">
        <f t="shared" si="17"/>
        <v>7</v>
      </c>
      <c r="L13" s="10">
        <f t="shared" si="17"/>
        <v>54.666666666666664</v>
      </c>
      <c r="M13" s="10">
        <f t="shared" si="17"/>
        <v>87.176345666911701</v>
      </c>
      <c r="N13" s="3">
        <f>STDEV(M10:M12)/SQRT(3)</f>
        <v>1.8809136978375511</v>
      </c>
      <c r="P13" s="13"/>
      <c r="S13" s="16" t="s">
        <v>637</v>
      </c>
      <c r="T13" s="5">
        <v>79.128980591671379</v>
      </c>
      <c r="U13">
        <v>1.050968549619304</v>
      </c>
      <c r="W13" s="5" t="s">
        <v>453</v>
      </c>
      <c r="X13" s="5">
        <v>2.6873325679295825</v>
      </c>
      <c r="Y13">
        <v>0.34468757769270458</v>
      </c>
    </row>
    <row r="14" spans="1:25" ht="14.25" customHeight="1" x14ac:dyDescent="0.35">
      <c r="A14" s="8"/>
      <c r="B14" s="8" t="s">
        <v>468</v>
      </c>
      <c r="C14" s="8">
        <v>48</v>
      </c>
      <c r="D14" s="8">
        <v>15</v>
      </c>
      <c r="E14" s="8">
        <f t="shared" ref="E14:E16" si="18">(C14+D14)</f>
        <v>63</v>
      </c>
      <c r="F14" s="8">
        <f t="shared" ref="F14:F16" si="19">(C14/E14)*100</f>
        <v>76.19047619047619</v>
      </c>
      <c r="G14" s="11"/>
      <c r="H14" s="8"/>
      <c r="I14" s="8" t="s">
        <v>469</v>
      </c>
      <c r="J14" s="8">
        <v>50</v>
      </c>
      <c r="K14" s="8">
        <v>1</v>
      </c>
      <c r="L14" s="8">
        <f t="shared" ref="L14:L16" si="20">(J14+K14)</f>
        <v>51</v>
      </c>
      <c r="M14" s="8">
        <f t="shared" ref="M14:M16" si="21">(J14/L14)*100</f>
        <v>98.039215686274503</v>
      </c>
      <c r="N14" s="3"/>
      <c r="P14" s="13" t="s">
        <v>470</v>
      </c>
      <c r="Q14" s="5">
        <v>2.6873325679295825</v>
      </c>
      <c r="S14" s="16" t="s">
        <v>500</v>
      </c>
      <c r="T14" s="5">
        <v>64.123093681917211</v>
      </c>
      <c r="U14">
        <v>7.1745114227543754</v>
      </c>
      <c r="W14" s="5" t="s">
        <v>387</v>
      </c>
      <c r="X14" s="5">
        <v>2.1604938271604937</v>
      </c>
      <c r="Y14">
        <v>7.2983525658565505</v>
      </c>
    </row>
    <row r="15" spans="1:25" ht="14.25" customHeight="1" x14ac:dyDescent="0.35">
      <c r="A15" s="8"/>
      <c r="B15" s="8" t="s">
        <v>471</v>
      </c>
      <c r="C15" s="8">
        <v>64</v>
      </c>
      <c r="D15" s="8">
        <v>7</v>
      </c>
      <c r="E15" s="8">
        <f t="shared" si="18"/>
        <v>71</v>
      </c>
      <c r="F15" s="8">
        <f t="shared" si="19"/>
        <v>90.140845070422543</v>
      </c>
      <c r="G15" s="11"/>
      <c r="H15" s="8"/>
      <c r="I15" s="8" t="s">
        <v>472</v>
      </c>
      <c r="J15" s="8">
        <v>34</v>
      </c>
      <c r="K15" s="8">
        <v>1</v>
      </c>
      <c r="L15" s="8">
        <f t="shared" si="20"/>
        <v>35</v>
      </c>
      <c r="M15" s="8">
        <f t="shared" si="21"/>
        <v>97.142857142857139</v>
      </c>
      <c r="N15" s="3"/>
      <c r="P15" s="13" t="s">
        <v>473</v>
      </c>
      <c r="Q15" s="5">
        <v>2.1604938271604937</v>
      </c>
      <c r="S15" s="16" t="s">
        <v>639</v>
      </c>
      <c r="T15" s="5">
        <v>64.123093681917211</v>
      </c>
      <c r="U15">
        <v>3.7818928150572582</v>
      </c>
      <c r="W15" s="5" t="s">
        <v>462</v>
      </c>
      <c r="X15" s="5">
        <v>71.640056478766155</v>
      </c>
      <c r="Y15">
        <v>5.3958623994619392</v>
      </c>
    </row>
    <row r="16" spans="1:25" ht="14.25" customHeight="1" x14ac:dyDescent="0.35">
      <c r="A16" s="8"/>
      <c r="B16" s="8" t="s">
        <v>474</v>
      </c>
      <c r="C16" s="8">
        <v>61</v>
      </c>
      <c r="D16" s="8">
        <v>11</v>
      </c>
      <c r="E16" s="8">
        <f t="shared" si="18"/>
        <v>72</v>
      </c>
      <c r="F16" s="8">
        <f t="shared" si="19"/>
        <v>84.722222222222214</v>
      </c>
      <c r="G16" s="11"/>
      <c r="H16" s="8"/>
      <c r="I16" s="8" t="s">
        <v>475</v>
      </c>
      <c r="J16" s="8">
        <v>33</v>
      </c>
      <c r="K16" s="8">
        <v>2</v>
      </c>
      <c r="L16" s="8">
        <f t="shared" si="20"/>
        <v>35</v>
      </c>
      <c r="M16" s="8">
        <f t="shared" si="21"/>
        <v>94.285714285714278</v>
      </c>
      <c r="N16" s="3"/>
      <c r="P16" s="13" t="s">
        <v>476</v>
      </c>
      <c r="Q16" s="5">
        <v>87.176345666911701</v>
      </c>
      <c r="W16" s="5" t="s">
        <v>478</v>
      </c>
      <c r="X16" s="5">
        <v>87.176345666911701</v>
      </c>
      <c r="Y16">
        <v>9.5802751113672591E-2</v>
      </c>
    </row>
    <row r="17" spans="1:25" ht="14.25" customHeight="1" x14ac:dyDescent="0.35">
      <c r="A17" s="8"/>
      <c r="B17" s="10" t="s">
        <v>334</v>
      </c>
      <c r="C17" s="10">
        <f t="shared" ref="C17:F17" si="22">AVERAGE(C14:C16)</f>
        <v>57.666666666666664</v>
      </c>
      <c r="D17" s="10">
        <f t="shared" si="22"/>
        <v>11</v>
      </c>
      <c r="E17" s="10">
        <f t="shared" si="22"/>
        <v>68.666666666666671</v>
      </c>
      <c r="F17" s="10">
        <f t="shared" si="22"/>
        <v>83.684514494373659</v>
      </c>
      <c r="G17" s="11">
        <f>STDEV(F14:F16)/SQRT(3)</f>
        <v>4.0604115541806589</v>
      </c>
      <c r="H17" s="8"/>
      <c r="I17" s="10" t="s">
        <v>325</v>
      </c>
      <c r="J17" s="10">
        <f t="shared" ref="J17:M17" si="23">AVERAGE(J14:J16)</f>
        <v>39</v>
      </c>
      <c r="K17" s="10">
        <f t="shared" si="23"/>
        <v>1.3333333333333333</v>
      </c>
      <c r="L17" s="10">
        <f t="shared" si="23"/>
        <v>40.333333333333336</v>
      </c>
      <c r="M17" s="10">
        <f t="shared" si="23"/>
        <v>96.489262371615311</v>
      </c>
      <c r="N17" s="3">
        <f>STDEV(M14:M16)/SQRT(3)</f>
        <v>1.1317512660692264</v>
      </c>
      <c r="P17" s="13" t="s">
        <v>479</v>
      </c>
      <c r="Q17" s="5">
        <v>71.640056478766155</v>
      </c>
      <c r="S17" s="16" t="s">
        <v>476</v>
      </c>
      <c r="T17" s="5">
        <v>87.176345666911701</v>
      </c>
      <c r="U17">
        <v>9.5802751113672591E-2</v>
      </c>
    </row>
    <row r="18" spans="1:25" ht="14.25" customHeight="1" x14ac:dyDescent="0.35">
      <c r="A18" s="8"/>
      <c r="B18" s="8" t="s">
        <v>481</v>
      </c>
      <c r="C18" s="8">
        <v>47</v>
      </c>
      <c r="D18" s="8">
        <v>11</v>
      </c>
      <c r="E18" s="8">
        <f t="shared" ref="E18:E20" si="24">(C18+D18)</f>
        <v>58</v>
      </c>
      <c r="F18" s="8">
        <f t="shared" ref="F18:F20" si="25">(C18/E18)*100</f>
        <v>81.034482758620683</v>
      </c>
      <c r="G18" s="11"/>
      <c r="H18" s="8"/>
      <c r="I18" s="8" t="s">
        <v>482</v>
      </c>
      <c r="J18" s="8">
        <v>2</v>
      </c>
      <c r="K18" s="8">
        <v>52</v>
      </c>
      <c r="L18" s="8">
        <f t="shared" ref="L18:L20" si="26">(J18+K18)</f>
        <v>54</v>
      </c>
      <c r="M18" s="8">
        <f t="shared" ref="M18:M20" si="27">(J18/L18)*100</f>
        <v>3.7037037037037033</v>
      </c>
      <c r="N18" s="3"/>
      <c r="P18" s="13"/>
      <c r="S18" s="16" t="s">
        <v>502</v>
      </c>
      <c r="T18" s="5">
        <v>96.489262371615311</v>
      </c>
      <c r="U18">
        <v>5.9597332178868934</v>
      </c>
      <c r="W18" s="5" t="s">
        <v>453</v>
      </c>
      <c r="X18" s="5">
        <v>2.6873325679295825</v>
      </c>
      <c r="Y18">
        <v>0.34468757769270458</v>
      </c>
    </row>
    <row r="19" spans="1:25" ht="14.25" customHeight="1" x14ac:dyDescent="0.35">
      <c r="A19" s="8"/>
      <c r="B19" s="8" t="s">
        <v>483</v>
      </c>
      <c r="C19" s="8">
        <v>49</v>
      </c>
      <c r="D19" s="8">
        <v>7</v>
      </c>
      <c r="E19" s="8">
        <f t="shared" si="24"/>
        <v>56</v>
      </c>
      <c r="F19" s="8">
        <f t="shared" si="25"/>
        <v>87.5</v>
      </c>
      <c r="G19" s="11"/>
      <c r="H19" s="8"/>
      <c r="I19" s="8" t="s">
        <v>484</v>
      </c>
      <c r="J19" s="8">
        <v>0</v>
      </c>
      <c r="K19" s="8">
        <v>42</v>
      </c>
      <c r="L19" s="8">
        <f t="shared" si="26"/>
        <v>42</v>
      </c>
      <c r="M19" s="8">
        <f t="shared" si="27"/>
        <v>0</v>
      </c>
      <c r="N19" s="3"/>
      <c r="P19" s="13" t="s">
        <v>470</v>
      </c>
      <c r="Q19" s="5">
        <v>2.6873325679295825</v>
      </c>
      <c r="S19" s="16" t="s">
        <v>367</v>
      </c>
      <c r="T19" s="5">
        <v>37.473036223036225</v>
      </c>
      <c r="U19">
        <v>5.3902751298830314</v>
      </c>
      <c r="W19" s="5" t="s">
        <v>364</v>
      </c>
      <c r="X19" s="5">
        <v>1.7450022461814914</v>
      </c>
      <c r="Y19">
        <v>1.8809136978375511</v>
      </c>
    </row>
    <row r="20" spans="1:25" ht="14.25" customHeight="1" x14ac:dyDescent="0.35">
      <c r="A20" s="8"/>
      <c r="B20" s="8" t="s">
        <v>485</v>
      </c>
      <c r="C20" s="8">
        <v>42</v>
      </c>
      <c r="D20" s="8">
        <v>19</v>
      </c>
      <c r="E20" s="8">
        <f t="shared" si="24"/>
        <v>61</v>
      </c>
      <c r="F20" s="8">
        <f t="shared" si="25"/>
        <v>68.852459016393439</v>
      </c>
      <c r="G20" s="11"/>
      <c r="H20" s="8"/>
      <c r="I20" s="8" t="s">
        <v>486</v>
      </c>
      <c r="J20" s="8">
        <v>1</v>
      </c>
      <c r="K20" s="8">
        <v>35</v>
      </c>
      <c r="L20" s="8">
        <f t="shared" si="26"/>
        <v>36</v>
      </c>
      <c r="M20" s="8">
        <f t="shared" si="27"/>
        <v>2.7777777777777777</v>
      </c>
      <c r="N20" s="3"/>
      <c r="P20" s="13" t="s">
        <v>426</v>
      </c>
      <c r="Q20" s="5">
        <v>1.7450022461814914</v>
      </c>
      <c r="W20" s="5" t="s">
        <v>466</v>
      </c>
      <c r="X20" s="5">
        <v>83.684514494373659</v>
      </c>
      <c r="Y20">
        <v>4.0604115541806589</v>
      </c>
    </row>
    <row r="21" spans="1:25" ht="14.25" customHeight="1" x14ac:dyDescent="0.35">
      <c r="A21" s="8"/>
      <c r="B21" s="10" t="s">
        <v>487</v>
      </c>
      <c r="C21" s="10">
        <f t="shared" ref="C21:F21" si="28">AVERAGE(C18:C20)</f>
        <v>46</v>
      </c>
      <c r="D21" s="10">
        <f t="shared" si="28"/>
        <v>12.333333333333334</v>
      </c>
      <c r="E21" s="10">
        <f t="shared" si="28"/>
        <v>58.333333333333336</v>
      </c>
      <c r="F21" s="10">
        <f t="shared" si="28"/>
        <v>79.128980591671379</v>
      </c>
      <c r="G21" s="11">
        <f>STDEV(F18:F20)/SQRT(3)</f>
        <v>5.4667449201210516</v>
      </c>
      <c r="H21" s="8"/>
      <c r="I21" s="10" t="s">
        <v>222</v>
      </c>
      <c r="J21" s="10">
        <f t="shared" ref="J21:M21" si="29">AVERAGE(J18:J20)</f>
        <v>1</v>
      </c>
      <c r="K21" s="10">
        <f t="shared" si="29"/>
        <v>43</v>
      </c>
      <c r="L21" s="10">
        <f t="shared" si="29"/>
        <v>44</v>
      </c>
      <c r="M21" s="10">
        <f t="shared" si="29"/>
        <v>2.1604938271604937</v>
      </c>
      <c r="N21" s="3">
        <f>STDEV(M18:M20)/SQRT(3)</f>
        <v>1.112824467735799</v>
      </c>
      <c r="P21" s="13" t="s">
        <v>488</v>
      </c>
      <c r="Q21" s="5">
        <v>88.804619543701278</v>
      </c>
      <c r="S21" s="16" t="s">
        <v>488</v>
      </c>
      <c r="T21" s="5">
        <v>88.804619543701278</v>
      </c>
      <c r="U21">
        <v>1.1317512660692264</v>
      </c>
      <c r="W21" s="5" t="s">
        <v>490</v>
      </c>
      <c r="X21" s="5">
        <v>88.804619543701278</v>
      </c>
      <c r="Y21">
        <v>1.1317512660692264</v>
      </c>
    </row>
    <row r="22" spans="1:25" ht="14.25" customHeight="1" x14ac:dyDescent="0.35">
      <c r="A22" s="8"/>
      <c r="B22" s="8" t="s">
        <v>491</v>
      </c>
      <c r="C22" s="8">
        <v>1</v>
      </c>
      <c r="D22" s="8">
        <v>37</v>
      </c>
      <c r="E22" s="8">
        <f t="shared" ref="E22:E24" si="30">(C22+D22)</f>
        <v>38</v>
      </c>
      <c r="F22" s="8">
        <f t="shared" ref="F22:F24" si="31">(C22/E22)*100</f>
        <v>2.6315789473684208</v>
      </c>
      <c r="G22" s="11"/>
      <c r="H22" s="8"/>
      <c r="I22" s="8" t="s">
        <v>492</v>
      </c>
      <c r="J22" s="8">
        <v>28</v>
      </c>
      <c r="K22" s="8">
        <v>36</v>
      </c>
      <c r="L22" s="8">
        <f t="shared" ref="L22:L24" si="32">(J22+K22)</f>
        <v>64</v>
      </c>
      <c r="M22" s="8">
        <f t="shared" ref="M22:M24" si="33">(J22/L22)*100</f>
        <v>43.75</v>
      </c>
      <c r="N22" s="3"/>
      <c r="P22" s="13" t="s">
        <v>466</v>
      </c>
      <c r="Q22" s="5">
        <v>83.684514494373659</v>
      </c>
      <c r="S22" s="16" t="s">
        <v>514</v>
      </c>
      <c r="T22" s="5">
        <v>90.4885549038775</v>
      </c>
      <c r="U22">
        <v>1.112824467735799</v>
      </c>
    </row>
    <row r="23" spans="1:25" ht="14.25" customHeight="1" x14ac:dyDescent="0.35">
      <c r="A23" s="8"/>
      <c r="B23" s="8" t="s">
        <v>494</v>
      </c>
      <c r="C23" s="8">
        <v>2</v>
      </c>
      <c r="D23" s="8">
        <v>35</v>
      </c>
      <c r="E23" s="8">
        <f t="shared" si="30"/>
        <v>37</v>
      </c>
      <c r="F23" s="8">
        <f t="shared" si="31"/>
        <v>5.4054054054054053</v>
      </c>
      <c r="G23" s="11"/>
      <c r="H23" s="8"/>
      <c r="I23" s="8" t="s">
        <v>495</v>
      </c>
      <c r="J23" s="8">
        <v>24</v>
      </c>
      <c r="K23" s="8">
        <v>41</v>
      </c>
      <c r="L23" s="8">
        <f t="shared" si="32"/>
        <v>65</v>
      </c>
      <c r="M23" s="8">
        <f t="shared" si="33"/>
        <v>36.923076923076927</v>
      </c>
      <c r="N23" s="3"/>
      <c r="P23" s="13"/>
      <c r="S23" s="16" t="s">
        <v>368</v>
      </c>
      <c r="T23" s="5">
        <v>65.403086910439853</v>
      </c>
      <c r="U23">
        <v>3.4761403349250029</v>
      </c>
      <c r="W23" s="5" t="s">
        <v>454</v>
      </c>
      <c r="X23" s="5">
        <v>4.6991968044599624</v>
      </c>
      <c r="Y23">
        <v>5.4667449201210516</v>
      </c>
    </row>
    <row r="24" spans="1:25" ht="14.25" customHeight="1" x14ac:dyDescent="0.35">
      <c r="A24" s="8"/>
      <c r="B24" s="8" t="s">
        <v>496</v>
      </c>
      <c r="C24" s="8">
        <v>2</v>
      </c>
      <c r="D24" s="8">
        <v>31</v>
      </c>
      <c r="E24" s="8">
        <f t="shared" si="30"/>
        <v>33</v>
      </c>
      <c r="F24" s="8">
        <f t="shared" si="31"/>
        <v>6.0606060606060606</v>
      </c>
      <c r="G24" s="11"/>
      <c r="H24" s="8"/>
      <c r="I24" s="8" t="s">
        <v>497</v>
      </c>
      <c r="J24" s="8">
        <v>20</v>
      </c>
      <c r="K24" s="8">
        <v>43</v>
      </c>
      <c r="L24" s="8">
        <f t="shared" si="32"/>
        <v>63</v>
      </c>
      <c r="M24" s="8">
        <f t="shared" si="33"/>
        <v>31.746031746031743</v>
      </c>
      <c r="N24" s="3"/>
      <c r="P24" s="13" t="s">
        <v>457</v>
      </c>
      <c r="Q24" s="5">
        <v>4.6991968044599624</v>
      </c>
      <c r="W24" s="5" t="s">
        <v>387</v>
      </c>
      <c r="X24" s="5">
        <v>2.1604938271604937</v>
      </c>
      <c r="Y24">
        <v>7.2983525658565505</v>
      </c>
    </row>
    <row r="25" spans="1:25" ht="14.25" customHeight="1" x14ac:dyDescent="0.35">
      <c r="A25" s="8"/>
      <c r="B25" s="10" t="s">
        <v>336</v>
      </c>
      <c r="C25" s="10">
        <f t="shared" ref="C25:F25" si="34">AVERAGE(C22:C24)</f>
        <v>1.6666666666666667</v>
      </c>
      <c r="D25" s="10">
        <f t="shared" si="34"/>
        <v>34.333333333333336</v>
      </c>
      <c r="E25" s="10">
        <f t="shared" si="34"/>
        <v>36</v>
      </c>
      <c r="F25" s="10">
        <f t="shared" si="34"/>
        <v>4.6991968044599624</v>
      </c>
      <c r="G25" s="11">
        <f>STDEV(F22:F24)/SQRT(3)</f>
        <v>1.050968549619304</v>
      </c>
      <c r="H25" s="8"/>
      <c r="I25" s="10" t="s">
        <v>313</v>
      </c>
      <c r="J25" s="10">
        <f t="shared" ref="J25:M25" si="35">AVERAGE(J22:J24)</f>
        <v>24</v>
      </c>
      <c r="K25" s="10">
        <f t="shared" si="35"/>
        <v>40</v>
      </c>
      <c r="L25" s="10">
        <f t="shared" si="35"/>
        <v>64</v>
      </c>
      <c r="M25" s="10">
        <f t="shared" si="35"/>
        <v>37.473036223036225</v>
      </c>
      <c r="N25" s="3">
        <f>STDEV(M22:M24)/SQRT(3)</f>
        <v>3.4761403349250029</v>
      </c>
      <c r="P25" s="13" t="s">
        <v>473</v>
      </c>
      <c r="Q25" s="5">
        <v>2.1604938271604937</v>
      </c>
      <c r="W25" s="5" t="s">
        <v>477</v>
      </c>
      <c r="X25" s="5">
        <v>64.123093681917211</v>
      </c>
      <c r="Y25">
        <v>7.1745114227543754</v>
      </c>
    </row>
    <row r="26" spans="1:25" ht="14.25" customHeight="1" x14ac:dyDescent="0.35">
      <c r="A26" s="5" t="s">
        <v>498</v>
      </c>
      <c r="B26" s="9" t="s">
        <v>499</v>
      </c>
      <c r="G26" s="11"/>
      <c r="N26" s="3"/>
      <c r="P26" s="13" t="s">
        <v>500</v>
      </c>
      <c r="Q26" s="5">
        <v>64.123093681917211</v>
      </c>
      <c r="W26" s="5" t="s">
        <v>489</v>
      </c>
      <c r="X26" s="5">
        <v>96.489262371615311</v>
      </c>
      <c r="Y26">
        <v>5.9597332178868934</v>
      </c>
    </row>
    <row r="27" spans="1:25" ht="14.25" customHeight="1" x14ac:dyDescent="0.35">
      <c r="A27" s="8" t="s">
        <v>427</v>
      </c>
      <c r="B27" s="8" t="s">
        <v>428</v>
      </c>
      <c r="C27" s="8" t="s">
        <v>429</v>
      </c>
      <c r="D27" s="8" t="s">
        <v>430</v>
      </c>
      <c r="E27" s="8" t="s">
        <v>431</v>
      </c>
      <c r="F27" s="8" t="s">
        <v>432</v>
      </c>
      <c r="G27" s="11"/>
      <c r="H27" s="8" t="s">
        <v>427</v>
      </c>
      <c r="I27" s="8" t="s">
        <v>428</v>
      </c>
      <c r="J27" s="8" t="s">
        <v>429</v>
      </c>
      <c r="K27" s="8" t="s">
        <v>430</v>
      </c>
      <c r="L27" s="8" t="s">
        <v>431</v>
      </c>
      <c r="M27" s="8" t="s">
        <v>432</v>
      </c>
      <c r="N27" s="3"/>
      <c r="P27" s="13" t="s">
        <v>502</v>
      </c>
      <c r="Q27" s="5">
        <v>96.489262371615311</v>
      </c>
    </row>
    <row r="28" spans="1:25" ht="14.25" customHeight="1" x14ac:dyDescent="0.35">
      <c r="A28" s="8"/>
      <c r="B28" s="8" t="s">
        <v>504</v>
      </c>
      <c r="C28" s="8">
        <v>55</v>
      </c>
      <c r="D28" s="8">
        <v>2</v>
      </c>
      <c r="E28" s="8">
        <f t="shared" ref="E28:E30" si="36">(C28+D28)</f>
        <v>57</v>
      </c>
      <c r="F28" s="8">
        <f t="shared" ref="F28:F30" si="37">(C28/E28)*100</f>
        <v>96.491228070175438</v>
      </c>
      <c r="G28" s="11"/>
      <c r="H28" s="8"/>
      <c r="I28" s="8" t="s">
        <v>505</v>
      </c>
      <c r="J28" s="8">
        <v>46</v>
      </c>
      <c r="K28" s="8">
        <v>14</v>
      </c>
      <c r="L28" s="8">
        <f t="shared" ref="L28:L30" si="38">(J28+K28)</f>
        <v>60</v>
      </c>
      <c r="M28" s="8">
        <f t="shared" ref="M28:M30" si="39">(J28/L28)*100</f>
        <v>76.666666666666671</v>
      </c>
      <c r="N28" s="3"/>
      <c r="P28" s="13"/>
      <c r="W28" s="5" t="s">
        <v>454</v>
      </c>
      <c r="X28" s="5">
        <v>4.6991968044599624</v>
      </c>
      <c r="Y28">
        <v>5.4667449201210516</v>
      </c>
    </row>
    <row r="29" spans="1:25" ht="14.25" customHeight="1" x14ac:dyDescent="0.35">
      <c r="A29" s="8"/>
      <c r="B29" s="8" t="s">
        <v>506</v>
      </c>
      <c r="C29" s="8">
        <v>42</v>
      </c>
      <c r="D29" s="8">
        <v>2</v>
      </c>
      <c r="E29" s="8">
        <f t="shared" si="36"/>
        <v>44</v>
      </c>
      <c r="F29" s="8">
        <f t="shared" si="37"/>
        <v>95.454545454545453</v>
      </c>
      <c r="G29" s="11"/>
      <c r="H29" s="8"/>
      <c r="I29" s="8" t="s">
        <v>507</v>
      </c>
      <c r="J29" s="8">
        <v>46</v>
      </c>
      <c r="K29" s="8">
        <v>17</v>
      </c>
      <c r="L29" s="8">
        <f t="shared" si="38"/>
        <v>63</v>
      </c>
      <c r="M29" s="8">
        <f t="shared" si="39"/>
        <v>73.015873015873012</v>
      </c>
      <c r="N29" s="3"/>
      <c r="P29" s="13" t="s">
        <v>457</v>
      </c>
      <c r="Q29" s="5">
        <v>4.6991968044599624</v>
      </c>
      <c r="W29" s="5" t="s">
        <v>364</v>
      </c>
      <c r="X29" s="5">
        <v>1.7450022461814914</v>
      </c>
      <c r="Y29">
        <v>1.8809136978375511</v>
      </c>
    </row>
    <row r="30" spans="1:25" ht="14.25" customHeight="1" x14ac:dyDescent="0.35">
      <c r="A30" s="8"/>
      <c r="B30" s="8" t="s">
        <v>508</v>
      </c>
      <c r="C30" s="8">
        <v>35</v>
      </c>
      <c r="D30" s="8">
        <v>12</v>
      </c>
      <c r="E30" s="8">
        <f t="shared" si="36"/>
        <v>47</v>
      </c>
      <c r="F30" s="8">
        <f t="shared" si="37"/>
        <v>74.468085106382972</v>
      </c>
      <c r="G30" s="11"/>
      <c r="H30" s="8"/>
      <c r="I30" s="8" t="s">
        <v>509</v>
      </c>
      <c r="J30" s="8">
        <v>46</v>
      </c>
      <c r="K30" s="8">
        <v>13</v>
      </c>
      <c r="L30" s="8">
        <f t="shared" si="38"/>
        <v>59</v>
      </c>
      <c r="M30" s="8">
        <f t="shared" si="39"/>
        <v>77.966101694915253</v>
      </c>
      <c r="N30" s="3"/>
      <c r="P30" s="13" t="s">
        <v>426</v>
      </c>
      <c r="Q30" s="5">
        <v>1.7450022461814914</v>
      </c>
      <c r="W30" s="5" t="s">
        <v>480</v>
      </c>
      <c r="X30" s="5">
        <v>64.123093681917211</v>
      </c>
      <c r="Y30">
        <v>3.7818928150572582</v>
      </c>
    </row>
    <row r="31" spans="1:25" ht="14.25" customHeight="1" x14ac:dyDescent="0.35">
      <c r="A31" s="8"/>
      <c r="B31" s="10" t="s">
        <v>510</v>
      </c>
      <c r="C31" s="10">
        <f t="shared" ref="C31:F31" si="40">AVERAGE(C28:C30)</f>
        <v>44</v>
      </c>
      <c r="D31" s="10">
        <f t="shared" si="40"/>
        <v>5.333333333333333</v>
      </c>
      <c r="E31" s="10">
        <f t="shared" si="40"/>
        <v>49.333333333333336</v>
      </c>
      <c r="F31" s="10">
        <f t="shared" si="40"/>
        <v>88.804619543701278</v>
      </c>
      <c r="G31" s="11">
        <f>STDEV(F28:F30)/SQRT(3)</f>
        <v>7.1745114227543754</v>
      </c>
      <c r="H31" s="8"/>
      <c r="I31" s="10" t="s">
        <v>511</v>
      </c>
      <c r="J31" s="10">
        <f t="shared" ref="J31:M31" si="41">AVERAGE(J28:J30)</f>
        <v>46</v>
      </c>
      <c r="K31" s="10">
        <f t="shared" si="41"/>
        <v>14.666666666666666</v>
      </c>
      <c r="L31" s="10">
        <f t="shared" si="41"/>
        <v>60.666666666666664</v>
      </c>
      <c r="M31" s="10">
        <f t="shared" si="41"/>
        <v>75.88288045915165</v>
      </c>
      <c r="N31" s="3">
        <f>STDEV(M28:M30)/SQRT(3)</f>
        <v>1.4817705184475725</v>
      </c>
      <c r="P31" s="13" t="s">
        <v>512</v>
      </c>
      <c r="Q31" s="5">
        <v>50.396505376344088</v>
      </c>
      <c r="W31" s="5" t="s">
        <v>501</v>
      </c>
      <c r="X31" s="5">
        <v>90.4885549038775</v>
      </c>
      <c r="Y31">
        <v>1.112824467735799</v>
      </c>
    </row>
    <row r="32" spans="1:25" ht="14.25" customHeight="1" x14ac:dyDescent="0.35">
      <c r="A32" s="8"/>
      <c r="B32" s="8" t="s">
        <v>513</v>
      </c>
      <c r="C32" s="8">
        <v>29</v>
      </c>
      <c r="D32" s="8">
        <v>3</v>
      </c>
      <c r="E32" s="8">
        <f t="shared" ref="E32:E33" si="42">C32+D32</f>
        <v>32</v>
      </c>
      <c r="F32" s="8">
        <f t="shared" ref="F32:F34" si="43">(C32/E32)*100</f>
        <v>90.625</v>
      </c>
      <c r="G32" s="11"/>
      <c r="P32" s="13" t="s">
        <v>514</v>
      </c>
      <c r="Q32" s="5">
        <v>90.4885549038775</v>
      </c>
    </row>
    <row r="33" spans="1:25" ht="14.25" customHeight="1" x14ac:dyDescent="0.35">
      <c r="A33" s="8"/>
      <c r="B33" s="8" t="s">
        <v>515</v>
      </c>
      <c r="C33" s="8">
        <v>26</v>
      </c>
      <c r="D33" s="8">
        <v>5</v>
      </c>
      <c r="E33" s="8">
        <f t="shared" si="42"/>
        <v>31</v>
      </c>
      <c r="F33" s="8">
        <f t="shared" si="43"/>
        <v>83.870967741935488</v>
      </c>
      <c r="G33" s="11"/>
      <c r="P33" s="13"/>
      <c r="W33" s="5" t="s">
        <v>387</v>
      </c>
      <c r="X33" s="5">
        <v>2.1604938271604937</v>
      </c>
      <c r="Y33">
        <v>7.2983525658565505</v>
      </c>
    </row>
    <row r="34" spans="1:25" ht="14.25" customHeight="1" x14ac:dyDescent="0.35">
      <c r="A34" s="8"/>
      <c r="B34" s="8" t="s">
        <v>516</v>
      </c>
      <c r="C34" s="8">
        <v>32</v>
      </c>
      <c r="D34" s="8">
        <v>1</v>
      </c>
      <c r="E34" s="8">
        <f t="shared" ref="E34:E38" si="44">(C34+D34)</f>
        <v>33</v>
      </c>
      <c r="F34" s="8">
        <f t="shared" si="43"/>
        <v>96.969696969696969</v>
      </c>
      <c r="G34" s="11"/>
      <c r="L34">
        <f>STDEV(L28:L30)</f>
        <v>2.0816659994661326</v>
      </c>
      <c r="P34" s="13" t="s">
        <v>473</v>
      </c>
      <c r="Q34" s="5">
        <v>2.1604938271604937</v>
      </c>
      <c r="W34" s="5" t="s">
        <v>364</v>
      </c>
      <c r="X34" s="5">
        <v>1.7450022461814914</v>
      </c>
      <c r="Y34">
        <v>1.8809136978375511</v>
      </c>
    </row>
    <row r="35" spans="1:25" ht="14.25" customHeight="1" x14ac:dyDescent="0.35">
      <c r="A35" s="8"/>
      <c r="B35" s="10" t="s">
        <v>314</v>
      </c>
      <c r="C35" s="10">
        <f t="shared" ref="C35:D35" si="45">AVERAGE(C32:C34)</f>
        <v>29</v>
      </c>
      <c r="D35" s="10">
        <f t="shared" si="45"/>
        <v>3</v>
      </c>
      <c r="E35" s="10">
        <f t="shared" si="44"/>
        <v>32</v>
      </c>
      <c r="F35" s="10">
        <f>AVERAGE(F32:F34)</f>
        <v>90.4885549038775</v>
      </c>
      <c r="G35" s="11">
        <f>STDEV(F32:F34)/SQRT(3)</f>
        <v>3.7818928150572582</v>
      </c>
      <c r="I35">
        <f>AVERAGE(E5,E9,E13,E17,E21,E25,E31,E35,E39,E43,L31,L25,L21,L17,L13,L9,L5)</f>
        <v>49.2156862745098</v>
      </c>
      <c r="P35" s="13" t="s">
        <v>426</v>
      </c>
      <c r="Q35" s="5">
        <v>1.7450022461814914</v>
      </c>
      <c r="W35" s="5" t="s">
        <v>493</v>
      </c>
      <c r="X35" s="5">
        <v>37.473036223036225</v>
      </c>
      <c r="Y35">
        <v>5.3902751298830314</v>
      </c>
    </row>
    <row r="36" spans="1:25" ht="14.25" customHeight="1" x14ac:dyDescent="0.35">
      <c r="A36" s="8"/>
      <c r="B36" s="8" t="s">
        <v>517</v>
      </c>
      <c r="C36" s="8">
        <v>22</v>
      </c>
      <c r="D36" s="8">
        <v>12</v>
      </c>
      <c r="E36" s="8">
        <f t="shared" si="44"/>
        <v>34</v>
      </c>
      <c r="F36" s="8">
        <f t="shared" ref="F36:F38" si="46">(C36/E36)*100</f>
        <v>64.705882352941174</v>
      </c>
      <c r="G36" s="11"/>
      <c r="P36" s="13" t="s">
        <v>367</v>
      </c>
      <c r="Q36" s="5">
        <v>37.473036223036225</v>
      </c>
      <c r="W36" s="5" t="s">
        <v>503</v>
      </c>
      <c r="X36" s="5">
        <v>65.403086910439853</v>
      </c>
      <c r="Y36">
        <v>3.4761403349250029</v>
      </c>
    </row>
    <row r="37" spans="1:25" ht="14.25" customHeight="1" x14ac:dyDescent="0.35">
      <c r="A37" s="8"/>
      <c r="B37" s="8" t="s">
        <v>518</v>
      </c>
      <c r="C37" s="8">
        <v>29</v>
      </c>
      <c r="D37" s="8">
        <v>8</v>
      </c>
      <c r="E37" s="8">
        <f t="shared" si="44"/>
        <v>37</v>
      </c>
      <c r="F37" s="8">
        <f t="shared" si="46"/>
        <v>78.378378378378372</v>
      </c>
      <c r="G37" s="11"/>
      <c r="P37" s="13" t="s">
        <v>368</v>
      </c>
      <c r="Q37" s="5">
        <v>65.403086910439853</v>
      </c>
    </row>
    <row r="38" spans="1:25" ht="14.25" customHeight="1" x14ac:dyDescent="0.35">
      <c r="A38" s="8"/>
      <c r="B38" s="8" t="s">
        <v>519</v>
      </c>
      <c r="C38" s="8">
        <v>17</v>
      </c>
      <c r="D38" s="8">
        <v>15</v>
      </c>
      <c r="E38" s="8">
        <f t="shared" si="44"/>
        <v>32</v>
      </c>
      <c r="F38" s="8">
        <f t="shared" si="46"/>
        <v>53.125</v>
      </c>
      <c r="G38" s="11"/>
      <c r="P38" s="13"/>
      <c r="W38" s="5" t="s">
        <v>422</v>
      </c>
      <c r="X38" s="5">
        <v>75.88288045915165</v>
      </c>
      <c r="Y38">
        <v>1.4817705184475725</v>
      </c>
    </row>
    <row r="39" spans="1:25" ht="14.25" customHeight="1" x14ac:dyDescent="0.35">
      <c r="A39" s="8"/>
      <c r="B39" s="10" t="s">
        <v>303</v>
      </c>
      <c r="C39" s="10">
        <f t="shared" ref="C39:F39" si="47">AVERAGE(C36:C38)</f>
        <v>22.666666666666668</v>
      </c>
      <c r="D39" s="10">
        <f t="shared" si="47"/>
        <v>11.666666666666666</v>
      </c>
      <c r="E39" s="10">
        <f t="shared" si="47"/>
        <v>34.333333333333336</v>
      </c>
      <c r="F39" s="10">
        <f t="shared" si="47"/>
        <v>65.403086910439853</v>
      </c>
      <c r="G39" s="11">
        <f>STDEV(F36:F38)/SQRT(3)</f>
        <v>7.2983525658565505</v>
      </c>
      <c r="P39" s="13" t="s">
        <v>79</v>
      </c>
      <c r="Q39" s="5">
        <v>75.88288045915165</v>
      </c>
    </row>
    <row r="40" spans="1:25" ht="14.25" customHeight="1" x14ac:dyDescent="0.35">
      <c r="A40" s="8"/>
      <c r="B40" s="8" t="s">
        <v>520</v>
      </c>
      <c r="C40" s="8">
        <v>1</v>
      </c>
      <c r="D40" s="8">
        <v>55</v>
      </c>
      <c r="E40" s="8">
        <f t="shared" ref="E40:E42" si="48">(C40+D40)</f>
        <v>56</v>
      </c>
      <c r="F40" s="8">
        <f t="shared" ref="F40:F42" si="49">(C40/E40)*100</f>
        <v>1.7857142857142856</v>
      </c>
      <c r="G40" s="11"/>
    </row>
    <row r="41" spans="1:25" ht="14.25" customHeight="1" x14ac:dyDescent="0.35">
      <c r="A41" s="8"/>
      <c r="B41" s="8" t="s">
        <v>521</v>
      </c>
      <c r="C41" s="8">
        <v>1</v>
      </c>
      <c r="D41" s="8">
        <v>52</v>
      </c>
      <c r="E41" s="8">
        <f t="shared" si="48"/>
        <v>53</v>
      </c>
      <c r="F41" s="8">
        <f t="shared" si="49"/>
        <v>1.8867924528301887</v>
      </c>
      <c r="G41" s="11"/>
    </row>
    <row r="42" spans="1:25" ht="14.25" customHeight="1" x14ac:dyDescent="0.35">
      <c r="A42" s="8"/>
      <c r="B42" s="8" t="s">
        <v>522</v>
      </c>
      <c r="C42" s="8">
        <v>1</v>
      </c>
      <c r="D42" s="8">
        <v>63</v>
      </c>
      <c r="E42" s="8">
        <f t="shared" si="48"/>
        <v>64</v>
      </c>
      <c r="F42" s="8">
        <f t="shared" si="49"/>
        <v>1.5625</v>
      </c>
      <c r="G42" s="11"/>
    </row>
    <row r="43" spans="1:25" ht="14.25" customHeight="1" x14ac:dyDescent="0.35">
      <c r="A43" s="8"/>
      <c r="B43" s="10" t="s">
        <v>221</v>
      </c>
      <c r="C43" s="10">
        <f t="shared" ref="C43:F43" si="50">AVERAGE(C40:C42)</f>
        <v>1</v>
      </c>
      <c r="D43" s="10">
        <f t="shared" si="50"/>
        <v>56.666666666666664</v>
      </c>
      <c r="E43" s="10">
        <f t="shared" si="50"/>
        <v>57.666666666666664</v>
      </c>
      <c r="F43" s="10">
        <f t="shared" si="50"/>
        <v>1.7450022461814914</v>
      </c>
      <c r="G43" s="11">
        <f>STDEV(F40:F42)/SQRT(3)</f>
        <v>9.5802751113672591E-2</v>
      </c>
    </row>
    <row r="44" spans="1:25" ht="14.25" customHeight="1" x14ac:dyDescent="0.35"/>
    <row r="45" spans="1:25" ht="14.25" customHeight="1" x14ac:dyDescent="0.35"/>
    <row r="46" spans="1:25" ht="14.25" customHeight="1" x14ac:dyDescent="0.35"/>
    <row r="47" spans="1:25" ht="14.25" customHeight="1" x14ac:dyDescent="0.35"/>
    <row r="48" spans="1:2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06AA-CCB6-4399-826C-366E488FFB65}">
  <dimension ref="B2:G77"/>
  <sheetViews>
    <sheetView tabSelected="1" view="pageBreakPreview" zoomScale="54" zoomScaleNormal="172" zoomScaleSheetLayoutView="83" workbookViewId="0">
      <selection activeCell="G34" sqref="G34"/>
    </sheetView>
  </sheetViews>
  <sheetFormatPr defaultRowHeight="14.5" x14ac:dyDescent="0.35"/>
  <sheetData>
    <row r="2" spans="2:7" x14ac:dyDescent="0.35">
      <c r="B2" t="s">
        <v>339</v>
      </c>
      <c r="C2">
        <v>0.25062656641604009</v>
      </c>
      <c r="D2">
        <v>0.25062656641604009</v>
      </c>
      <c r="F2" t="s">
        <v>340</v>
      </c>
      <c r="G2" t="s">
        <v>341</v>
      </c>
    </row>
    <row r="3" spans="2:7" x14ac:dyDescent="0.35">
      <c r="B3" t="s">
        <v>337</v>
      </c>
      <c r="C3">
        <v>95.257588415483156</v>
      </c>
      <c r="D3">
        <v>0.91902841896891818</v>
      </c>
      <c r="F3" t="s">
        <v>204</v>
      </c>
      <c r="G3" t="s">
        <v>29</v>
      </c>
    </row>
    <row r="4" spans="2:7" x14ac:dyDescent="0.35">
      <c r="B4" t="s">
        <v>326</v>
      </c>
      <c r="C4">
        <v>0.1349527665317139</v>
      </c>
      <c r="D4">
        <v>0.1349527665317139</v>
      </c>
      <c r="F4" t="s">
        <v>201</v>
      </c>
      <c r="G4" t="s">
        <v>31</v>
      </c>
    </row>
    <row r="5" spans="2:7" x14ac:dyDescent="0.35">
      <c r="B5" t="s">
        <v>315</v>
      </c>
      <c r="C5">
        <v>0.39870787024487209</v>
      </c>
      <c r="D5">
        <v>0.21452170199465323</v>
      </c>
      <c r="F5" t="s">
        <v>198</v>
      </c>
      <c r="G5" t="s">
        <v>35</v>
      </c>
    </row>
    <row r="6" spans="2:7" x14ac:dyDescent="0.35">
      <c r="B6" t="s">
        <v>305</v>
      </c>
      <c r="C6">
        <v>64.296575210244839</v>
      </c>
      <c r="D6">
        <v>1.8579394192386209</v>
      </c>
      <c r="F6" t="s">
        <v>195</v>
      </c>
      <c r="G6" t="s">
        <v>39</v>
      </c>
    </row>
    <row r="7" spans="2:7" x14ac:dyDescent="0.35">
      <c r="B7" t="s">
        <v>295</v>
      </c>
      <c r="C7">
        <v>90.298567001135368</v>
      </c>
      <c r="D7">
        <v>1.0393624157214987</v>
      </c>
      <c r="F7" t="s">
        <v>192</v>
      </c>
      <c r="G7" t="s">
        <v>42</v>
      </c>
    </row>
    <row r="8" spans="2:7" x14ac:dyDescent="0.35">
      <c r="B8" t="s">
        <v>285</v>
      </c>
      <c r="C8">
        <v>0</v>
      </c>
      <c r="D8">
        <v>0</v>
      </c>
      <c r="F8" t="s">
        <v>189</v>
      </c>
      <c r="G8" t="s">
        <v>45</v>
      </c>
    </row>
    <row r="9" spans="2:7" x14ac:dyDescent="0.35">
      <c r="B9" t="s">
        <v>275</v>
      </c>
      <c r="C9">
        <v>53.558702635555875</v>
      </c>
      <c r="D9">
        <v>1.6237709708330024</v>
      </c>
      <c r="F9" t="s">
        <v>186</v>
      </c>
      <c r="G9" t="s">
        <v>185</v>
      </c>
    </row>
    <row r="10" spans="2:7" x14ac:dyDescent="0.35">
      <c r="B10" t="s">
        <v>265</v>
      </c>
      <c r="C10">
        <v>1.2508192899340609</v>
      </c>
      <c r="D10">
        <v>0.28271815023243113</v>
      </c>
      <c r="F10" t="s">
        <v>182</v>
      </c>
      <c r="G10" t="s">
        <v>181</v>
      </c>
    </row>
    <row r="11" spans="2:7" x14ac:dyDescent="0.35">
      <c r="B11" t="s">
        <v>255</v>
      </c>
      <c r="C11">
        <v>0</v>
      </c>
      <c r="D11">
        <v>0</v>
      </c>
      <c r="F11" t="s">
        <v>178</v>
      </c>
      <c r="G11" t="s">
        <v>177</v>
      </c>
    </row>
    <row r="12" spans="2:7" x14ac:dyDescent="0.35">
      <c r="B12" t="s">
        <v>245</v>
      </c>
      <c r="C12">
        <v>94.367405424259275</v>
      </c>
      <c r="D12">
        <v>1.2807139794106399</v>
      </c>
      <c r="F12" t="s">
        <v>174</v>
      </c>
      <c r="G12" t="s">
        <v>173</v>
      </c>
    </row>
    <row r="13" spans="2:7" x14ac:dyDescent="0.35">
      <c r="F13" t="s">
        <v>170</v>
      </c>
      <c r="G13" t="s">
        <v>169</v>
      </c>
    </row>
    <row r="15" spans="2:7" x14ac:dyDescent="0.35">
      <c r="B15" t="s">
        <v>224</v>
      </c>
      <c r="C15">
        <v>1.5634895601789189</v>
      </c>
      <c r="D15">
        <v>0.68180776606318705</v>
      </c>
    </row>
    <row r="16" spans="2:7" x14ac:dyDescent="0.35">
      <c r="B16" t="s">
        <v>223</v>
      </c>
      <c r="C16">
        <v>92.96444831928703</v>
      </c>
      <c r="D16">
        <v>1.2774057269374812</v>
      </c>
    </row>
    <row r="17" spans="2:7" x14ac:dyDescent="0.35">
      <c r="B17" t="s">
        <v>214</v>
      </c>
      <c r="C17">
        <v>0</v>
      </c>
      <c r="D17">
        <v>0</v>
      </c>
    </row>
    <row r="18" spans="2:7" x14ac:dyDescent="0.35">
      <c r="B18" t="s">
        <v>213</v>
      </c>
      <c r="C18">
        <v>0</v>
      </c>
      <c r="D18">
        <v>0</v>
      </c>
    </row>
    <row r="19" spans="2:7" x14ac:dyDescent="0.35">
      <c r="B19" t="s">
        <v>212</v>
      </c>
      <c r="C19">
        <v>41.338762521044202</v>
      </c>
      <c r="D19">
        <v>2.1759494783107565</v>
      </c>
    </row>
    <row r="20" spans="2:7" x14ac:dyDescent="0.35">
      <c r="B20" t="s">
        <v>211</v>
      </c>
      <c r="C20">
        <v>93.089999654370914</v>
      </c>
      <c r="D20">
        <v>0.67498491818899675</v>
      </c>
    </row>
    <row r="21" spans="2:7" x14ac:dyDescent="0.35">
      <c r="B21" t="s">
        <v>210</v>
      </c>
      <c r="C21">
        <v>0.20407531277096494</v>
      </c>
      <c r="D21">
        <v>0.10334075193647989</v>
      </c>
    </row>
    <row r="22" spans="2:7" x14ac:dyDescent="0.35">
      <c r="B22" t="s">
        <v>209</v>
      </c>
      <c r="C22">
        <v>44.049767146595912</v>
      </c>
      <c r="D22">
        <v>1.6289808164455166</v>
      </c>
    </row>
    <row r="23" spans="2:7" x14ac:dyDescent="0.35">
      <c r="B23" t="s">
        <v>208</v>
      </c>
      <c r="C23">
        <v>2.5043585785273765</v>
      </c>
      <c r="D23">
        <v>0.44131958252502912</v>
      </c>
    </row>
    <row r="24" spans="2:7" x14ac:dyDescent="0.35">
      <c r="B24" t="s">
        <v>207</v>
      </c>
      <c r="C24">
        <v>0.32422672319045381</v>
      </c>
      <c r="D24">
        <v>0.16314934317492366</v>
      </c>
    </row>
    <row r="25" spans="2:7" x14ac:dyDescent="0.35">
      <c r="B25" t="s">
        <v>206</v>
      </c>
      <c r="C25">
        <v>89.863766618809166</v>
      </c>
      <c r="D25">
        <v>3.1503140621200068</v>
      </c>
    </row>
    <row r="28" spans="2:7" x14ac:dyDescent="0.35">
      <c r="B28" t="s">
        <v>203</v>
      </c>
      <c r="C28">
        <v>0</v>
      </c>
      <c r="D28">
        <v>0</v>
      </c>
    </row>
    <row r="29" spans="2:7" x14ac:dyDescent="0.35">
      <c r="B29" t="s">
        <v>200</v>
      </c>
      <c r="C29">
        <v>93.362301505490578</v>
      </c>
      <c r="D29">
        <v>0.78314629641254063</v>
      </c>
    </row>
    <row r="30" spans="2:7" x14ac:dyDescent="0.35">
      <c r="B30" t="s">
        <v>197</v>
      </c>
      <c r="C30">
        <v>0.28050490883590462</v>
      </c>
      <c r="D30">
        <v>0.14479621697331413</v>
      </c>
    </row>
    <row r="31" spans="2:7" x14ac:dyDescent="0.35">
      <c r="B31" t="s">
        <v>194</v>
      </c>
      <c r="C31">
        <v>0</v>
      </c>
      <c r="D31">
        <v>0</v>
      </c>
    </row>
    <row r="32" spans="2:7" x14ac:dyDescent="0.35">
      <c r="B32" t="s">
        <v>191</v>
      </c>
      <c r="C32">
        <v>41.80124147583598</v>
      </c>
      <c r="D32">
        <v>3.6218251708856757</v>
      </c>
      <c r="G32">
        <f>1/11</f>
        <v>9.0909090909090912E-2</v>
      </c>
    </row>
    <row r="33" spans="2:7" x14ac:dyDescent="0.35">
      <c r="B33" t="s">
        <v>188</v>
      </c>
      <c r="C33">
        <v>94.913266077639278</v>
      </c>
      <c r="D33">
        <v>1.9560009202894248</v>
      </c>
      <c r="G33">
        <f>2/26</f>
        <v>7.6923076923076927E-2</v>
      </c>
    </row>
    <row r="34" spans="2:7" x14ac:dyDescent="0.35">
      <c r="B34" t="s">
        <v>184</v>
      </c>
      <c r="C34">
        <v>0</v>
      </c>
      <c r="D34">
        <v>0</v>
      </c>
    </row>
    <row r="35" spans="2:7" x14ac:dyDescent="0.35">
      <c r="B35" t="s">
        <v>180</v>
      </c>
      <c r="C35">
        <v>44.690964601976837</v>
      </c>
      <c r="D35">
        <v>3.0062670578840662</v>
      </c>
    </row>
    <row r="36" spans="2:7" x14ac:dyDescent="0.35">
      <c r="B36" t="s">
        <v>176</v>
      </c>
      <c r="C36">
        <v>3.1942252715837625</v>
      </c>
      <c r="D36">
        <v>0.41081597863297992</v>
      </c>
    </row>
    <row r="37" spans="2:7" x14ac:dyDescent="0.35">
      <c r="B37" t="s">
        <v>172</v>
      </c>
      <c r="C37">
        <v>0.11148272017837235</v>
      </c>
      <c r="D37">
        <v>0.11148272017837237</v>
      </c>
    </row>
    <row r="38" spans="2:7" x14ac:dyDescent="0.35">
      <c r="B38" t="s">
        <v>168</v>
      </c>
      <c r="C38">
        <v>96.152958152958149</v>
      </c>
      <c r="D38">
        <v>0.77342858193368169</v>
      </c>
    </row>
    <row r="41" spans="2:7" x14ac:dyDescent="0.35">
      <c r="B41" t="s">
        <v>167</v>
      </c>
      <c r="C41">
        <v>0.86290357997836387</v>
      </c>
      <c r="D41">
        <v>0.20255676336927625</v>
      </c>
    </row>
    <row r="42" spans="2:7" x14ac:dyDescent="0.35">
      <c r="B42" t="s">
        <v>166</v>
      </c>
      <c r="C42">
        <v>91.90896721404944</v>
      </c>
      <c r="D42">
        <v>0.43992186225154384</v>
      </c>
    </row>
    <row r="43" spans="2:7" x14ac:dyDescent="0.35">
      <c r="B43" t="s">
        <v>165</v>
      </c>
      <c r="C43">
        <v>0.2032520325203252</v>
      </c>
      <c r="D43">
        <v>0.2032520325203252</v>
      </c>
    </row>
    <row r="44" spans="2:7" x14ac:dyDescent="0.35">
      <c r="B44" t="s">
        <v>164</v>
      </c>
      <c r="C44">
        <v>8.3333333333333329E-2</v>
      </c>
      <c r="D44">
        <v>8.3333333333333343E-2</v>
      </c>
    </row>
    <row r="45" spans="2:7" x14ac:dyDescent="0.35">
      <c r="B45" t="s">
        <v>163</v>
      </c>
      <c r="C45">
        <v>36.819707299643945</v>
      </c>
      <c r="D45">
        <v>2.9031855977058605</v>
      </c>
    </row>
    <row r="46" spans="2:7" x14ac:dyDescent="0.35">
      <c r="B46" t="s">
        <v>162</v>
      </c>
      <c r="C46">
        <v>92.407394979968046</v>
      </c>
      <c r="D46">
        <v>0.62610127310584052</v>
      </c>
    </row>
    <row r="47" spans="2:7" x14ac:dyDescent="0.35">
      <c r="B47" t="s">
        <v>161</v>
      </c>
      <c r="C47">
        <v>0.1061571125265393</v>
      </c>
      <c r="D47">
        <v>0.1061571125265393</v>
      </c>
    </row>
    <row r="48" spans="2:7" x14ac:dyDescent="0.35">
      <c r="B48" t="s">
        <v>160</v>
      </c>
      <c r="C48">
        <v>43.896988275295151</v>
      </c>
      <c r="D48">
        <v>2.5855948435619633</v>
      </c>
    </row>
    <row r="49" spans="2:4" x14ac:dyDescent="0.35">
      <c r="B49" t="s">
        <v>159</v>
      </c>
      <c r="C49">
        <v>1.0218456436267596</v>
      </c>
      <c r="D49">
        <v>0.48014311202087862</v>
      </c>
    </row>
    <row r="50" spans="2:4" x14ac:dyDescent="0.35">
      <c r="B50" t="s">
        <v>158</v>
      </c>
      <c r="C50">
        <v>0</v>
      </c>
      <c r="D50">
        <v>0</v>
      </c>
    </row>
    <row r="51" spans="2:4" x14ac:dyDescent="0.35">
      <c r="B51" t="s">
        <v>157</v>
      </c>
      <c r="C51">
        <v>92.405542157279982</v>
      </c>
      <c r="D51">
        <v>1.4935103311418578</v>
      </c>
    </row>
    <row r="54" spans="2:4" x14ac:dyDescent="0.35">
      <c r="B54" t="s">
        <v>156</v>
      </c>
      <c r="C54">
        <v>0.92088818438602615</v>
      </c>
      <c r="D54">
        <v>0.38382767128052114</v>
      </c>
    </row>
    <row r="55" spans="2:4" x14ac:dyDescent="0.35">
      <c r="B55" t="s">
        <v>155</v>
      </c>
      <c r="C55">
        <v>91.274181849048162</v>
      </c>
      <c r="D55">
        <v>1.3132748974162229</v>
      </c>
    </row>
    <row r="56" spans="2:4" x14ac:dyDescent="0.35">
      <c r="B56" t="s">
        <v>154</v>
      </c>
      <c r="C56">
        <v>0.34000033251866263</v>
      </c>
      <c r="D56">
        <v>0.18019589468219419</v>
      </c>
    </row>
    <row r="57" spans="2:4" x14ac:dyDescent="0.35">
      <c r="B57" t="s">
        <v>153</v>
      </c>
      <c r="C57">
        <v>0.49751243781094523</v>
      </c>
      <c r="D57">
        <v>0.49751243781094528</v>
      </c>
    </row>
    <row r="58" spans="2:4" x14ac:dyDescent="0.35">
      <c r="B58" t="s">
        <v>152</v>
      </c>
      <c r="C58">
        <v>41.404952710995595</v>
      </c>
      <c r="D58">
        <v>4.5200828288271948</v>
      </c>
    </row>
    <row r="59" spans="2:4" x14ac:dyDescent="0.35">
      <c r="B59" t="s">
        <v>151</v>
      </c>
      <c r="C59">
        <v>94.890211640211646</v>
      </c>
      <c r="D59">
        <v>1.4543823730778704</v>
      </c>
    </row>
    <row r="60" spans="2:4" x14ac:dyDescent="0.35">
      <c r="B60" t="s">
        <v>150</v>
      </c>
      <c r="C60">
        <v>0</v>
      </c>
      <c r="D60">
        <v>0</v>
      </c>
    </row>
    <row r="61" spans="2:4" x14ac:dyDescent="0.35">
      <c r="B61" t="s">
        <v>149</v>
      </c>
      <c r="C61">
        <v>87.422665563938551</v>
      </c>
      <c r="D61">
        <v>3.2296321634429743</v>
      </c>
    </row>
    <row r="62" spans="2:4" x14ac:dyDescent="0.35">
      <c r="B62" t="s">
        <v>148</v>
      </c>
      <c r="C62">
        <v>1.9090909090909089</v>
      </c>
      <c r="D62">
        <v>0.95778670480479466</v>
      </c>
    </row>
    <row r="63" spans="2:4" x14ac:dyDescent="0.35">
      <c r="B63" t="s">
        <v>147</v>
      </c>
      <c r="C63">
        <v>0.35087719298245612</v>
      </c>
      <c r="D63">
        <v>0.35087719298245612</v>
      </c>
    </row>
    <row r="64" spans="2:4" x14ac:dyDescent="0.35">
      <c r="B64" t="s">
        <v>146</v>
      </c>
      <c r="C64">
        <v>93.674142026702654</v>
      </c>
      <c r="D64">
        <v>0.77325246165900474</v>
      </c>
    </row>
    <row r="67" spans="2:4" x14ac:dyDescent="0.35">
      <c r="B67" t="s">
        <v>145</v>
      </c>
      <c r="C67">
        <v>0.45045045045045046</v>
      </c>
      <c r="D67">
        <v>0.45045045045045046</v>
      </c>
    </row>
    <row r="68" spans="2:4" x14ac:dyDescent="0.35">
      <c r="B68" t="s">
        <v>144</v>
      </c>
      <c r="C68">
        <v>90.490066961184723</v>
      </c>
      <c r="D68">
        <v>0.58182776597450458</v>
      </c>
    </row>
    <row r="69" spans="2:4" x14ac:dyDescent="0.35">
      <c r="B69" t="s">
        <v>143</v>
      </c>
      <c r="C69">
        <v>0.61415098449830186</v>
      </c>
      <c r="D69">
        <v>0.14629457183917466</v>
      </c>
    </row>
    <row r="70" spans="2:4" x14ac:dyDescent="0.35">
      <c r="B70" t="s">
        <v>142</v>
      </c>
      <c r="C70">
        <v>0.1923162188525317</v>
      </c>
      <c r="D70">
        <v>9.6302945467438131E-2</v>
      </c>
    </row>
    <row r="71" spans="2:4" x14ac:dyDescent="0.35">
      <c r="B71" t="s">
        <v>141</v>
      </c>
      <c r="C71">
        <v>46.460561326407678</v>
      </c>
      <c r="D71">
        <v>6.4805895354183436</v>
      </c>
    </row>
    <row r="72" spans="2:4" x14ac:dyDescent="0.35">
      <c r="B72" t="s">
        <v>140</v>
      </c>
      <c r="C72">
        <v>90.339077137244416</v>
      </c>
      <c r="D72">
        <v>0.75224207794000852</v>
      </c>
    </row>
    <row r="73" spans="2:4" x14ac:dyDescent="0.35">
      <c r="B73" t="s">
        <v>139</v>
      </c>
      <c r="C73">
        <v>0</v>
      </c>
      <c r="D73">
        <v>0</v>
      </c>
    </row>
    <row r="74" spans="2:4" x14ac:dyDescent="0.35">
      <c r="B74" t="s">
        <v>138</v>
      </c>
      <c r="C74">
        <v>43.093200724977827</v>
      </c>
      <c r="D74">
        <v>1.8381645310446031</v>
      </c>
    </row>
    <row r="75" spans="2:4" x14ac:dyDescent="0.35">
      <c r="B75" t="s">
        <v>137</v>
      </c>
      <c r="C75">
        <v>0.99067491931200724</v>
      </c>
      <c r="D75">
        <v>0.24423980107521687</v>
      </c>
    </row>
    <row r="76" spans="2:4" x14ac:dyDescent="0.35">
      <c r="B76" t="s">
        <v>136</v>
      </c>
      <c r="C76">
        <v>0.43479911900964535</v>
      </c>
      <c r="D76">
        <v>0.24994239325106238</v>
      </c>
    </row>
    <row r="77" spans="2:4" x14ac:dyDescent="0.35">
      <c r="B77" t="s">
        <v>135</v>
      </c>
      <c r="C77">
        <v>94.879592543143943</v>
      </c>
      <c r="D77">
        <v>2.2835653681169958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4A0B-D6FD-4EC7-96D9-8DBD4B21169F}">
  <dimension ref="B2:G77"/>
  <sheetViews>
    <sheetView view="pageBreakPreview" zoomScale="54" zoomScaleNormal="172" zoomScaleSheetLayoutView="83" workbookViewId="0">
      <selection activeCell="H10" sqref="H10"/>
    </sheetView>
  </sheetViews>
  <sheetFormatPr defaultRowHeight="14.5" x14ac:dyDescent="0.35"/>
  <sheetData>
    <row r="2" spans="2:7" x14ac:dyDescent="0.35">
      <c r="B2" t="s">
        <v>339</v>
      </c>
      <c r="C2">
        <v>0.25062656641604009</v>
      </c>
      <c r="D2">
        <v>0.25062656641604009</v>
      </c>
      <c r="F2" t="s">
        <v>340</v>
      </c>
      <c r="G2" t="s">
        <v>341</v>
      </c>
    </row>
    <row r="3" spans="2:7" x14ac:dyDescent="0.35">
      <c r="B3" t="s">
        <v>134</v>
      </c>
      <c r="C3">
        <v>68.487907891691748</v>
      </c>
      <c r="D3">
        <v>0.46383482799880732</v>
      </c>
      <c r="F3" t="s">
        <v>204</v>
      </c>
      <c r="G3" t="s">
        <v>29</v>
      </c>
    </row>
    <row r="4" spans="2:7" x14ac:dyDescent="0.35">
      <c r="B4" t="s">
        <v>224</v>
      </c>
      <c r="C4">
        <v>1.5634895601789189</v>
      </c>
      <c r="D4">
        <v>0.68180776606318705</v>
      </c>
      <c r="F4" t="s">
        <v>201</v>
      </c>
      <c r="G4" t="s">
        <v>31</v>
      </c>
    </row>
    <row r="5" spans="2:7" x14ac:dyDescent="0.35">
      <c r="B5" t="s">
        <v>203</v>
      </c>
      <c r="C5">
        <v>0</v>
      </c>
      <c r="D5">
        <v>0</v>
      </c>
      <c r="F5" t="s">
        <v>198</v>
      </c>
      <c r="G5" t="s">
        <v>35</v>
      </c>
    </row>
    <row r="6" spans="2:7" x14ac:dyDescent="0.35">
      <c r="B6" t="s">
        <v>112</v>
      </c>
      <c r="C6">
        <v>75.108574220774472</v>
      </c>
      <c r="D6">
        <v>2.9503020582670154</v>
      </c>
      <c r="F6" t="s">
        <v>195</v>
      </c>
      <c r="G6" t="s">
        <v>39</v>
      </c>
    </row>
    <row r="7" spans="2:7" x14ac:dyDescent="0.35">
      <c r="B7" t="s">
        <v>101</v>
      </c>
      <c r="C7">
        <v>78.578977854004933</v>
      </c>
      <c r="D7">
        <v>2.6037773438941048</v>
      </c>
      <c r="F7" t="s">
        <v>192</v>
      </c>
      <c r="G7" t="s">
        <v>42</v>
      </c>
    </row>
    <row r="8" spans="2:7" x14ac:dyDescent="0.35">
      <c r="B8" t="s">
        <v>167</v>
      </c>
      <c r="C8">
        <v>0.86290357997836387</v>
      </c>
      <c r="D8">
        <v>0.20255676336927625</v>
      </c>
      <c r="F8" t="s">
        <v>189</v>
      </c>
      <c r="G8" t="s">
        <v>45</v>
      </c>
    </row>
    <row r="9" spans="2:7" x14ac:dyDescent="0.35">
      <c r="B9" t="s">
        <v>123</v>
      </c>
      <c r="C9">
        <v>69.359342504547172</v>
      </c>
      <c r="D9">
        <v>3.9168220408296714</v>
      </c>
      <c r="F9" t="s">
        <v>186</v>
      </c>
      <c r="G9" t="s">
        <v>185</v>
      </c>
    </row>
    <row r="10" spans="2:7" x14ac:dyDescent="0.35">
      <c r="B10" t="s">
        <v>156</v>
      </c>
      <c r="C10">
        <v>0.92088818438602615</v>
      </c>
      <c r="D10">
        <v>0.38382767128052114</v>
      </c>
      <c r="F10" t="s">
        <v>182</v>
      </c>
      <c r="G10" t="s">
        <v>181</v>
      </c>
    </row>
    <row r="11" spans="2:7" x14ac:dyDescent="0.35">
      <c r="B11" t="s">
        <v>342</v>
      </c>
      <c r="C11">
        <v>0.45045045045045046</v>
      </c>
      <c r="D11">
        <v>0.45045045045045046</v>
      </c>
      <c r="F11" t="s">
        <v>178</v>
      </c>
      <c r="G11" t="s">
        <v>177</v>
      </c>
    </row>
    <row r="12" spans="2:7" x14ac:dyDescent="0.35">
      <c r="B12" t="s">
        <v>90</v>
      </c>
      <c r="C12">
        <v>92.760501821062618</v>
      </c>
      <c r="D12">
        <v>1.382735362793146</v>
      </c>
      <c r="F12" t="s">
        <v>174</v>
      </c>
      <c r="G12" t="s">
        <v>173</v>
      </c>
    </row>
    <row r="13" spans="2:7" x14ac:dyDescent="0.35">
      <c r="F13" t="s">
        <v>170</v>
      </c>
      <c r="G13" t="s">
        <v>169</v>
      </c>
    </row>
    <row r="15" spans="2:7" x14ac:dyDescent="0.35">
      <c r="B15" t="s">
        <v>326</v>
      </c>
      <c r="C15">
        <v>0.1349527665317139</v>
      </c>
      <c r="D15">
        <v>0.1349527665317139</v>
      </c>
    </row>
    <row r="16" spans="2:7" x14ac:dyDescent="0.35">
      <c r="B16" t="s">
        <v>132</v>
      </c>
      <c r="C16">
        <v>71.828143883483605</v>
      </c>
      <c r="D16">
        <v>2.7167283071327391</v>
      </c>
    </row>
    <row r="17" spans="2:4" x14ac:dyDescent="0.35">
      <c r="B17" t="s">
        <v>214</v>
      </c>
      <c r="C17">
        <v>0</v>
      </c>
      <c r="D17">
        <v>0</v>
      </c>
    </row>
    <row r="18" spans="2:4" x14ac:dyDescent="0.35">
      <c r="B18" t="s">
        <v>197</v>
      </c>
      <c r="C18">
        <v>0.28050490883590462</v>
      </c>
      <c r="D18">
        <v>0.14479621697331413</v>
      </c>
    </row>
    <row r="19" spans="2:4" x14ac:dyDescent="0.35">
      <c r="B19" t="s">
        <v>110</v>
      </c>
      <c r="C19">
        <v>83.454232641633169</v>
      </c>
      <c r="D19">
        <v>1.5006243688616341</v>
      </c>
    </row>
    <row r="20" spans="2:4" x14ac:dyDescent="0.35">
      <c r="B20" t="s">
        <v>99</v>
      </c>
      <c r="C20">
        <v>82.742902876804138</v>
      </c>
      <c r="D20">
        <v>0.71311182544783558</v>
      </c>
    </row>
    <row r="21" spans="2:4" x14ac:dyDescent="0.35">
      <c r="B21" t="s">
        <v>165</v>
      </c>
      <c r="C21">
        <v>0.2032520325203252</v>
      </c>
      <c r="D21">
        <v>0.2032520325203252</v>
      </c>
    </row>
    <row r="22" spans="2:4" x14ac:dyDescent="0.35">
      <c r="B22" t="s">
        <v>121</v>
      </c>
      <c r="C22">
        <v>82.222081591074314</v>
      </c>
      <c r="D22">
        <v>3.1881874603420117</v>
      </c>
    </row>
    <row r="23" spans="2:4" x14ac:dyDescent="0.35">
      <c r="B23" t="s">
        <v>343</v>
      </c>
      <c r="C23">
        <v>0.34000033251866263</v>
      </c>
      <c r="D23">
        <v>0.18019589468219419</v>
      </c>
    </row>
    <row r="24" spans="2:4" x14ac:dyDescent="0.35">
      <c r="B24" t="s">
        <v>143</v>
      </c>
      <c r="C24">
        <v>0.61415098449830186</v>
      </c>
      <c r="D24">
        <v>0.14629457183917466</v>
      </c>
    </row>
    <row r="25" spans="2:4" x14ac:dyDescent="0.35">
      <c r="B25" t="s">
        <v>88</v>
      </c>
      <c r="C25">
        <v>92.379393644955641</v>
      </c>
      <c r="D25">
        <v>1.1896972687717478</v>
      </c>
    </row>
    <row r="28" spans="2:4" x14ac:dyDescent="0.35">
      <c r="B28" t="s">
        <v>315</v>
      </c>
      <c r="C28">
        <v>0.39870787024487209</v>
      </c>
      <c r="D28">
        <v>0.21452170199465323</v>
      </c>
    </row>
    <row r="29" spans="2:4" x14ac:dyDescent="0.35">
      <c r="B29" t="s">
        <v>131</v>
      </c>
      <c r="C29">
        <v>74.020609065102178</v>
      </c>
      <c r="D29">
        <v>0.61142341617368567</v>
      </c>
    </row>
    <row r="30" spans="2:4" x14ac:dyDescent="0.35">
      <c r="B30" t="s">
        <v>213</v>
      </c>
      <c r="C30">
        <v>0</v>
      </c>
      <c r="D30">
        <v>0</v>
      </c>
    </row>
    <row r="31" spans="2:4" x14ac:dyDescent="0.35">
      <c r="B31" t="s">
        <v>194</v>
      </c>
      <c r="C31">
        <v>0</v>
      </c>
      <c r="D31">
        <v>0</v>
      </c>
    </row>
    <row r="32" spans="2:4" x14ac:dyDescent="0.35">
      <c r="B32" t="s">
        <v>109</v>
      </c>
      <c r="C32">
        <v>83.963607773384766</v>
      </c>
      <c r="D32">
        <v>2.1137731233376389</v>
      </c>
    </row>
    <row r="33" spans="2:4" x14ac:dyDescent="0.35">
      <c r="B33" t="s">
        <v>98</v>
      </c>
      <c r="C33">
        <v>84.255161188556187</v>
      </c>
      <c r="D33">
        <v>1.8541892763148806</v>
      </c>
    </row>
    <row r="34" spans="2:4" x14ac:dyDescent="0.35">
      <c r="B34" t="s">
        <v>164</v>
      </c>
      <c r="C34">
        <v>8.3333333333333329E-2</v>
      </c>
      <c r="D34">
        <v>8.3333333333333343E-2</v>
      </c>
    </row>
    <row r="35" spans="2:4" x14ac:dyDescent="0.35">
      <c r="B35" t="s">
        <v>120</v>
      </c>
      <c r="C35">
        <v>79.724790540658731</v>
      </c>
      <c r="D35">
        <v>1.3040340317155881</v>
      </c>
    </row>
    <row r="36" spans="2:4" x14ac:dyDescent="0.35">
      <c r="B36" t="s">
        <v>153</v>
      </c>
      <c r="C36">
        <v>0.49751243781094523</v>
      </c>
      <c r="D36">
        <v>0.49751243781094528</v>
      </c>
    </row>
    <row r="37" spans="2:4" x14ac:dyDescent="0.35">
      <c r="B37" t="s">
        <v>142</v>
      </c>
      <c r="C37">
        <v>0.1923162188525317</v>
      </c>
      <c r="D37">
        <v>9.6302945467438131E-2</v>
      </c>
    </row>
    <row r="38" spans="2:4" x14ac:dyDescent="0.35">
      <c r="B38" t="s">
        <v>87</v>
      </c>
      <c r="C38">
        <v>93.000412753062918</v>
      </c>
      <c r="D38">
        <v>0.17598316098040634</v>
      </c>
    </row>
    <row r="41" spans="2:4" x14ac:dyDescent="0.35">
      <c r="B41" t="s">
        <v>285</v>
      </c>
      <c r="C41">
        <v>0</v>
      </c>
      <c r="D41">
        <v>0</v>
      </c>
    </row>
    <row r="42" spans="2:4" x14ac:dyDescent="0.35">
      <c r="B42" t="s">
        <v>128</v>
      </c>
      <c r="C42">
        <v>76.451678040844357</v>
      </c>
      <c r="D42">
        <v>1.9016600130057322</v>
      </c>
    </row>
    <row r="43" spans="2:4" x14ac:dyDescent="0.35">
      <c r="B43" t="s">
        <v>210</v>
      </c>
      <c r="C43">
        <v>0.20407531277096494</v>
      </c>
      <c r="D43">
        <v>0.10334075193647989</v>
      </c>
    </row>
    <row r="44" spans="2:4" x14ac:dyDescent="0.35">
      <c r="B44" t="s">
        <v>184</v>
      </c>
      <c r="C44">
        <v>0</v>
      </c>
      <c r="D44">
        <v>0</v>
      </c>
    </row>
    <row r="45" spans="2:4" x14ac:dyDescent="0.35">
      <c r="B45" t="s">
        <v>106</v>
      </c>
      <c r="C45">
        <v>86.044056710579341</v>
      </c>
      <c r="D45">
        <v>1.0542737152183157</v>
      </c>
    </row>
    <row r="46" spans="2:4" x14ac:dyDescent="0.35">
      <c r="B46" t="s">
        <v>95</v>
      </c>
      <c r="C46">
        <v>91.925832279814585</v>
      </c>
      <c r="D46">
        <v>0.96308902133842311</v>
      </c>
    </row>
    <row r="47" spans="2:4" x14ac:dyDescent="0.35">
      <c r="B47" t="s">
        <v>161</v>
      </c>
      <c r="C47">
        <v>0.1061571125265393</v>
      </c>
      <c r="D47">
        <v>0.1061571125265393</v>
      </c>
    </row>
    <row r="48" spans="2:4" x14ac:dyDescent="0.35">
      <c r="B48" t="s">
        <v>117</v>
      </c>
      <c r="C48">
        <v>85.424524771740764</v>
      </c>
      <c r="D48">
        <v>0.86544694291090163</v>
      </c>
    </row>
    <row r="49" spans="2:4" x14ac:dyDescent="0.35">
      <c r="B49" t="s">
        <v>150</v>
      </c>
      <c r="C49">
        <v>0</v>
      </c>
      <c r="D49">
        <v>0</v>
      </c>
    </row>
    <row r="50" spans="2:4" x14ac:dyDescent="0.35">
      <c r="B50" t="s">
        <v>344</v>
      </c>
      <c r="C50">
        <v>0</v>
      </c>
      <c r="D50">
        <v>0</v>
      </c>
    </row>
    <row r="51" spans="2:4" x14ac:dyDescent="0.35">
      <c r="B51" t="s">
        <v>84</v>
      </c>
      <c r="C51">
        <v>95.086588705566328</v>
      </c>
      <c r="D51">
        <v>0.479606027376553</v>
      </c>
    </row>
    <row r="54" spans="2:4" x14ac:dyDescent="0.35">
      <c r="B54" t="s">
        <v>265</v>
      </c>
      <c r="C54">
        <v>1.2508192899340609</v>
      </c>
      <c r="D54">
        <v>0.28271815023243113</v>
      </c>
    </row>
    <row r="55" spans="2:4" x14ac:dyDescent="0.35">
      <c r="B55" t="s">
        <v>126</v>
      </c>
      <c r="C55">
        <v>80.702115556518677</v>
      </c>
      <c r="D55">
        <v>3.1286727828626972</v>
      </c>
    </row>
    <row r="56" spans="2:4" x14ac:dyDescent="0.35">
      <c r="B56" t="s">
        <v>208</v>
      </c>
      <c r="C56">
        <v>2.5043585785273765</v>
      </c>
      <c r="D56">
        <v>0.44131958252502912</v>
      </c>
    </row>
    <row r="57" spans="2:4" x14ac:dyDescent="0.35">
      <c r="B57" t="s">
        <v>176</v>
      </c>
      <c r="C57">
        <v>3.1942252715837625</v>
      </c>
      <c r="D57">
        <v>0.41081597863297992</v>
      </c>
    </row>
    <row r="58" spans="2:4" x14ac:dyDescent="0.35">
      <c r="B58" t="s">
        <v>104</v>
      </c>
      <c r="C58">
        <v>90.857281918541617</v>
      </c>
      <c r="D58">
        <v>2.8680859472104387</v>
      </c>
    </row>
    <row r="59" spans="2:4" x14ac:dyDescent="0.35">
      <c r="B59" t="s">
        <v>93</v>
      </c>
      <c r="C59">
        <v>88.505411008406554</v>
      </c>
      <c r="D59">
        <v>0.79401767084912689</v>
      </c>
    </row>
    <row r="60" spans="2:4" x14ac:dyDescent="0.35">
      <c r="B60" t="s">
        <v>159</v>
      </c>
      <c r="C60">
        <v>1.0218456436267596</v>
      </c>
      <c r="D60">
        <v>0.48014311202087862</v>
      </c>
    </row>
    <row r="61" spans="2:4" x14ac:dyDescent="0.35">
      <c r="B61" t="s">
        <v>115</v>
      </c>
      <c r="C61">
        <v>87.422665563938551</v>
      </c>
      <c r="D61">
        <v>3.2296321634429743</v>
      </c>
    </row>
    <row r="62" spans="2:4" x14ac:dyDescent="0.35">
      <c r="B62" t="s">
        <v>148</v>
      </c>
      <c r="C62">
        <v>1.9090909090909089</v>
      </c>
      <c r="D62">
        <v>0.95778670480479466</v>
      </c>
    </row>
    <row r="63" spans="2:4" x14ac:dyDescent="0.35">
      <c r="B63" t="s">
        <v>345</v>
      </c>
      <c r="C63">
        <v>0.99067491931200724</v>
      </c>
      <c r="D63">
        <v>0.24423980107521687</v>
      </c>
    </row>
    <row r="64" spans="2:4" x14ac:dyDescent="0.35">
      <c r="B64" t="s">
        <v>82</v>
      </c>
      <c r="C64">
        <v>96.192588067142594</v>
      </c>
      <c r="D64">
        <v>0.4781709253018227</v>
      </c>
    </row>
    <row r="67" spans="2:4" x14ac:dyDescent="0.35">
      <c r="B67" t="s">
        <v>255</v>
      </c>
      <c r="C67">
        <v>0</v>
      </c>
      <c r="D67">
        <v>0</v>
      </c>
    </row>
    <row r="68" spans="2:4" x14ac:dyDescent="0.35">
      <c r="B68" t="s">
        <v>125</v>
      </c>
      <c r="C68">
        <v>87.911852429843307</v>
      </c>
      <c r="D68">
        <v>1.7959264735350926</v>
      </c>
    </row>
    <row r="69" spans="2:4" x14ac:dyDescent="0.35">
      <c r="B69" t="s">
        <v>207</v>
      </c>
      <c r="C69">
        <v>0.32422672319045381</v>
      </c>
      <c r="D69">
        <v>0.16314934317492366</v>
      </c>
    </row>
    <row r="70" spans="2:4" x14ac:dyDescent="0.35">
      <c r="B70" t="s">
        <v>172</v>
      </c>
      <c r="C70">
        <v>0.11148272017837235</v>
      </c>
      <c r="D70">
        <v>0.11148272017837237</v>
      </c>
    </row>
    <row r="71" spans="2:4" x14ac:dyDescent="0.35">
      <c r="B71" t="s">
        <v>103</v>
      </c>
      <c r="C71">
        <v>87.644033074904641</v>
      </c>
      <c r="D71">
        <v>2.760433625672194</v>
      </c>
    </row>
    <row r="72" spans="2:4" x14ac:dyDescent="0.35">
      <c r="B72" t="s">
        <v>92</v>
      </c>
      <c r="C72">
        <v>88.896021847232419</v>
      </c>
      <c r="D72">
        <v>1.5309269061475965</v>
      </c>
    </row>
    <row r="73" spans="2:4" x14ac:dyDescent="0.35">
      <c r="B73" t="s">
        <v>158</v>
      </c>
      <c r="C73">
        <v>0</v>
      </c>
      <c r="D73">
        <v>0</v>
      </c>
    </row>
    <row r="74" spans="2:4" x14ac:dyDescent="0.35">
      <c r="B74" t="s">
        <v>114</v>
      </c>
      <c r="C74">
        <v>85.666278166278175</v>
      </c>
      <c r="D74">
        <v>0.9624523766124653</v>
      </c>
    </row>
    <row r="75" spans="2:4" x14ac:dyDescent="0.35">
      <c r="B75" t="s">
        <v>147</v>
      </c>
      <c r="C75">
        <v>0.35087719298245612</v>
      </c>
      <c r="D75">
        <v>0.35087719298245612</v>
      </c>
    </row>
    <row r="76" spans="2:4" x14ac:dyDescent="0.35">
      <c r="B76" t="s">
        <v>136</v>
      </c>
      <c r="C76">
        <v>0.43479911900964535</v>
      </c>
      <c r="D76">
        <v>0.24994239325106238</v>
      </c>
    </row>
    <row r="77" spans="2:4" x14ac:dyDescent="0.35">
      <c r="B77" t="s">
        <v>81</v>
      </c>
      <c r="C77">
        <v>96.841565182984709</v>
      </c>
      <c r="D77">
        <v>0.23059422071472824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D7CA-DD16-4549-8E94-24D848420B33}">
  <dimension ref="B2:G25"/>
  <sheetViews>
    <sheetView view="pageBreakPreview" zoomScale="52" zoomScaleNormal="172" zoomScaleSheetLayoutView="83" workbookViewId="0">
      <selection activeCell="F20" sqref="F20"/>
    </sheetView>
  </sheetViews>
  <sheetFormatPr defaultRowHeight="14.5" x14ac:dyDescent="0.35"/>
  <sheetData>
    <row r="2" spans="2:7" x14ac:dyDescent="0.35">
      <c r="B2" t="s">
        <v>123</v>
      </c>
      <c r="C2">
        <v>69.359342504547172</v>
      </c>
      <c r="D2">
        <v>3.9168220408296714</v>
      </c>
      <c r="F2" t="s">
        <v>340</v>
      </c>
      <c r="G2" t="s">
        <v>341</v>
      </c>
    </row>
    <row r="3" spans="2:7" x14ac:dyDescent="0.35">
      <c r="B3" t="s">
        <v>122</v>
      </c>
      <c r="C3">
        <v>93.666190201966188</v>
      </c>
      <c r="D3">
        <v>1.4724629481043399</v>
      </c>
      <c r="F3" t="s">
        <v>204</v>
      </c>
      <c r="G3" t="s">
        <v>29</v>
      </c>
    </row>
    <row r="4" spans="2:7" x14ac:dyDescent="0.35">
      <c r="B4" t="s">
        <v>121</v>
      </c>
      <c r="C4">
        <v>82.222081591074314</v>
      </c>
      <c r="D4">
        <v>3.1881874603420117</v>
      </c>
      <c r="F4" t="s">
        <v>201</v>
      </c>
      <c r="G4" t="s">
        <v>31</v>
      </c>
    </row>
    <row r="5" spans="2:7" x14ac:dyDescent="0.35">
      <c r="B5" t="s">
        <v>120</v>
      </c>
      <c r="C5">
        <v>79.724790540658731</v>
      </c>
      <c r="D5">
        <v>1.3040340317155881</v>
      </c>
      <c r="F5" t="s">
        <v>198</v>
      </c>
      <c r="G5" t="s">
        <v>35</v>
      </c>
    </row>
    <row r="6" spans="2:7" x14ac:dyDescent="0.35">
      <c r="B6" t="s">
        <v>119</v>
      </c>
      <c r="C6">
        <v>14.846091447234897</v>
      </c>
      <c r="D6">
        <v>1.0653121903525689</v>
      </c>
      <c r="F6" t="s">
        <v>195</v>
      </c>
      <c r="G6" t="s">
        <v>39</v>
      </c>
    </row>
    <row r="7" spans="2:7" x14ac:dyDescent="0.35">
      <c r="B7" t="s">
        <v>118</v>
      </c>
      <c r="C7">
        <v>95.705015849338054</v>
      </c>
      <c r="D7">
        <v>0.27219030406783018</v>
      </c>
      <c r="F7" t="s">
        <v>192</v>
      </c>
      <c r="G7" t="s">
        <v>42</v>
      </c>
    </row>
    <row r="8" spans="2:7" x14ac:dyDescent="0.35">
      <c r="B8" t="s">
        <v>117</v>
      </c>
      <c r="C8">
        <v>85.424524771740764</v>
      </c>
      <c r="D8">
        <v>0.86544694291090163</v>
      </c>
      <c r="F8" t="s">
        <v>189</v>
      </c>
      <c r="G8" t="s">
        <v>45</v>
      </c>
    </row>
    <row r="9" spans="2:7" x14ac:dyDescent="0.35">
      <c r="B9" t="s">
        <v>116</v>
      </c>
      <c r="C9">
        <v>0.8232323232323232</v>
      </c>
      <c r="D9">
        <v>0.41552491256720497</v>
      </c>
      <c r="F9" t="s">
        <v>186</v>
      </c>
      <c r="G9" t="s">
        <v>185</v>
      </c>
    </row>
    <row r="10" spans="2:7" x14ac:dyDescent="0.35">
      <c r="B10" t="s">
        <v>115</v>
      </c>
      <c r="C10">
        <v>44.602396514161221</v>
      </c>
      <c r="D10">
        <v>2.43733188474818</v>
      </c>
      <c r="F10" t="s">
        <v>182</v>
      </c>
      <c r="G10" t="s">
        <v>181</v>
      </c>
    </row>
    <row r="11" spans="2:7" x14ac:dyDescent="0.35">
      <c r="B11" t="s">
        <v>114</v>
      </c>
      <c r="C11">
        <v>85.666278166278175</v>
      </c>
      <c r="D11">
        <v>0.9624523766124653</v>
      </c>
      <c r="F11" t="s">
        <v>178</v>
      </c>
      <c r="G11" t="s">
        <v>177</v>
      </c>
    </row>
    <row r="12" spans="2:7" x14ac:dyDescent="0.35">
      <c r="B12" t="s">
        <v>113</v>
      </c>
      <c r="C12">
        <v>95.711758901041108</v>
      </c>
      <c r="D12">
        <v>0.17373846780968272</v>
      </c>
      <c r="F12" t="s">
        <v>174</v>
      </c>
      <c r="G12" t="s">
        <v>173</v>
      </c>
    </row>
    <row r="13" spans="2:7" x14ac:dyDescent="0.35">
      <c r="F13" t="s">
        <v>170</v>
      </c>
      <c r="G13" t="s">
        <v>169</v>
      </c>
    </row>
    <row r="15" spans="2:7" x14ac:dyDescent="0.35">
      <c r="B15" t="s">
        <v>112</v>
      </c>
      <c r="C15">
        <v>75.108574220774472</v>
      </c>
      <c r="D15">
        <v>2.9503020582670154</v>
      </c>
    </row>
    <row r="16" spans="2:7" x14ac:dyDescent="0.35">
      <c r="B16" t="s">
        <v>111</v>
      </c>
      <c r="C16">
        <v>90.763384030710768</v>
      </c>
      <c r="D16">
        <v>0.34919889181346442</v>
      </c>
    </row>
    <row r="17" spans="2:4" x14ac:dyDescent="0.35">
      <c r="B17" t="s">
        <v>110</v>
      </c>
      <c r="C17">
        <v>83.454232641633169</v>
      </c>
      <c r="D17">
        <v>1.5006243688616341</v>
      </c>
    </row>
    <row r="18" spans="2:4" x14ac:dyDescent="0.35">
      <c r="B18" t="s">
        <v>109</v>
      </c>
      <c r="C18">
        <v>83.963607773384766</v>
      </c>
      <c r="D18">
        <v>2.1137731233376389</v>
      </c>
    </row>
    <row r="19" spans="2:4" x14ac:dyDescent="0.35">
      <c r="B19" t="s">
        <v>108</v>
      </c>
      <c r="C19">
        <v>11.19995745215158</v>
      </c>
      <c r="D19">
        <v>1.1867115694334665</v>
      </c>
    </row>
    <row r="20" spans="2:4" x14ac:dyDescent="0.35">
      <c r="B20" t="s">
        <v>107</v>
      </c>
      <c r="C20">
        <v>91.148073887573503</v>
      </c>
      <c r="D20">
        <v>0.31695849346049726</v>
      </c>
    </row>
    <row r="21" spans="2:4" x14ac:dyDescent="0.35">
      <c r="B21" t="s">
        <v>106</v>
      </c>
      <c r="C21">
        <v>86.044056710579341</v>
      </c>
      <c r="D21">
        <v>1.0542737152183157</v>
      </c>
    </row>
    <row r="22" spans="2:4" x14ac:dyDescent="0.35">
      <c r="B22" t="s">
        <v>105</v>
      </c>
      <c r="C22">
        <v>0</v>
      </c>
      <c r="D22">
        <v>0</v>
      </c>
    </row>
    <row r="23" spans="2:4" x14ac:dyDescent="0.35">
      <c r="B23" t="s">
        <v>104</v>
      </c>
      <c r="C23">
        <v>90.857281918541617</v>
      </c>
      <c r="D23">
        <v>2.8680859472104387</v>
      </c>
    </row>
    <row r="24" spans="2:4" x14ac:dyDescent="0.35">
      <c r="B24" t="s">
        <v>103</v>
      </c>
      <c r="C24">
        <v>87.644033074904641</v>
      </c>
      <c r="D24">
        <v>2.760433625672194</v>
      </c>
    </row>
    <row r="25" spans="2:4" x14ac:dyDescent="0.35">
      <c r="B25" t="s">
        <v>102</v>
      </c>
      <c r="C25">
        <v>93.572711507494105</v>
      </c>
      <c r="D25">
        <v>1.1219794536484331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6F4D-06A1-407A-8516-EF6C6D03A94E}">
  <dimension ref="B2:G25"/>
  <sheetViews>
    <sheetView view="pageBreakPreview" zoomScale="85" zoomScaleNormal="172" zoomScaleSheetLayoutView="83" workbookViewId="0">
      <selection activeCell="F24" sqref="F24"/>
    </sheetView>
  </sheetViews>
  <sheetFormatPr defaultRowHeight="14.5" x14ac:dyDescent="0.35"/>
  <sheetData>
    <row r="2" spans="2:7" x14ac:dyDescent="0.35">
      <c r="B2" t="s">
        <v>275</v>
      </c>
      <c r="C2">
        <v>53.558702635555875</v>
      </c>
      <c r="D2">
        <v>1.6237709708330024</v>
      </c>
      <c r="F2" t="s">
        <v>340</v>
      </c>
      <c r="G2" t="s">
        <v>341</v>
      </c>
    </row>
    <row r="3" spans="2:7" x14ac:dyDescent="0.35">
      <c r="B3" t="s">
        <v>127</v>
      </c>
      <c r="C3">
        <v>80.819715653694402</v>
      </c>
      <c r="D3">
        <v>1.5634231426781651</v>
      </c>
      <c r="F3" t="s">
        <v>204</v>
      </c>
      <c r="G3" t="s">
        <v>29</v>
      </c>
    </row>
    <row r="4" spans="2:7" x14ac:dyDescent="0.35">
      <c r="B4" t="s">
        <v>209</v>
      </c>
      <c r="C4">
        <v>44.049767146595912</v>
      </c>
      <c r="D4">
        <v>1.6289808164455166</v>
      </c>
      <c r="F4" t="s">
        <v>201</v>
      </c>
      <c r="G4" t="s">
        <v>31</v>
      </c>
    </row>
    <row r="5" spans="2:7" x14ac:dyDescent="0.35">
      <c r="B5" t="s">
        <v>180</v>
      </c>
      <c r="C5">
        <v>44.690964601976837</v>
      </c>
      <c r="D5">
        <v>3.0062670578840662</v>
      </c>
      <c r="F5" t="s">
        <v>198</v>
      </c>
      <c r="G5" t="s">
        <v>35</v>
      </c>
    </row>
    <row r="6" spans="2:7" x14ac:dyDescent="0.35">
      <c r="B6" t="s">
        <v>105</v>
      </c>
      <c r="C6">
        <v>0</v>
      </c>
      <c r="D6">
        <v>0</v>
      </c>
      <c r="F6" t="s">
        <v>195</v>
      </c>
      <c r="G6" t="s">
        <v>39</v>
      </c>
    </row>
    <row r="7" spans="2:7" x14ac:dyDescent="0.35">
      <c r="B7" t="s">
        <v>94</v>
      </c>
      <c r="C7">
        <v>86.827485380116968</v>
      </c>
      <c r="D7">
        <v>3.0868732781252906</v>
      </c>
      <c r="F7" t="s">
        <v>192</v>
      </c>
      <c r="G7" t="s">
        <v>42</v>
      </c>
    </row>
    <row r="8" spans="2:7" x14ac:dyDescent="0.35">
      <c r="B8" t="s">
        <v>160</v>
      </c>
      <c r="C8">
        <v>43.896988275295151</v>
      </c>
      <c r="D8">
        <v>2.5855948435619633</v>
      </c>
      <c r="F8" t="s">
        <v>189</v>
      </c>
      <c r="G8" t="s">
        <v>45</v>
      </c>
    </row>
    <row r="9" spans="2:7" x14ac:dyDescent="0.35">
      <c r="B9" t="s">
        <v>116</v>
      </c>
      <c r="C9">
        <v>0.8232323232323232</v>
      </c>
      <c r="D9">
        <v>0.41552491256720497</v>
      </c>
      <c r="F9" t="s">
        <v>186</v>
      </c>
      <c r="G9" t="s">
        <v>185</v>
      </c>
    </row>
    <row r="10" spans="2:7" x14ac:dyDescent="0.35">
      <c r="B10" t="s">
        <v>149</v>
      </c>
      <c r="C10">
        <v>44.602396514161221</v>
      </c>
      <c r="D10">
        <v>2.43733188474818</v>
      </c>
      <c r="F10" t="s">
        <v>182</v>
      </c>
      <c r="G10" t="s">
        <v>181</v>
      </c>
    </row>
    <row r="11" spans="2:7" x14ac:dyDescent="0.35">
      <c r="B11" t="s">
        <v>138</v>
      </c>
      <c r="C11">
        <v>43.093200724977827</v>
      </c>
      <c r="D11">
        <v>1.8381645310446031</v>
      </c>
      <c r="F11" t="s">
        <v>178</v>
      </c>
      <c r="G11" t="s">
        <v>177</v>
      </c>
    </row>
    <row r="12" spans="2:7" x14ac:dyDescent="0.35">
      <c r="B12" t="s">
        <v>83</v>
      </c>
      <c r="C12">
        <v>95.617010155316621</v>
      </c>
      <c r="D12">
        <v>1.2125263501649279</v>
      </c>
      <c r="F12" t="s">
        <v>174</v>
      </c>
      <c r="G12" t="s">
        <v>173</v>
      </c>
    </row>
    <row r="13" spans="2:7" x14ac:dyDescent="0.35">
      <c r="F13" t="s">
        <v>170</v>
      </c>
      <c r="G13" t="s">
        <v>169</v>
      </c>
    </row>
    <row r="15" spans="2:7" x14ac:dyDescent="0.35">
      <c r="B15" t="s">
        <v>305</v>
      </c>
      <c r="C15">
        <v>64.296575210244839</v>
      </c>
      <c r="D15">
        <v>1.8579394192386209</v>
      </c>
    </row>
    <row r="16" spans="2:7" x14ac:dyDescent="0.35">
      <c r="B16" t="s">
        <v>130</v>
      </c>
      <c r="C16">
        <v>73.030222283231112</v>
      </c>
      <c r="D16">
        <v>0.29569447025444001</v>
      </c>
    </row>
    <row r="17" spans="2:4" x14ac:dyDescent="0.35">
      <c r="B17" t="s">
        <v>212</v>
      </c>
      <c r="C17">
        <v>41.338762521044202</v>
      </c>
      <c r="D17">
        <v>2.1759494783107565</v>
      </c>
    </row>
    <row r="18" spans="2:4" x14ac:dyDescent="0.35">
      <c r="B18" t="s">
        <v>191</v>
      </c>
      <c r="C18">
        <v>41.80124147583598</v>
      </c>
      <c r="D18">
        <v>3.6218251708856757</v>
      </c>
    </row>
    <row r="19" spans="2:4" x14ac:dyDescent="0.35">
      <c r="B19" t="s">
        <v>108</v>
      </c>
      <c r="C19">
        <v>11.19995745215158</v>
      </c>
      <c r="D19">
        <v>1.1867115694334665</v>
      </c>
    </row>
    <row r="20" spans="2:4" x14ac:dyDescent="0.35">
      <c r="B20" t="s">
        <v>97</v>
      </c>
      <c r="C20">
        <v>83.423112239761181</v>
      </c>
      <c r="D20">
        <v>1.7297377475898172</v>
      </c>
    </row>
    <row r="21" spans="2:4" x14ac:dyDescent="0.35">
      <c r="B21" t="s">
        <v>163</v>
      </c>
      <c r="C21">
        <v>36.819707299643945</v>
      </c>
      <c r="D21">
        <v>2.9031855977058605</v>
      </c>
    </row>
    <row r="22" spans="2:4" x14ac:dyDescent="0.35">
      <c r="B22" t="s">
        <v>119</v>
      </c>
      <c r="C22">
        <v>14.846091447234897</v>
      </c>
      <c r="D22">
        <v>1.0653121903525689</v>
      </c>
    </row>
    <row r="23" spans="2:4" x14ac:dyDescent="0.35">
      <c r="B23" t="s">
        <v>152</v>
      </c>
      <c r="C23">
        <v>41.404952710995595</v>
      </c>
      <c r="D23">
        <v>4.5200828288271948</v>
      </c>
    </row>
    <row r="24" spans="2:4" x14ac:dyDescent="0.35">
      <c r="B24" t="s">
        <v>141</v>
      </c>
      <c r="C24">
        <v>46.460561326407678</v>
      </c>
      <c r="D24">
        <v>6.4805895354183436</v>
      </c>
    </row>
    <row r="25" spans="2:4" x14ac:dyDescent="0.35">
      <c r="B25" t="s">
        <v>86</v>
      </c>
      <c r="C25">
        <v>96.308232793127559</v>
      </c>
      <c r="D25">
        <v>1.3199541398237253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DB5F-6DEC-427E-9660-F4C1FA19BC9F}">
  <dimension ref="C3:E66"/>
  <sheetViews>
    <sheetView zoomScale="23" zoomScaleNormal="60" workbookViewId="0">
      <selection activeCell="R89" sqref="R89"/>
    </sheetView>
  </sheetViews>
  <sheetFormatPr defaultRowHeight="14.5" x14ac:dyDescent="0.35"/>
  <cols>
    <col min="15" max="15" width="8.7265625" customWidth="1"/>
  </cols>
  <sheetData>
    <row r="3" spans="3:5" x14ac:dyDescent="0.35">
      <c r="C3" t="s">
        <v>423</v>
      </c>
      <c r="D3" t="s">
        <v>424</v>
      </c>
      <c r="E3" t="s">
        <v>425</v>
      </c>
    </row>
    <row r="4" spans="3:5" x14ac:dyDescent="0.35">
      <c r="C4" t="s">
        <v>351</v>
      </c>
      <c r="D4">
        <v>79.486373165618446</v>
      </c>
      <c r="E4">
        <v>11.02018350321103</v>
      </c>
    </row>
    <row r="5" spans="3:5" x14ac:dyDescent="0.35">
      <c r="C5" t="s">
        <v>353</v>
      </c>
      <c r="D5">
        <v>73.624639249639245</v>
      </c>
      <c r="E5">
        <v>7.8386506775365685</v>
      </c>
    </row>
    <row r="6" spans="3:5" x14ac:dyDescent="0.35">
      <c r="C6" t="s">
        <v>355</v>
      </c>
      <c r="D6">
        <v>71.942110177404302</v>
      </c>
      <c r="E6">
        <v>6.4291005073286369</v>
      </c>
    </row>
    <row r="7" spans="3:5" x14ac:dyDescent="0.35">
      <c r="C7" t="s">
        <v>357</v>
      </c>
      <c r="D7">
        <v>63.048931942374566</v>
      </c>
      <c r="E7">
        <v>4.9777281743560167</v>
      </c>
    </row>
    <row r="8" spans="3:5" x14ac:dyDescent="0.35">
      <c r="C8" t="s">
        <v>359</v>
      </c>
      <c r="D8">
        <v>37.495034308414596</v>
      </c>
      <c r="E8">
        <v>2.1858128414340001</v>
      </c>
    </row>
    <row r="9" spans="3:5" x14ac:dyDescent="0.35">
      <c r="C9" t="s">
        <v>361</v>
      </c>
      <c r="D9">
        <v>78.068232166592821</v>
      </c>
      <c r="E9">
        <v>7.4444320798291743</v>
      </c>
    </row>
    <row r="10" spans="3:5" x14ac:dyDescent="0.35">
      <c r="C10" t="s">
        <v>363</v>
      </c>
      <c r="D10">
        <v>54.305421673842723</v>
      </c>
      <c r="E10">
        <v>8.6865424494733503</v>
      </c>
    </row>
    <row r="12" spans="3:5" x14ac:dyDescent="0.35">
      <c r="C12" t="s">
        <v>350</v>
      </c>
      <c r="D12">
        <v>23.73305615069685</v>
      </c>
      <c r="E12">
        <v>7.3150940232166102</v>
      </c>
    </row>
    <row r="13" spans="3:5" x14ac:dyDescent="0.35">
      <c r="C13" t="s">
        <v>366</v>
      </c>
      <c r="D13">
        <v>54.915879442195227</v>
      </c>
      <c r="E13">
        <v>5.8555382485367362</v>
      </c>
    </row>
    <row r="14" spans="3:5" x14ac:dyDescent="0.35">
      <c r="C14" t="s">
        <v>368</v>
      </c>
      <c r="D14">
        <v>78.560840775165502</v>
      </c>
      <c r="E14">
        <v>5.0276779767421838</v>
      </c>
    </row>
    <row r="15" spans="3:5" x14ac:dyDescent="0.35">
      <c r="C15" t="s">
        <v>370</v>
      </c>
      <c r="D15">
        <v>4.640593657051947</v>
      </c>
      <c r="E15">
        <v>1.7193914137618691</v>
      </c>
    </row>
    <row r="16" spans="3:5" x14ac:dyDescent="0.35">
      <c r="C16" t="s">
        <v>372</v>
      </c>
      <c r="D16">
        <v>19.327894327894327</v>
      </c>
      <c r="E16">
        <v>4.6627832165239997</v>
      </c>
    </row>
    <row r="17" spans="3:5" x14ac:dyDescent="0.35">
      <c r="C17" t="s">
        <v>374</v>
      </c>
      <c r="D17">
        <v>66.317016317016311</v>
      </c>
      <c r="E17">
        <v>2.4083890815584854</v>
      </c>
    </row>
    <row r="18" spans="3:5" x14ac:dyDescent="0.35">
      <c r="C18" t="s">
        <v>376</v>
      </c>
      <c r="D18">
        <v>84.455782312925166</v>
      </c>
      <c r="E18">
        <v>3.2516366372880969</v>
      </c>
    </row>
    <row r="20" spans="3:5" x14ac:dyDescent="0.35">
      <c r="C20" t="s">
        <v>352</v>
      </c>
      <c r="D20">
        <v>67.924641868303837</v>
      </c>
      <c r="E20">
        <v>7.080673021899341</v>
      </c>
    </row>
    <row r="21" spans="3:5" x14ac:dyDescent="0.35">
      <c r="C21" t="s">
        <v>365</v>
      </c>
      <c r="D21">
        <v>80</v>
      </c>
      <c r="E21">
        <v>6.226998490772389</v>
      </c>
    </row>
    <row r="22" spans="3:5" x14ac:dyDescent="0.35">
      <c r="C22" t="s">
        <v>378</v>
      </c>
      <c r="D22">
        <v>82.563344972692278</v>
      </c>
      <c r="E22">
        <v>2.3960509318837468</v>
      </c>
    </row>
    <row r="23" spans="3:5" x14ac:dyDescent="0.35">
      <c r="C23" t="s">
        <v>380</v>
      </c>
      <c r="D23">
        <v>61.112914862914863</v>
      </c>
      <c r="E23">
        <v>9.8685140416927712</v>
      </c>
    </row>
    <row r="24" spans="3:5" x14ac:dyDescent="0.35">
      <c r="C24" t="s">
        <v>382</v>
      </c>
      <c r="D24">
        <v>48.162494291526549</v>
      </c>
      <c r="E24">
        <v>2.7775649499126596</v>
      </c>
    </row>
    <row r="25" spans="3:5" x14ac:dyDescent="0.35">
      <c r="C25" t="s">
        <v>384</v>
      </c>
      <c r="D25">
        <v>79.401615718751259</v>
      </c>
      <c r="E25">
        <v>0.98953613398800322</v>
      </c>
    </row>
    <row r="26" spans="3:5" x14ac:dyDescent="0.35">
      <c r="C26" t="s">
        <v>386</v>
      </c>
      <c r="D26">
        <v>74.890206411945528</v>
      </c>
      <c r="E26">
        <v>5.0536188869600496</v>
      </c>
    </row>
    <row r="28" spans="3:5" x14ac:dyDescent="0.35">
      <c r="C28" t="s">
        <v>354</v>
      </c>
      <c r="D28">
        <v>57.446505425228828</v>
      </c>
      <c r="E28">
        <v>11.714217281685251</v>
      </c>
    </row>
    <row r="29" spans="3:5" x14ac:dyDescent="0.35">
      <c r="C29" t="s">
        <v>367</v>
      </c>
      <c r="D29">
        <v>25.750782378430426</v>
      </c>
      <c r="E29">
        <v>5.8301193036836398</v>
      </c>
    </row>
    <row r="30" spans="3:5" x14ac:dyDescent="0.35">
      <c r="C30" t="s">
        <v>377</v>
      </c>
      <c r="D30">
        <v>65.438224799286346</v>
      </c>
      <c r="E30">
        <v>1.6946798737523912</v>
      </c>
    </row>
    <row r="31" spans="3:5" x14ac:dyDescent="0.35">
      <c r="C31" t="s">
        <v>392</v>
      </c>
      <c r="D31">
        <v>38.562144276761622</v>
      </c>
      <c r="E31">
        <v>6.2535700903923477</v>
      </c>
    </row>
    <row r="32" spans="3:5" x14ac:dyDescent="0.35">
      <c r="C32" t="s">
        <v>395</v>
      </c>
      <c r="D32">
        <v>18.873034096914694</v>
      </c>
      <c r="E32">
        <v>3.3308491411457584</v>
      </c>
    </row>
    <row r="33" spans="3:5" x14ac:dyDescent="0.35">
      <c r="C33" t="s">
        <v>398</v>
      </c>
      <c r="D33">
        <v>40.657113909393537</v>
      </c>
      <c r="E33">
        <v>7.7490399858701338</v>
      </c>
    </row>
    <row r="34" spans="3:5" x14ac:dyDescent="0.35">
      <c r="C34" t="s">
        <v>401</v>
      </c>
      <c r="D34">
        <v>42.674061039122627</v>
      </c>
      <c r="E34">
        <v>2.7057793341885716</v>
      </c>
    </row>
    <row r="36" spans="3:5" x14ac:dyDescent="0.35">
      <c r="C36" t="s">
        <v>356</v>
      </c>
      <c r="D36">
        <v>88.47753542583547</v>
      </c>
      <c r="E36">
        <v>1.4514522552844957</v>
      </c>
    </row>
    <row r="37" spans="3:5" x14ac:dyDescent="0.35">
      <c r="C37" t="s">
        <v>369</v>
      </c>
      <c r="D37">
        <v>3.5589800036690513</v>
      </c>
      <c r="E37">
        <v>1.8691468083273886</v>
      </c>
    </row>
    <row r="38" spans="3:5" x14ac:dyDescent="0.35">
      <c r="C38" t="s">
        <v>379</v>
      </c>
      <c r="D38">
        <v>99.145299145299148</v>
      </c>
      <c r="E38">
        <v>0.85470085470085644</v>
      </c>
    </row>
    <row r="39" spans="3:5" x14ac:dyDescent="0.35">
      <c r="C39" t="s">
        <v>391</v>
      </c>
      <c r="D39">
        <v>82.004186289900574</v>
      </c>
      <c r="E39">
        <v>3.3051688338986822</v>
      </c>
    </row>
    <row r="40" spans="3:5" x14ac:dyDescent="0.35">
      <c r="C40" t="s">
        <v>411</v>
      </c>
      <c r="D40">
        <v>69.881766978541165</v>
      </c>
      <c r="E40">
        <v>4.6243231865731698</v>
      </c>
    </row>
    <row r="41" spans="3:5" x14ac:dyDescent="0.35">
      <c r="C41" t="s">
        <v>413</v>
      </c>
      <c r="D41">
        <v>89.214600568909745</v>
      </c>
      <c r="E41">
        <v>0.98418538943606859</v>
      </c>
    </row>
    <row r="42" spans="3:5" x14ac:dyDescent="0.35">
      <c r="C42" t="s">
        <v>415</v>
      </c>
      <c r="D42">
        <v>75.247485110855308</v>
      </c>
      <c r="E42">
        <v>6.3673744179047675</v>
      </c>
    </row>
    <row r="44" spans="3:5" x14ac:dyDescent="0.35">
      <c r="C44" t="s">
        <v>358</v>
      </c>
      <c r="D44">
        <v>79.628311866979757</v>
      </c>
      <c r="E44">
        <v>11.12861266743999</v>
      </c>
    </row>
    <row r="45" spans="3:5" x14ac:dyDescent="0.35">
      <c r="C45" t="s">
        <v>371</v>
      </c>
      <c r="D45">
        <v>88.44086021505376</v>
      </c>
      <c r="E45">
        <v>4.4311644005014088</v>
      </c>
    </row>
    <row r="46" spans="3:5" x14ac:dyDescent="0.35">
      <c r="C46" t="s">
        <v>381</v>
      </c>
      <c r="D46">
        <v>97.710113960113958</v>
      </c>
      <c r="E46">
        <v>0.14285022165335767</v>
      </c>
    </row>
    <row r="47" spans="3:5" x14ac:dyDescent="0.35">
      <c r="C47" t="s">
        <v>394</v>
      </c>
      <c r="D47">
        <v>77.272727272727266</v>
      </c>
      <c r="E47">
        <v>1.5745916432444336</v>
      </c>
    </row>
    <row r="48" spans="3:5" x14ac:dyDescent="0.35">
      <c r="C48" t="s">
        <v>410</v>
      </c>
      <c r="D48">
        <v>69.31450945964859</v>
      </c>
      <c r="E48">
        <v>6.3112162473533804</v>
      </c>
    </row>
    <row r="49" spans="3:5" x14ac:dyDescent="0.35">
      <c r="C49" t="s">
        <v>417</v>
      </c>
      <c r="D49">
        <v>84.523809523809518</v>
      </c>
      <c r="E49">
        <v>4.7797285475916027</v>
      </c>
    </row>
    <row r="50" spans="3:5" x14ac:dyDescent="0.35">
      <c r="C50" t="s">
        <v>419</v>
      </c>
      <c r="D50">
        <v>6.1840554455892223</v>
      </c>
      <c r="E50">
        <v>2.7911156112657638</v>
      </c>
    </row>
    <row r="52" spans="3:5" x14ac:dyDescent="0.35">
      <c r="C52" t="s">
        <v>360</v>
      </c>
      <c r="D52">
        <v>82.811967852311611</v>
      </c>
      <c r="E52">
        <v>0.97102610557046209</v>
      </c>
    </row>
    <row r="53" spans="3:5" x14ac:dyDescent="0.35">
      <c r="C53" t="s">
        <v>373</v>
      </c>
      <c r="D53">
        <v>76.937229437229448</v>
      </c>
      <c r="E53">
        <v>3.2429812143362091</v>
      </c>
    </row>
    <row r="54" spans="3:5" x14ac:dyDescent="0.35">
      <c r="C54" t="s">
        <v>383</v>
      </c>
      <c r="D54">
        <v>71.322182397451215</v>
      </c>
      <c r="E54">
        <v>9.7511104295970732</v>
      </c>
    </row>
    <row r="55" spans="3:5" x14ac:dyDescent="0.35">
      <c r="C55" t="s">
        <v>397</v>
      </c>
      <c r="D55">
        <v>68.863532034887541</v>
      </c>
      <c r="E55">
        <v>9.8451497961423815</v>
      </c>
    </row>
    <row r="56" spans="3:5" x14ac:dyDescent="0.35">
      <c r="C56" t="s">
        <v>412</v>
      </c>
      <c r="D56">
        <v>54.012137389202259</v>
      </c>
      <c r="E56">
        <v>0.99421486134113513</v>
      </c>
    </row>
    <row r="57" spans="3:5" x14ac:dyDescent="0.35">
      <c r="C57" t="s">
        <v>416</v>
      </c>
      <c r="D57">
        <v>40.72032558874664</v>
      </c>
      <c r="E57">
        <v>5.1905051835528475</v>
      </c>
    </row>
    <row r="58" spans="3:5" x14ac:dyDescent="0.35">
      <c r="C58" t="s">
        <v>421</v>
      </c>
      <c r="D58">
        <v>80.769070010449312</v>
      </c>
      <c r="E58">
        <v>1.9465253258002913</v>
      </c>
    </row>
    <row r="60" spans="3:5" x14ac:dyDescent="0.35">
      <c r="C60" t="s">
        <v>362</v>
      </c>
      <c r="D60">
        <v>34.853801169590646</v>
      </c>
      <c r="E60">
        <v>7.7341254021020367</v>
      </c>
    </row>
    <row r="61" spans="3:5" x14ac:dyDescent="0.35">
      <c r="C61" t="s">
        <v>375</v>
      </c>
      <c r="D61">
        <v>61.940268918724691</v>
      </c>
      <c r="E61">
        <v>13.389639033476092</v>
      </c>
    </row>
    <row r="62" spans="3:5" x14ac:dyDescent="0.35">
      <c r="C62" t="s">
        <v>385</v>
      </c>
      <c r="D62">
        <v>85.62573099415205</v>
      </c>
      <c r="E62">
        <v>0.73330628488502059</v>
      </c>
    </row>
    <row r="63" spans="3:5" x14ac:dyDescent="0.35">
      <c r="C63" t="s">
        <v>400</v>
      </c>
      <c r="D63">
        <v>76.524747830166547</v>
      </c>
      <c r="E63">
        <v>7.739563424705957</v>
      </c>
    </row>
    <row r="64" spans="3:5" x14ac:dyDescent="0.35">
      <c r="C64" t="s">
        <v>414</v>
      </c>
      <c r="D64">
        <v>46.151571739807032</v>
      </c>
      <c r="E64">
        <v>5.5110961107128675</v>
      </c>
    </row>
    <row r="65" spans="3:5" x14ac:dyDescent="0.35">
      <c r="C65" t="s">
        <v>418</v>
      </c>
      <c r="D65">
        <v>7.2504389666283799</v>
      </c>
      <c r="E65">
        <v>0.12138555979153998</v>
      </c>
    </row>
    <row r="66" spans="3:5" x14ac:dyDescent="0.35">
      <c r="C66" t="s">
        <v>420</v>
      </c>
      <c r="D66">
        <v>48.247386142122984</v>
      </c>
      <c r="E66">
        <v>3.9899162072020071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B669-59C2-402A-B1BC-4D48DAE90634}">
  <dimension ref="C3:E34"/>
  <sheetViews>
    <sheetView zoomScale="22" zoomScaleNormal="60" workbookViewId="0">
      <selection activeCell="P45" sqref="P45"/>
    </sheetView>
  </sheetViews>
  <sheetFormatPr defaultRowHeight="14.5" x14ac:dyDescent="0.35"/>
  <cols>
    <col min="15" max="15" width="8.7265625" customWidth="1"/>
  </cols>
  <sheetData>
    <row r="3" spans="3:5" x14ac:dyDescent="0.35">
      <c r="C3" t="s">
        <v>423</v>
      </c>
      <c r="D3" t="s">
        <v>424</v>
      </c>
      <c r="E3" t="s">
        <v>425</v>
      </c>
    </row>
    <row r="4" spans="3:5" x14ac:dyDescent="0.35">
      <c r="C4" t="s">
        <v>351</v>
      </c>
      <c r="D4">
        <v>79.486373165618446</v>
      </c>
      <c r="E4">
        <v>11.02018350321103</v>
      </c>
    </row>
    <row r="5" spans="3:5" x14ac:dyDescent="0.35">
      <c r="C5" t="s">
        <v>353</v>
      </c>
      <c r="D5">
        <v>73.624639249639245</v>
      </c>
      <c r="E5">
        <v>7.8386506775365685</v>
      </c>
    </row>
    <row r="6" spans="3:5" x14ac:dyDescent="0.35">
      <c r="C6" t="s">
        <v>355</v>
      </c>
      <c r="D6">
        <v>71.942110177404302</v>
      </c>
      <c r="E6">
        <v>6.4291005073286369</v>
      </c>
    </row>
    <row r="7" spans="3:5" x14ac:dyDescent="0.35">
      <c r="C7" t="s">
        <v>357</v>
      </c>
      <c r="D7">
        <v>63.048931942374566</v>
      </c>
      <c r="E7">
        <v>4.9777281743560167</v>
      </c>
    </row>
    <row r="8" spans="3:5" x14ac:dyDescent="0.35">
      <c r="C8" t="s">
        <v>359</v>
      </c>
      <c r="D8">
        <v>37.495034308414596</v>
      </c>
      <c r="E8">
        <v>2.1858128414340001</v>
      </c>
    </row>
    <row r="9" spans="3:5" x14ac:dyDescent="0.35">
      <c r="C9" t="s">
        <v>361</v>
      </c>
      <c r="D9">
        <v>78.068232166592821</v>
      </c>
      <c r="E9">
        <v>7.4444320798291743</v>
      </c>
    </row>
    <row r="10" spans="3:5" x14ac:dyDescent="0.35">
      <c r="C10" t="s">
        <v>363</v>
      </c>
      <c r="D10">
        <v>54.305421673842723</v>
      </c>
      <c r="E10">
        <v>8.6865424494733503</v>
      </c>
    </row>
    <row r="12" spans="3:5" x14ac:dyDescent="0.35">
      <c r="C12" t="s">
        <v>350</v>
      </c>
      <c r="D12">
        <v>23.73305615069685</v>
      </c>
      <c r="E12">
        <v>7.3150940232166102</v>
      </c>
    </row>
    <row r="13" spans="3:5" x14ac:dyDescent="0.35">
      <c r="C13" t="s">
        <v>366</v>
      </c>
      <c r="D13">
        <v>54.915879442195227</v>
      </c>
      <c r="E13">
        <v>5.8555382485367362</v>
      </c>
    </row>
    <row r="14" spans="3:5" x14ac:dyDescent="0.35">
      <c r="C14" t="s">
        <v>368</v>
      </c>
      <c r="D14">
        <v>78.560840775165502</v>
      </c>
      <c r="E14">
        <v>5.0276779767421838</v>
      </c>
    </row>
    <row r="15" spans="3:5" x14ac:dyDescent="0.35">
      <c r="C15" t="s">
        <v>370</v>
      </c>
      <c r="D15">
        <v>4.640593657051947</v>
      </c>
      <c r="E15">
        <v>1.7193914137618691</v>
      </c>
    </row>
    <row r="16" spans="3:5" x14ac:dyDescent="0.35">
      <c r="C16" t="s">
        <v>372</v>
      </c>
      <c r="D16">
        <v>19.327894327894327</v>
      </c>
      <c r="E16">
        <v>4.6627832165239997</v>
      </c>
    </row>
    <row r="17" spans="3:5" x14ac:dyDescent="0.35">
      <c r="C17" t="s">
        <v>374</v>
      </c>
      <c r="D17">
        <v>66.317016317016311</v>
      </c>
      <c r="E17">
        <v>2.4083890815584854</v>
      </c>
    </row>
    <row r="18" spans="3:5" x14ac:dyDescent="0.35">
      <c r="C18" t="s">
        <v>376</v>
      </c>
      <c r="D18">
        <v>84.455782312925166</v>
      </c>
      <c r="E18">
        <v>3.2516366372880969</v>
      </c>
    </row>
    <row r="20" spans="3:5" x14ac:dyDescent="0.35">
      <c r="C20" t="s">
        <v>352</v>
      </c>
      <c r="D20">
        <v>67.924641868303837</v>
      </c>
      <c r="E20">
        <v>7.080673021899341</v>
      </c>
    </row>
    <row r="21" spans="3:5" x14ac:dyDescent="0.35">
      <c r="C21" t="s">
        <v>365</v>
      </c>
      <c r="D21">
        <v>80</v>
      </c>
      <c r="E21">
        <v>6.226998490772389</v>
      </c>
    </row>
    <row r="22" spans="3:5" x14ac:dyDescent="0.35">
      <c r="C22" t="s">
        <v>378</v>
      </c>
      <c r="D22">
        <v>82.563344972692278</v>
      </c>
      <c r="E22">
        <v>2.3960509318837468</v>
      </c>
    </row>
    <row r="23" spans="3:5" x14ac:dyDescent="0.35">
      <c r="C23" t="s">
        <v>380</v>
      </c>
      <c r="D23">
        <v>61.112914862914863</v>
      </c>
      <c r="E23">
        <v>9.8685140416927712</v>
      </c>
    </row>
    <row r="24" spans="3:5" x14ac:dyDescent="0.35">
      <c r="C24" t="s">
        <v>382</v>
      </c>
      <c r="D24">
        <v>48.162494291526549</v>
      </c>
      <c r="E24">
        <v>2.7775649499126596</v>
      </c>
    </row>
    <row r="25" spans="3:5" x14ac:dyDescent="0.35">
      <c r="C25" t="s">
        <v>384</v>
      </c>
      <c r="D25">
        <v>79.401615718751259</v>
      </c>
      <c r="E25">
        <v>0.98953613398800322</v>
      </c>
    </row>
    <row r="26" spans="3:5" x14ac:dyDescent="0.35">
      <c r="C26" t="s">
        <v>386</v>
      </c>
      <c r="D26">
        <v>74.890206411945528</v>
      </c>
      <c r="E26">
        <v>5.0536188869600496</v>
      </c>
    </row>
    <row r="28" spans="3:5" x14ac:dyDescent="0.35">
      <c r="C28" t="s">
        <v>354</v>
      </c>
      <c r="D28">
        <v>57.446505425228828</v>
      </c>
      <c r="E28">
        <v>11.714217281685251</v>
      </c>
    </row>
    <row r="29" spans="3:5" x14ac:dyDescent="0.35">
      <c r="C29" t="s">
        <v>367</v>
      </c>
      <c r="D29">
        <v>25.750782378430426</v>
      </c>
      <c r="E29">
        <v>5.8301193036836398</v>
      </c>
    </row>
    <row r="30" spans="3:5" x14ac:dyDescent="0.35">
      <c r="C30" t="s">
        <v>377</v>
      </c>
      <c r="D30">
        <v>65.438224799286346</v>
      </c>
      <c r="E30">
        <v>1.6946798737523912</v>
      </c>
    </row>
    <row r="31" spans="3:5" x14ac:dyDescent="0.35">
      <c r="C31" t="s">
        <v>392</v>
      </c>
      <c r="D31">
        <v>38.562144276761622</v>
      </c>
      <c r="E31">
        <v>6.2535700903923477</v>
      </c>
    </row>
    <row r="32" spans="3:5" x14ac:dyDescent="0.35">
      <c r="C32" t="s">
        <v>395</v>
      </c>
      <c r="D32">
        <v>18.873034096914694</v>
      </c>
      <c r="E32">
        <v>3.3308491411457584</v>
      </c>
    </row>
    <row r="33" spans="3:5" x14ac:dyDescent="0.35">
      <c r="C33" t="s">
        <v>398</v>
      </c>
      <c r="D33">
        <v>40.657113909393537</v>
      </c>
      <c r="E33">
        <v>7.7490399858701338</v>
      </c>
    </row>
    <row r="34" spans="3:5" x14ac:dyDescent="0.35">
      <c r="C34" t="s">
        <v>401</v>
      </c>
      <c r="D34">
        <v>42.674061039122627</v>
      </c>
      <c r="E34">
        <v>2.7057793341885716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937B-C61B-41C5-A96B-A8171E971409}">
  <dimension ref="C3:E66"/>
  <sheetViews>
    <sheetView zoomScale="29" zoomScaleNormal="145" workbookViewId="0">
      <selection activeCell="P49" sqref="P49"/>
    </sheetView>
  </sheetViews>
  <sheetFormatPr defaultRowHeight="14.5" x14ac:dyDescent="0.35"/>
  <sheetData>
    <row r="3" spans="3:5" x14ac:dyDescent="0.35">
      <c r="C3" t="s">
        <v>423</v>
      </c>
      <c r="D3" t="s">
        <v>424</v>
      </c>
      <c r="E3" t="s">
        <v>425</v>
      </c>
    </row>
    <row r="4" spans="3:5" x14ac:dyDescent="0.35">
      <c r="C4" s="3" t="s">
        <v>350</v>
      </c>
      <c r="D4" s="3">
        <v>23.733056149999999</v>
      </c>
      <c r="E4">
        <v>11.02018350321103</v>
      </c>
    </row>
    <row r="5" spans="3:5" x14ac:dyDescent="0.35">
      <c r="C5" t="s">
        <v>352</v>
      </c>
      <c r="D5">
        <v>67.924641870000002</v>
      </c>
      <c r="E5">
        <v>7.8386506775365685</v>
      </c>
    </row>
    <row r="6" spans="3:5" x14ac:dyDescent="0.35">
      <c r="C6" t="s">
        <v>354</v>
      </c>
      <c r="D6">
        <v>57.446505426666668</v>
      </c>
      <c r="E6">
        <v>6.4291005073286369</v>
      </c>
    </row>
    <row r="7" spans="3:5" x14ac:dyDescent="0.35">
      <c r="C7" t="s">
        <v>356</v>
      </c>
      <c r="D7">
        <v>88.477535423333336</v>
      </c>
      <c r="E7">
        <v>4.9777281743560167</v>
      </c>
    </row>
    <row r="8" spans="3:5" x14ac:dyDescent="0.35">
      <c r="C8" t="s">
        <v>358</v>
      </c>
      <c r="D8">
        <v>79.628311866666664</v>
      </c>
      <c r="E8">
        <v>2.1858128414340001</v>
      </c>
    </row>
    <row r="9" spans="3:5" x14ac:dyDescent="0.35">
      <c r="C9" t="s">
        <v>360</v>
      </c>
      <c r="D9">
        <v>82.811967853333329</v>
      </c>
      <c r="E9">
        <v>7.4444320798291743</v>
      </c>
    </row>
    <row r="10" spans="3:5" x14ac:dyDescent="0.35">
      <c r="C10" t="s">
        <v>362</v>
      </c>
      <c r="D10">
        <v>34.853801170000004</v>
      </c>
      <c r="E10">
        <v>8.6865424494733503</v>
      </c>
    </row>
    <row r="12" spans="3:5" x14ac:dyDescent="0.35">
      <c r="C12" t="s">
        <v>351</v>
      </c>
      <c r="D12">
        <v>79.48637316333334</v>
      </c>
      <c r="E12">
        <v>7.3150940232166102</v>
      </c>
    </row>
    <row r="13" spans="3:5" x14ac:dyDescent="0.35">
      <c r="C13" t="s">
        <v>365</v>
      </c>
      <c r="D13">
        <v>80</v>
      </c>
      <c r="E13">
        <v>5.8555382485367362</v>
      </c>
    </row>
    <row r="14" spans="3:5" x14ac:dyDescent="0.35">
      <c r="C14" t="s">
        <v>367</v>
      </c>
      <c r="D14">
        <v>25.750782376666667</v>
      </c>
      <c r="E14">
        <v>5.0276779767421838</v>
      </c>
    </row>
    <row r="15" spans="3:5" x14ac:dyDescent="0.35">
      <c r="C15" t="s">
        <v>369</v>
      </c>
      <c r="D15">
        <v>3.5589800036666666</v>
      </c>
      <c r="E15">
        <v>1.7193914137618691</v>
      </c>
    </row>
    <row r="16" spans="3:5" x14ac:dyDescent="0.35">
      <c r="C16" t="s">
        <v>371</v>
      </c>
      <c r="D16">
        <v>88.440860216666678</v>
      </c>
      <c r="E16">
        <v>4.6627832165239997</v>
      </c>
    </row>
    <row r="17" spans="3:5" x14ac:dyDescent="0.35">
      <c r="C17" t="s">
        <v>373</v>
      </c>
      <c r="D17">
        <v>76.937229436666669</v>
      </c>
      <c r="E17">
        <v>2.4083890815584854</v>
      </c>
    </row>
    <row r="18" spans="3:5" x14ac:dyDescent="0.35">
      <c r="C18" t="s">
        <v>375</v>
      </c>
      <c r="D18">
        <v>61.940268919999994</v>
      </c>
      <c r="E18">
        <v>3.2516366372880969</v>
      </c>
    </row>
    <row r="20" spans="3:5" x14ac:dyDescent="0.35">
      <c r="C20" t="s">
        <v>353</v>
      </c>
      <c r="D20">
        <v>73.624639250000001</v>
      </c>
      <c r="E20">
        <v>7.080673021899341</v>
      </c>
    </row>
    <row r="21" spans="3:5" x14ac:dyDescent="0.35">
      <c r="C21" t="s">
        <v>366</v>
      </c>
      <c r="D21">
        <v>54.915879443333331</v>
      </c>
      <c r="E21">
        <v>6.226998490772389</v>
      </c>
    </row>
    <row r="22" spans="3:5" x14ac:dyDescent="0.35">
      <c r="C22" t="s">
        <v>377</v>
      </c>
      <c r="D22">
        <v>65.4382248</v>
      </c>
      <c r="E22">
        <v>2.3960509318837468</v>
      </c>
    </row>
    <row r="23" spans="3:5" x14ac:dyDescent="0.35">
      <c r="C23" t="s">
        <v>379</v>
      </c>
      <c r="D23">
        <v>99.145299146666673</v>
      </c>
      <c r="E23">
        <v>9.8685140416927712</v>
      </c>
    </row>
    <row r="24" spans="3:5" x14ac:dyDescent="0.35">
      <c r="C24" t="s">
        <v>381</v>
      </c>
      <c r="D24">
        <v>97.710113963333342</v>
      </c>
      <c r="E24">
        <v>2.7775649499126596</v>
      </c>
    </row>
    <row r="25" spans="3:5" x14ac:dyDescent="0.35">
      <c r="C25" t="s">
        <v>383</v>
      </c>
      <c r="D25">
        <v>71.322182396666662</v>
      </c>
      <c r="E25">
        <v>0.98953613398800322</v>
      </c>
    </row>
    <row r="26" spans="3:5" x14ac:dyDescent="0.35">
      <c r="C26" t="s">
        <v>385</v>
      </c>
      <c r="D26">
        <v>85.625730996666661</v>
      </c>
      <c r="E26">
        <v>5.0536188869600496</v>
      </c>
    </row>
    <row r="28" spans="3:5" x14ac:dyDescent="0.35">
      <c r="C28" t="s">
        <v>355</v>
      </c>
      <c r="D28">
        <v>71.942110176666674</v>
      </c>
      <c r="E28">
        <v>11.714217281685251</v>
      </c>
    </row>
    <row r="29" spans="3:5" x14ac:dyDescent="0.35">
      <c r="C29" t="s">
        <v>368</v>
      </c>
      <c r="D29">
        <v>78.560840776666666</v>
      </c>
      <c r="E29">
        <v>5.8301193036836398</v>
      </c>
    </row>
    <row r="30" spans="3:5" x14ac:dyDescent="0.35">
      <c r="C30" t="s">
        <v>378</v>
      </c>
      <c r="D30">
        <v>82.563344970000003</v>
      </c>
      <c r="E30">
        <v>1.6946798737523912</v>
      </c>
    </row>
    <row r="31" spans="3:5" x14ac:dyDescent="0.35">
      <c r="C31" t="s">
        <v>391</v>
      </c>
      <c r="D31">
        <v>82.004186290000007</v>
      </c>
      <c r="E31">
        <v>6.2535700903923477</v>
      </c>
    </row>
    <row r="32" spans="3:5" x14ac:dyDescent="0.35">
      <c r="C32" t="s">
        <v>394</v>
      </c>
      <c r="D32">
        <v>77.272727273333331</v>
      </c>
      <c r="E32">
        <v>3.3308491411457584</v>
      </c>
    </row>
    <row r="33" spans="3:5" x14ac:dyDescent="0.35">
      <c r="C33" t="s">
        <v>397</v>
      </c>
      <c r="D33">
        <v>68.863532033333328</v>
      </c>
      <c r="E33">
        <v>7.7490399858701338</v>
      </c>
    </row>
    <row r="34" spans="3:5" x14ac:dyDescent="0.35">
      <c r="C34" t="s">
        <v>400</v>
      </c>
      <c r="D34">
        <v>76.52474783000001</v>
      </c>
      <c r="E34">
        <v>2.7057793341885716</v>
      </c>
    </row>
    <row r="36" spans="3:5" x14ac:dyDescent="0.35">
      <c r="C36" t="s">
        <v>357</v>
      </c>
      <c r="D36">
        <v>63.048931943333336</v>
      </c>
      <c r="E36">
        <v>1.4514522552844957</v>
      </c>
    </row>
    <row r="37" spans="3:5" x14ac:dyDescent="0.35">
      <c r="C37" t="s">
        <v>370</v>
      </c>
      <c r="D37">
        <v>4.6405936570000001</v>
      </c>
      <c r="E37">
        <v>1.8691468083273886</v>
      </c>
    </row>
    <row r="38" spans="3:5" x14ac:dyDescent="0.35">
      <c r="C38" t="s">
        <v>380</v>
      </c>
      <c r="D38">
        <v>61.112914863333337</v>
      </c>
      <c r="E38">
        <v>0.85470085470085644</v>
      </c>
    </row>
    <row r="39" spans="3:5" x14ac:dyDescent="0.35">
      <c r="C39" t="s">
        <v>392</v>
      </c>
      <c r="D39">
        <v>38.562144276666665</v>
      </c>
      <c r="E39">
        <v>3.3051688338986822</v>
      </c>
    </row>
    <row r="40" spans="3:5" x14ac:dyDescent="0.35">
      <c r="C40" t="s">
        <v>410</v>
      </c>
      <c r="D40">
        <v>69.314509463333323</v>
      </c>
      <c r="E40">
        <v>4.6243231865731698</v>
      </c>
    </row>
    <row r="41" spans="3:5" x14ac:dyDescent="0.35">
      <c r="C41" t="s">
        <v>412</v>
      </c>
      <c r="D41">
        <v>54.012137389999999</v>
      </c>
      <c r="E41">
        <v>0.98418538943606859</v>
      </c>
    </row>
    <row r="42" spans="3:5" x14ac:dyDescent="0.35">
      <c r="C42" t="s">
        <v>414</v>
      </c>
      <c r="D42">
        <v>46.151571743333328</v>
      </c>
      <c r="E42">
        <v>6.3673744179047675</v>
      </c>
    </row>
    <row r="44" spans="3:5" x14ac:dyDescent="0.35">
      <c r="C44" t="s">
        <v>359</v>
      </c>
      <c r="D44">
        <v>37.495034310000001</v>
      </c>
      <c r="E44">
        <v>11.12861266743999</v>
      </c>
    </row>
    <row r="45" spans="3:5" x14ac:dyDescent="0.35">
      <c r="C45" t="s">
        <v>372</v>
      </c>
      <c r="D45">
        <v>19.327894326666666</v>
      </c>
      <c r="E45">
        <v>4.4311644005014088</v>
      </c>
    </row>
    <row r="46" spans="3:5" x14ac:dyDescent="0.35">
      <c r="C46" t="s">
        <v>382</v>
      </c>
      <c r="D46">
        <v>48.162494290000005</v>
      </c>
      <c r="E46">
        <v>0.14285022165335767</v>
      </c>
    </row>
    <row r="47" spans="3:5" x14ac:dyDescent="0.35">
      <c r="C47" t="s">
        <v>395</v>
      </c>
      <c r="D47">
        <v>18.873034096666668</v>
      </c>
      <c r="E47">
        <v>1.5745916432444336</v>
      </c>
    </row>
    <row r="48" spans="3:5" x14ac:dyDescent="0.35">
      <c r="C48" t="s">
        <v>411</v>
      </c>
      <c r="D48">
        <v>69.881766976666668</v>
      </c>
      <c r="E48">
        <v>6.3112162473533804</v>
      </c>
    </row>
    <row r="49" spans="3:5" x14ac:dyDescent="0.35">
      <c r="C49" t="s">
        <v>416</v>
      </c>
      <c r="D49">
        <v>40.720325586666661</v>
      </c>
      <c r="E49">
        <v>4.7797285475916027</v>
      </c>
    </row>
    <row r="50" spans="3:5" x14ac:dyDescent="0.35">
      <c r="C50" t="s">
        <v>418</v>
      </c>
      <c r="D50">
        <v>7.2504389666666667</v>
      </c>
      <c r="E50">
        <v>2.7911156112657638</v>
      </c>
    </row>
    <row r="52" spans="3:5" x14ac:dyDescent="0.35">
      <c r="C52" t="s">
        <v>361</v>
      </c>
      <c r="D52">
        <v>78.068232166666675</v>
      </c>
      <c r="E52">
        <v>0.97102610557046209</v>
      </c>
    </row>
    <row r="53" spans="3:5" x14ac:dyDescent="0.35">
      <c r="C53" t="s">
        <v>374</v>
      </c>
      <c r="D53">
        <v>66.317016316666681</v>
      </c>
      <c r="E53">
        <v>3.2429812143362091</v>
      </c>
    </row>
    <row r="54" spans="3:5" x14ac:dyDescent="0.35">
      <c r="C54" t="s">
        <v>384</v>
      </c>
      <c r="D54">
        <v>79.401615719999995</v>
      </c>
      <c r="E54">
        <v>9.7511104295970732</v>
      </c>
    </row>
    <row r="55" spans="3:5" x14ac:dyDescent="0.35">
      <c r="C55" t="s">
        <v>398</v>
      </c>
      <c r="D55">
        <v>40.65711391</v>
      </c>
      <c r="E55">
        <v>9.8451497961423815</v>
      </c>
    </row>
    <row r="56" spans="3:5" x14ac:dyDescent="0.35">
      <c r="C56" t="s">
        <v>413</v>
      </c>
      <c r="D56">
        <v>89.214600570000002</v>
      </c>
      <c r="E56">
        <v>0.99421486134113513</v>
      </c>
    </row>
    <row r="57" spans="3:5" x14ac:dyDescent="0.35">
      <c r="C57" t="s">
        <v>417</v>
      </c>
      <c r="D57">
        <v>84.523809523333327</v>
      </c>
      <c r="E57">
        <v>5.1905051835528475</v>
      </c>
    </row>
    <row r="58" spans="3:5" x14ac:dyDescent="0.35">
      <c r="C58" t="s">
        <v>420</v>
      </c>
      <c r="D58">
        <v>48.247386143333337</v>
      </c>
      <c r="E58">
        <v>1.9465253258002913</v>
      </c>
    </row>
    <row r="60" spans="3:5" x14ac:dyDescent="0.35">
      <c r="C60" t="s">
        <v>363</v>
      </c>
      <c r="D60">
        <v>54.305421673333335</v>
      </c>
      <c r="E60">
        <v>7.7341254021020367</v>
      </c>
    </row>
    <row r="61" spans="3:5" x14ac:dyDescent="0.35">
      <c r="C61" t="s">
        <v>376</v>
      </c>
      <c r="D61">
        <v>84.45578231333333</v>
      </c>
      <c r="E61">
        <v>13.389639033476092</v>
      </c>
    </row>
    <row r="62" spans="3:5" x14ac:dyDescent="0.35">
      <c r="C62" t="s">
        <v>386</v>
      </c>
      <c r="D62">
        <v>74.890206413333331</v>
      </c>
      <c r="E62">
        <v>0.73330628488502059</v>
      </c>
    </row>
    <row r="63" spans="3:5" x14ac:dyDescent="0.35">
      <c r="C63" t="s">
        <v>401</v>
      </c>
      <c r="D63">
        <v>42.674061039999998</v>
      </c>
      <c r="E63">
        <v>7.739563424705957</v>
      </c>
    </row>
    <row r="64" spans="3:5" x14ac:dyDescent="0.35">
      <c r="C64" t="s">
        <v>415</v>
      </c>
      <c r="D64">
        <v>75.24748511</v>
      </c>
      <c r="E64">
        <v>5.5110961107128675</v>
      </c>
    </row>
    <row r="65" spans="3:5" x14ac:dyDescent="0.35">
      <c r="C65" t="s">
        <v>419</v>
      </c>
      <c r="D65">
        <v>6.1840554449999994</v>
      </c>
      <c r="E65">
        <v>0.12138555979153998</v>
      </c>
    </row>
    <row r="66" spans="3:5" x14ac:dyDescent="0.35">
      <c r="C66" t="s">
        <v>421</v>
      </c>
      <c r="D66">
        <v>80.769070010000007</v>
      </c>
      <c r="E66">
        <v>3.9899162072020071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154E-CA7C-482C-9590-D424702BC513}">
  <dimension ref="C3:E66"/>
  <sheetViews>
    <sheetView zoomScale="28" zoomScaleNormal="145" workbookViewId="0">
      <selection activeCell="P35" sqref="P35"/>
    </sheetView>
  </sheetViews>
  <sheetFormatPr defaultRowHeight="14.5" x14ac:dyDescent="0.35"/>
  <sheetData>
    <row r="3" spans="3:5" x14ac:dyDescent="0.35">
      <c r="C3" t="s">
        <v>423</v>
      </c>
      <c r="D3" t="s">
        <v>424</v>
      </c>
      <c r="E3" t="s">
        <v>425</v>
      </c>
    </row>
    <row r="4" spans="3:5" x14ac:dyDescent="0.35">
      <c r="C4" s="3" t="s">
        <v>350</v>
      </c>
      <c r="D4" s="3">
        <v>23.733056149999999</v>
      </c>
      <c r="E4">
        <v>11.02018350321103</v>
      </c>
    </row>
    <row r="5" spans="3:5" x14ac:dyDescent="0.35">
      <c r="C5" t="s">
        <v>352</v>
      </c>
      <c r="D5">
        <v>67.924641870000002</v>
      </c>
      <c r="E5">
        <v>7.8386506775365685</v>
      </c>
    </row>
    <row r="6" spans="3:5" x14ac:dyDescent="0.35">
      <c r="C6" t="s">
        <v>354</v>
      </c>
      <c r="D6">
        <v>57.446505426666668</v>
      </c>
      <c r="E6">
        <v>6.4291005073286369</v>
      </c>
    </row>
    <row r="7" spans="3:5" x14ac:dyDescent="0.35">
      <c r="C7" t="s">
        <v>356</v>
      </c>
      <c r="D7">
        <v>88.477535423333336</v>
      </c>
      <c r="E7">
        <v>4.9777281743560167</v>
      </c>
    </row>
    <row r="8" spans="3:5" x14ac:dyDescent="0.35">
      <c r="C8" t="s">
        <v>358</v>
      </c>
      <c r="D8">
        <v>79.628311866666664</v>
      </c>
      <c r="E8">
        <v>2.1858128414340001</v>
      </c>
    </row>
    <row r="9" spans="3:5" x14ac:dyDescent="0.35">
      <c r="C9" t="s">
        <v>360</v>
      </c>
      <c r="D9">
        <v>82.811967853333329</v>
      </c>
      <c r="E9">
        <v>7.4444320798291743</v>
      </c>
    </row>
    <row r="10" spans="3:5" x14ac:dyDescent="0.35">
      <c r="C10" t="s">
        <v>362</v>
      </c>
      <c r="D10">
        <v>34.853801170000004</v>
      </c>
      <c r="E10">
        <v>8.6865424494733503</v>
      </c>
    </row>
    <row r="12" spans="3:5" x14ac:dyDescent="0.35">
      <c r="C12" t="s">
        <v>351</v>
      </c>
      <c r="D12">
        <v>79.48637316333334</v>
      </c>
      <c r="E12">
        <v>7.3150940232166102</v>
      </c>
    </row>
    <row r="13" spans="3:5" x14ac:dyDescent="0.35">
      <c r="C13" t="s">
        <v>365</v>
      </c>
      <c r="D13">
        <v>80</v>
      </c>
      <c r="E13">
        <v>5.8555382485367362</v>
      </c>
    </row>
    <row r="14" spans="3:5" x14ac:dyDescent="0.35">
      <c r="C14" t="s">
        <v>367</v>
      </c>
      <c r="D14">
        <v>25.750782376666667</v>
      </c>
      <c r="E14">
        <v>5.0276779767421838</v>
      </c>
    </row>
    <row r="15" spans="3:5" x14ac:dyDescent="0.35">
      <c r="C15" t="s">
        <v>369</v>
      </c>
      <c r="D15">
        <v>3.5589800036666666</v>
      </c>
      <c r="E15">
        <v>1.7193914137618691</v>
      </c>
    </row>
    <row r="16" spans="3:5" x14ac:dyDescent="0.35">
      <c r="C16" t="s">
        <v>371</v>
      </c>
      <c r="D16">
        <v>88.440860216666678</v>
      </c>
      <c r="E16">
        <v>4.6627832165239997</v>
      </c>
    </row>
    <row r="17" spans="3:5" x14ac:dyDescent="0.35">
      <c r="C17" t="s">
        <v>373</v>
      </c>
      <c r="D17">
        <v>76.937229436666669</v>
      </c>
      <c r="E17">
        <v>2.4083890815584854</v>
      </c>
    </row>
    <row r="18" spans="3:5" x14ac:dyDescent="0.35">
      <c r="C18" t="s">
        <v>375</v>
      </c>
      <c r="D18">
        <v>61.940268919999994</v>
      </c>
      <c r="E18">
        <v>3.2516366372880969</v>
      </c>
    </row>
    <row r="20" spans="3:5" x14ac:dyDescent="0.35">
      <c r="C20" t="s">
        <v>353</v>
      </c>
      <c r="D20">
        <v>73.624639250000001</v>
      </c>
      <c r="E20">
        <v>7.080673021899341</v>
      </c>
    </row>
    <row r="21" spans="3:5" x14ac:dyDescent="0.35">
      <c r="C21" t="s">
        <v>366</v>
      </c>
      <c r="D21">
        <v>54.915879443333331</v>
      </c>
      <c r="E21">
        <v>6.226998490772389</v>
      </c>
    </row>
    <row r="22" spans="3:5" x14ac:dyDescent="0.35">
      <c r="C22" t="s">
        <v>377</v>
      </c>
      <c r="D22">
        <v>65.4382248</v>
      </c>
      <c r="E22">
        <v>2.3960509318837468</v>
      </c>
    </row>
    <row r="23" spans="3:5" x14ac:dyDescent="0.35">
      <c r="C23" t="s">
        <v>379</v>
      </c>
      <c r="D23">
        <v>99.145299146666673</v>
      </c>
      <c r="E23">
        <v>9.8685140416927712</v>
      </c>
    </row>
    <row r="24" spans="3:5" x14ac:dyDescent="0.35">
      <c r="C24" t="s">
        <v>381</v>
      </c>
      <c r="D24">
        <v>97.710113963333342</v>
      </c>
      <c r="E24">
        <v>2.7775649499126596</v>
      </c>
    </row>
    <row r="25" spans="3:5" x14ac:dyDescent="0.35">
      <c r="C25" t="s">
        <v>383</v>
      </c>
      <c r="D25">
        <v>71.322182396666662</v>
      </c>
      <c r="E25">
        <v>0.98953613398800322</v>
      </c>
    </row>
    <row r="26" spans="3:5" x14ac:dyDescent="0.35">
      <c r="C26" t="s">
        <v>385</v>
      </c>
      <c r="D26">
        <v>85.625730996666661</v>
      </c>
      <c r="E26">
        <v>5.0536188869600496</v>
      </c>
    </row>
    <row r="28" spans="3:5" x14ac:dyDescent="0.35">
      <c r="C28" t="s">
        <v>355</v>
      </c>
      <c r="D28">
        <v>71.942110176666674</v>
      </c>
      <c r="E28">
        <v>11.714217281685251</v>
      </c>
    </row>
    <row r="29" spans="3:5" x14ac:dyDescent="0.35">
      <c r="C29" t="s">
        <v>368</v>
      </c>
      <c r="D29">
        <v>78.560840776666666</v>
      </c>
      <c r="E29">
        <v>5.8301193036836398</v>
      </c>
    </row>
    <row r="30" spans="3:5" x14ac:dyDescent="0.35">
      <c r="C30" t="s">
        <v>378</v>
      </c>
      <c r="D30">
        <v>82.563344970000003</v>
      </c>
      <c r="E30">
        <v>1.6946798737523912</v>
      </c>
    </row>
    <row r="31" spans="3:5" x14ac:dyDescent="0.35">
      <c r="C31" t="s">
        <v>391</v>
      </c>
      <c r="D31">
        <v>82.004186290000007</v>
      </c>
      <c r="E31">
        <v>6.2535700903923477</v>
      </c>
    </row>
    <row r="32" spans="3:5" x14ac:dyDescent="0.35">
      <c r="C32" t="s">
        <v>394</v>
      </c>
      <c r="D32">
        <v>77.272727273333331</v>
      </c>
      <c r="E32">
        <v>3.3308491411457584</v>
      </c>
    </row>
    <row r="33" spans="3:5" x14ac:dyDescent="0.35">
      <c r="C33" t="s">
        <v>397</v>
      </c>
      <c r="D33">
        <v>68.863532033333328</v>
      </c>
      <c r="E33">
        <v>7.7490399858701338</v>
      </c>
    </row>
    <row r="34" spans="3:5" x14ac:dyDescent="0.35">
      <c r="C34" t="s">
        <v>400</v>
      </c>
      <c r="D34">
        <v>76.52474783000001</v>
      </c>
      <c r="E34">
        <v>2.7057793341885716</v>
      </c>
    </row>
    <row r="36" spans="3:5" x14ac:dyDescent="0.35">
      <c r="C36" t="s">
        <v>357</v>
      </c>
      <c r="D36">
        <v>63.048931943333336</v>
      </c>
      <c r="E36">
        <v>1.4514522552844957</v>
      </c>
    </row>
    <row r="37" spans="3:5" x14ac:dyDescent="0.35">
      <c r="C37" t="s">
        <v>370</v>
      </c>
      <c r="D37">
        <v>4.6405936570000001</v>
      </c>
      <c r="E37">
        <v>1.8691468083273886</v>
      </c>
    </row>
    <row r="38" spans="3:5" x14ac:dyDescent="0.35">
      <c r="C38" t="s">
        <v>380</v>
      </c>
      <c r="D38">
        <v>61.112914863333337</v>
      </c>
      <c r="E38">
        <v>0.85470085470085644</v>
      </c>
    </row>
    <row r="39" spans="3:5" x14ac:dyDescent="0.35">
      <c r="C39" t="s">
        <v>392</v>
      </c>
      <c r="D39">
        <v>38.562144276666665</v>
      </c>
      <c r="E39">
        <v>3.3051688338986822</v>
      </c>
    </row>
    <row r="40" spans="3:5" x14ac:dyDescent="0.35">
      <c r="C40" t="s">
        <v>410</v>
      </c>
      <c r="D40">
        <v>69.314509463333323</v>
      </c>
      <c r="E40">
        <v>4.6243231865731698</v>
      </c>
    </row>
    <row r="41" spans="3:5" x14ac:dyDescent="0.35">
      <c r="C41" t="s">
        <v>412</v>
      </c>
      <c r="D41">
        <v>54.012137389999999</v>
      </c>
      <c r="E41">
        <v>0.98418538943606859</v>
      </c>
    </row>
    <row r="42" spans="3:5" x14ac:dyDescent="0.35">
      <c r="C42" t="s">
        <v>414</v>
      </c>
      <c r="D42">
        <v>46.151571743333328</v>
      </c>
      <c r="E42">
        <v>6.3673744179047675</v>
      </c>
    </row>
    <row r="44" spans="3:5" x14ac:dyDescent="0.35">
      <c r="C44" t="s">
        <v>359</v>
      </c>
      <c r="D44">
        <v>37.495034310000001</v>
      </c>
      <c r="E44">
        <v>11.12861266743999</v>
      </c>
    </row>
    <row r="45" spans="3:5" x14ac:dyDescent="0.35">
      <c r="C45" t="s">
        <v>372</v>
      </c>
      <c r="D45">
        <v>19.327894326666666</v>
      </c>
      <c r="E45">
        <v>4.4311644005014088</v>
      </c>
    </row>
    <row r="46" spans="3:5" x14ac:dyDescent="0.35">
      <c r="C46" t="s">
        <v>382</v>
      </c>
      <c r="D46">
        <v>48.162494290000005</v>
      </c>
      <c r="E46">
        <v>0.14285022165335767</v>
      </c>
    </row>
    <row r="47" spans="3:5" x14ac:dyDescent="0.35">
      <c r="C47" t="s">
        <v>395</v>
      </c>
      <c r="D47">
        <v>18.873034096666668</v>
      </c>
      <c r="E47">
        <v>1.5745916432444336</v>
      </c>
    </row>
    <row r="48" spans="3:5" x14ac:dyDescent="0.35">
      <c r="C48" t="s">
        <v>411</v>
      </c>
      <c r="D48">
        <v>69.881766976666668</v>
      </c>
      <c r="E48">
        <v>6.3112162473533804</v>
      </c>
    </row>
    <row r="49" spans="3:5" x14ac:dyDescent="0.35">
      <c r="C49" t="s">
        <v>416</v>
      </c>
      <c r="D49">
        <v>40.720325586666661</v>
      </c>
      <c r="E49">
        <v>4.7797285475916027</v>
      </c>
    </row>
    <row r="50" spans="3:5" x14ac:dyDescent="0.35">
      <c r="C50" t="s">
        <v>418</v>
      </c>
      <c r="D50">
        <v>7.2504389666666667</v>
      </c>
      <c r="E50">
        <v>2.7911156112657638</v>
      </c>
    </row>
    <row r="52" spans="3:5" x14ac:dyDescent="0.35">
      <c r="C52" t="s">
        <v>361</v>
      </c>
      <c r="D52">
        <v>78.068232166666675</v>
      </c>
      <c r="E52">
        <v>0.97102610557046209</v>
      </c>
    </row>
    <row r="53" spans="3:5" x14ac:dyDescent="0.35">
      <c r="C53" t="s">
        <v>374</v>
      </c>
      <c r="D53">
        <v>66.317016316666681</v>
      </c>
      <c r="E53">
        <v>3.2429812143362091</v>
      </c>
    </row>
    <row r="54" spans="3:5" x14ac:dyDescent="0.35">
      <c r="C54" t="s">
        <v>384</v>
      </c>
      <c r="D54">
        <v>79.401615719999995</v>
      </c>
      <c r="E54">
        <v>9.7511104295970732</v>
      </c>
    </row>
    <row r="55" spans="3:5" x14ac:dyDescent="0.35">
      <c r="C55" t="s">
        <v>398</v>
      </c>
      <c r="D55">
        <v>40.65711391</v>
      </c>
      <c r="E55">
        <v>9.8451497961423815</v>
      </c>
    </row>
    <row r="56" spans="3:5" x14ac:dyDescent="0.35">
      <c r="C56" t="s">
        <v>413</v>
      </c>
      <c r="D56">
        <v>89.214600570000002</v>
      </c>
      <c r="E56">
        <v>0.99421486134113513</v>
      </c>
    </row>
    <row r="57" spans="3:5" x14ac:dyDescent="0.35">
      <c r="C57" t="s">
        <v>417</v>
      </c>
      <c r="D57">
        <v>84.523809523333327</v>
      </c>
      <c r="E57">
        <v>5.1905051835528475</v>
      </c>
    </row>
    <row r="58" spans="3:5" x14ac:dyDescent="0.35">
      <c r="C58" t="s">
        <v>420</v>
      </c>
      <c r="D58">
        <v>48.247386143333337</v>
      </c>
      <c r="E58">
        <v>1.9465253258002913</v>
      </c>
    </row>
    <row r="60" spans="3:5" x14ac:dyDescent="0.35">
      <c r="C60" t="s">
        <v>363</v>
      </c>
      <c r="D60">
        <v>54.305421673333335</v>
      </c>
      <c r="E60">
        <v>7.7341254021020367</v>
      </c>
    </row>
    <row r="61" spans="3:5" x14ac:dyDescent="0.35">
      <c r="C61" t="s">
        <v>376</v>
      </c>
      <c r="D61">
        <v>84.45578231333333</v>
      </c>
      <c r="E61">
        <v>13.389639033476092</v>
      </c>
    </row>
    <row r="62" spans="3:5" x14ac:dyDescent="0.35">
      <c r="C62" t="s">
        <v>386</v>
      </c>
      <c r="D62">
        <v>74.890206413333331</v>
      </c>
      <c r="E62">
        <v>0.73330628488502059</v>
      </c>
    </row>
    <row r="63" spans="3:5" x14ac:dyDescent="0.35">
      <c r="C63" t="s">
        <v>401</v>
      </c>
      <c r="D63">
        <v>42.674061039999998</v>
      </c>
      <c r="E63">
        <v>7.739563424705957</v>
      </c>
    </row>
    <row r="64" spans="3:5" x14ac:dyDescent="0.35">
      <c r="C64" t="s">
        <v>415</v>
      </c>
      <c r="D64">
        <v>75.24748511</v>
      </c>
      <c r="E64">
        <v>5.5110961107128675</v>
      </c>
    </row>
    <row r="65" spans="3:5" x14ac:dyDescent="0.35">
      <c r="C65" t="s">
        <v>419</v>
      </c>
      <c r="D65">
        <v>6.1840554449999994</v>
      </c>
      <c r="E65">
        <v>0.12138555979153998</v>
      </c>
    </row>
    <row r="66" spans="3:5" x14ac:dyDescent="0.35">
      <c r="C66" t="s">
        <v>421</v>
      </c>
      <c r="D66">
        <v>80.769070010000007</v>
      </c>
      <c r="E66">
        <v>3.9899162072020071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B644-A583-4438-868D-D5B577150F21}">
  <dimension ref="B1:K82"/>
  <sheetViews>
    <sheetView zoomScale="44" zoomScaleNormal="68" workbookViewId="0">
      <selection activeCell="B1" sqref="B1:C66"/>
    </sheetView>
  </sheetViews>
  <sheetFormatPr defaultRowHeight="14.5" x14ac:dyDescent="0.35"/>
  <sheetData>
    <row r="1" spans="2:7" x14ac:dyDescent="0.35">
      <c r="B1" s="3" t="s">
        <v>350</v>
      </c>
      <c r="C1" s="3">
        <v>23.733056149999999</v>
      </c>
      <c r="E1" s="5"/>
    </row>
    <row r="2" spans="2:7" x14ac:dyDescent="0.35">
      <c r="B2" t="s">
        <v>352</v>
      </c>
      <c r="C2">
        <v>67.924641870000002</v>
      </c>
    </row>
    <row r="3" spans="2:7" x14ac:dyDescent="0.35">
      <c r="B3" t="s">
        <v>354</v>
      </c>
      <c r="C3">
        <v>57.446505426666668</v>
      </c>
      <c r="F3" t="s">
        <v>351</v>
      </c>
      <c r="G3">
        <v>79.486373165618446</v>
      </c>
    </row>
    <row r="4" spans="2:7" x14ac:dyDescent="0.35">
      <c r="B4" t="s">
        <v>356</v>
      </c>
      <c r="C4">
        <v>88.477535423333336</v>
      </c>
      <c r="F4" t="s">
        <v>353</v>
      </c>
      <c r="G4">
        <v>73.624639249639245</v>
      </c>
    </row>
    <row r="5" spans="2:7" x14ac:dyDescent="0.35">
      <c r="B5" t="s">
        <v>358</v>
      </c>
      <c r="C5">
        <v>79.628311866666664</v>
      </c>
      <c r="F5" t="s">
        <v>355</v>
      </c>
      <c r="G5">
        <v>71.942110177404302</v>
      </c>
    </row>
    <row r="6" spans="2:7" x14ac:dyDescent="0.35">
      <c r="B6" t="s">
        <v>360</v>
      </c>
      <c r="C6">
        <v>82.811967853333329</v>
      </c>
      <c r="F6" t="s">
        <v>357</v>
      </c>
      <c r="G6">
        <v>63.048931942374566</v>
      </c>
    </row>
    <row r="7" spans="2:7" x14ac:dyDescent="0.35">
      <c r="B7" t="s">
        <v>362</v>
      </c>
      <c r="C7">
        <v>34.853801170000004</v>
      </c>
      <c r="F7" t="s">
        <v>359</v>
      </c>
      <c r="G7">
        <v>37.495034308414596</v>
      </c>
    </row>
    <row r="8" spans="2:7" x14ac:dyDescent="0.35">
      <c r="F8" t="s">
        <v>361</v>
      </c>
      <c r="G8">
        <v>78.068232166592821</v>
      </c>
    </row>
    <row r="9" spans="2:7" x14ac:dyDescent="0.35">
      <c r="B9" t="s">
        <v>351</v>
      </c>
      <c r="C9">
        <v>79.48637316333334</v>
      </c>
      <c r="D9" s="5">
        <v>0.64623815285279629</v>
      </c>
      <c r="F9" t="s">
        <v>363</v>
      </c>
      <c r="G9">
        <v>54.305421673842723</v>
      </c>
    </row>
    <row r="10" spans="2:7" x14ac:dyDescent="0.35">
      <c r="B10" t="s">
        <v>365</v>
      </c>
      <c r="C10">
        <v>80</v>
      </c>
    </row>
    <row r="11" spans="2:7" x14ac:dyDescent="0.35">
      <c r="B11" t="s">
        <v>367</v>
      </c>
      <c r="C11">
        <v>25.750782376666667</v>
      </c>
      <c r="E11" s="5"/>
    </row>
    <row r="12" spans="2:7" x14ac:dyDescent="0.35">
      <c r="B12" t="s">
        <v>369</v>
      </c>
      <c r="C12">
        <v>3.5589800036666666</v>
      </c>
    </row>
    <row r="13" spans="2:7" x14ac:dyDescent="0.35">
      <c r="B13" t="s">
        <v>371</v>
      </c>
      <c r="C13">
        <v>88.440860216666678</v>
      </c>
      <c r="F13" t="s">
        <v>350</v>
      </c>
      <c r="G13">
        <v>23.73305615069685</v>
      </c>
    </row>
    <row r="14" spans="2:7" x14ac:dyDescent="0.35">
      <c r="B14" t="s">
        <v>373</v>
      </c>
      <c r="C14">
        <v>76.937229436666669</v>
      </c>
      <c r="F14" t="s">
        <v>366</v>
      </c>
      <c r="G14">
        <v>54.915879442195227</v>
      </c>
    </row>
    <row r="15" spans="2:7" x14ac:dyDescent="0.35">
      <c r="B15" t="s">
        <v>375</v>
      </c>
      <c r="C15">
        <v>61.940268919999994</v>
      </c>
      <c r="F15" t="s">
        <v>368</v>
      </c>
      <c r="G15">
        <v>78.560840775165502</v>
      </c>
    </row>
    <row r="16" spans="2:7" x14ac:dyDescent="0.35">
      <c r="F16" t="s">
        <v>370</v>
      </c>
      <c r="G16">
        <v>4.640593657051947</v>
      </c>
    </row>
    <row r="17" spans="2:7" x14ac:dyDescent="0.35">
      <c r="B17" t="s">
        <v>353</v>
      </c>
      <c r="C17">
        <v>73.624639250000001</v>
      </c>
      <c r="F17" t="s">
        <v>372</v>
      </c>
      <c r="G17">
        <v>19.327894327894327</v>
      </c>
    </row>
    <row r="18" spans="2:7" x14ac:dyDescent="0.35">
      <c r="B18" t="s">
        <v>366</v>
      </c>
      <c r="C18">
        <v>54.915879443333331</v>
      </c>
      <c r="D18" s="5">
        <v>9.406705751412483</v>
      </c>
      <c r="F18" t="s">
        <v>374</v>
      </c>
      <c r="G18">
        <v>66.317016317016311</v>
      </c>
    </row>
    <row r="19" spans="2:7" x14ac:dyDescent="0.35">
      <c r="B19" t="s">
        <v>377</v>
      </c>
      <c r="C19">
        <v>65.4382248</v>
      </c>
      <c r="F19" t="s">
        <v>376</v>
      </c>
      <c r="G19">
        <v>84.455782312925166</v>
      </c>
    </row>
    <row r="20" spans="2:7" x14ac:dyDescent="0.35">
      <c r="B20" t="s">
        <v>379</v>
      </c>
      <c r="C20">
        <v>99.145299146666673</v>
      </c>
    </row>
    <row r="21" spans="2:7" x14ac:dyDescent="0.35">
      <c r="B21" t="s">
        <v>381</v>
      </c>
      <c r="C21">
        <v>97.710113963333342</v>
      </c>
      <c r="E21" s="5"/>
    </row>
    <row r="22" spans="2:7" x14ac:dyDescent="0.35">
      <c r="B22" t="s">
        <v>383</v>
      </c>
      <c r="C22">
        <v>71.322182396666662</v>
      </c>
    </row>
    <row r="23" spans="2:7" x14ac:dyDescent="0.35">
      <c r="B23" t="s">
        <v>385</v>
      </c>
      <c r="C23">
        <v>85.625730996666661</v>
      </c>
      <c r="F23" t="s">
        <v>352</v>
      </c>
      <c r="G23">
        <v>67.924641870000002</v>
      </c>
    </row>
    <row r="24" spans="2:7" x14ac:dyDescent="0.35">
      <c r="F24" t="s">
        <v>365</v>
      </c>
      <c r="G24">
        <v>80</v>
      </c>
    </row>
    <row r="25" spans="2:7" x14ac:dyDescent="0.35">
      <c r="B25" t="s">
        <v>355</v>
      </c>
      <c r="C25">
        <v>71.942110176666674</v>
      </c>
      <c r="F25" t="s">
        <v>378</v>
      </c>
      <c r="G25">
        <v>82.563344970000003</v>
      </c>
    </row>
    <row r="26" spans="2:7" x14ac:dyDescent="0.35">
      <c r="B26" t="s">
        <v>368</v>
      </c>
      <c r="C26">
        <v>78.560840776666666</v>
      </c>
      <c r="F26" t="s">
        <v>380</v>
      </c>
      <c r="G26">
        <v>61.112914863333337</v>
      </c>
    </row>
    <row r="27" spans="2:7" x14ac:dyDescent="0.35">
      <c r="B27" t="s">
        <v>378</v>
      </c>
      <c r="C27">
        <v>82.563344970000003</v>
      </c>
      <c r="D27" s="5">
        <v>1.0735088023130037</v>
      </c>
      <c r="F27" t="s">
        <v>382</v>
      </c>
      <c r="G27">
        <v>48.162494290000005</v>
      </c>
    </row>
    <row r="28" spans="2:7" x14ac:dyDescent="0.35">
      <c r="B28" t="s">
        <v>391</v>
      </c>
      <c r="C28">
        <v>82.004186290000007</v>
      </c>
      <c r="F28" t="s">
        <v>384</v>
      </c>
      <c r="G28">
        <v>79.401615719999995</v>
      </c>
    </row>
    <row r="29" spans="2:7" x14ac:dyDescent="0.35">
      <c r="B29" t="s">
        <v>394</v>
      </c>
      <c r="C29">
        <v>77.272727273333331</v>
      </c>
      <c r="F29" t="s">
        <v>386</v>
      </c>
      <c r="G29">
        <v>74.890206413333331</v>
      </c>
    </row>
    <row r="30" spans="2:7" x14ac:dyDescent="0.35">
      <c r="B30" t="s">
        <v>397</v>
      </c>
      <c r="C30">
        <v>68.863532033333328</v>
      </c>
    </row>
    <row r="31" spans="2:7" x14ac:dyDescent="0.35">
      <c r="B31" t="s">
        <v>400</v>
      </c>
      <c r="C31">
        <v>76.52474783000001</v>
      </c>
      <c r="E31" s="5"/>
    </row>
    <row r="33" spans="2:11" x14ac:dyDescent="0.35">
      <c r="B33" t="s">
        <v>357</v>
      </c>
      <c r="C33">
        <v>63.048931943333336</v>
      </c>
      <c r="F33" t="s">
        <v>354</v>
      </c>
      <c r="G33">
        <v>57.446505426666668</v>
      </c>
      <c r="I33" t="s">
        <v>388</v>
      </c>
    </row>
    <row r="34" spans="2:11" ht="15" thickBot="1" x14ac:dyDescent="0.4">
      <c r="B34" t="s">
        <v>370</v>
      </c>
      <c r="C34">
        <v>4.6405936570000001</v>
      </c>
      <c r="F34" t="s">
        <v>367</v>
      </c>
      <c r="G34">
        <v>25.750782376666667</v>
      </c>
    </row>
    <row r="35" spans="2:11" x14ac:dyDescent="0.35">
      <c r="B35" t="s">
        <v>380</v>
      </c>
      <c r="C35">
        <v>61.112914863333337</v>
      </c>
      <c r="F35" t="s">
        <v>377</v>
      </c>
      <c r="G35">
        <v>65.4382248</v>
      </c>
      <c r="I35" s="6"/>
      <c r="J35" s="6" t="s">
        <v>389</v>
      </c>
      <c r="K35" s="6" t="s">
        <v>390</v>
      </c>
    </row>
    <row r="36" spans="2:11" x14ac:dyDescent="0.35">
      <c r="B36" t="s">
        <v>392</v>
      </c>
      <c r="C36">
        <v>38.562144276666665</v>
      </c>
      <c r="D36" s="5">
        <v>0</v>
      </c>
      <c r="F36" t="s">
        <v>392</v>
      </c>
      <c r="G36">
        <v>38.562144276666665</v>
      </c>
      <c r="I36" t="s">
        <v>393</v>
      </c>
      <c r="J36">
        <v>76.818784192857137</v>
      </c>
      <c r="K36">
        <v>41.343123703809518</v>
      </c>
    </row>
    <row r="37" spans="2:11" x14ac:dyDescent="0.35">
      <c r="B37" t="s">
        <v>410</v>
      </c>
      <c r="C37">
        <v>69.314509463333323</v>
      </c>
      <c r="F37" t="s">
        <v>395</v>
      </c>
      <c r="G37">
        <v>18.873034096666668</v>
      </c>
      <c r="I37" t="s">
        <v>396</v>
      </c>
      <c r="J37">
        <v>25.047273776220994</v>
      </c>
      <c r="K37">
        <v>266.31578082785137</v>
      </c>
    </row>
    <row r="38" spans="2:11" x14ac:dyDescent="0.35">
      <c r="B38" t="s">
        <v>412</v>
      </c>
      <c r="C38">
        <v>54.012137389999999</v>
      </c>
      <c r="F38" t="s">
        <v>398</v>
      </c>
      <c r="G38">
        <v>40.65711391</v>
      </c>
      <c r="I38" t="s">
        <v>399</v>
      </c>
      <c r="J38">
        <v>7</v>
      </c>
      <c r="K38">
        <v>7</v>
      </c>
    </row>
    <row r="39" spans="2:11" x14ac:dyDescent="0.35">
      <c r="B39" t="s">
        <v>414</v>
      </c>
      <c r="C39">
        <v>46.151571743333328</v>
      </c>
      <c r="F39" t="s">
        <v>401</v>
      </c>
      <c r="G39">
        <v>42.674061039999998</v>
      </c>
      <c r="I39" t="s">
        <v>402</v>
      </c>
      <c r="J39">
        <v>2.6870328400458776E-2</v>
      </c>
    </row>
    <row r="40" spans="2:11" x14ac:dyDescent="0.35">
      <c r="I40" t="s">
        <v>403</v>
      </c>
      <c r="J40">
        <v>0</v>
      </c>
    </row>
    <row r="41" spans="2:11" x14ac:dyDescent="0.35">
      <c r="B41" t="s">
        <v>359</v>
      </c>
      <c r="C41">
        <v>37.495034310000001</v>
      </c>
      <c r="E41" s="5"/>
      <c r="I41" t="s">
        <v>404</v>
      </c>
      <c r="J41">
        <v>6</v>
      </c>
    </row>
    <row r="42" spans="2:11" x14ac:dyDescent="0.35">
      <c r="B42" t="s">
        <v>372</v>
      </c>
      <c r="C42">
        <v>19.327894326666666</v>
      </c>
      <c r="I42" t="s">
        <v>405</v>
      </c>
      <c r="J42">
        <v>5.5406193693310888</v>
      </c>
    </row>
    <row r="43" spans="2:11" x14ac:dyDescent="0.35">
      <c r="B43" t="s">
        <v>382</v>
      </c>
      <c r="C43">
        <v>48.162494290000005</v>
      </c>
      <c r="F43" t="s">
        <v>356</v>
      </c>
      <c r="G43">
        <v>88.477535423333336</v>
      </c>
      <c r="I43" t="s">
        <v>406</v>
      </c>
      <c r="J43">
        <v>7.2936284576318637E-4</v>
      </c>
    </row>
    <row r="44" spans="2:11" x14ac:dyDescent="0.35">
      <c r="B44" t="s">
        <v>395</v>
      </c>
      <c r="C44">
        <v>18.873034096666668</v>
      </c>
      <c r="F44" t="s">
        <v>369</v>
      </c>
      <c r="G44">
        <v>3.5589800036666666</v>
      </c>
      <c r="I44" t="s">
        <v>407</v>
      </c>
      <c r="J44">
        <v>1.9431802805153031</v>
      </c>
    </row>
    <row r="45" spans="2:11" x14ac:dyDescent="0.35">
      <c r="B45" t="s">
        <v>411</v>
      </c>
      <c r="C45">
        <v>69.881766976666668</v>
      </c>
      <c r="D45" s="5">
        <v>1.7254689254485558</v>
      </c>
      <c r="F45" t="s">
        <v>379</v>
      </c>
      <c r="G45">
        <v>99.145299146666673</v>
      </c>
      <c r="I45" t="s">
        <v>408</v>
      </c>
      <c r="J45">
        <v>1.4587256915263727E-3</v>
      </c>
    </row>
    <row r="46" spans="2:11" ht="15" thickBot="1" x14ac:dyDescent="0.4">
      <c r="B46" t="s">
        <v>416</v>
      </c>
      <c r="C46">
        <v>40.720325586666661</v>
      </c>
      <c r="F46" t="s">
        <v>391</v>
      </c>
      <c r="G46">
        <v>82.004186290000007</v>
      </c>
      <c r="I46" s="7" t="s">
        <v>409</v>
      </c>
      <c r="J46" s="7">
        <v>2.4469118511449697</v>
      </c>
      <c r="K46" s="7"/>
    </row>
    <row r="47" spans="2:11" x14ac:dyDescent="0.35">
      <c r="B47" t="s">
        <v>418</v>
      </c>
      <c r="C47">
        <v>7.2504389666666667</v>
      </c>
      <c r="F47" t="s">
        <v>411</v>
      </c>
      <c r="G47">
        <v>69.881766976666668</v>
      </c>
    </row>
    <row r="48" spans="2:11" x14ac:dyDescent="0.35">
      <c r="F48" t="s">
        <v>413</v>
      </c>
      <c r="G48">
        <v>89.214600570000002</v>
      </c>
    </row>
    <row r="49" spans="2:7" x14ac:dyDescent="0.35">
      <c r="B49" t="s">
        <v>361</v>
      </c>
      <c r="C49">
        <v>78.068232166666675</v>
      </c>
      <c r="F49" t="s">
        <v>415</v>
      </c>
      <c r="G49">
        <v>75.24748511</v>
      </c>
    </row>
    <row r="50" spans="2:7" x14ac:dyDescent="0.35">
      <c r="B50" t="s">
        <v>374</v>
      </c>
      <c r="C50">
        <v>66.317016316666681</v>
      </c>
    </row>
    <row r="51" spans="2:7" x14ac:dyDescent="0.35">
      <c r="B51" t="s">
        <v>384</v>
      </c>
      <c r="C51">
        <v>79.401615719999995</v>
      </c>
      <c r="E51" s="5"/>
    </row>
    <row r="52" spans="2:7" x14ac:dyDescent="0.35">
      <c r="B52" t="s">
        <v>398</v>
      </c>
      <c r="C52">
        <v>40.65711391</v>
      </c>
    </row>
    <row r="53" spans="2:7" x14ac:dyDescent="0.35">
      <c r="B53" t="s">
        <v>413</v>
      </c>
      <c r="C53">
        <v>89.214600570000002</v>
      </c>
      <c r="F53" t="s">
        <v>358</v>
      </c>
      <c r="G53">
        <v>79.628311866666664</v>
      </c>
    </row>
    <row r="54" spans="2:7" x14ac:dyDescent="0.35">
      <c r="B54" t="s">
        <v>417</v>
      </c>
      <c r="C54">
        <v>84.523809523333327</v>
      </c>
      <c r="F54" t="s">
        <v>371</v>
      </c>
      <c r="G54">
        <v>88.440860216666678</v>
      </c>
    </row>
    <row r="55" spans="2:7" x14ac:dyDescent="0.35">
      <c r="B55" t="s">
        <v>420</v>
      </c>
      <c r="C55">
        <v>48.247386143333337</v>
      </c>
      <c r="F55" t="s">
        <v>381</v>
      </c>
      <c r="G55">
        <v>97.710113963333342</v>
      </c>
    </row>
    <row r="56" spans="2:7" x14ac:dyDescent="0.35">
      <c r="F56" t="s">
        <v>394</v>
      </c>
      <c r="G56">
        <v>77.272727273333331</v>
      </c>
    </row>
    <row r="57" spans="2:7" x14ac:dyDescent="0.35">
      <c r="B57" t="s">
        <v>363</v>
      </c>
      <c r="C57">
        <v>54.305421673333335</v>
      </c>
      <c r="F57" t="s">
        <v>410</v>
      </c>
      <c r="G57">
        <v>69.314509463333323</v>
      </c>
    </row>
    <row r="58" spans="2:7" x14ac:dyDescent="0.35">
      <c r="B58" t="s">
        <v>376</v>
      </c>
      <c r="C58">
        <v>84.45578231333333</v>
      </c>
      <c r="F58" t="s">
        <v>417</v>
      </c>
      <c r="G58">
        <v>84.523809523333327</v>
      </c>
    </row>
    <row r="59" spans="2:7" x14ac:dyDescent="0.35">
      <c r="B59" t="s">
        <v>386</v>
      </c>
      <c r="C59">
        <v>74.890206413333331</v>
      </c>
      <c r="F59" t="s">
        <v>419</v>
      </c>
      <c r="G59">
        <v>6.1840554449999994</v>
      </c>
    </row>
    <row r="60" spans="2:7" x14ac:dyDescent="0.35">
      <c r="B60" t="s">
        <v>401</v>
      </c>
      <c r="C60">
        <v>42.674061039999998</v>
      </c>
    </row>
    <row r="61" spans="2:7" x14ac:dyDescent="0.35">
      <c r="B61" t="s">
        <v>415</v>
      </c>
      <c r="C61">
        <v>75.24748511</v>
      </c>
    </row>
    <row r="62" spans="2:7" x14ac:dyDescent="0.35">
      <c r="B62" t="s">
        <v>419</v>
      </c>
      <c r="C62">
        <v>6.1840554449999994</v>
      </c>
    </row>
    <row r="63" spans="2:7" x14ac:dyDescent="0.35">
      <c r="B63" t="s">
        <v>421</v>
      </c>
      <c r="C63">
        <v>80.769070010000007</v>
      </c>
      <c r="F63" t="s">
        <v>360</v>
      </c>
      <c r="G63">
        <v>82.811967853333329</v>
      </c>
    </row>
    <row r="64" spans="2:7" x14ac:dyDescent="0.35">
      <c r="F64" t="s">
        <v>373</v>
      </c>
      <c r="G64">
        <v>76.937229436666669</v>
      </c>
    </row>
    <row r="65" spans="2:7" x14ac:dyDescent="0.35">
      <c r="F65" t="s">
        <v>383</v>
      </c>
      <c r="G65">
        <v>71.322182396666662</v>
      </c>
    </row>
    <row r="66" spans="2:7" x14ac:dyDescent="0.35">
      <c r="B66" s="5" t="s">
        <v>422</v>
      </c>
      <c r="C66" s="5">
        <v>62.507318951469642</v>
      </c>
      <c r="F66" t="s">
        <v>397</v>
      </c>
      <c r="G66">
        <v>68.863532033333328</v>
      </c>
    </row>
    <row r="67" spans="2:7" x14ac:dyDescent="0.35">
      <c r="F67" t="s">
        <v>412</v>
      </c>
      <c r="G67">
        <v>54.012137389999999</v>
      </c>
    </row>
    <row r="68" spans="2:7" x14ac:dyDescent="0.35">
      <c r="F68" t="s">
        <v>416</v>
      </c>
      <c r="G68">
        <v>40.720325586666661</v>
      </c>
    </row>
    <row r="69" spans="2:7" x14ac:dyDescent="0.35">
      <c r="F69" t="s">
        <v>421</v>
      </c>
      <c r="G69">
        <v>80.769070010000007</v>
      </c>
    </row>
    <row r="73" spans="2:7" x14ac:dyDescent="0.35">
      <c r="F73" t="s">
        <v>362</v>
      </c>
      <c r="G73">
        <v>34.853801170000004</v>
      </c>
    </row>
    <row r="74" spans="2:7" x14ac:dyDescent="0.35">
      <c r="D74" s="5">
        <v>4.8910930011334033</v>
      </c>
      <c r="F74" t="s">
        <v>375</v>
      </c>
      <c r="G74">
        <v>61.940268919999994</v>
      </c>
    </row>
    <row r="75" spans="2:7" x14ac:dyDescent="0.35">
      <c r="F75" t="s">
        <v>385</v>
      </c>
      <c r="G75">
        <v>85.625730996666661</v>
      </c>
    </row>
    <row r="76" spans="2:7" x14ac:dyDescent="0.35">
      <c r="F76" t="s">
        <v>400</v>
      </c>
      <c r="G76">
        <v>76.52474783000001</v>
      </c>
    </row>
    <row r="77" spans="2:7" x14ac:dyDescent="0.35">
      <c r="F77" t="s">
        <v>414</v>
      </c>
      <c r="G77">
        <v>46.151571743333328</v>
      </c>
    </row>
    <row r="78" spans="2:7" x14ac:dyDescent="0.35">
      <c r="F78" t="s">
        <v>418</v>
      </c>
      <c r="G78">
        <v>7.2504389666666667</v>
      </c>
    </row>
    <row r="79" spans="2:7" x14ac:dyDescent="0.35">
      <c r="F79" t="s">
        <v>420</v>
      </c>
      <c r="G79">
        <v>48.247386143333337</v>
      </c>
    </row>
    <row r="82" spans="5:5" x14ac:dyDescent="0.35">
      <c r="E82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841D-5CBC-4FDD-868C-38FC6CC2CE5C}">
  <dimension ref="B2:H100"/>
  <sheetViews>
    <sheetView topLeftCell="I36" zoomScale="52" workbookViewId="0">
      <selection activeCell="V47" sqref="V47"/>
    </sheetView>
  </sheetViews>
  <sheetFormatPr defaultRowHeight="14.5" x14ac:dyDescent="0.35"/>
  <sheetData>
    <row r="2" spans="2:8" x14ac:dyDescent="0.35">
      <c r="B2" t="s">
        <v>528</v>
      </c>
      <c r="C2" s="4">
        <v>94.763017175493658</v>
      </c>
      <c r="D2">
        <v>0.86079788130917345</v>
      </c>
      <c r="F2" t="s">
        <v>529</v>
      </c>
      <c r="G2" s="4">
        <v>95.719600609364377</v>
      </c>
      <c r="H2">
        <v>0.90271267664879318</v>
      </c>
    </row>
    <row r="3" spans="2:8" x14ac:dyDescent="0.35">
      <c r="B3" t="s">
        <v>530</v>
      </c>
      <c r="C3" s="4">
        <v>96.329638243584839</v>
      </c>
      <c r="D3">
        <v>1.0146862732950361</v>
      </c>
      <c r="F3" t="s">
        <v>531</v>
      </c>
      <c r="G3" s="4">
        <v>93.938407640827606</v>
      </c>
      <c r="H3">
        <v>1.1368015501141073</v>
      </c>
    </row>
    <row r="4" spans="2:8" x14ac:dyDescent="0.35">
      <c r="B4" t="s">
        <v>532</v>
      </c>
      <c r="C4" s="4">
        <v>91.569756415799972</v>
      </c>
      <c r="D4">
        <v>2.8329155212396908</v>
      </c>
      <c r="F4" t="s">
        <v>533</v>
      </c>
      <c r="G4" s="4">
        <v>94.498940386429652</v>
      </c>
      <c r="H4">
        <v>1.2205963912785347</v>
      </c>
    </row>
    <row r="5" spans="2:8" x14ac:dyDescent="0.35">
      <c r="B5" t="s">
        <v>534</v>
      </c>
      <c r="C5" s="4">
        <v>7.2102604997341837</v>
      </c>
      <c r="D5">
        <v>1.0935471890793291</v>
      </c>
      <c r="F5" t="s">
        <v>535</v>
      </c>
      <c r="G5" s="4">
        <v>93.503913240755352</v>
      </c>
      <c r="H5">
        <v>0.27549828675305288</v>
      </c>
    </row>
    <row r="6" spans="2:8" x14ac:dyDescent="0.35">
      <c r="B6" t="s">
        <v>536</v>
      </c>
      <c r="C6" s="4">
        <v>84.48804874076869</v>
      </c>
      <c r="D6">
        <v>0.87651642115872241</v>
      </c>
      <c r="F6" t="s">
        <v>537</v>
      </c>
      <c r="G6" s="4">
        <v>92.684942294392627</v>
      </c>
      <c r="H6">
        <v>2.0288875268923752</v>
      </c>
    </row>
    <row r="7" spans="2:8" x14ac:dyDescent="0.35">
      <c r="B7" t="s">
        <v>538</v>
      </c>
      <c r="C7" s="4">
        <v>95.207512291243958</v>
      </c>
      <c r="D7">
        <v>1.4562917238411208</v>
      </c>
      <c r="F7" t="s">
        <v>539</v>
      </c>
      <c r="G7" s="4">
        <v>96.039974177168844</v>
      </c>
      <c r="H7">
        <v>0.37623161866619781</v>
      </c>
    </row>
    <row r="8" spans="2:8" x14ac:dyDescent="0.35">
      <c r="B8" t="s">
        <v>540</v>
      </c>
      <c r="C8" s="4">
        <v>93.873646795724724</v>
      </c>
      <c r="D8">
        <v>1.6873267306021411</v>
      </c>
      <c r="F8" t="s">
        <v>541</v>
      </c>
      <c r="G8" s="4">
        <v>96.636668825320257</v>
      </c>
      <c r="H8">
        <v>0.50075724772987851</v>
      </c>
    </row>
    <row r="9" spans="2:8" x14ac:dyDescent="0.35">
      <c r="B9" t="s">
        <v>542</v>
      </c>
      <c r="C9" s="4">
        <v>82.894958415865574</v>
      </c>
      <c r="D9">
        <v>1.2551022573446728</v>
      </c>
      <c r="F9" t="s">
        <v>543</v>
      </c>
      <c r="G9" s="4">
        <v>97.789870542311562</v>
      </c>
      <c r="H9">
        <v>0.52303718945180511</v>
      </c>
    </row>
    <row r="10" spans="2:8" x14ac:dyDescent="0.35">
      <c r="B10" t="s">
        <v>544</v>
      </c>
      <c r="C10" s="4">
        <v>91.000761035007599</v>
      </c>
      <c r="D10">
        <v>1.858994499382095</v>
      </c>
      <c r="F10" t="s">
        <v>545</v>
      </c>
      <c r="G10" s="4">
        <v>93.529147940594427</v>
      </c>
      <c r="H10">
        <v>0.99679698574291109</v>
      </c>
    </row>
    <row r="11" spans="2:8" x14ac:dyDescent="0.35">
      <c r="C11" s="4"/>
      <c r="G11" s="4"/>
    </row>
    <row r="12" spans="2:8" x14ac:dyDescent="0.35">
      <c r="B12" t="s">
        <v>529</v>
      </c>
      <c r="C12" s="4">
        <v>95.719600609364377</v>
      </c>
      <c r="D12">
        <v>0.90271267664879318</v>
      </c>
      <c r="F12" t="s">
        <v>528</v>
      </c>
      <c r="G12" s="4">
        <v>94.763017175493658</v>
      </c>
      <c r="H12">
        <v>0.86079788130917345</v>
      </c>
    </row>
    <row r="13" spans="2:8" x14ac:dyDescent="0.35">
      <c r="B13" t="s">
        <v>546</v>
      </c>
      <c r="C13" s="4">
        <v>95.738437076267289</v>
      </c>
      <c r="D13">
        <v>0.96300256529385264</v>
      </c>
      <c r="F13" t="s">
        <v>547</v>
      </c>
      <c r="G13" s="4">
        <v>83.159222739194561</v>
      </c>
      <c r="H13">
        <v>1.2340987330270896</v>
      </c>
    </row>
    <row r="14" spans="2:8" x14ac:dyDescent="0.35">
      <c r="B14" t="s">
        <v>548</v>
      </c>
      <c r="C14" s="4">
        <v>92.979251085146288</v>
      </c>
      <c r="D14">
        <v>1.6986286951129832</v>
      </c>
      <c r="F14" t="s">
        <v>549</v>
      </c>
      <c r="G14" s="4">
        <v>80.841965292702398</v>
      </c>
      <c r="H14">
        <v>1.7546147559183951</v>
      </c>
    </row>
    <row r="15" spans="2:8" x14ac:dyDescent="0.35">
      <c r="B15" t="s">
        <v>550</v>
      </c>
      <c r="C15" s="4">
        <v>7.3699460820784912</v>
      </c>
      <c r="D15">
        <v>0.83992558006539186</v>
      </c>
      <c r="F15" t="s">
        <v>551</v>
      </c>
      <c r="G15" s="4">
        <v>1.4062347117829093</v>
      </c>
      <c r="H15">
        <v>0.41715601204918146</v>
      </c>
    </row>
    <row r="16" spans="2:8" x14ac:dyDescent="0.35">
      <c r="B16" t="s">
        <v>552</v>
      </c>
      <c r="C16" s="4">
        <v>84.947738421214197</v>
      </c>
      <c r="D16">
        <v>1.7709212584863421</v>
      </c>
      <c r="F16" t="s">
        <v>553</v>
      </c>
      <c r="G16" s="4">
        <v>68.454307390434849</v>
      </c>
      <c r="H16">
        <v>1.2159472039949133</v>
      </c>
    </row>
    <row r="17" spans="2:8" x14ac:dyDescent="0.35">
      <c r="B17" t="s">
        <v>554</v>
      </c>
      <c r="C17" s="4">
        <v>94.668674507411836</v>
      </c>
      <c r="D17">
        <v>1.1139723205581584</v>
      </c>
      <c r="F17" t="s">
        <v>555</v>
      </c>
      <c r="G17" s="4">
        <v>97.236134441684769</v>
      </c>
      <c r="H17">
        <v>0.64335711459846934</v>
      </c>
    </row>
    <row r="18" spans="2:8" x14ac:dyDescent="0.35">
      <c r="B18" t="s">
        <v>556</v>
      </c>
      <c r="C18" s="4">
        <v>93.940891351446567</v>
      </c>
      <c r="D18">
        <v>1.8657387878366045</v>
      </c>
      <c r="F18" t="s">
        <v>557</v>
      </c>
      <c r="G18" s="4">
        <v>96.228901207620751</v>
      </c>
      <c r="H18">
        <v>0.17811339477560312</v>
      </c>
    </row>
    <row r="19" spans="2:8" x14ac:dyDescent="0.35">
      <c r="B19" t="s">
        <v>558</v>
      </c>
      <c r="C19" s="4">
        <v>81.659793547048437</v>
      </c>
      <c r="D19">
        <v>1.3220609382170037</v>
      </c>
      <c r="F19" t="s">
        <v>559</v>
      </c>
      <c r="G19" s="4">
        <v>91.308615260520881</v>
      </c>
      <c r="H19">
        <v>1.4970099873806335</v>
      </c>
    </row>
    <row r="20" spans="2:8" x14ac:dyDescent="0.35">
      <c r="B20" t="s">
        <v>560</v>
      </c>
      <c r="C20" s="4">
        <v>87.834296035802126</v>
      </c>
      <c r="D20">
        <v>0.49938019524356292</v>
      </c>
      <c r="F20" t="s">
        <v>561</v>
      </c>
      <c r="G20" s="4">
        <v>92.633799039329006</v>
      </c>
      <c r="H20">
        <v>1.1299501257663502</v>
      </c>
    </row>
    <row r="21" spans="2:8" x14ac:dyDescent="0.35">
      <c r="C21" s="4"/>
      <c r="G21" s="4"/>
    </row>
    <row r="22" spans="2:8" x14ac:dyDescent="0.35">
      <c r="B22" t="s">
        <v>531</v>
      </c>
      <c r="C22" s="4">
        <v>93.938407640827606</v>
      </c>
      <c r="D22">
        <v>1.1368015501141073</v>
      </c>
      <c r="F22" t="s">
        <v>530</v>
      </c>
      <c r="G22" s="4">
        <v>96.329638243584839</v>
      </c>
      <c r="H22">
        <v>1.0146862732950361</v>
      </c>
    </row>
    <row r="23" spans="2:8" x14ac:dyDescent="0.35">
      <c r="B23" t="s">
        <v>547</v>
      </c>
      <c r="C23" s="4">
        <v>83.159222739194561</v>
      </c>
      <c r="D23">
        <v>1.2340987330270896</v>
      </c>
      <c r="F23" t="s">
        <v>546</v>
      </c>
      <c r="G23" s="4">
        <v>95.738437076267289</v>
      </c>
      <c r="H23">
        <v>0.96300256529385264</v>
      </c>
    </row>
    <row r="24" spans="2:8" x14ac:dyDescent="0.35">
      <c r="B24" t="s">
        <v>562</v>
      </c>
      <c r="C24" s="4">
        <v>1.6831819395139505</v>
      </c>
      <c r="D24">
        <v>0.10308659499795646</v>
      </c>
      <c r="F24" t="s">
        <v>563</v>
      </c>
      <c r="G24" s="4">
        <v>0.47678275290215594</v>
      </c>
      <c r="H24">
        <v>0.24796030769992838</v>
      </c>
    </row>
    <row r="25" spans="2:8" x14ac:dyDescent="0.35">
      <c r="B25" t="s">
        <v>564</v>
      </c>
      <c r="C25" s="4">
        <v>53.719797830374752</v>
      </c>
      <c r="D25">
        <v>4.5235917247420065</v>
      </c>
      <c r="F25" t="s">
        <v>565</v>
      </c>
      <c r="G25" s="4">
        <v>90.771157174930167</v>
      </c>
      <c r="H25">
        <v>1.5373427208441979</v>
      </c>
    </row>
    <row r="26" spans="2:8" x14ac:dyDescent="0.35">
      <c r="B26" t="s">
        <v>566</v>
      </c>
      <c r="C26" s="4">
        <v>2.3177699947382266</v>
      </c>
      <c r="D26">
        <v>0.77954251353491943</v>
      </c>
      <c r="F26" t="s">
        <v>567</v>
      </c>
      <c r="G26" s="4">
        <v>0.46007055123464657</v>
      </c>
      <c r="H26">
        <v>0.32467376350085941</v>
      </c>
    </row>
    <row r="27" spans="2:8" x14ac:dyDescent="0.35">
      <c r="B27" t="s">
        <v>568</v>
      </c>
      <c r="C27" s="4">
        <v>94.4541770865373</v>
      </c>
      <c r="D27">
        <v>0.78873873274140083</v>
      </c>
      <c r="F27" t="s">
        <v>569</v>
      </c>
      <c r="G27" s="4">
        <v>94.864113203213549</v>
      </c>
      <c r="H27">
        <v>0.70125326536652866</v>
      </c>
    </row>
    <row r="28" spans="2:8" x14ac:dyDescent="0.35">
      <c r="B28" t="s">
        <v>570</v>
      </c>
      <c r="C28" s="4">
        <v>89.895744801405172</v>
      </c>
      <c r="D28">
        <v>0.43925871287362916</v>
      </c>
      <c r="F28" t="s">
        <v>571</v>
      </c>
      <c r="G28" s="4">
        <v>95.690341738897587</v>
      </c>
      <c r="H28">
        <v>0.37489548338918705</v>
      </c>
    </row>
    <row r="29" spans="2:8" x14ac:dyDescent="0.35">
      <c r="B29" t="s">
        <v>572</v>
      </c>
      <c r="C29" s="4">
        <v>78.249180296063471</v>
      </c>
      <c r="D29">
        <v>1.9635804803204056</v>
      </c>
      <c r="F29" t="s">
        <v>573</v>
      </c>
      <c r="G29" s="4">
        <v>95.290203623536954</v>
      </c>
      <c r="H29">
        <v>0.28118422169786184</v>
      </c>
    </row>
    <row r="30" spans="2:8" x14ac:dyDescent="0.35">
      <c r="B30" t="s">
        <v>574</v>
      </c>
      <c r="C30" s="4">
        <v>82.587719298245602</v>
      </c>
      <c r="D30">
        <v>1.3487099836759899</v>
      </c>
      <c r="F30" t="s">
        <v>575</v>
      </c>
      <c r="G30" s="4">
        <v>93.006068885062447</v>
      </c>
      <c r="H30">
        <v>1.0282552096785555</v>
      </c>
    </row>
    <row r="31" spans="2:8" x14ac:dyDescent="0.35">
      <c r="C31" s="4"/>
      <c r="G31" s="4"/>
    </row>
    <row r="32" spans="2:8" x14ac:dyDescent="0.35">
      <c r="B32" t="s">
        <v>533</v>
      </c>
      <c r="C32" s="4">
        <v>94.498940386429652</v>
      </c>
      <c r="D32">
        <v>1.2205963912785347</v>
      </c>
      <c r="F32" t="s">
        <v>532</v>
      </c>
      <c r="G32" s="4">
        <v>91.569756415799972</v>
      </c>
      <c r="H32">
        <v>2.8329155212396908</v>
      </c>
    </row>
    <row r="33" spans="2:8" x14ac:dyDescent="0.35">
      <c r="B33" t="s">
        <v>549</v>
      </c>
      <c r="C33" s="4">
        <v>80.841965292702398</v>
      </c>
      <c r="D33">
        <v>1.7546147559183951</v>
      </c>
      <c r="F33" t="s">
        <v>548</v>
      </c>
      <c r="G33" s="4">
        <v>92.979251085146288</v>
      </c>
      <c r="H33">
        <v>1.6986286951129832</v>
      </c>
    </row>
    <row r="34" spans="2:8" x14ac:dyDescent="0.35">
      <c r="B34" t="s">
        <v>563</v>
      </c>
      <c r="C34" s="4">
        <v>0.47678275290215594</v>
      </c>
      <c r="D34">
        <v>0.24796030769992838</v>
      </c>
      <c r="F34" t="s">
        <v>562</v>
      </c>
      <c r="G34" s="4">
        <v>1.6831819395139505</v>
      </c>
      <c r="H34">
        <v>0.10308659499795646</v>
      </c>
    </row>
    <row r="35" spans="2:8" x14ac:dyDescent="0.35">
      <c r="B35" t="s">
        <v>576</v>
      </c>
      <c r="C35" s="4">
        <v>51.502362449185512</v>
      </c>
      <c r="D35">
        <v>1.8482285859984489</v>
      </c>
      <c r="F35" t="s">
        <v>577</v>
      </c>
      <c r="G35" s="4">
        <v>89.089143459082223</v>
      </c>
      <c r="H35">
        <v>1.0519540182963383</v>
      </c>
    </row>
    <row r="36" spans="2:8" x14ac:dyDescent="0.35">
      <c r="B36" t="s">
        <v>578</v>
      </c>
      <c r="C36" s="4">
        <v>5.7338163092909795</v>
      </c>
      <c r="D36">
        <v>2.557660876683709</v>
      </c>
      <c r="F36" t="s">
        <v>579</v>
      </c>
      <c r="G36" s="4">
        <v>0.8895268225047358</v>
      </c>
      <c r="H36">
        <v>0.4532113917887472</v>
      </c>
    </row>
    <row r="37" spans="2:8" x14ac:dyDescent="0.35">
      <c r="B37" t="s">
        <v>580</v>
      </c>
      <c r="C37" s="4">
        <v>95.312377788206504</v>
      </c>
      <c r="D37">
        <v>0.74625693796208736</v>
      </c>
      <c r="F37" t="s">
        <v>581</v>
      </c>
      <c r="G37" s="4">
        <v>90.134445908358956</v>
      </c>
      <c r="H37">
        <v>0.61877556312183157</v>
      </c>
    </row>
    <row r="38" spans="2:8" x14ac:dyDescent="0.35">
      <c r="B38" t="s">
        <v>582</v>
      </c>
      <c r="C38" s="4">
        <v>92.458858909900144</v>
      </c>
      <c r="D38">
        <v>1.6150396031283802</v>
      </c>
      <c r="F38" t="s">
        <v>583</v>
      </c>
      <c r="G38" s="4">
        <v>92.592319108916698</v>
      </c>
      <c r="H38">
        <v>0.90626728090443476</v>
      </c>
    </row>
    <row r="39" spans="2:8" x14ac:dyDescent="0.35">
      <c r="B39" t="s">
        <v>584</v>
      </c>
      <c r="C39" s="4">
        <v>80.163673960150092</v>
      </c>
      <c r="D39">
        <v>1.6664949353204648</v>
      </c>
      <c r="F39" t="s">
        <v>585</v>
      </c>
      <c r="G39" s="4">
        <v>89.986215074200217</v>
      </c>
      <c r="H39">
        <v>1.3382650397270555</v>
      </c>
    </row>
    <row r="40" spans="2:8" x14ac:dyDescent="0.35">
      <c r="B40" t="s">
        <v>586</v>
      </c>
      <c r="C40" s="4">
        <v>86.004617377552066</v>
      </c>
      <c r="D40">
        <v>2.1476714699954487</v>
      </c>
      <c r="F40" t="s">
        <v>587</v>
      </c>
      <c r="G40" s="4">
        <v>90.428799988048752</v>
      </c>
      <c r="H40">
        <v>0.87447798480844985</v>
      </c>
    </row>
    <row r="41" spans="2:8" x14ac:dyDescent="0.35">
      <c r="C41" s="4"/>
      <c r="G41" s="4"/>
    </row>
    <row r="42" spans="2:8" x14ac:dyDescent="0.35">
      <c r="B42" t="s">
        <v>535</v>
      </c>
      <c r="C42" s="4">
        <v>93.503913240755352</v>
      </c>
      <c r="D42">
        <v>0.27549828675305288</v>
      </c>
      <c r="F42" t="s">
        <v>534</v>
      </c>
      <c r="G42" s="4">
        <v>7.2102604997341837</v>
      </c>
      <c r="H42">
        <v>1.0935471890793291</v>
      </c>
    </row>
    <row r="43" spans="2:8" x14ac:dyDescent="0.35">
      <c r="B43" t="s">
        <v>551</v>
      </c>
      <c r="C43" s="4">
        <v>1.4062347117829093</v>
      </c>
      <c r="D43">
        <v>0.41715601204918146</v>
      </c>
      <c r="F43" t="s">
        <v>550</v>
      </c>
      <c r="G43" s="4">
        <v>7.3699460820784912</v>
      </c>
      <c r="H43">
        <v>0.83992558006539186</v>
      </c>
    </row>
    <row r="44" spans="2:8" x14ac:dyDescent="0.35">
      <c r="B44" t="s">
        <v>565</v>
      </c>
      <c r="C44" s="4">
        <v>90.771157174930167</v>
      </c>
      <c r="D44">
        <v>1.5373427208441979</v>
      </c>
      <c r="F44" t="s">
        <v>564</v>
      </c>
      <c r="G44" s="4">
        <v>53.719797830374752</v>
      </c>
      <c r="H44">
        <v>4.5235917247420065</v>
      </c>
    </row>
    <row r="45" spans="2:8" x14ac:dyDescent="0.35">
      <c r="B45" t="s">
        <v>577</v>
      </c>
      <c r="C45" s="4">
        <v>89.089143459082223</v>
      </c>
      <c r="D45">
        <v>1.0519540182963383</v>
      </c>
      <c r="F45" t="s">
        <v>576</v>
      </c>
      <c r="G45" s="4">
        <v>51.502362449185512</v>
      </c>
      <c r="H45">
        <v>1.8482285859984489</v>
      </c>
    </row>
    <row r="46" spans="2:8" x14ac:dyDescent="0.35">
      <c r="B46" t="s">
        <v>588</v>
      </c>
      <c r="C46" s="4">
        <v>84.652949146707826</v>
      </c>
      <c r="D46">
        <v>0.51836008939226552</v>
      </c>
      <c r="F46" t="s">
        <v>589</v>
      </c>
      <c r="G46" s="4">
        <v>46.234856652016028</v>
      </c>
      <c r="H46">
        <v>3.0638960467704801</v>
      </c>
    </row>
    <row r="47" spans="2:8" x14ac:dyDescent="0.35">
      <c r="B47" t="s">
        <v>590</v>
      </c>
      <c r="C47" s="4">
        <v>93.40501792114695</v>
      </c>
      <c r="D47">
        <v>0.45846267037507454</v>
      </c>
      <c r="F47" t="s">
        <v>591</v>
      </c>
      <c r="G47" s="4">
        <v>67.086981184945216</v>
      </c>
      <c r="H47">
        <v>2.4972952099005146</v>
      </c>
    </row>
    <row r="48" spans="2:8" x14ac:dyDescent="0.35">
      <c r="B48" t="s">
        <v>592</v>
      </c>
      <c r="C48" s="4">
        <v>90.010701374877797</v>
      </c>
      <c r="D48">
        <v>0.86741434273408435</v>
      </c>
      <c r="F48" t="s">
        <v>593</v>
      </c>
      <c r="G48" s="4">
        <v>68.539325842696641</v>
      </c>
      <c r="H48">
        <v>1.8059271088001765</v>
      </c>
    </row>
    <row r="49" spans="2:8" x14ac:dyDescent="0.35">
      <c r="B49" t="s">
        <v>594</v>
      </c>
      <c r="C49" s="4">
        <v>82.567210437772758</v>
      </c>
      <c r="D49">
        <v>4.0532628134294262</v>
      </c>
      <c r="F49" t="s">
        <v>595</v>
      </c>
      <c r="G49" s="4">
        <v>59.966092163848714</v>
      </c>
      <c r="H49">
        <v>2.723844379240997</v>
      </c>
    </row>
    <row r="50" spans="2:8" x14ac:dyDescent="0.35">
      <c r="B50" t="s">
        <v>596</v>
      </c>
      <c r="C50" s="4">
        <v>82.132925572917799</v>
      </c>
      <c r="D50">
        <v>2.2643215670667294</v>
      </c>
      <c r="F50" t="s">
        <v>597</v>
      </c>
      <c r="G50" s="4">
        <v>58.339891330905452</v>
      </c>
      <c r="H50">
        <v>2.3243705803725137</v>
      </c>
    </row>
    <row r="51" spans="2:8" x14ac:dyDescent="0.35">
      <c r="C51" s="4"/>
      <c r="G51" s="4"/>
    </row>
    <row r="52" spans="2:8" x14ac:dyDescent="0.35">
      <c r="B52" t="s">
        <v>537</v>
      </c>
      <c r="C52" s="4">
        <v>92.684942294392627</v>
      </c>
      <c r="D52">
        <v>2.0288875268923752</v>
      </c>
      <c r="F52" t="s">
        <v>536</v>
      </c>
      <c r="G52" s="4">
        <v>84.48804874076869</v>
      </c>
      <c r="H52">
        <v>0.87651642115872241</v>
      </c>
    </row>
    <row r="53" spans="2:8" x14ac:dyDescent="0.35">
      <c r="B53" t="s">
        <v>553</v>
      </c>
      <c r="C53" s="4">
        <v>68.454307390434849</v>
      </c>
      <c r="D53">
        <v>1.2159472039949133</v>
      </c>
      <c r="F53" t="s">
        <v>552</v>
      </c>
      <c r="G53" s="4">
        <v>84.947738421214197</v>
      </c>
      <c r="H53">
        <v>1.7709212584863421</v>
      </c>
    </row>
    <row r="54" spans="2:8" x14ac:dyDescent="0.35">
      <c r="B54" t="s">
        <v>567</v>
      </c>
      <c r="C54" s="4">
        <v>0.46007055123464657</v>
      </c>
      <c r="D54">
        <v>0.32467376350085941</v>
      </c>
      <c r="F54" t="s">
        <v>566</v>
      </c>
      <c r="G54" s="4">
        <v>2.3177699947382266</v>
      </c>
      <c r="H54">
        <v>0.77954251353491943</v>
      </c>
    </row>
    <row r="55" spans="2:8" x14ac:dyDescent="0.35">
      <c r="B55" t="s">
        <v>579</v>
      </c>
      <c r="C55" s="4">
        <v>0.8895268225047358</v>
      </c>
      <c r="D55">
        <v>0.4532113917887472</v>
      </c>
      <c r="F55" t="s">
        <v>578</v>
      </c>
      <c r="G55" s="4">
        <v>5.7338163092909795</v>
      </c>
      <c r="H55">
        <v>2.557660876683709</v>
      </c>
    </row>
    <row r="56" spans="2:8" x14ac:dyDescent="0.35">
      <c r="B56" t="s">
        <v>589</v>
      </c>
      <c r="C56" s="4">
        <v>46.234856652016028</v>
      </c>
      <c r="D56">
        <v>3.0638960467704801</v>
      </c>
      <c r="F56" t="s">
        <v>588</v>
      </c>
      <c r="G56" s="4">
        <v>84.652949146707826</v>
      </c>
      <c r="H56">
        <v>0.51836008939226552</v>
      </c>
    </row>
    <row r="57" spans="2:8" x14ac:dyDescent="0.35">
      <c r="B57" t="s">
        <v>598</v>
      </c>
      <c r="C57" s="4">
        <v>91.746885133981905</v>
      </c>
      <c r="D57">
        <v>1.8916181306594497</v>
      </c>
      <c r="F57" t="s">
        <v>599</v>
      </c>
      <c r="G57" s="4">
        <v>89.044188436183035</v>
      </c>
      <c r="H57">
        <v>1.0735833628660858</v>
      </c>
    </row>
    <row r="58" spans="2:8" x14ac:dyDescent="0.35">
      <c r="B58" t="s">
        <v>600</v>
      </c>
      <c r="C58" s="4">
        <v>87.806796600058021</v>
      </c>
      <c r="D58">
        <v>3.2340061179901411</v>
      </c>
      <c r="F58" t="s">
        <v>601</v>
      </c>
      <c r="G58" s="4">
        <v>90.887902751702043</v>
      </c>
      <c r="H58">
        <v>0.760058105827221</v>
      </c>
    </row>
    <row r="59" spans="2:8" x14ac:dyDescent="0.35">
      <c r="B59" t="s">
        <v>602</v>
      </c>
      <c r="C59" s="4">
        <v>80.024221270294575</v>
      </c>
      <c r="D59">
        <v>2.247228075440264</v>
      </c>
      <c r="F59" t="s">
        <v>603</v>
      </c>
      <c r="G59" s="4">
        <v>88.988819312978322</v>
      </c>
      <c r="H59">
        <v>1.1135103607772656</v>
      </c>
    </row>
    <row r="60" spans="2:8" x14ac:dyDescent="0.35">
      <c r="B60" t="s">
        <v>604</v>
      </c>
      <c r="C60" s="4">
        <v>71.628419370354848</v>
      </c>
      <c r="D60">
        <v>1.3492966696656465</v>
      </c>
      <c r="F60" t="s">
        <v>605</v>
      </c>
      <c r="G60" s="4">
        <v>83.417402845932273</v>
      </c>
      <c r="H60">
        <v>1.7938110265301668</v>
      </c>
    </row>
    <row r="61" spans="2:8" x14ac:dyDescent="0.35">
      <c r="C61" s="4"/>
      <c r="G61" s="4"/>
    </row>
    <row r="62" spans="2:8" x14ac:dyDescent="0.35">
      <c r="B62" t="s">
        <v>539</v>
      </c>
      <c r="C62" s="4">
        <v>96.039974177168844</v>
      </c>
      <c r="D62">
        <v>0.37623161866619781</v>
      </c>
      <c r="F62" t="s">
        <v>538</v>
      </c>
      <c r="G62" s="4">
        <v>95.207512291243958</v>
      </c>
      <c r="H62">
        <v>1.4562917238411208</v>
      </c>
    </row>
    <row r="63" spans="2:8" x14ac:dyDescent="0.35">
      <c r="B63" t="s">
        <v>555</v>
      </c>
      <c r="C63" s="4">
        <v>97.236134441684769</v>
      </c>
      <c r="D63">
        <v>0.64335711459846934</v>
      </c>
      <c r="F63" t="s">
        <v>554</v>
      </c>
      <c r="G63" s="4">
        <v>94.668674507411836</v>
      </c>
      <c r="H63">
        <v>1.1139723205581584</v>
      </c>
    </row>
    <row r="64" spans="2:8" x14ac:dyDescent="0.35">
      <c r="B64" t="s">
        <v>569</v>
      </c>
      <c r="C64" s="4">
        <v>94.864113203213549</v>
      </c>
      <c r="D64">
        <v>0.70125326536652866</v>
      </c>
      <c r="F64" t="s">
        <v>568</v>
      </c>
      <c r="G64" s="4">
        <v>94.4541770865373</v>
      </c>
      <c r="H64">
        <v>0.78873873274140083</v>
      </c>
    </row>
    <row r="65" spans="2:8" x14ac:dyDescent="0.35">
      <c r="B65" t="s">
        <v>581</v>
      </c>
      <c r="C65" s="4">
        <v>90.134445908358956</v>
      </c>
      <c r="D65">
        <v>0.61877556312183157</v>
      </c>
      <c r="F65" t="s">
        <v>578</v>
      </c>
      <c r="G65" s="4">
        <v>5.7338163092909795</v>
      </c>
      <c r="H65">
        <v>2.557660876683709</v>
      </c>
    </row>
    <row r="66" spans="2:8" x14ac:dyDescent="0.35">
      <c r="B66" t="s">
        <v>591</v>
      </c>
      <c r="C66" s="4">
        <v>67.086981184945216</v>
      </c>
      <c r="D66">
        <v>2.4972952099005146</v>
      </c>
      <c r="F66" t="s">
        <v>590</v>
      </c>
      <c r="G66" s="4">
        <v>93.40501792114695</v>
      </c>
      <c r="H66">
        <v>0.45846267037507454</v>
      </c>
    </row>
    <row r="67" spans="2:8" x14ac:dyDescent="0.35">
      <c r="B67" t="s">
        <v>599</v>
      </c>
      <c r="C67" s="4">
        <v>89.044188436183035</v>
      </c>
      <c r="D67">
        <v>1.0735833628660858</v>
      </c>
      <c r="F67" t="s">
        <v>598</v>
      </c>
      <c r="G67" s="4">
        <v>91.746885133981905</v>
      </c>
      <c r="H67">
        <v>1.8916181306594497</v>
      </c>
    </row>
    <row r="68" spans="2:8" x14ac:dyDescent="0.35">
      <c r="B68" t="s">
        <v>606</v>
      </c>
      <c r="C68" s="4">
        <v>91.825354747019517</v>
      </c>
      <c r="D68">
        <v>0.44900364136690069</v>
      </c>
      <c r="F68" t="s">
        <v>607</v>
      </c>
      <c r="G68" s="4">
        <v>95.916495866285558</v>
      </c>
      <c r="H68">
        <v>0.29482322898484764</v>
      </c>
    </row>
    <row r="69" spans="2:8" x14ac:dyDescent="0.35">
      <c r="B69" t="s">
        <v>608</v>
      </c>
      <c r="C69" s="4">
        <v>82.802862552549655</v>
      </c>
      <c r="D69">
        <v>0.22673973877383702</v>
      </c>
      <c r="F69" t="s">
        <v>609</v>
      </c>
      <c r="G69" s="4">
        <v>93.369618513512265</v>
      </c>
      <c r="H69">
        <v>0.81289839416664189</v>
      </c>
    </row>
    <row r="70" spans="2:8" x14ac:dyDescent="0.35">
      <c r="B70" t="s">
        <v>610</v>
      </c>
      <c r="C70" s="4">
        <v>86.279197800862633</v>
      </c>
      <c r="D70">
        <v>1.3643681345589327</v>
      </c>
      <c r="F70" t="s">
        <v>611</v>
      </c>
      <c r="G70" s="4">
        <v>95.26675902688261</v>
      </c>
      <c r="H70">
        <v>0.89829812869168024</v>
      </c>
    </row>
    <row r="71" spans="2:8" x14ac:dyDescent="0.35">
      <c r="C71" s="4"/>
      <c r="G71" s="4"/>
    </row>
    <row r="72" spans="2:8" x14ac:dyDescent="0.35">
      <c r="B72" t="s">
        <v>541</v>
      </c>
      <c r="C72" s="4">
        <v>96.636668825320257</v>
      </c>
      <c r="D72">
        <v>0.50075724772987851</v>
      </c>
      <c r="F72" t="s">
        <v>540</v>
      </c>
      <c r="G72" s="4">
        <v>93.873646795724724</v>
      </c>
      <c r="H72">
        <v>1.6873267306021411</v>
      </c>
    </row>
    <row r="73" spans="2:8" x14ac:dyDescent="0.35">
      <c r="B73" t="s">
        <v>557</v>
      </c>
      <c r="C73" s="4">
        <v>96.228901207620751</v>
      </c>
      <c r="D73">
        <v>0.17811339477560312</v>
      </c>
      <c r="F73" t="s">
        <v>556</v>
      </c>
      <c r="G73" s="4">
        <v>93.940891351446567</v>
      </c>
      <c r="H73">
        <v>1.8657387878366045</v>
      </c>
    </row>
    <row r="74" spans="2:8" x14ac:dyDescent="0.35">
      <c r="B74" t="s">
        <v>571</v>
      </c>
      <c r="C74" s="4">
        <v>95.690341738897587</v>
      </c>
      <c r="D74">
        <v>0.37489548338918705</v>
      </c>
      <c r="F74" t="s">
        <v>570</v>
      </c>
      <c r="G74" s="4">
        <v>89.895744801405172</v>
      </c>
      <c r="H74">
        <v>0.43925871287362916</v>
      </c>
    </row>
    <row r="75" spans="2:8" x14ac:dyDescent="0.35">
      <c r="B75" t="s">
        <v>583</v>
      </c>
      <c r="C75" s="4">
        <v>92.592319108916698</v>
      </c>
      <c r="D75">
        <v>0.90626728090443476</v>
      </c>
      <c r="F75" t="s">
        <v>582</v>
      </c>
      <c r="G75" s="4">
        <v>92.458858909900144</v>
      </c>
      <c r="H75">
        <v>1.6150396031283802</v>
      </c>
    </row>
    <row r="76" spans="2:8" x14ac:dyDescent="0.35">
      <c r="B76" t="s">
        <v>593</v>
      </c>
      <c r="C76" s="4">
        <v>68.539325842696641</v>
      </c>
      <c r="D76">
        <v>1.8059271088001765</v>
      </c>
      <c r="F76" t="s">
        <v>592</v>
      </c>
      <c r="G76" s="4">
        <v>90.010701374877797</v>
      </c>
      <c r="H76">
        <v>0.86741434273408435</v>
      </c>
    </row>
    <row r="77" spans="2:8" x14ac:dyDescent="0.35">
      <c r="B77" t="s">
        <v>601</v>
      </c>
      <c r="C77" s="4">
        <v>90.887902751702043</v>
      </c>
      <c r="D77">
        <v>0.760058105827221</v>
      </c>
      <c r="F77" t="s">
        <v>600</v>
      </c>
      <c r="G77" s="4">
        <v>87.806796600058021</v>
      </c>
      <c r="H77">
        <v>3.2340061179901411</v>
      </c>
    </row>
    <row r="78" spans="2:8" x14ac:dyDescent="0.35">
      <c r="B78" t="s">
        <v>607</v>
      </c>
      <c r="C78" s="4">
        <v>95.916495866285558</v>
      </c>
      <c r="D78">
        <v>0.29482322898484764</v>
      </c>
      <c r="F78" t="s">
        <v>606</v>
      </c>
      <c r="G78" s="4">
        <v>91.825354747019517</v>
      </c>
      <c r="H78">
        <v>0.44900364136690069</v>
      </c>
    </row>
    <row r="79" spans="2:8" x14ac:dyDescent="0.35">
      <c r="B79" t="s">
        <v>612</v>
      </c>
      <c r="C79" s="4">
        <v>84.129247342236269</v>
      </c>
      <c r="D79">
        <v>1.7101271480470865</v>
      </c>
      <c r="F79" t="s">
        <v>613</v>
      </c>
      <c r="G79" s="4">
        <v>95.201587539777222</v>
      </c>
      <c r="H79">
        <v>0.30019554922477437</v>
      </c>
    </row>
    <row r="80" spans="2:8" x14ac:dyDescent="0.35">
      <c r="B80" t="s">
        <v>614</v>
      </c>
      <c r="C80" s="4">
        <v>15.558840359327684</v>
      </c>
      <c r="D80">
        <v>0.78078909102227034</v>
      </c>
      <c r="F80" t="s">
        <v>615</v>
      </c>
      <c r="G80" s="4">
        <v>1.952003284304294</v>
      </c>
      <c r="H80">
        <v>0.12866246094220196</v>
      </c>
    </row>
    <row r="81" spans="2:8" x14ac:dyDescent="0.35">
      <c r="C81" s="4"/>
      <c r="G81" s="4"/>
    </row>
    <row r="82" spans="2:8" x14ac:dyDescent="0.35">
      <c r="B82" t="s">
        <v>543</v>
      </c>
      <c r="C82" s="4">
        <v>97.789870542311562</v>
      </c>
      <c r="D82">
        <v>0.52303718945180511</v>
      </c>
      <c r="F82" t="s">
        <v>542</v>
      </c>
      <c r="G82" s="4">
        <v>82.894958415865574</v>
      </c>
      <c r="H82">
        <v>1.2551022573446728</v>
      </c>
    </row>
    <row r="83" spans="2:8" x14ac:dyDescent="0.35">
      <c r="B83" t="s">
        <v>559</v>
      </c>
      <c r="C83" s="4">
        <v>91.308615260520881</v>
      </c>
      <c r="D83">
        <v>1.4970099873806335</v>
      </c>
      <c r="F83" t="s">
        <v>558</v>
      </c>
      <c r="G83" s="4">
        <v>81.659793547048437</v>
      </c>
      <c r="H83">
        <v>1.3220609382170037</v>
      </c>
    </row>
    <row r="84" spans="2:8" x14ac:dyDescent="0.35">
      <c r="B84" t="s">
        <v>573</v>
      </c>
      <c r="C84" s="4">
        <v>95.290203623536954</v>
      </c>
      <c r="D84">
        <v>0.28118422169786184</v>
      </c>
      <c r="F84" t="s">
        <v>572</v>
      </c>
      <c r="G84" s="4">
        <v>78.249180296063471</v>
      </c>
      <c r="H84">
        <v>1.9635804803204056</v>
      </c>
    </row>
    <row r="85" spans="2:8" x14ac:dyDescent="0.35">
      <c r="B85" t="s">
        <v>585</v>
      </c>
      <c r="C85" s="4">
        <v>89.986215074200217</v>
      </c>
      <c r="D85">
        <v>1.3382650397270555</v>
      </c>
      <c r="F85" t="s">
        <v>584</v>
      </c>
      <c r="G85" s="4">
        <v>80.163673960150092</v>
      </c>
      <c r="H85">
        <v>1.6664949353204648</v>
      </c>
    </row>
    <row r="86" spans="2:8" x14ac:dyDescent="0.35">
      <c r="B86" t="s">
        <v>595</v>
      </c>
      <c r="C86" s="4">
        <v>59.966092163848714</v>
      </c>
      <c r="D86">
        <v>2.723844379240997</v>
      </c>
      <c r="F86" t="s">
        <v>594</v>
      </c>
      <c r="G86" s="4">
        <v>82.567210437772758</v>
      </c>
      <c r="H86">
        <v>4.0532628134294262</v>
      </c>
    </row>
    <row r="87" spans="2:8" x14ac:dyDescent="0.35">
      <c r="B87" t="s">
        <v>603</v>
      </c>
      <c r="C87" s="4">
        <v>88.988819312978322</v>
      </c>
      <c r="D87">
        <v>1.1135103607772656</v>
      </c>
      <c r="F87" t="s">
        <v>602</v>
      </c>
      <c r="G87" s="4">
        <v>80.024221270294575</v>
      </c>
      <c r="H87">
        <v>2.247228075440264</v>
      </c>
    </row>
    <row r="88" spans="2:8" x14ac:dyDescent="0.35">
      <c r="B88" t="s">
        <v>609</v>
      </c>
      <c r="C88" s="4">
        <v>93.369618513512265</v>
      </c>
      <c r="D88">
        <v>0.81289839416664189</v>
      </c>
      <c r="F88" t="s">
        <v>608</v>
      </c>
      <c r="G88" s="4">
        <v>82.802862552549655</v>
      </c>
      <c r="H88">
        <v>0.22673973877383702</v>
      </c>
    </row>
    <row r="89" spans="2:8" x14ac:dyDescent="0.35">
      <c r="B89" t="s">
        <v>613</v>
      </c>
      <c r="C89" s="4">
        <v>95.201587539777222</v>
      </c>
      <c r="D89">
        <v>0.30019554922477437</v>
      </c>
      <c r="F89" t="s">
        <v>612</v>
      </c>
      <c r="G89" s="4">
        <v>84.129247342236269</v>
      </c>
      <c r="H89">
        <v>1.7101271480470865</v>
      </c>
    </row>
    <row r="90" spans="2:8" x14ac:dyDescent="0.35">
      <c r="B90" t="s">
        <v>616</v>
      </c>
      <c r="C90" s="4">
        <v>87.146653887200614</v>
      </c>
      <c r="D90">
        <v>1.2940518468375675</v>
      </c>
      <c r="F90" t="s">
        <v>617</v>
      </c>
      <c r="G90" s="4">
        <v>77.17590094690803</v>
      </c>
      <c r="H90">
        <v>0.92779084409843138</v>
      </c>
    </row>
    <row r="91" spans="2:8" x14ac:dyDescent="0.35">
      <c r="C91" s="4"/>
      <c r="G91" s="4"/>
    </row>
    <row r="92" spans="2:8" x14ac:dyDescent="0.35">
      <c r="B92" t="s">
        <v>545</v>
      </c>
      <c r="C92" s="4">
        <v>93.529147940594427</v>
      </c>
      <c r="D92">
        <v>0.99679698574291109</v>
      </c>
      <c r="F92" t="s">
        <v>544</v>
      </c>
      <c r="G92" s="4">
        <v>91.000761035007599</v>
      </c>
      <c r="H92">
        <v>1.858994499382095</v>
      </c>
    </row>
    <row r="93" spans="2:8" x14ac:dyDescent="0.35">
      <c r="B93" t="s">
        <v>561</v>
      </c>
      <c r="C93" s="4">
        <v>92.633799039329006</v>
      </c>
      <c r="D93">
        <v>1.1299501257663502</v>
      </c>
      <c r="F93" t="s">
        <v>560</v>
      </c>
      <c r="G93" s="4">
        <v>87.834296035802126</v>
      </c>
      <c r="H93">
        <v>0.49938019524356292</v>
      </c>
    </row>
    <row r="94" spans="2:8" x14ac:dyDescent="0.35">
      <c r="B94" t="s">
        <v>575</v>
      </c>
      <c r="C94" s="4">
        <v>93.006068885062447</v>
      </c>
      <c r="D94">
        <v>1.0282552096785555</v>
      </c>
      <c r="F94" t="s">
        <v>574</v>
      </c>
      <c r="G94" s="4">
        <v>82.587719298245602</v>
      </c>
      <c r="H94">
        <v>1.3487099836759899</v>
      </c>
    </row>
    <row r="95" spans="2:8" x14ac:dyDescent="0.35">
      <c r="B95" t="s">
        <v>587</v>
      </c>
      <c r="C95" s="4">
        <v>90.428799988048752</v>
      </c>
      <c r="D95">
        <v>0.87447798480844985</v>
      </c>
      <c r="F95" t="s">
        <v>586</v>
      </c>
      <c r="G95" s="4">
        <v>86.004617377552066</v>
      </c>
      <c r="H95">
        <v>2.1476714699954487</v>
      </c>
    </row>
    <row r="96" spans="2:8" x14ac:dyDescent="0.35">
      <c r="B96" t="s">
        <v>597</v>
      </c>
      <c r="C96" s="4">
        <v>58.339891330905452</v>
      </c>
      <c r="D96">
        <v>2.3243705803725137</v>
      </c>
      <c r="F96" t="s">
        <v>596</v>
      </c>
      <c r="G96" s="4">
        <v>82.132925572917799</v>
      </c>
      <c r="H96">
        <v>2.2643215670667294</v>
      </c>
    </row>
    <row r="97" spans="2:8" x14ac:dyDescent="0.35">
      <c r="B97" t="s">
        <v>605</v>
      </c>
      <c r="C97" s="4">
        <v>83.417402845932273</v>
      </c>
      <c r="D97">
        <v>1.7938110265301668</v>
      </c>
      <c r="F97" t="s">
        <v>604</v>
      </c>
      <c r="G97" s="4">
        <v>71.628419370354848</v>
      </c>
      <c r="H97">
        <v>1.3492966696656465</v>
      </c>
    </row>
    <row r="98" spans="2:8" x14ac:dyDescent="0.35">
      <c r="B98" t="s">
        <v>611</v>
      </c>
      <c r="C98" s="4">
        <v>95.26675902688261</v>
      </c>
      <c r="D98">
        <v>0.89829812869168024</v>
      </c>
      <c r="F98" t="s">
        <v>610</v>
      </c>
      <c r="G98" s="4">
        <v>86.279197800862633</v>
      </c>
      <c r="H98">
        <v>1.3643681345589327</v>
      </c>
    </row>
    <row r="99" spans="2:8" x14ac:dyDescent="0.35">
      <c r="B99" t="s">
        <v>615</v>
      </c>
      <c r="C99" s="4">
        <v>1.952003284304294</v>
      </c>
      <c r="D99">
        <v>0.12866246094220196</v>
      </c>
      <c r="F99" t="s">
        <v>614</v>
      </c>
      <c r="G99" s="4">
        <v>15.558840359327684</v>
      </c>
      <c r="H99">
        <v>0.78078909102227034</v>
      </c>
    </row>
    <row r="100" spans="2:8" x14ac:dyDescent="0.35">
      <c r="B100" t="s">
        <v>617</v>
      </c>
      <c r="C100" s="4">
        <v>77.17590094690803</v>
      </c>
      <c r="D100">
        <v>0.92779084409843138</v>
      </c>
      <c r="F100" t="s">
        <v>616</v>
      </c>
      <c r="G100" s="4">
        <v>87.146653887200614</v>
      </c>
      <c r="H100">
        <v>1.2940518468375675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041B-A233-4904-96FB-4068D9501776}">
  <dimension ref="B2:H100"/>
  <sheetViews>
    <sheetView topLeftCell="A47" zoomScale="60" workbookViewId="0">
      <selection activeCell="AC89" sqref="AC89"/>
    </sheetView>
  </sheetViews>
  <sheetFormatPr defaultRowHeight="14.5" x14ac:dyDescent="0.35"/>
  <sheetData>
    <row r="2" spans="2:8" x14ac:dyDescent="0.35">
      <c r="B2" t="s">
        <v>528</v>
      </c>
      <c r="C2" s="4">
        <v>94.763017175493658</v>
      </c>
      <c r="D2">
        <v>0.86079788130917345</v>
      </c>
      <c r="F2" t="s">
        <v>529</v>
      </c>
      <c r="G2" s="4">
        <v>95.719600609364377</v>
      </c>
      <c r="H2">
        <v>0.90271267664879318</v>
      </c>
    </row>
    <row r="3" spans="2:8" x14ac:dyDescent="0.35">
      <c r="B3" t="s">
        <v>530</v>
      </c>
      <c r="C3" s="4">
        <v>96.329638243584839</v>
      </c>
      <c r="D3">
        <v>1.0146862732950361</v>
      </c>
      <c r="F3" t="s">
        <v>531</v>
      </c>
      <c r="G3" s="4">
        <v>93.938407640827606</v>
      </c>
      <c r="H3">
        <v>1.1368015501141073</v>
      </c>
    </row>
    <row r="4" spans="2:8" x14ac:dyDescent="0.35">
      <c r="B4" t="s">
        <v>532</v>
      </c>
      <c r="C4" s="4">
        <v>91.569756415799972</v>
      </c>
      <c r="D4">
        <v>2.8329155212396908</v>
      </c>
      <c r="F4" t="s">
        <v>533</v>
      </c>
      <c r="G4" s="4">
        <v>94.498940386429652</v>
      </c>
      <c r="H4">
        <v>1.2205963912785347</v>
      </c>
    </row>
    <row r="5" spans="2:8" x14ac:dyDescent="0.35">
      <c r="B5" t="s">
        <v>534</v>
      </c>
      <c r="C5" s="4">
        <v>7.2102604997341837</v>
      </c>
      <c r="D5">
        <v>1.0935471890793291</v>
      </c>
      <c r="F5" t="s">
        <v>535</v>
      </c>
      <c r="G5" s="4">
        <v>93.503913240755352</v>
      </c>
      <c r="H5">
        <v>0.27549828675305288</v>
      </c>
    </row>
    <row r="6" spans="2:8" x14ac:dyDescent="0.35">
      <c r="B6" t="s">
        <v>536</v>
      </c>
      <c r="C6" s="4">
        <v>84.48804874076869</v>
      </c>
      <c r="D6">
        <v>0.87651642115872241</v>
      </c>
      <c r="F6" t="s">
        <v>537</v>
      </c>
      <c r="G6" s="4">
        <v>92.684942294392627</v>
      </c>
      <c r="H6">
        <v>2.0288875268923752</v>
      </c>
    </row>
    <row r="7" spans="2:8" x14ac:dyDescent="0.35">
      <c r="B7" t="s">
        <v>538</v>
      </c>
      <c r="C7" s="4">
        <v>95.207512291243958</v>
      </c>
      <c r="D7">
        <v>1.4562917238411208</v>
      </c>
      <c r="F7" t="s">
        <v>539</v>
      </c>
      <c r="G7" s="4">
        <v>96.039974177168844</v>
      </c>
      <c r="H7">
        <v>0.37623161866619781</v>
      </c>
    </row>
    <row r="8" spans="2:8" x14ac:dyDescent="0.35">
      <c r="B8" t="s">
        <v>540</v>
      </c>
      <c r="C8" s="4">
        <v>93.873646795724724</v>
      </c>
      <c r="D8">
        <v>1.6873267306021411</v>
      </c>
      <c r="F8" t="s">
        <v>541</v>
      </c>
      <c r="G8" s="4">
        <v>96.636668825320257</v>
      </c>
      <c r="H8">
        <v>0.50075724772987851</v>
      </c>
    </row>
    <row r="9" spans="2:8" x14ac:dyDescent="0.35">
      <c r="B9" t="s">
        <v>542</v>
      </c>
      <c r="C9" s="4">
        <v>82.894958415865574</v>
      </c>
      <c r="D9">
        <v>1.2551022573446728</v>
      </c>
      <c r="F9" t="s">
        <v>543</v>
      </c>
      <c r="G9" s="4">
        <v>97.789870542311562</v>
      </c>
      <c r="H9">
        <v>0.52303718945180511</v>
      </c>
    </row>
    <row r="10" spans="2:8" x14ac:dyDescent="0.35">
      <c r="B10" t="s">
        <v>544</v>
      </c>
      <c r="C10" s="4">
        <v>91.000761035007599</v>
      </c>
      <c r="D10">
        <v>1.858994499382095</v>
      </c>
      <c r="F10" t="s">
        <v>545</v>
      </c>
      <c r="G10" s="4">
        <v>93.529147940594427</v>
      </c>
      <c r="H10">
        <v>0.99679698574291109</v>
      </c>
    </row>
    <row r="11" spans="2:8" x14ac:dyDescent="0.35">
      <c r="C11" s="4"/>
      <c r="G11" s="4"/>
    </row>
    <row r="12" spans="2:8" x14ac:dyDescent="0.35">
      <c r="B12" t="s">
        <v>529</v>
      </c>
      <c r="C12" s="4">
        <v>95.719600609364377</v>
      </c>
      <c r="D12">
        <v>0.90271267664879318</v>
      </c>
      <c r="F12" t="s">
        <v>528</v>
      </c>
      <c r="G12" s="4">
        <v>94.763017175493658</v>
      </c>
      <c r="H12">
        <v>0.86079788130917345</v>
      </c>
    </row>
    <row r="13" spans="2:8" x14ac:dyDescent="0.35">
      <c r="B13" t="s">
        <v>546</v>
      </c>
      <c r="C13" s="4">
        <v>95.738437076267289</v>
      </c>
      <c r="D13">
        <v>0.96300256529385264</v>
      </c>
      <c r="F13" t="s">
        <v>547</v>
      </c>
      <c r="G13" s="4">
        <v>83.159222739194561</v>
      </c>
      <c r="H13">
        <v>1.2340987330270896</v>
      </c>
    </row>
    <row r="14" spans="2:8" x14ac:dyDescent="0.35">
      <c r="B14" t="s">
        <v>548</v>
      </c>
      <c r="C14" s="4">
        <v>92.979251085146288</v>
      </c>
      <c r="D14">
        <v>1.6986286951129832</v>
      </c>
      <c r="F14" t="s">
        <v>549</v>
      </c>
      <c r="G14" s="4">
        <v>80.841965292702398</v>
      </c>
      <c r="H14">
        <v>1.7546147559183951</v>
      </c>
    </row>
    <row r="15" spans="2:8" x14ac:dyDescent="0.35">
      <c r="B15" t="s">
        <v>550</v>
      </c>
      <c r="C15" s="4">
        <v>7.3699460820784912</v>
      </c>
      <c r="D15">
        <v>0.83992558006539186</v>
      </c>
      <c r="F15" t="s">
        <v>551</v>
      </c>
      <c r="G15" s="4">
        <v>1.4062347117829093</v>
      </c>
      <c r="H15">
        <v>0.41715601204918146</v>
      </c>
    </row>
    <row r="16" spans="2:8" x14ac:dyDescent="0.35">
      <c r="B16" t="s">
        <v>552</v>
      </c>
      <c r="C16" s="4">
        <v>84.947738421214197</v>
      </c>
      <c r="D16">
        <v>1.7709212584863421</v>
      </c>
      <c r="F16" t="s">
        <v>553</v>
      </c>
      <c r="G16" s="4">
        <v>68.454307390434849</v>
      </c>
      <c r="H16">
        <v>1.2159472039949133</v>
      </c>
    </row>
    <row r="17" spans="2:8" x14ac:dyDescent="0.35">
      <c r="B17" t="s">
        <v>554</v>
      </c>
      <c r="C17" s="4">
        <v>94.668674507411836</v>
      </c>
      <c r="D17">
        <v>1.1139723205581584</v>
      </c>
      <c r="F17" t="s">
        <v>555</v>
      </c>
      <c r="G17" s="4">
        <v>97.236134441684769</v>
      </c>
      <c r="H17">
        <v>0.64335711459846934</v>
      </c>
    </row>
    <row r="18" spans="2:8" x14ac:dyDescent="0.35">
      <c r="B18" t="s">
        <v>556</v>
      </c>
      <c r="C18" s="4">
        <v>93.940891351446567</v>
      </c>
      <c r="D18">
        <v>1.8657387878366045</v>
      </c>
      <c r="F18" t="s">
        <v>557</v>
      </c>
      <c r="G18" s="4">
        <v>96.228901207620751</v>
      </c>
      <c r="H18">
        <v>0.17811339477560312</v>
      </c>
    </row>
    <row r="19" spans="2:8" x14ac:dyDescent="0.35">
      <c r="B19" t="s">
        <v>558</v>
      </c>
      <c r="C19" s="4">
        <v>81.659793547048437</v>
      </c>
      <c r="D19">
        <v>1.3220609382170037</v>
      </c>
      <c r="F19" t="s">
        <v>559</v>
      </c>
      <c r="G19" s="4">
        <v>91.308615260520881</v>
      </c>
      <c r="H19">
        <v>1.4970099873806335</v>
      </c>
    </row>
    <row r="20" spans="2:8" x14ac:dyDescent="0.35">
      <c r="B20" t="s">
        <v>560</v>
      </c>
      <c r="C20" s="4">
        <v>87.834296035802126</v>
      </c>
      <c r="D20">
        <v>0.49938019524356292</v>
      </c>
      <c r="F20" t="s">
        <v>561</v>
      </c>
      <c r="G20" s="4">
        <v>92.633799039329006</v>
      </c>
      <c r="H20">
        <v>1.1299501257663502</v>
      </c>
    </row>
    <row r="21" spans="2:8" x14ac:dyDescent="0.35">
      <c r="C21" s="4"/>
      <c r="G21" s="4"/>
    </row>
    <row r="22" spans="2:8" x14ac:dyDescent="0.35">
      <c r="B22" t="s">
        <v>531</v>
      </c>
      <c r="C22" s="4">
        <v>93.938407640827606</v>
      </c>
      <c r="D22">
        <v>1.1368015501141073</v>
      </c>
      <c r="F22" t="s">
        <v>530</v>
      </c>
      <c r="G22" s="4">
        <v>96.329638243584839</v>
      </c>
      <c r="H22">
        <v>1.0146862732950361</v>
      </c>
    </row>
    <row r="23" spans="2:8" x14ac:dyDescent="0.35">
      <c r="B23" t="s">
        <v>547</v>
      </c>
      <c r="C23" s="4">
        <v>83.159222739194561</v>
      </c>
      <c r="D23">
        <v>1.2340987330270896</v>
      </c>
      <c r="F23" t="s">
        <v>546</v>
      </c>
      <c r="G23" s="4">
        <v>95.738437076267289</v>
      </c>
      <c r="H23">
        <v>0.96300256529385264</v>
      </c>
    </row>
    <row r="24" spans="2:8" x14ac:dyDescent="0.35">
      <c r="B24" t="s">
        <v>562</v>
      </c>
      <c r="C24" s="4">
        <v>1.6831819395139505</v>
      </c>
      <c r="D24">
        <v>0.10308659499795646</v>
      </c>
      <c r="F24" t="s">
        <v>563</v>
      </c>
      <c r="G24" s="4">
        <v>0.47678275290215594</v>
      </c>
      <c r="H24">
        <v>0.24796030769992838</v>
      </c>
    </row>
    <row r="25" spans="2:8" x14ac:dyDescent="0.35">
      <c r="B25" t="s">
        <v>564</v>
      </c>
      <c r="C25" s="4">
        <v>53.719797830374752</v>
      </c>
      <c r="D25">
        <v>4.5235917247420065</v>
      </c>
      <c r="F25" t="s">
        <v>565</v>
      </c>
      <c r="G25" s="4">
        <v>90.771157174930167</v>
      </c>
      <c r="H25">
        <v>1.5373427208441979</v>
      </c>
    </row>
    <row r="26" spans="2:8" x14ac:dyDescent="0.35">
      <c r="B26" t="s">
        <v>566</v>
      </c>
      <c r="C26" s="4">
        <v>2.3177699947382266</v>
      </c>
      <c r="D26">
        <v>0.77954251353491943</v>
      </c>
      <c r="F26" t="s">
        <v>567</v>
      </c>
      <c r="G26" s="4">
        <v>0.46007055123464657</v>
      </c>
      <c r="H26">
        <v>0.32467376350085941</v>
      </c>
    </row>
    <row r="27" spans="2:8" x14ac:dyDescent="0.35">
      <c r="B27" t="s">
        <v>568</v>
      </c>
      <c r="C27" s="4">
        <v>94.4541770865373</v>
      </c>
      <c r="D27">
        <v>0.78873873274140083</v>
      </c>
      <c r="F27" t="s">
        <v>569</v>
      </c>
      <c r="G27" s="4">
        <v>94.864113203213549</v>
      </c>
      <c r="H27">
        <v>0.70125326536652866</v>
      </c>
    </row>
    <row r="28" spans="2:8" x14ac:dyDescent="0.35">
      <c r="B28" t="s">
        <v>570</v>
      </c>
      <c r="C28" s="4">
        <v>89.895744801405172</v>
      </c>
      <c r="D28">
        <v>0.43925871287362916</v>
      </c>
      <c r="F28" t="s">
        <v>571</v>
      </c>
      <c r="G28" s="4">
        <v>95.690341738897587</v>
      </c>
      <c r="H28">
        <v>0.37489548338918705</v>
      </c>
    </row>
    <row r="29" spans="2:8" x14ac:dyDescent="0.35">
      <c r="B29" t="s">
        <v>572</v>
      </c>
      <c r="C29" s="4">
        <v>78.249180296063471</v>
      </c>
      <c r="D29">
        <v>1.9635804803204056</v>
      </c>
      <c r="F29" t="s">
        <v>573</v>
      </c>
      <c r="G29" s="4">
        <v>95.290203623536954</v>
      </c>
      <c r="H29">
        <v>0.28118422169786184</v>
      </c>
    </row>
    <row r="30" spans="2:8" x14ac:dyDescent="0.35">
      <c r="B30" t="s">
        <v>574</v>
      </c>
      <c r="C30" s="4">
        <v>82.587719298245602</v>
      </c>
      <c r="D30">
        <v>1.3487099836759899</v>
      </c>
      <c r="F30" t="s">
        <v>575</v>
      </c>
      <c r="G30" s="4">
        <v>93.006068885062447</v>
      </c>
      <c r="H30">
        <v>1.0282552096785555</v>
      </c>
    </row>
    <row r="31" spans="2:8" x14ac:dyDescent="0.35">
      <c r="C31" s="4"/>
      <c r="G31" s="4"/>
    </row>
    <row r="32" spans="2:8" x14ac:dyDescent="0.35">
      <c r="B32" t="s">
        <v>533</v>
      </c>
      <c r="C32" s="4">
        <v>94.498940386429652</v>
      </c>
      <c r="D32">
        <v>1.2205963912785347</v>
      </c>
      <c r="F32" t="s">
        <v>532</v>
      </c>
      <c r="G32" s="4">
        <v>91.569756415799972</v>
      </c>
      <c r="H32">
        <v>2.8329155212396908</v>
      </c>
    </row>
    <row r="33" spans="2:8" x14ac:dyDescent="0.35">
      <c r="B33" t="s">
        <v>549</v>
      </c>
      <c r="C33" s="4">
        <v>80.841965292702398</v>
      </c>
      <c r="D33">
        <v>1.7546147559183951</v>
      </c>
      <c r="F33" t="s">
        <v>548</v>
      </c>
      <c r="G33" s="4">
        <v>92.979251085146288</v>
      </c>
      <c r="H33">
        <v>1.6986286951129832</v>
      </c>
    </row>
    <row r="34" spans="2:8" x14ac:dyDescent="0.35">
      <c r="B34" t="s">
        <v>563</v>
      </c>
      <c r="C34" s="4">
        <v>0.47678275290215594</v>
      </c>
      <c r="D34">
        <v>0.24796030769992838</v>
      </c>
      <c r="F34" t="s">
        <v>562</v>
      </c>
      <c r="G34" s="4">
        <v>1.6831819395139505</v>
      </c>
      <c r="H34">
        <v>0.10308659499795646</v>
      </c>
    </row>
    <row r="35" spans="2:8" x14ac:dyDescent="0.35">
      <c r="B35" t="s">
        <v>576</v>
      </c>
      <c r="C35" s="4">
        <v>51.502362449185512</v>
      </c>
      <c r="D35">
        <v>1.8482285859984489</v>
      </c>
      <c r="F35" t="s">
        <v>577</v>
      </c>
      <c r="G35" s="4">
        <v>89.089143459082223</v>
      </c>
      <c r="H35">
        <v>1.0519540182963383</v>
      </c>
    </row>
    <row r="36" spans="2:8" x14ac:dyDescent="0.35">
      <c r="B36" t="s">
        <v>578</v>
      </c>
      <c r="C36" s="4">
        <v>5.7338163092909795</v>
      </c>
      <c r="D36">
        <v>2.557660876683709</v>
      </c>
      <c r="F36" t="s">
        <v>579</v>
      </c>
      <c r="G36" s="4">
        <v>0.8895268225047358</v>
      </c>
      <c r="H36">
        <v>0.4532113917887472</v>
      </c>
    </row>
    <row r="37" spans="2:8" x14ac:dyDescent="0.35">
      <c r="B37" t="s">
        <v>580</v>
      </c>
      <c r="C37" s="4">
        <v>95.312377788206504</v>
      </c>
      <c r="D37">
        <v>0.74625693796208736</v>
      </c>
      <c r="F37" t="s">
        <v>581</v>
      </c>
      <c r="G37" s="4">
        <v>90.134445908358956</v>
      </c>
      <c r="H37">
        <v>0.61877556312183157</v>
      </c>
    </row>
    <row r="38" spans="2:8" x14ac:dyDescent="0.35">
      <c r="B38" t="s">
        <v>582</v>
      </c>
      <c r="C38" s="4">
        <v>92.458858909900144</v>
      </c>
      <c r="D38">
        <v>1.6150396031283802</v>
      </c>
      <c r="F38" t="s">
        <v>583</v>
      </c>
      <c r="G38" s="4">
        <v>92.592319108916698</v>
      </c>
      <c r="H38">
        <v>0.90626728090443476</v>
      </c>
    </row>
    <row r="39" spans="2:8" x14ac:dyDescent="0.35">
      <c r="B39" t="s">
        <v>584</v>
      </c>
      <c r="C39" s="4">
        <v>80.163673960150092</v>
      </c>
      <c r="D39">
        <v>1.6664949353204648</v>
      </c>
      <c r="F39" t="s">
        <v>585</v>
      </c>
      <c r="G39" s="4">
        <v>89.986215074200217</v>
      </c>
      <c r="H39">
        <v>1.3382650397270555</v>
      </c>
    </row>
    <row r="40" spans="2:8" x14ac:dyDescent="0.35">
      <c r="B40" t="s">
        <v>586</v>
      </c>
      <c r="C40" s="4">
        <v>86.004617377552066</v>
      </c>
      <c r="D40">
        <v>2.1476714699954487</v>
      </c>
      <c r="F40" t="s">
        <v>587</v>
      </c>
      <c r="G40" s="4">
        <v>90.428799988048752</v>
      </c>
      <c r="H40">
        <v>0.87447798480844985</v>
      </c>
    </row>
    <row r="41" spans="2:8" x14ac:dyDescent="0.35">
      <c r="C41" s="4"/>
      <c r="G41" s="4"/>
    </row>
    <row r="42" spans="2:8" x14ac:dyDescent="0.35">
      <c r="B42" t="s">
        <v>535</v>
      </c>
      <c r="C42" s="4">
        <v>93.503913240755352</v>
      </c>
      <c r="D42">
        <v>0.27549828675305288</v>
      </c>
      <c r="F42" t="s">
        <v>534</v>
      </c>
      <c r="G42" s="4">
        <v>7.2102604997341837</v>
      </c>
      <c r="H42">
        <v>1.0935471890793291</v>
      </c>
    </row>
    <row r="43" spans="2:8" x14ac:dyDescent="0.35">
      <c r="B43" t="s">
        <v>551</v>
      </c>
      <c r="C43" s="4">
        <v>1.4062347117829093</v>
      </c>
      <c r="D43">
        <v>0.41715601204918146</v>
      </c>
      <c r="F43" t="s">
        <v>550</v>
      </c>
      <c r="G43" s="4">
        <v>7.3699460820784912</v>
      </c>
      <c r="H43">
        <v>0.83992558006539186</v>
      </c>
    </row>
    <row r="44" spans="2:8" x14ac:dyDescent="0.35">
      <c r="B44" t="s">
        <v>565</v>
      </c>
      <c r="C44" s="4">
        <v>90.771157174930167</v>
      </c>
      <c r="D44">
        <v>1.5373427208441979</v>
      </c>
      <c r="F44" t="s">
        <v>564</v>
      </c>
      <c r="G44" s="4">
        <v>53.719797830374752</v>
      </c>
      <c r="H44">
        <v>4.5235917247420065</v>
      </c>
    </row>
    <row r="45" spans="2:8" x14ac:dyDescent="0.35">
      <c r="B45" t="s">
        <v>577</v>
      </c>
      <c r="C45" s="4">
        <v>89.089143459082223</v>
      </c>
      <c r="D45">
        <v>1.0519540182963383</v>
      </c>
      <c r="F45" t="s">
        <v>576</v>
      </c>
      <c r="G45" s="4">
        <v>51.502362449185512</v>
      </c>
      <c r="H45">
        <v>1.8482285859984489</v>
      </c>
    </row>
    <row r="46" spans="2:8" x14ac:dyDescent="0.35">
      <c r="B46" t="s">
        <v>588</v>
      </c>
      <c r="C46" s="4">
        <v>84.652949146707826</v>
      </c>
      <c r="D46">
        <v>0.51836008939226552</v>
      </c>
      <c r="F46" t="s">
        <v>589</v>
      </c>
      <c r="G46" s="4">
        <v>46.234856652016028</v>
      </c>
      <c r="H46">
        <v>3.0638960467704801</v>
      </c>
    </row>
    <row r="47" spans="2:8" x14ac:dyDescent="0.35">
      <c r="B47" t="s">
        <v>590</v>
      </c>
      <c r="C47" s="4">
        <v>93.40501792114695</v>
      </c>
      <c r="D47">
        <v>0.45846267037507454</v>
      </c>
      <c r="F47" t="s">
        <v>591</v>
      </c>
      <c r="G47" s="4">
        <v>67.086981184945216</v>
      </c>
      <c r="H47">
        <v>2.4972952099005146</v>
      </c>
    </row>
    <row r="48" spans="2:8" x14ac:dyDescent="0.35">
      <c r="B48" t="s">
        <v>592</v>
      </c>
      <c r="C48" s="4">
        <v>90.010701374877797</v>
      </c>
      <c r="D48">
        <v>0.86741434273408435</v>
      </c>
      <c r="F48" t="s">
        <v>593</v>
      </c>
      <c r="G48" s="4">
        <v>68.539325842696641</v>
      </c>
      <c r="H48">
        <v>1.8059271088001765</v>
      </c>
    </row>
    <row r="49" spans="2:8" x14ac:dyDescent="0.35">
      <c r="B49" t="s">
        <v>594</v>
      </c>
      <c r="C49" s="4">
        <v>82.567210437772758</v>
      </c>
      <c r="D49">
        <v>4.0532628134294262</v>
      </c>
      <c r="F49" t="s">
        <v>595</v>
      </c>
      <c r="G49" s="4">
        <v>59.966092163848714</v>
      </c>
      <c r="H49">
        <v>2.723844379240997</v>
      </c>
    </row>
    <row r="50" spans="2:8" x14ac:dyDescent="0.35">
      <c r="B50" t="s">
        <v>596</v>
      </c>
      <c r="C50" s="4">
        <v>82.132925572917799</v>
      </c>
      <c r="D50">
        <v>2.2643215670667294</v>
      </c>
      <c r="F50" t="s">
        <v>597</v>
      </c>
      <c r="G50" s="4">
        <v>58.339891330905452</v>
      </c>
      <c r="H50">
        <v>2.3243705803725137</v>
      </c>
    </row>
    <row r="51" spans="2:8" x14ac:dyDescent="0.35">
      <c r="C51" s="4"/>
      <c r="G51" s="4"/>
    </row>
    <row r="52" spans="2:8" x14ac:dyDescent="0.35">
      <c r="B52" t="s">
        <v>537</v>
      </c>
      <c r="C52" s="4">
        <v>92.684942294392627</v>
      </c>
      <c r="D52">
        <v>2.0288875268923752</v>
      </c>
      <c r="F52" t="s">
        <v>536</v>
      </c>
      <c r="G52" s="4">
        <v>84.48804874076869</v>
      </c>
      <c r="H52">
        <v>0.87651642115872241</v>
      </c>
    </row>
    <row r="53" spans="2:8" x14ac:dyDescent="0.35">
      <c r="B53" t="s">
        <v>553</v>
      </c>
      <c r="C53" s="4">
        <v>68.454307390434849</v>
      </c>
      <c r="D53">
        <v>1.2159472039949133</v>
      </c>
      <c r="F53" t="s">
        <v>552</v>
      </c>
      <c r="G53" s="4">
        <v>84.947738421214197</v>
      </c>
      <c r="H53">
        <v>1.7709212584863421</v>
      </c>
    </row>
    <row r="54" spans="2:8" x14ac:dyDescent="0.35">
      <c r="B54" t="s">
        <v>567</v>
      </c>
      <c r="C54" s="4">
        <v>0.46007055123464657</v>
      </c>
      <c r="D54">
        <v>0.32467376350085941</v>
      </c>
      <c r="F54" t="s">
        <v>566</v>
      </c>
      <c r="G54" s="4">
        <v>2.3177699947382266</v>
      </c>
      <c r="H54">
        <v>0.77954251353491943</v>
      </c>
    </row>
    <row r="55" spans="2:8" x14ac:dyDescent="0.35">
      <c r="B55" t="s">
        <v>579</v>
      </c>
      <c r="C55" s="4">
        <v>0.8895268225047358</v>
      </c>
      <c r="D55">
        <v>0.4532113917887472</v>
      </c>
      <c r="F55" t="s">
        <v>578</v>
      </c>
      <c r="G55" s="4">
        <v>5.7338163092909795</v>
      </c>
      <c r="H55">
        <v>2.557660876683709</v>
      </c>
    </row>
    <row r="56" spans="2:8" x14ac:dyDescent="0.35">
      <c r="B56" t="s">
        <v>589</v>
      </c>
      <c r="C56" s="4">
        <v>46.234856652016028</v>
      </c>
      <c r="D56">
        <v>3.0638960467704801</v>
      </c>
      <c r="F56" t="s">
        <v>588</v>
      </c>
      <c r="G56" s="4">
        <v>84.652949146707826</v>
      </c>
      <c r="H56">
        <v>0.51836008939226552</v>
      </c>
    </row>
    <row r="57" spans="2:8" x14ac:dyDescent="0.35">
      <c r="B57" t="s">
        <v>598</v>
      </c>
      <c r="C57" s="4">
        <v>91.746885133981905</v>
      </c>
      <c r="D57">
        <v>1.8916181306594497</v>
      </c>
      <c r="F57" t="s">
        <v>599</v>
      </c>
      <c r="G57" s="4">
        <v>89.044188436183035</v>
      </c>
      <c r="H57">
        <v>1.0735833628660858</v>
      </c>
    </row>
    <row r="58" spans="2:8" x14ac:dyDescent="0.35">
      <c r="B58" t="s">
        <v>600</v>
      </c>
      <c r="C58" s="4">
        <v>87.806796600058021</v>
      </c>
      <c r="D58">
        <v>3.2340061179901411</v>
      </c>
      <c r="F58" t="s">
        <v>601</v>
      </c>
      <c r="G58" s="4">
        <v>90.887902751702043</v>
      </c>
      <c r="H58">
        <v>0.760058105827221</v>
      </c>
    </row>
    <row r="59" spans="2:8" x14ac:dyDescent="0.35">
      <c r="B59" t="s">
        <v>602</v>
      </c>
      <c r="C59" s="4">
        <v>80.024221270294575</v>
      </c>
      <c r="D59">
        <v>2.247228075440264</v>
      </c>
      <c r="F59" t="s">
        <v>603</v>
      </c>
      <c r="G59" s="4">
        <v>88.988819312978322</v>
      </c>
      <c r="H59">
        <v>1.1135103607772656</v>
      </c>
    </row>
    <row r="60" spans="2:8" x14ac:dyDescent="0.35">
      <c r="B60" t="s">
        <v>604</v>
      </c>
      <c r="C60" s="4">
        <v>71.628419370354848</v>
      </c>
      <c r="D60">
        <v>1.3492966696656465</v>
      </c>
      <c r="F60" t="s">
        <v>605</v>
      </c>
      <c r="G60" s="4">
        <v>83.417402845932273</v>
      </c>
      <c r="H60">
        <v>1.7938110265301668</v>
      </c>
    </row>
    <row r="61" spans="2:8" x14ac:dyDescent="0.35">
      <c r="C61" s="4"/>
      <c r="G61" s="4"/>
    </row>
    <row r="62" spans="2:8" x14ac:dyDescent="0.35">
      <c r="B62" t="s">
        <v>539</v>
      </c>
      <c r="C62" s="4">
        <v>96.039974177168844</v>
      </c>
      <c r="D62">
        <v>0.37623161866619781</v>
      </c>
      <c r="F62" t="s">
        <v>538</v>
      </c>
      <c r="G62" s="4">
        <v>95.207512291243958</v>
      </c>
      <c r="H62">
        <v>1.4562917238411208</v>
      </c>
    </row>
    <row r="63" spans="2:8" x14ac:dyDescent="0.35">
      <c r="B63" t="s">
        <v>555</v>
      </c>
      <c r="C63" s="4">
        <v>97.236134441684769</v>
      </c>
      <c r="D63">
        <v>0.64335711459846934</v>
      </c>
      <c r="F63" t="s">
        <v>554</v>
      </c>
      <c r="G63" s="4">
        <v>94.668674507411836</v>
      </c>
      <c r="H63">
        <v>1.1139723205581584</v>
      </c>
    </row>
    <row r="64" spans="2:8" x14ac:dyDescent="0.35">
      <c r="B64" t="s">
        <v>569</v>
      </c>
      <c r="C64" s="4">
        <v>94.864113203213549</v>
      </c>
      <c r="D64">
        <v>0.70125326536652866</v>
      </c>
      <c r="F64" t="s">
        <v>568</v>
      </c>
      <c r="G64" s="4">
        <v>94.4541770865373</v>
      </c>
      <c r="H64">
        <v>0.78873873274140083</v>
      </c>
    </row>
    <row r="65" spans="2:8" x14ac:dyDescent="0.35">
      <c r="B65" t="s">
        <v>581</v>
      </c>
      <c r="C65" s="4">
        <v>90.134445908358956</v>
      </c>
      <c r="D65">
        <v>0.61877556312183157</v>
      </c>
      <c r="F65" t="s">
        <v>578</v>
      </c>
      <c r="G65" s="4">
        <v>5.7338163092909795</v>
      </c>
      <c r="H65">
        <v>2.557660876683709</v>
      </c>
    </row>
    <row r="66" spans="2:8" x14ac:dyDescent="0.35">
      <c r="B66" t="s">
        <v>591</v>
      </c>
      <c r="C66" s="4">
        <v>67.086981184945216</v>
      </c>
      <c r="D66">
        <v>2.4972952099005146</v>
      </c>
      <c r="F66" t="s">
        <v>590</v>
      </c>
      <c r="G66" s="4">
        <v>93.40501792114695</v>
      </c>
      <c r="H66">
        <v>0.45846267037507454</v>
      </c>
    </row>
    <row r="67" spans="2:8" x14ac:dyDescent="0.35">
      <c r="B67" t="s">
        <v>599</v>
      </c>
      <c r="C67" s="4">
        <v>89.044188436183035</v>
      </c>
      <c r="D67">
        <v>1.0735833628660858</v>
      </c>
      <c r="F67" t="s">
        <v>598</v>
      </c>
      <c r="G67" s="4">
        <v>91.746885133981905</v>
      </c>
      <c r="H67">
        <v>1.8916181306594497</v>
      </c>
    </row>
    <row r="68" spans="2:8" x14ac:dyDescent="0.35">
      <c r="B68" t="s">
        <v>606</v>
      </c>
      <c r="C68" s="4">
        <v>91.825354747019517</v>
      </c>
      <c r="D68">
        <v>0.44900364136690069</v>
      </c>
      <c r="F68" t="s">
        <v>607</v>
      </c>
      <c r="G68" s="4">
        <v>95.916495866285558</v>
      </c>
      <c r="H68">
        <v>0.29482322898484764</v>
      </c>
    </row>
    <row r="69" spans="2:8" x14ac:dyDescent="0.35">
      <c r="B69" t="s">
        <v>608</v>
      </c>
      <c r="C69" s="4">
        <v>82.802862552549655</v>
      </c>
      <c r="D69">
        <v>0.22673973877383702</v>
      </c>
      <c r="F69" t="s">
        <v>609</v>
      </c>
      <c r="G69" s="4">
        <v>93.369618513512265</v>
      </c>
      <c r="H69">
        <v>0.81289839416664189</v>
      </c>
    </row>
    <row r="70" spans="2:8" x14ac:dyDescent="0.35">
      <c r="B70" t="s">
        <v>610</v>
      </c>
      <c r="C70" s="4">
        <v>86.279197800862633</v>
      </c>
      <c r="D70">
        <v>1.3643681345589327</v>
      </c>
      <c r="F70" t="s">
        <v>611</v>
      </c>
      <c r="G70" s="4">
        <v>95.26675902688261</v>
      </c>
      <c r="H70">
        <v>0.89829812869168024</v>
      </c>
    </row>
    <row r="71" spans="2:8" x14ac:dyDescent="0.35">
      <c r="C71" s="4"/>
      <c r="G71" s="4"/>
    </row>
    <row r="72" spans="2:8" x14ac:dyDescent="0.35">
      <c r="B72" t="s">
        <v>541</v>
      </c>
      <c r="C72" s="4">
        <v>96.636668825320257</v>
      </c>
      <c r="D72">
        <v>0.50075724772987851</v>
      </c>
      <c r="F72" t="s">
        <v>540</v>
      </c>
      <c r="G72" s="4">
        <v>93.873646795724724</v>
      </c>
      <c r="H72">
        <v>1.6873267306021411</v>
      </c>
    </row>
    <row r="73" spans="2:8" x14ac:dyDescent="0.35">
      <c r="B73" t="s">
        <v>557</v>
      </c>
      <c r="C73" s="4">
        <v>96.228901207620751</v>
      </c>
      <c r="D73">
        <v>0.17811339477560312</v>
      </c>
      <c r="F73" t="s">
        <v>556</v>
      </c>
      <c r="G73" s="4">
        <v>93.940891351446567</v>
      </c>
      <c r="H73">
        <v>1.8657387878366045</v>
      </c>
    </row>
    <row r="74" spans="2:8" x14ac:dyDescent="0.35">
      <c r="B74" t="s">
        <v>571</v>
      </c>
      <c r="C74" s="4">
        <v>95.690341738897587</v>
      </c>
      <c r="D74">
        <v>0.37489548338918705</v>
      </c>
      <c r="F74" t="s">
        <v>570</v>
      </c>
      <c r="G74" s="4">
        <v>89.895744801405172</v>
      </c>
      <c r="H74">
        <v>0.43925871287362916</v>
      </c>
    </row>
    <row r="75" spans="2:8" x14ac:dyDescent="0.35">
      <c r="B75" t="s">
        <v>583</v>
      </c>
      <c r="C75" s="4">
        <v>92.592319108916698</v>
      </c>
      <c r="D75">
        <v>0.90626728090443476</v>
      </c>
      <c r="F75" t="s">
        <v>582</v>
      </c>
      <c r="G75" s="4">
        <v>92.458858909900144</v>
      </c>
      <c r="H75">
        <v>1.6150396031283802</v>
      </c>
    </row>
    <row r="76" spans="2:8" x14ac:dyDescent="0.35">
      <c r="B76" t="s">
        <v>593</v>
      </c>
      <c r="C76" s="4">
        <v>68.539325842696641</v>
      </c>
      <c r="D76">
        <v>1.8059271088001765</v>
      </c>
      <c r="F76" t="s">
        <v>592</v>
      </c>
      <c r="G76" s="4">
        <v>90.010701374877797</v>
      </c>
      <c r="H76">
        <v>0.86741434273408435</v>
      </c>
    </row>
    <row r="77" spans="2:8" x14ac:dyDescent="0.35">
      <c r="B77" t="s">
        <v>601</v>
      </c>
      <c r="C77" s="4">
        <v>90.887902751702043</v>
      </c>
      <c r="D77">
        <v>0.760058105827221</v>
      </c>
      <c r="F77" t="s">
        <v>600</v>
      </c>
      <c r="G77" s="4">
        <v>87.806796600058021</v>
      </c>
      <c r="H77">
        <v>3.2340061179901411</v>
      </c>
    </row>
    <row r="78" spans="2:8" x14ac:dyDescent="0.35">
      <c r="B78" t="s">
        <v>607</v>
      </c>
      <c r="C78" s="4">
        <v>95.916495866285558</v>
      </c>
      <c r="D78">
        <v>0.29482322898484764</v>
      </c>
      <c r="F78" t="s">
        <v>606</v>
      </c>
      <c r="G78" s="4">
        <v>91.825354747019517</v>
      </c>
      <c r="H78">
        <v>0.44900364136690069</v>
      </c>
    </row>
    <row r="79" spans="2:8" x14ac:dyDescent="0.35">
      <c r="B79" t="s">
        <v>612</v>
      </c>
      <c r="C79" s="4">
        <v>84.129247342236269</v>
      </c>
      <c r="D79">
        <v>1.7101271480470865</v>
      </c>
      <c r="F79" t="s">
        <v>613</v>
      </c>
      <c r="G79" s="4">
        <v>95.201587539777222</v>
      </c>
      <c r="H79">
        <v>0.30019554922477437</v>
      </c>
    </row>
    <row r="80" spans="2:8" x14ac:dyDescent="0.35">
      <c r="B80" t="s">
        <v>614</v>
      </c>
      <c r="C80" s="4">
        <v>15.558840359327684</v>
      </c>
      <c r="D80">
        <v>0.78078909102227034</v>
      </c>
      <c r="F80" t="s">
        <v>615</v>
      </c>
      <c r="G80" s="4">
        <v>1.952003284304294</v>
      </c>
      <c r="H80">
        <v>0.12866246094220196</v>
      </c>
    </row>
    <row r="81" spans="2:8" x14ac:dyDescent="0.35">
      <c r="C81" s="4"/>
      <c r="G81" s="4"/>
    </row>
    <row r="82" spans="2:8" x14ac:dyDescent="0.35">
      <c r="B82" t="s">
        <v>543</v>
      </c>
      <c r="C82" s="4">
        <v>97.789870542311562</v>
      </c>
      <c r="D82">
        <v>0.52303718945180511</v>
      </c>
      <c r="F82" t="s">
        <v>542</v>
      </c>
      <c r="G82" s="4">
        <v>82.894958415865574</v>
      </c>
      <c r="H82">
        <v>1.2551022573446728</v>
      </c>
    </row>
    <row r="83" spans="2:8" x14ac:dyDescent="0.35">
      <c r="B83" t="s">
        <v>559</v>
      </c>
      <c r="C83" s="4">
        <v>91.308615260520881</v>
      </c>
      <c r="D83">
        <v>1.4970099873806335</v>
      </c>
      <c r="F83" t="s">
        <v>558</v>
      </c>
      <c r="G83" s="4">
        <v>81.659793547048437</v>
      </c>
      <c r="H83">
        <v>1.3220609382170037</v>
      </c>
    </row>
    <row r="84" spans="2:8" x14ac:dyDescent="0.35">
      <c r="B84" t="s">
        <v>573</v>
      </c>
      <c r="C84" s="4">
        <v>95.290203623536954</v>
      </c>
      <c r="D84">
        <v>0.28118422169786184</v>
      </c>
      <c r="F84" t="s">
        <v>572</v>
      </c>
      <c r="G84" s="4">
        <v>78.249180296063471</v>
      </c>
      <c r="H84">
        <v>1.9635804803204056</v>
      </c>
    </row>
    <row r="85" spans="2:8" x14ac:dyDescent="0.35">
      <c r="B85" t="s">
        <v>585</v>
      </c>
      <c r="C85" s="4">
        <v>89.986215074200217</v>
      </c>
      <c r="D85">
        <v>1.3382650397270555</v>
      </c>
      <c r="F85" t="s">
        <v>584</v>
      </c>
      <c r="G85" s="4">
        <v>80.163673960150092</v>
      </c>
      <c r="H85">
        <v>1.6664949353204648</v>
      </c>
    </row>
    <row r="86" spans="2:8" x14ac:dyDescent="0.35">
      <c r="B86" t="s">
        <v>595</v>
      </c>
      <c r="C86" s="4">
        <v>59.966092163848714</v>
      </c>
      <c r="D86">
        <v>2.723844379240997</v>
      </c>
      <c r="F86" t="s">
        <v>594</v>
      </c>
      <c r="G86" s="4">
        <v>82.567210437772758</v>
      </c>
      <c r="H86">
        <v>4.0532628134294262</v>
      </c>
    </row>
    <row r="87" spans="2:8" x14ac:dyDescent="0.35">
      <c r="B87" t="s">
        <v>603</v>
      </c>
      <c r="C87" s="4">
        <v>88.988819312978322</v>
      </c>
      <c r="D87">
        <v>1.1135103607772656</v>
      </c>
      <c r="F87" t="s">
        <v>602</v>
      </c>
      <c r="G87" s="4">
        <v>80.024221270294575</v>
      </c>
      <c r="H87">
        <v>2.247228075440264</v>
      </c>
    </row>
    <row r="88" spans="2:8" x14ac:dyDescent="0.35">
      <c r="B88" t="s">
        <v>609</v>
      </c>
      <c r="C88" s="4">
        <v>93.369618513512265</v>
      </c>
      <c r="D88">
        <v>0.81289839416664189</v>
      </c>
      <c r="F88" t="s">
        <v>608</v>
      </c>
      <c r="G88" s="4">
        <v>82.802862552549655</v>
      </c>
      <c r="H88">
        <v>0.22673973877383702</v>
      </c>
    </row>
    <row r="89" spans="2:8" x14ac:dyDescent="0.35">
      <c r="B89" t="s">
        <v>613</v>
      </c>
      <c r="C89" s="4">
        <v>95.201587539777222</v>
      </c>
      <c r="D89">
        <v>0.30019554922477437</v>
      </c>
      <c r="F89" t="s">
        <v>612</v>
      </c>
      <c r="G89" s="4">
        <v>84.129247342236269</v>
      </c>
      <c r="H89">
        <v>1.7101271480470865</v>
      </c>
    </row>
    <row r="90" spans="2:8" x14ac:dyDescent="0.35">
      <c r="B90" t="s">
        <v>616</v>
      </c>
      <c r="C90" s="4">
        <v>87.146653887200614</v>
      </c>
      <c r="D90">
        <v>1.2940518468375675</v>
      </c>
      <c r="F90" t="s">
        <v>617</v>
      </c>
      <c r="G90" s="4">
        <v>77.17590094690803</v>
      </c>
      <c r="H90">
        <v>0.92779084409843138</v>
      </c>
    </row>
    <row r="91" spans="2:8" x14ac:dyDescent="0.35">
      <c r="C91" s="4"/>
      <c r="G91" s="4"/>
    </row>
    <row r="92" spans="2:8" x14ac:dyDescent="0.35">
      <c r="B92" t="s">
        <v>545</v>
      </c>
      <c r="C92" s="4">
        <v>93.529147940594427</v>
      </c>
      <c r="D92">
        <v>0.99679698574291109</v>
      </c>
      <c r="F92" t="s">
        <v>544</v>
      </c>
      <c r="G92" s="4">
        <v>91.000761035007599</v>
      </c>
      <c r="H92">
        <v>1.858994499382095</v>
      </c>
    </row>
    <row r="93" spans="2:8" x14ac:dyDescent="0.35">
      <c r="B93" t="s">
        <v>561</v>
      </c>
      <c r="C93" s="4">
        <v>92.633799039329006</v>
      </c>
      <c r="D93">
        <v>1.1299501257663502</v>
      </c>
      <c r="F93" t="s">
        <v>560</v>
      </c>
      <c r="G93" s="4">
        <v>87.834296035802126</v>
      </c>
      <c r="H93">
        <v>0.49938019524356292</v>
      </c>
    </row>
    <row r="94" spans="2:8" x14ac:dyDescent="0.35">
      <c r="B94" t="s">
        <v>575</v>
      </c>
      <c r="C94" s="4">
        <v>93.006068885062447</v>
      </c>
      <c r="D94">
        <v>1.0282552096785555</v>
      </c>
      <c r="F94" t="s">
        <v>574</v>
      </c>
      <c r="G94" s="4">
        <v>82.587719298245602</v>
      </c>
      <c r="H94">
        <v>1.3487099836759899</v>
      </c>
    </row>
    <row r="95" spans="2:8" x14ac:dyDescent="0.35">
      <c r="B95" t="s">
        <v>587</v>
      </c>
      <c r="C95" s="4">
        <v>90.428799988048752</v>
      </c>
      <c r="D95">
        <v>0.87447798480844985</v>
      </c>
      <c r="F95" t="s">
        <v>586</v>
      </c>
      <c r="G95" s="4">
        <v>86.004617377552066</v>
      </c>
      <c r="H95">
        <v>2.1476714699954487</v>
      </c>
    </row>
    <row r="96" spans="2:8" x14ac:dyDescent="0.35">
      <c r="B96" t="s">
        <v>597</v>
      </c>
      <c r="C96" s="4">
        <v>58.339891330905452</v>
      </c>
      <c r="D96">
        <v>2.3243705803725137</v>
      </c>
      <c r="F96" t="s">
        <v>596</v>
      </c>
      <c r="G96" s="4">
        <v>82.132925572917799</v>
      </c>
      <c r="H96">
        <v>2.2643215670667294</v>
      </c>
    </row>
    <row r="97" spans="2:8" x14ac:dyDescent="0.35">
      <c r="B97" t="s">
        <v>605</v>
      </c>
      <c r="C97" s="4">
        <v>83.417402845932273</v>
      </c>
      <c r="D97">
        <v>1.7938110265301668</v>
      </c>
      <c r="F97" t="s">
        <v>604</v>
      </c>
      <c r="G97" s="4">
        <v>71.628419370354848</v>
      </c>
      <c r="H97">
        <v>1.3492966696656465</v>
      </c>
    </row>
    <row r="98" spans="2:8" x14ac:dyDescent="0.35">
      <c r="B98" t="s">
        <v>611</v>
      </c>
      <c r="C98" s="4">
        <v>95.26675902688261</v>
      </c>
      <c r="D98">
        <v>0.89829812869168024</v>
      </c>
      <c r="F98" t="s">
        <v>610</v>
      </c>
      <c r="G98" s="4">
        <v>86.279197800862633</v>
      </c>
      <c r="H98">
        <v>1.3643681345589327</v>
      </c>
    </row>
    <row r="99" spans="2:8" x14ac:dyDescent="0.35">
      <c r="B99" t="s">
        <v>615</v>
      </c>
      <c r="C99" s="4">
        <v>1.952003284304294</v>
      </c>
      <c r="D99">
        <v>0.12866246094220196</v>
      </c>
      <c r="F99" t="s">
        <v>614</v>
      </c>
      <c r="G99" s="4">
        <v>15.558840359327684</v>
      </c>
      <c r="H99">
        <v>0.78078909102227034</v>
      </c>
    </row>
    <row r="100" spans="2:8" x14ac:dyDescent="0.35">
      <c r="B100" t="s">
        <v>617</v>
      </c>
      <c r="C100" s="4">
        <v>77.17590094690803</v>
      </c>
      <c r="D100">
        <v>0.92779084409843138</v>
      </c>
      <c r="F100" t="s">
        <v>616</v>
      </c>
      <c r="G100" s="4">
        <v>87.146653887200614</v>
      </c>
      <c r="H100">
        <v>1.2940518468375675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ACER 2019 -1 ova doner</vt:lpstr>
      <vt:lpstr>A.cer 2019 -1 Sperm Doner </vt:lpstr>
      <vt:lpstr>ACER 2019 - 2 Sperm Doner</vt:lpstr>
      <vt:lpstr>ACER 2019 - 2 Sperm Doner (2)</vt:lpstr>
      <vt:lpstr>ACER 2019 - 2 Ova Doner (3)</vt:lpstr>
      <vt:lpstr>ACER 2019 - 2 Ova Doner (2)</vt:lpstr>
      <vt:lpstr>ACER 2019-2 ova doner</vt:lpstr>
      <vt:lpstr>OFAV 2019 - 1sperm &amp; ova </vt:lpstr>
      <vt:lpstr>OFAV 2019 - 1sperm &amp; ova  (2)</vt:lpstr>
      <vt:lpstr>OFAV 2019 - 2 Sperm&amp;Ova Graphs</vt:lpstr>
      <vt:lpstr>ACER 2022-1 sPERMM Doner (2)</vt:lpstr>
      <vt:lpstr>ACER 2022-1 Ova Doner</vt:lpstr>
      <vt:lpstr>ACER 2022 - 2 oVA Graph (2)</vt:lpstr>
      <vt:lpstr>ACER 2022 - 2 oVA Graph (3)</vt:lpstr>
      <vt:lpstr>ACER 2022 - 2 Sperm Graph</vt:lpstr>
      <vt:lpstr>ACER 2022 - 2 Sperm Graph (2)</vt:lpstr>
      <vt:lpstr>OVA 2022 -1 Ova Graph</vt:lpstr>
      <vt:lpstr>OVA 2022 Sperm Crosses</vt:lpstr>
      <vt:lpstr>OVA 2022 clone01 Ova Crosses </vt:lpstr>
      <vt:lpstr>OVA 2022 clone01 Ova Crosse (2)</vt:lpstr>
      <vt:lpstr>OVA 2022 clone01 Sperm Crosses</vt:lpstr>
      <vt:lpstr>OFAV 2022 clone0609 Ova Cross </vt:lpstr>
      <vt:lpstr>OFAV 2022 clone0609 Sperm Cros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2022-11-06T18:35:29Z</dcterms:created>
  <dcterms:modified xsi:type="dcterms:W3CDTF">2022-12-04T23:19:06Z</dcterms:modified>
</cp:coreProperties>
</file>