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196AA42F-87DF-4981-85E2-7D3BE067745E}" xr6:coauthVersionLast="45" xr6:coauthVersionMax="47" xr10:uidLastSave="{00000000-0000-0000-0000-000000000000}"/>
  <bookViews>
    <workbookView minimized="1" xWindow="1620" yWindow="1230" windowWidth="10420" windowHeight="8680" tabRatio="1000" xr2:uid="{04F1C72C-265D-4FC3-B33D-FF250CCBBF29}"/>
  </bookViews>
  <sheets>
    <sheet name="Self Crosses graph" sheetId="17" r:id="rId1"/>
    <sheet name="main" sheetId="1" r:id="rId2"/>
    <sheet name="fert dir graph" sheetId="11" r:id="rId3"/>
    <sheet name="Overall Genet Fertilization" sheetId="20" r:id="rId4"/>
    <sheet name="directionality t-tests" sheetId="26" r:id="rId5"/>
    <sheet name="Self Crosses T-tests" sheetId="13" r:id="rId6"/>
    <sheet name="Split graph" sheetId="16" r:id="rId7"/>
    <sheet name="individual directionality graph" sheetId="24" r:id="rId8"/>
    <sheet name="individual directionality ttest" sheetId="14" r:id="rId9"/>
    <sheet name="individual directionality chart" sheetId="21" r:id="rId10"/>
    <sheet name="Batch and Self t-tests" sheetId="12" r:id="rId11"/>
    <sheet name="main 2" sheetId="2" r:id="rId12"/>
    <sheet name="ova doner" sheetId="2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4" l="1"/>
  <c r="G5" i="1" l="1"/>
  <c r="J67" i="26" l="1"/>
  <c r="H67" i="26"/>
  <c r="D67" i="26"/>
  <c r="B67" i="26"/>
  <c r="P67" i="26"/>
  <c r="N67" i="26"/>
  <c r="V67" i="26"/>
  <c r="T67" i="26"/>
  <c r="V33" i="26"/>
  <c r="T33" i="26"/>
  <c r="P33" i="26"/>
  <c r="N33" i="26"/>
  <c r="J33" i="26"/>
  <c r="H33" i="26"/>
  <c r="D33" i="26"/>
  <c r="B33" i="26"/>
  <c r="L55" i="20"/>
  <c r="L50" i="20"/>
  <c r="BG49" i="1"/>
  <c r="AY49" i="1"/>
  <c r="AQ49" i="1"/>
  <c r="AI49" i="1"/>
  <c r="AA49" i="1"/>
  <c r="S49" i="1"/>
  <c r="K49" i="1"/>
  <c r="C49" i="1"/>
  <c r="G2" i="1"/>
  <c r="E39" i="1"/>
  <c r="F42" i="1"/>
  <c r="B49" i="1"/>
  <c r="H32" i="20"/>
  <c r="G37" i="20"/>
  <c r="AE11" i="26"/>
  <c r="AC11" i="26"/>
  <c r="AE10" i="26"/>
  <c r="AC10" i="26"/>
  <c r="AE9" i="26"/>
  <c r="AC9" i="26"/>
  <c r="AE8" i="26"/>
  <c r="AC8" i="26"/>
  <c r="AE7" i="26"/>
  <c r="AC7" i="26"/>
  <c r="AE6" i="26"/>
  <c r="AC6" i="26"/>
  <c r="AE5" i="26"/>
  <c r="AC5" i="26"/>
  <c r="AC4" i="26"/>
  <c r="AE4" i="26"/>
  <c r="D16" i="2" l="1"/>
  <c r="G61" i="16"/>
  <c r="B61" i="16"/>
  <c r="AW59" i="1"/>
  <c r="AU46" i="1"/>
  <c r="BE59" i="1"/>
  <c r="AG59" i="1"/>
  <c r="Q59" i="1"/>
  <c r="Y59" i="1"/>
  <c r="AO59" i="1"/>
  <c r="U2" i="1"/>
  <c r="BC2" i="1" l="1"/>
  <c r="M44" i="20"/>
  <c r="N44" i="20"/>
  <c r="O44" i="20"/>
  <c r="P44" i="20"/>
  <c r="R44" i="20"/>
  <c r="S44" i="20"/>
  <c r="T44" i="20"/>
  <c r="L44" i="20"/>
  <c r="D169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43" i="20"/>
  <c r="P55" i="20" l="1"/>
  <c r="T45" i="20"/>
  <c r="T50" i="20" s="1"/>
  <c r="S45" i="20"/>
  <c r="S50" i="20" s="1"/>
  <c r="P45" i="20"/>
  <c r="P50" i="20" s="1"/>
  <c r="O45" i="20"/>
  <c r="O50" i="20" s="1"/>
  <c r="N45" i="20"/>
  <c r="N50" i="20" s="1"/>
  <c r="M45" i="20"/>
  <c r="M55" i="20" s="1"/>
  <c r="M50" i="20"/>
  <c r="R45" i="20"/>
  <c r="R50" i="20" s="1"/>
  <c r="L45" i="20"/>
  <c r="BK46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24" i="1"/>
  <c r="BK2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" i="1"/>
  <c r="BC46" i="1"/>
  <c r="BC42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24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2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" i="1"/>
  <c r="AM46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2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" i="1"/>
  <c r="AE46" i="1"/>
  <c r="AE43" i="1"/>
  <c r="AE44" i="1"/>
  <c r="AE45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24" i="1"/>
  <c r="AE2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" i="1"/>
  <c r="W2" i="1"/>
  <c r="W46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7" i="1"/>
  <c r="W48" i="1"/>
  <c r="W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O2" i="1"/>
  <c r="O42" i="1"/>
  <c r="O24" i="1"/>
  <c r="O46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7" i="1"/>
  <c r="O4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G2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S55" i="20" l="1"/>
  <c r="N55" i="20"/>
  <c r="O55" i="20"/>
  <c r="T55" i="20"/>
  <c r="R55" i="20"/>
  <c r="C8" i="14" l="1"/>
  <c r="C164" i="14" l="1"/>
  <c r="C158" i="14"/>
  <c r="C152" i="14"/>
  <c r="C146" i="14"/>
  <c r="C140" i="14"/>
  <c r="C134" i="14"/>
  <c r="C128" i="14"/>
  <c r="C122" i="14"/>
  <c r="C116" i="14"/>
  <c r="C110" i="14"/>
  <c r="C104" i="14"/>
  <c r="C98" i="14"/>
  <c r="C92" i="14"/>
  <c r="C86" i="14"/>
  <c r="C80" i="14"/>
  <c r="C74" i="14"/>
  <c r="C68" i="14"/>
  <c r="C62" i="14"/>
  <c r="C56" i="14"/>
  <c r="C50" i="14"/>
  <c r="C44" i="14"/>
  <c r="C38" i="14"/>
  <c r="C32" i="14"/>
  <c r="C20" i="14"/>
  <c r="C26" i="14"/>
  <c r="C14" i="14"/>
  <c r="BB17" i="1" l="1"/>
  <c r="BJ5" i="1"/>
  <c r="BJ8" i="1"/>
  <c r="BJ11" i="1"/>
  <c r="BJ14" i="1"/>
  <c r="BJ17" i="1"/>
  <c r="BJ20" i="1"/>
  <c r="BJ24" i="1"/>
  <c r="BJ27" i="1"/>
  <c r="BJ30" i="1"/>
  <c r="BJ33" i="1"/>
  <c r="BJ36" i="1"/>
  <c r="BJ39" i="1"/>
  <c r="BJ42" i="1"/>
  <c r="BJ2" i="1"/>
  <c r="BB42" i="1"/>
  <c r="BB5" i="1"/>
  <c r="BB8" i="1"/>
  <c r="BB11" i="1"/>
  <c r="BB14" i="1"/>
  <c r="BB20" i="1"/>
  <c r="BB24" i="1"/>
  <c r="BB27" i="1"/>
  <c r="BB30" i="1"/>
  <c r="BB33" i="1"/>
  <c r="BB36" i="1"/>
  <c r="BB39" i="1"/>
  <c r="BB2" i="1"/>
  <c r="AT42" i="1"/>
  <c r="AT5" i="1"/>
  <c r="AT8" i="1"/>
  <c r="AT11" i="1"/>
  <c r="AT14" i="1"/>
  <c r="AT17" i="1"/>
  <c r="AT20" i="1"/>
  <c r="AT24" i="1"/>
  <c r="AT27" i="1"/>
  <c r="AT30" i="1"/>
  <c r="AT33" i="1"/>
  <c r="AT36" i="1"/>
  <c r="AT39" i="1"/>
  <c r="AT2" i="1"/>
  <c r="AL5" i="1"/>
  <c r="AL8" i="1"/>
  <c r="AL11" i="1"/>
  <c r="AL14" i="1"/>
  <c r="AL17" i="1"/>
  <c r="AL20" i="1"/>
  <c r="AL24" i="1"/>
  <c r="AL27" i="1"/>
  <c r="AL30" i="1"/>
  <c r="AL33" i="1"/>
  <c r="AL36" i="1"/>
  <c r="AL39" i="1"/>
  <c r="AL42" i="1"/>
  <c r="AL2" i="1"/>
  <c r="AD5" i="1"/>
  <c r="AD8" i="1"/>
  <c r="AD11" i="1"/>
  <c r="AD14" i="1"/>
  <c r="AD17" i="1"/>
  <c r="AD20" i="1"/>
  <c r="AD24" i="1"/>
  <c r="AD27" i="1"/>
  <c r="AD30" i="1"/>
  <c r="AD33" i="1"/>
  <c r="AD36" i="1"/>
  <c r="AD39" i="1"/>
  <c r="AD42" i="1"/>
  <c r="AD2" i="1"/>
  <c r="V42" i="1"/>
  <c r="V5" i="1"/>
  <c r="V8" i="1"/>
  <c r="V11" i="1"/>
  <c r="V14" i="1"/>
  <c r="V17" i="1"/>
  <c r="V20" i="1"/>
  <c r="V24" i="1"/>
  <c r="V27" i="1"/>
  <c r="V30" i="1"/>
  <c r="V33" i="1"/>
  <c r="V36" i="1"/>
  <c r="V39" i="1"/>
  <c r="V2" i="1"/>
  <c r="N42" i="1"/>
  <c r="N5" i="1"/>
  <c r="N8" i="1"/>
  <c r="N11" i="1"/>
  <c r="N14" i="1"/>
  <c r="N17" i="1"/>
  <c r="N20" i="1"/>
  <c r="N24" i="1"/>
  <c r="N27" i="1"/>
  <c r="N30" i="1"/>
  <c r="N33" i="1"/>
  <c r="N36" i="1"/>
  <c r="N39" i="1"/>
  <c r="N2" i="1"/>
  <c r="F5" i="1"/>
  <c r="F8" i="1"/>
  <c r="F11" i="1"/>
  <c r="F14" i="1"/>
  <c r="F17" i="1"/>
  <c r="F20" i="1"/>
  <c r="F24" i="1"/>
  <c r="F27" i="1"/>
  <c r="F30" i="1"/>
  <c r="F33" i="1"/>
  <c r="F36" i="1"/>
  <c r="F39" i="1"/>
  <c r="F2" i="1"/>
  <c r="BA20" i="1" l="1"/>
  <c r="BF49" i="1" l="1"/>
  <c r="AX49" i="1"/>
  <c r="BA24" i="1"/>
  <c r="AZ26" i="1"/>
  <c r="BA27" i="1"/>
  <c r="AZ29" i="1"/>
  <c r="BA30" i="1"/>
  <c r="AP49" i="1"/>
  <c r="Z49" i="1"/>
  <c r="R49" i="1"/>
  <c r="J49" i="1"/>
  <c r="B54" i="1"/>
  <c r="BI24" i="1"/>
  <c r="BI27" i="1"/>
  <c r="BI30" i="1"/>
  <c r="BI33" i="1"/>
  <c r="BI36" i="1"/>
  <c r="BI39" i="1"/>
  <c r="BI42" i="1"/>
  <c r="BI20" i="1"/>
  <c r="BI5" i="1"/>
  <c r="BI8" i="1"/>
  <c r="BI11" i="1"/>
  <c r="BI14" i="1"/>
  <c r="BI17" i="1"/>
  <c r="BI2" i="1"/>
  <c r="BA2" i="1"/>
  <c r="BA42" i="1"/>
  <c r="BA33" i="1"/>
  <c r="BA36" i="1"/>
  <c r="BA39" i="1"/>
  <c r="BA14" i="1"/>
  <c r="BA5" i="1"/>
  <c r="BA8" i="1"/>
  <c r="BA11" i="1"/>
  <c r="BA17" i="1"/>
  <c r="AS2" i="1"/>
  <c r="AS42" i="1"/>
  <c r="AS27" i="1"/>
  <c r="AS30" i="1"/>
  <c r="AS33" i="1"/>
  <c r="AS36" i="1"/>
  <c r="AS39" i="1"/>
  <c r="AS24" i="1"/>
  <c r="AS20" i="1"/>
  <c r="AS5" i="1"/>
  <c r="AS8" i="1"/>
  <c r="AS11" i="1"/>
  <c r="AS14" i="1"/>
  <c r="AS17" i="1"/>
  <c r="AK2" i="1"/>
  <c r="AK42" i="1"/>
  <c r="AK27" i="1"/>
  <c r="AK30" i="1"/>
  <c r="AK33" i="1"/>
  <c r="AK36" i="1"/>
  <c r="AK39" i="1"/>
  <c r="AK24" i="1"/>
  <c r="AK20" i="1"/>
  <c r="AK5" i="1"/>
  <c r="AK8" i="1"/>
  <c r="AK11" i="1"/>
  <c r="AK14" i="1"/>
  <c r="AK17" i="1"/>
  <c r="AC2" i="1"/>
  <c r="AC42" i="1"/>
  <c r="AC27" i="1"/>
  <c r="AC30" i="1"/>
  <c r="AC33" i="1"/>
  <c r="AC36" i="1"/>
  <c r="AC39" i="1"/>
  <c r="AC24" i="1"/>
  <c r="AC20" i="1"/>
  <c r="AB22" i="1"/>
  <c r="AC5" i="1"/>
  <c r="AC8" i="1"/>
  <c r="AC11" i="1"/>
  <c r="AC14" i="1"/>
  <c r="AC17" i="1"/>
  <c r="U42" i="1"/>
  <c r="U27" i="1"/>
  <c r="U30" i="1"/>
  <c r="U33" i="1"/>
  <c r="U36" i="1"/>
  <c r="U39" i="1"/>
  <c r="U24" i="1"/>
  <c r="U20" i="1"/>
  <c r="U5" i="1"/>
  <c r="U8" i="1"/>
  <c r="U11" i="1"/>
  <c r="U14" i="1"/>
  <c r="U17" i="1"/>
  <c r="M2" i="1"/>
  <c r="M42" i="1"/>
  <c r="M24" i="1"/>
  <c r="M27" i="1"/>
  <c r="M30" i="1"/>
  <c r="M33" i="1"/>
  <c r="M36" i="1"/>
  <c r="M39" i="1"/>
  <c r="M20" i="1"/>
  <c r="M5" i="1"/>
  <c r="M8" i="1"/>
  <c r="M11" i="1"/>
  <c r="M14" i="1"/>
  <c r="M17" i="1"/>
  <c r="E42" i="1"/>
  <c r="E2" i="1"/>
  <c r="E27" i="1"/>
  <c r="E30" i="1"/>
  <c r="E33" i="1"/>
  <c r="E36" i="1"/>
  <c r="E24" i="1"/>
  <c r="E20" i="1"/>
  <c r="E5" i="1"/>
  <c r="E8" i="1"/>
  <c r="E11" i="1"/>
  <c r="E14" i="1"/>
  <c r="E17" i="1"/>
  <c r="D8" i="2" l="1"/>
  <c r="H16" i="2"/>
  <c r="H8" i="2"/>
  <c r="L16" i="2"/>
  <c r="L8" i="2"/>
  <c r="P16" i="2"/>
  <c r="P8" i="2"/>
  <c r="AF16" i="2"/>
  <c r="AF8" i="2"/>
  <c r="AB16" i="2"/>
  <c r="AB8" i="2"/>
  <c r="X16" i="2"/>
  <c r="X8" i="2"/>
  <c r="T16" i="2"/>
  <c r="T8" i="2"/>
  <c r="BH29" i="1" l="1"/>
  <c r="BH32" i="1"/>
  <c r="BH35" i="1"/>
  <c r="BH38" i="1"/>
  <c r="BH41" i="1"/>
  <c r="BH44" i="1"/>
  <c r="BH26" i="1"/>
  <c r="BH7" i="1"/>
  <c r="BH10" i="1"/>
  <c r="BH13" i="1"/>
  <c r="BH16" i="1"/>
  <c r="BH19" i="1"/>
  <c r="BH22" i="1"/>
  <c r="BH4" i="1"/>
  <c r="AZ32" i="1"/>
  <c r="AZ35" i="1"/>
  <c r="AZ38" i="1"/>
  <c r="AZ41" i="1"/>
  <c r="AZ44" i="1"/>
  <c r="AZ22" i="1"/>
  <c r="AZ7" i="1"/>
  <c r="AZ10" i="1"/>
  <c r="AZ13" i="1"/>
  <c r="AZ16" i="1"/>
  <c r="AZ19" i="1"/>
  <c r="AZ4" i="1"/>
  <c r="AR44" i="1"/>
  <c r="AR29" i="1"/>
  <c r="AR32" i="1"/>
  <c r="AR35" i="1"/>
  <c r="AR38" i="1"/>
  <c r="AR41" i="1"/>
  <c r="AR26" i="1"/>
  <c r="AR7" i="1"/>
  <c r="AR10" i="1"/>
  <c r="AR13" i="1"/>
  <c r="AR16" i="1"/>
  <c r="AR19" i="1"/>
  <c r="AR22" i="1"/>
  <c r="AR4" i="1"/>
  <c r="AJ29" i="1"/>
  <c r="AJ32" i="1"/>
  <c r="AJ35" i="1"/>
  <c r="AJ38" i="1"/>
  <c r="AJ41" i="1"/>
  <c r="AJ44" i="1"/>
  <c r="AJ26" i="1"/>
  <c r="AJ7" i="1"/>
  <c r="AJ10" i="1"/>
  <c r="AJ13" i="1"/>
  <c r="AJ16" i="1"/>
  <c r="AJ19" i="1"/>
  <c r="AJ22" i="1"/>
  <c r="AJ4" i="1"/>
  <c r="AB32" i="1"/>
  <c r="AB29" i="1"/>
  <c r="AB35" i="1"/>
  <c r="AB38" i="1"/>
  <c r="AB41" i="1"/>
  <c r="AB44" i="1"/>
  <c r="AB26" i="1"/>
  <c r="AB10" i="1"/>
  <c r="AB7" i="1"/>
  <c r="AB13" i="1"/>
  <c r="AB16" i="1"/>
  <c r="AB19" i="1"/>
  <c r="AB4" i="1"/>
  <c r="T29" i="1"/>
  <c r="T32" i="1"/>
  <c r="T35" i="1"/>
  <c r="T38" i="1"/>
  <c r="T41" i="1"/>
  <c r="T44" i="1"/>
  <c r="T26" i="1"/>
  <c r="T7" i="1"/>
  <c r="T10" i="1"/>
  <c r="T13" i="1"/>
  <c r="T16" i="1"/>
  <c r="T19" i="1"/>
  <c r="T22" i="1"/>
  <c r="T4" i="1"/>
  <c r="L29" i="1"/>
  <c r="L32" i="1"/>
  <c r="L35" i="1"/>
  <c r="L38" i="1"/>
  <c r="L41" i="1"/>
  <c r="L44" i="1"/>
  <c r="L26" i="1"/>
  <c r="L7" i="1"/>
  <c r="L10" i="1"/>
  <c r="L13" i="1"/>
  <c r="L16" i="1"/>
  <c r="L19" i="1"/>
  <c r="L22" i="1"/>
  <c r="L4" i="1"/>
  <c r="D29" i="1"/>
  <c r="D32" i="1"/>
  <c r="D35" i="1"/>
  <c r="D38" i="1"/>
  <c r="D41" i="1"/>
  <c r="D44" i="1"/>
  <c r="D26" i="1"/>
  <c r="D19" i="1"/>
  <c r="D22" i="1"/>
  <c r="D16" i="1"/>
  <c r="D7" i="1"/>
  <c r="D10" i="1"/>
  <c r="D13" i="1"/>
  <c r="D4" i="1"/>
</calcChain>
</file>

<file path=xl/sharedStrings.xml><?xml version="1.0" encoding="utf-8"?>
<sst xmlns="http://schemas.openxmlformats.org/spreadsheetml/2006/main" count="2520" uniqueCount="244">
  <si>
    <t>U24-U94</t>
  </si>
  <si>
    <t>U24-M13</t>
  </si>
  <si>
    <t>U24-U50</t>
  </si>
  <si>
    <t>U24-U32</t>
  </si>
  <si>
    <t>U24-U12</t>
  </si>
  <si>
    <t>U24-U16</t>
  </si>
  <si>
    <t>U24-U4</t>
  </si>
  <si>
    <t>cross</t>
  </si>
  <si>
    <t>fert</t>
  </si>
  <si>
    <t>homog_KING</t>
  </si>
  <si>
    <t>U94-U24</t>
  </si>
  <si>
    <t>U94-M13</t>
  </si>
  <si>
    <t>U94-U50</t>
  </si>
  <si>
    <t>U94-U32</t>
  </si>
  <si>
    <t>U94-U12</t>
  </si>
  <si>
    <t>U94-U16</t>
  </si>
  <si>
    <t>U94-U4</t>
  </si>
  <si>
    <t>M13-U24</t>
  </si>
  <si>
    <t>M13-U94</t>
  </si>
  <si>
    <t>M13-U50</t>
  </si>
  <si>
    <t>M13-U32</t>
  </si>
  <si>
    <t>M13-U12</t>
  </si>
  <si>
    <t>M13-U16</t>
  </si>
  <si>
    <t>M13-U4</t>
  </si>
  <si>
    <t>U50-U24</t>
  </si>
  <si>
    <t>U50-U94</t>
  </si>
  <si>
    <t>U50-M13</t>
  </si>
  <si>
    <t>U50-U32</t>
  </si>
  <si>
    <t>U50-U12</t>
  </si>
  <si>
    <t>U50-U16</t>
  </si>
  <si>
    <t>U50-U4</t>
  </si>
  <si>
    <t>U32-U24</t>
  </si>
  <si>
    <t>U32-U94</t>
  </si>
  <si>
    <t>U32-M13</t>
  </si>
  <si>
    <t>U32-U50</t>
  </si>
  <si>
    <t>U32-U12</t>
  </si>
  <si>
    <t>U32-U16</t>
  </si>
  <si>
    <t>U32-U4</t>
  </si>
  <si>
    <t>U12-U24</t>
  </si>
  <si>
    <t>U12-U94</t>
  </si>
  <si>
    <t>U12-M13</t>
  </si>
  <si>
    <t>U12-U50</t>
  </si>
  <si>
    <t>U12-U32</t>
  </si>
  <si>
    <t>U12-U16</t>
  </si>
  <si>
    <t>U12-U4</t>
  </si>
  <si>
    <t>U16-U24</t>
  </si>
  <si>
    <t>U16-U94</t>
  </si>
  <si>
    <t>U16-M13</t>
  </si>
  <si>
    <t>U16-U50</t>
  </si>
  <si>
    <t>U16-U32</t>
  </si>
  <si>
    <t>U16-U12</t>
  </si>
  <si>
    <t>U16-U4</t>
  </si>
  <si>
    <t>U4-U24</t>
  </si>
  <si>
    <t>U4-U94</t>
  </si>
  <si>
    <t>U4-M13</t>
  </si>
  <si>
    <t>U4-U50</t>
  </si>
  <si>
    <t>U4-U32</t>
  </si>
  <si>
    <t>U4-U12</t>
  </si>
  <si>
    <t>U4-U16</t>
  </si>
  <si>
    <t>ova u94</t>
  </si>
  <si>
    <t>ova u24</t>
  </si>
  <si>
    <t>ova m13</t>
  </si>
  <si>
    <t>ova u50</t>
  </si>
  <si>
    <t>fert 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</si>
  <si>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</si>
  <si>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</si>
  <si>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</si>
  <si>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</si>
  <si>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</si>
  <si>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</si>
  <si>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</si>
  <si>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</si>
  <si>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</si>
  <si>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</si>
  <si>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</si>
  <si>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</si>
  <si>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U4</t>
  </si>
  <si>
    <t>U16</t>
  </si>
  <si>
    <t>*</t>
  </si>
  <si>
    <t>U12</t>
  </si>
  <si>
    <t>U32</t>
  </si>
  <si>
    <t>U50</t>
  </si>
  <si>
    <t>M13</t>
  </si>
  <si>
    <t>U94</t>
  </si>
  <si>
    <t>U24</t>
  </si>
  <si>
    <t>p-value</t>
  </si>
  <si>
    <t>S.E.</t>
  </si>
  <si>
    <t>ova cross avg fert</t>
  </si>
  <si>
    <t>sperm cross avg fert</t>
  </si>
  <si>
    <t>genet</t>
  </si>
  <si>
    <t>Cross (Sperm-Ova)</t>
  </si>
  <si>
    <t>%Fert</t>
  </si>
  <si>
    <t>SE</t>
  </si>
  <si>
    <t xml:space="preserve">Batch </t>
  </si>
  <si>
    <t>U24 Self</t>
  </si>
  <si>
    <t>U94 Self</t>
  </si>
  <si>
    <t>M13 Self</t>
  </si>
  <si>
    <t>U50 Self</t>
  </si>
  <si>
    <t>U32 Self</t>
  </si>
  <si>
    <t>U12 Self</t>
  </si>
  <si>
    <t>U16 Self</t>
  </si>
  <si>
    <t>U4 Self</t>
  </si>
  <si>
    <t>Batch 1</t>
  </si>
  <si>
    <t>Batch 2</t>
  </si>
  <si>
    <t>Batch 3</t>
  </si>
  <si>
    <t>Self p-value</t>
  </si>
  <si>
    <t>Batch p-value</t>
  </si>
  <si>
    <t>Cross</t>
  </si>
  <si>
    <t>Cross Fert</t>
  </si>
  <si>
    <t>Batch Fert</t>
  </si>
  <si>
    <t>U12 Self Avg.</t>
  </si>
  <si>
    <t>Fert Avg.</t>
  </si>
  <si>
    <t>M13 Self Cross Avg.</t>
  </si>
  <si>
    <t>Cross Fert. Avg</t>
  </si>
  <si>
    <t>U4 Self Cross Avg.</t>
  </si>
  <si>
    <t>Cross Fert Avg.</t>
  </si>
  <si>
    <t>U32 Self Cross Avg.</t>
  </si>
  <si>
    <t>Cross Fert Avg</t>
  </si>
  <si>
    <t>U50 Self Cross Average</t>
  </si>
  <si>
    <t>Cross Fert. Avg.</t>
  </si>
  <si>
    <t>U24 Self Fert Avergage</t>
  </si>
  <si>
    <t>Cross Fert Average</t>
  </si>
  <si>
    <t>individual directionality ttests</t>
  </si>
  <si>
    <t>Batch</t>
  </si>
  <si>
    <t xml:space="preserve">U4 </t>
  </si>
  <si>
    <t xml:space="preserve">U16 </t>
  </si>
  <si>
    <t xml:space="preserve">U12 </t>
  </si>
  <si>
    <t xml:space="preserve">U32 </t>
  </si>
  <si>
    <t xml:space="preserve">U50 </t>
  </si>
  <si>
    <t xml:space="preserve">M13 </t>
  </si>
  <si>
    <t xml:space="preserve">U94 </t>
  </si>
  <si>
    <t xml:space="preserve">U24 </t>
  </si>
  <si>
    <t xml:space="preserve">U38 </t>
  </si>
  <si>
    <t xml:space="preserve">B8 </t>
  </si>
  <si>
    <t>Avg. Fert</t>
  </si>
  <si>
    <t>t-Test: Two-Sample Assuming Unequal Variances</t>
  </si>
  <si>
    <t>Cross Avg</t>
  </si>
  <si>
    <t>Batch Avg</t>
  </si>
  <si>
    <t>Night 2</t>
  </si>
  <si>
    <t>Sperm</t>
  </si>
  <si>
    <t>Ova</t>
  </si>
  <si>
    <t>U24 &amp; U94</t>
  </si>
  <si>
    <t>U24 &amp; M13</t>
  </si>
  <si>
    <t>U24 &amp; U50</t>
  </si>
  <si>
    <t>U24 &amp; U32</t>
  </si>
  <si>
    <t>U24 &amp; U12</t>
  </si>
  <si>
    <t>U24 &amp; U16</t>
  </si>
  <si>
    <t>U24 &amp; U4</t>
  </si>
  <si>
    <t>U94 &amp; M13</t>
  </si>
  <si>
    <t>U94 &amp; U50</t>
  </si>
  <si>
    <t>U94 &amp; U32</t>
  </si>
  <si>
    <t>U94 &amp; U12</t>
  </si>
  <si>
    <t>U94 &amp; U16</t>
  </si>
  <si>
    <t>U94 &amp; U4</t>
  </si>
  <si>
    <t>M13 &amp; U50</t>
  </si>
  <si>
    <t>M13 &amp; U32</t>
  </si>
  <si>
    <t>M13 &amp; U12</t>
  </si>
  <si>
    <t>M13 &amp; U16</t>
  </si>
  <si>
    <t>M13 &amp; U4</t>
  </si>
  <si>
    <t>U50 &amp; U32</t>
  </si>
  <si>
    <t>U50 &amp; U12</t>
  </si>
  <si>
    <t>U50 &amp; U16</t>
  </si>
  <si>
    <t>U50 &amp; U4</t>
  </si>
  <si>
    <t>U32 &amp; U12</t>
  </si>
  <si>
    <t>U32 &amp; U16</t>
  </si>
  <si>
    <t>U32 &amp; U4</t>
  </si>
  <si>
    <t>U12 &amp; U16</t>
  </si>
  <si>
    <t>U12 &amp; U4</t>
  </si>
  <si>
    <t>U16 &amp; U4</t>
  </si>
  <si>
    <t>s.e.</t>
  </si>
  <si>
    <t>Fert</t>
  </si>
  <si>
    <t xml:space="preserve">U16 Self </t>
  </si>
  <si>
    <t xml:space="preserve">U94 Self </t>
  </si>
  <si>
    <t>Avg</t>
  </si>
  <si>
    <t>Lower than Batch Avg.</t>
  </si>
  <si>
    <t>Higher than Batch Avg.</t>
  </si>
  <si>
    <t xml:space="preserve">p-value </t>
  </si>
  <si>
    <t xml:space="preserve">S.E. </t>
  </si>
  <si>
    <t xml:space="preserve">directionality </t>
  </si>
  <si>
    <t>t-Test: Two-Sample Assuming Equal Variances</t>
  </si>
  <si>
    <t>dir</t>
  </si>
  <si>
    <t>R-PVALUES</t>
  </si>
  <si>
    <t>ALL REPS</t>
  </si>
  <si>
    <t>sperm</t>
  </si>
  <si>
    <t>ova</t>
  </si>
  <si>
    <t>7.047e-05 ***</t>
  </si>
  <si>
    <t>0.0002802 ***</t>
  </si>
  <si>
    <t>0.02941 *</t>
  </si>
  <si>
    <t>0.0005829 ***</t>
  </si>
  <si>
    <t>5.551e-06 ***</t>
  </si>
  <si>
    <t>1.104e-11 ***</t>
  </si>
  <si>
    <t>0.005516 **</t>
  </si>
  <si>
    <t>2.367e-07 ***</t>
  </si>
  <si>
    <t>0.0001368 ***</t>
  </si>
  <si>
    <t>8.82e-09 ***</t>
  </si>
  <si>
    <t>0.001064 **</t>
  </si>
  <si>
    <t>0.04115 *</t>
  </si>
  <si>
    <t>0.001023 **</t>
  </si>
  <si>
    <t>0.00423 **</t>
  </si>
  <si>
    <t>AVERAGE</t>
  </si>
  <si>
    <t>All together</t>
  </si>
  <si>
    <t>0.01134 *</t>
  </si>
  <si>
    <t xml:space="preserve">U32 Self </t>
  </si>
  <si>
    <t>t-Test: Paired Two Sample for Means</t>
  </si>
  <si>
    <t>Pearson Correlation</t>
  </si>
  <si>
    <t>p-STAT</t>
  </si>
  <si>
    <t>s-error</t>
  </si>
  <si>
    <t>Genet</t>
  </si>
  <si>
    <t>0.0007*</t>
  </si>
  <si>
    <t>0.0055*</t>
  </si>
  <si>
    <t>0.0058*</t>
  </si>
  <si>
    <t>batch t-test</t>
  </si>
  <si>
    <t>self</t>
  </si>
  <si>
    <t>self avg</t>
  </si>
  <si>
    <t>self se</t>
  </si>
  <si>
    <t>Batch (n=3)</t>
  </si>
  <si>
    <t>Fert Avg (n=43)</t>
  </si>
  <si>
    <t>Self avg (n=3)</t>
  </si>
  <si>
    <t>p-stat - batch</t>
  </si>
  <si>
    <t>p-stat - self</t>
  </si>
  <si>
    <t>self t-test</t>
  </si>
  <si>
    <t>Batch (n=33)</t>
  </si>
  <si>
    <t>Self Avg (n=3)</t>
  </si>
  <si>
    <t xml:space="preserve">Batch Avg (n=3) </t>
  </si>
  <si>
    <t>Fert. Avg (n=43)</t>
  </si>
  <si>
    <t>Self</t>
  </si>
  <si>
    <t>self/sperm t-test</t>
  </si>
  <si>
    <t>self/ova t-test</t>
  </si>
  <si>
    <t>ova avg (n=8)</t>
  </si>
  <si>
    <t>sperm avg (n=8)</t>
  </si>
  <si>
    <t>self avg (n=3)</t>
  </si>
  <si>
    <t>U94-U94</t>
  </si>
  <si>
    <t>Sperm Avg (n=3)</t>
  </si>
  <si>
    <t>Ova Avg (n=3)</t>
  </si>
  <si>
    <t>Cross (Sperm-Ova</t>
  </si>
  <si>
    <t>035</t>
  </si>
  <si>
    <t>067</t>
  </si>
  <si>
    <t>077</t>
  </si>
  <si>
    <t>108</t>
  </si>
  <si>
    <t>040</t>
  </si>
  <si>
    <t>124</t>
  </si>
  <si>
    <t>015</t>
  </si>
  <si>
    <t>010</t>
  </si>
  <si>
    <t>UM13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</si>
</sst>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Font="1"/>
    <xf numFmtId="0" fontId="1" fillId="0" borderId="7" xfId="0" applyFont="1" applyBorder="1"/>
    <xf numFmtId="2" fontId="1" fillId="0" borderId="0" xfId="0" applyNumberFormat="1" applyFont="1"/>
    <xf numFmtId="11" fontId="1" fillId="0" borderId="0" xfId="0" applyNumberFormat="1" applyFont="1"/>
    <xf numFmtId="164" fontId="0" fillId="0" borderId="0" xfId="0" applyNumberFormat="1" applyBorder="1"/>
    <xf numFmtId="2" fontId="0" fillId="0" borderId="7" xfId="0" applyNumberForma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4" fontId="1" fillId="0" borderId="11" xfId="0" applyNumberFormat="1" applyFont="1" applyBorder="1"/>
    <xf numFmtId="0" fontId="0" fillId="0" borderId="10" xfId="0" applyBorder="1"/>
    <xf numFmtId="164" fontId="0" fillId="0" borderId="0" xfId="0" applyNumberFormat="1"/>
    <xf numFmtId="164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Border="1"/>
    <xf numFmtId="2" fontId="0" fillId="0" borderId="14" xfId="0" applyNumberFormat="1" applyBorder="1"/>
    <xf numFmtId="2" fontId="0" fillId="0" borderId="7" xfId="0" applyNumberFormat="1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2" fontId="0" fillId="0" borderId="13" xfId="0" applyNumberFormat="1" applyBorder="1"/>
    <xf numFmtId="0" fontId="0" fillId="0" borderId="1" xfId="0" applyBorder="1"/>
    <xf numFmtId="0" fontId="0" fillId="0" borderId="18" xfId="0" applyBorder="1"/>
    <xf numFmtId="164" fontId="0" fillId="0" borderId="0" xfId="0" applyNumberFormat="1" applyFill="1" applyBorder="1" applyAlignment="1"/>
    <xf numFmtId="164" fontId="0" fillId="0" borderId="7" xfId="0" applyNumberFormat="1" applyBorder="1"/>
    <xf numFmtId="0" fontId="4" fillId="0" borderId="0" xfId="0" applyFont="1"/>
    <xf numFmtId="0" fontId="0" fillId="2" borderId="7" xfId="0" applyFill="1" applyBorder="1"/>
    <xf numFmtId="0" fontId="0" fillId="0" borderId="0" xfId="0" applyFill="1"/>
    <xf numFmtId="0" fontId="0" fillId="0" borderId="7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Alignment="1">
      <alignment horizontal="left" indent="1"/>
    </xf>
    <xf numFmtId="2" fontId="0" fillId="0" borderId="0" xfId="0" applyNumberFormat="1" applyFill="1" applyBorder="1" applyAlignment="1"/>
    <xf numFmtId="11" fontId="1" fillId="0" borderId="0" xfId="0" applyNumberFormat="1" applyFont="1" applyFill="1" applyBorder="1" applyAlignment="1"/>
    <xf numFmtId="167" fontId="1" fillId="0" borderId="0" xfId="0" applyNumberFormat="1" applyFont="1"/>
    <xf numFmtId="0" fontId="0" fillId="0" borderId="20" xfId="0" applyBorder="1"/>
    <xf numFmtId="0" fontId="2" fillId="0" borderId="20" xfId="0" applyFont="1" applyFill="1" applyBorder="1" applyAlignment="1">
      <alignment horizontal="center"/>
    </xf>
    <xf numFmtId="0" fontId="2" fillId="0" borderId="20" xfId="0" applyFont="1" applyBorder="1"/>
    <xf numFmtId="2" fontId="0" fillId="0" borderId="15" xfId="0" applyNumberFormat="1" applyBorder="1"/>
    <xf numFmtId="2" fontId="0" fillId="0" borderId="0" xfId="0" applyNumberFormat="1" applyBorder="1"/>
    <xf numFmtId="0" fontId="5" fillId="0" borderId="1" xfId="0" applyFont="1" applyBorder="1"/>
    <xf numFmtId="49" fontId="0" fillId="0" borderId="0" xfId="0" applyNumberFormat="1"/>
    <xf numFmtId="164" fontId="0" fillId="0" borderId="1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Crosses - Night 1 and Night 2</a:t>
            </a:r>
          </a:p>
        </c:rich>
      </c:tx>
      <c:layout>
        <c:manualLayout>
          <c:xMode val="edge"/>
          <c:yMode val="edge"/>
          <c:x val="0.28489704338116467"/>
          <c:y val="2.6430943120061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4-4FD0-8894-ACAE07B59A9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4-4FD0-8894-ACAE07B59A9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4-4FD0-8894-ACAE07B59A9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34-4FD0-8894-ACAE07B59A97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4-4FD0-8894-ACAE07B59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Crosses graph'!$D$4:$D$21</c:f>
                <c:numCache>
                  <c:formatCode>General</c:formatCode>
                  <c:ptCount val="18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  <c:pt idx="5">
                    <c:v>1.4817705184475725</c:v>
                  </c:pt>
                  <c:pt idx="8">
                    <c:v>0.90090090090090102</c:v>
                  </c:pt>
                  <c:pt idx="9">
                    <c:v>0.64623815285279629</c:v>
                  </c:pt>
                  <c:pt idx="10">
                    <c:v>9.406705751412483</c:v>
                  </c:pt>
                  <c:pt idx="11">
                    <c:v>1.0735088023130037</c:v>
                  </c:pt>
                  <c:pt idx="12">
                    <c:v>0</c:v>
                  </c:pt>
                  <c:pt idx="13">
                    <c:v>1.7254689254485558</c:v>
                  </c:pt>
                  <c:pt idx="14">
                    <c:v>1.0101010101010102</c:v>
                  </c:pt>
                  <c:pt idx="15">
                    <c:v>0.73838358929644055</c:v>
                  </c:pt>
                  <c:pt idx="17">
                    <c:v>4.8910930011334033</c:v>
                  </c:pt>
                </c:numCache>
              </c:numRef>
            </c:plus>
            <c:minus>
              <c:numRef>
                <c:f>'Self Crosses graph'!$D$4:$D$21</c:f>
                <c:numCache>
                  <c:formatCode>General</c:formatCode>
                  <c:ptCount val="18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  <c:pt idx="5">
                    <c:v>1.4817705184475725</c:v>
                  </c:pt>
                  <c:pt idx="8">
                    <c:v>0.90090090090090102</c:v>
                  </c:pt>
                  <c:pt idx="9">
                    <c:v>0.64623815285279629</c:v>
                  </c:pt>
                  <c:pt idx="10">
                    <c:v>9.406705751412483</c:v>
                  </c:pt>
                  <c:pt idx="11">
                    <c:v>1.0735088023130037</c:v>
                  </c:pt>
                  <c:pt idx="12">
                    <c:v>0</c:v>
                  </c:pt>
                  <c:pt idx="13">
                    <c:v>1.7254689254485558</c:v>
                  </c:pt>
                  <c:pt idx="14">
                    <c:v>1.0101010101010102</c:v>
                  </c:pt>
                  <c:pt idx="15">
                    <c:v>0.73838358929644055</c:v>
                  </c:pt>
                  <c:pt idx="17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graph'!$B$4:$B$21</c:f>
              <c:strCache>
                <c:ptCount val="18"/>
                <c:pt idx="0">
                  <c:v>B8 </c:v>
                </c:pt>
                <c:pt idx="1">
                  <c:v>U38 </c:v>
                </c:pt>
                <c:pt idx="2">
                  <c:v>U50 </c:v>
                </c:pt>
                <c:pt idx="3">
                  <c:v>U94 </c:v>
                </c:pt>
                <c:pt idx="5">
                  <c:v>Batch </c:v>
                </c:pt>
                <c:pt idx="8">
                  <c:v>U24 </c:v>
                </c:pt>
                <c:pt idx="9">
                  <c:v>U94 </c:v>
                </c:pt>
                <c:pt idx="10">
                  <c:v>M13 </c:v>
                </c:pt>
                <c:pt idx="11">
                  <c:v>U50 </c:v>
                </c:pt>
                <c:pt idx="12">
                  <c:v>U32 </c:v>
                </c:pt>
                <c:pt idx="13">
                  <c:v>U12 </c:v>
                </c:pt>
                <c:pt idx="14">
                  <c:v>U16 </c:v>
                </c:pt>
                <c:pt idx="15">
                  <c:v>U4 </c:v>
                </c:pt>
                <c:pt idx="17">
                  <c:v>Batch</c:v>
                </c:pt>
              </c:strCache>
            </c:strRef>
          </c:cat>
          <c:val>
            <c:numRef>
              <c:f>'Self Crosses graph'!$C$4:$C$21</c:f>
              <c:numCache>
                <c:formatCode>0.00</c:formatCode>
                <c:ptCount val="18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  <c:pt idx="5">
                  <c:v>75.88288045915165</c:v>
                </c:pt>
                <c:pt idx="8">
                  <c:v>0.90090090090090091</c:v>
                </c:pt>
                <c:pt idx="9">
                  <c:v>1.2647754137115841</c:v>
                </c:pt>
                <c:pt idx="10">
                  <c:v>32.944361659705748</c:v>
                </c:pt>
                <c:pt idx="11">
                  <c:v>1.7554012345679011</c:v>
                </c:pt>
                <c:pt idx="12">
                  <c:v>0</c:v>
                </c:pt>
                <c:pt idx="13">
                  <c:v>15.914351851851853</c:v>
                </c:pt>
                <c:pt idx="14">
                  <c:v>1.0101010101010102</c:v>
                </c:pt>
                <c:pt idx="15">
                  <c:v>1.4419389476913638</c:v>
                </c:pt>
                <c:pt idx="17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34-4FD0-8894-ACAE07B5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55151"/>
        <c:axId val="1231153903"/>
      </c:barChart>
      <c:catAx>
        <c:axId val="123115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53903"/>
        <c:crosses val="autoZero"/>
        <c:auto val="1"/>
        <c:lblAlgn val="ctr"/>
        <c:lblOffset val="100"/>
        <c:noMultiLvlLbl val="0"/>
      </c:catAx>
      <c:valAx>
        <c:axId val="12311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5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33-43ED-9778-D6FA3A70CB9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33-43ED-9778-D6FA3A70CB9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33-43ED-9778-D6FA3A70CB9A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33-43ED-9778-D6FA3A70CB9A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33-43ED-9778-D6FA3A70CB9A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33-43ED-9778-D6FA3A70CB9A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33-43ED-9778-D6FA3A70CB9A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33-43ED-9778-D6FA3A70CB9A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033-43ED-9778-D6FA3A70CB9A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33-43ED-9778-D6FA3A70CB9A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033-43ED-9778-D6FA3A70CB9A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033-43ED-9778-D6FA3A70CB9A}"/>
              </c:ext>
            </c:extLst>
          </c:dPt>
          <c:dPt>
            <c:idx val="5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033-43ED-9778-D6FA3A70CB9A}"/>
              </c:ext>
            </c:extLst>
          </c:dPt>
          <c:errBars>
            <c:errBarType val="both"/>
            <c:errValType val="cust"/>
            <c:noEndCap val="0"/>
            <c:plus>
              <c:numRef>
                <c:f>'Split graph'!$C$2:$C$59</c:f>
                <c:numCache>
                  <c:formatCode>General</c:formatCode>
                  <c:ptCount val="58"/>
                  <c:pt idx="0">
                    <c:v>11.02018350321103</c:v>
                  </c:pt>
                  <c:pt idx="2">
                    <c:v>7.8386506775365685</c:v>
                  </c:pt>
                  <c:pt idx="4">
                    <c:v>6.4291005073286369</c:v>
                  </c:pt>
                  <c:pt idx="6">
                    <c:v>4.9777281743560167</c:v>
                  </c:pt>
                  <c:pt idx="8">
                    <c:v>2.1858128414340001</c:v>
                  </c:pt>
                  <c:pt idx="10">
                    <c:v>7.4444320798291743</c:v>
                  </c:pt>
                  <c:pt idx="12">
                    <c:v>8.6865424494733503</c:v>
                  </c:pt>
                  <c:pt idx="14">
                    <c:v>5.8555382485367362</c:v>
                  </c:pt>
                  <c:pt idx="16">
                    <c:v>5.0276779767421838</c:v>
                  </c:pt>
                  <c:pt idx="18">
                    <c:v>1.7193914137618691</c:v>
                  </c:pt>
                  <c:pt idx="20">
                    <c:v>4.6627832165239997</c:v>
                  </c:pt>
                  <c:pt idx="22">
                    <c:v>2.4083890815584854</c:v>
                  </c:pt>
                  <c:pt idx="24">
                    <c:v>3.2516366372880969</c:v>
                  </c:pt>
                  <c:pt idx="26">
                    <c:v>2.3960509318837468</c:v>
                  </c:pt>
                  <c:pt idx="28">
                    <c:v>9.8685140416927712</c:v>
                  </c:pt>
                  <c:pt idx="30">
                    <c:v>2.7775649499126596</c:v>
                  </c:pt>
                  <c:pt idx="32">
                    <c:v>0.98953613398800322</c:v>
                  </c:pt>
                  <c:pt idx="34">
                    <c:v>5.0536188869600496</c:v>
                  </c:pt>
                  <c:pt idx="36">
                    <c:v>6.2535700903923477</c:v>
                  </c:pt>
                  <c:pt idx="38">
                    <c:v>3.3308491411457584</c:v>
                  </c:pt>
                  <c:pt idx="40">
                    <c:v>7.7490399858701338</c:v>
                  </c:pt>
                  <c:pt idx="42">
                    <c:v>2.7057793341885716</c:v>
                  </c:pt>
                  <c:pt idx="44">
                    <c:v>4.6243231865731698</c:v>
                  </c:pt>
                  <c:pt idx="46">
                    <c:v>0.98418538943606859</c:v>
                  </c:pt>
                  <c:pt idx="48">
                    <c:v>6.3673744179047675</c:v>
                  </c:pt>
                  <c:pt idx="50">
                    <c:v>4.7797285475916027</c:v>
                  </c:pt>
                  <c:pt idx="52">
                    <c:v>2.7911156112657638</c:v>
                  </c:pt>
                  <c:pt idx="54">
                    <c:v>1.9465253258002913</c:v>
                  </c:pt>
                  <c:pt idx="57">
                    <c:v>4.8910930011334033</c:v>
                  </c:pt>
                </c:numCache>
              </c:numRef>
            </c:plus>
            <c:minus>
              <c:numRef>
                <c:f>'Split graph'!$C$2:$C$59</c:f>
                <c:numCache>
                  <c:formatCode>General</c:formatCode>
                  <c:ptCount val="58"/>
                  <c:pt idx="0">
                    <c:v>11.02018350321103</c:v>
                  </c:pt>
                  <c:pt idx="2">
                    <c:v>7.8386506775365685</c:v>
                  </c:pt>
                  <c:pt idx="4">
                    <c:v>6.4291005073286369</c:v>
                  </c:pt>
                  <c:pt idx="6">
                    <c:v>4.9777281743560167</c:v>
                  </c:pt>
                  <c:pt idx="8">
                    <c:v>2.1858128414340001</c:v>
                  </c:pt>
                  <c:pt idx="10">
                    <c:v>7.4444320798291743</c:v>
                  </c:pt>
                  <c:pt idx="12">
                    <c:v>8.6865424494733503</c:v>
                  </c:pt>
                  <c:pt idx="14">
                    <c:v>5.8555382485367362</c:v>
                  </c:pt>
                  <c:pt idx="16">
                    <c:v>5.0276779767421838</c:v>
                  </c:pt>
                  <c:pt idx="18">
                    <c:v>1.7193914137618691</c:v>
                  </c:pt>
                  <c:pt idx="20">
                    <c:v>4.6627832165239997</c:v>
                  </c:pt>
                  <c:pt idx="22">
                    <c:v>2.4083890815584854</c:v>
                  </c:pt>
                  <c:pt idx="24">
                    <c:v>3.2516366372880969</c:v>
                  </c:pt>
                  <c:pt idx="26">
                    <c:v>2.3960509318837468</c:v>
                  </c:pt>
                  <c:pt idx="28">
                    <c:v>9.8685140416927712</c:v>
                  </c:pt>
                  <c:pt idx="30">
                    <c:v>2.7775649499126596</c:v>
                  </c:pt>
                  <c:pt idx="32">
                    <c:v>0.98953613398800322</c:v>
                  </c:pt>
                  <c:pt idx="34">
                    <c:v>5.0536188869600496</c:v>
                  </c:pt>
                  <c:pt idx="36">
                    <c:v>6.2535700903923477</c:v>
                  </c:pt>
                  <c:pt idx="38">
                    <c:v>3.3308491411457584</c:v>
                  </c:pt>
                  <c:pt idx="40">
                    <c:v>7.7490399858701338</c:v>
                  </c:pt>
                  <c:pt idx="42">
                    <c:v>2.7057793341885716</c:v>
                  </c:pt>
                  <c:pt idx="44">
                    <c:v>4.6243231865731698</c:v>
                  </c:pt>
                  <c:pt idx="46">
                    <c:v>0.98418538943606859</c:v>
                  </c:pt>
                  <c:pt idx="48">
                    <c:v>6.3673744179047675</c:v>
                  </c:pt>
                  <c:pt idx="50">
                    <c:v>4.7797285475916027</c:v>
                  </c:pt>
                  <c:pt idx="52">
                    <c:v>2.7911156112657638</c:v>
                  </c:pt>
                  <c:pt idx="54">
                    <c:v>1.9465253258002913</c:v>
                  </c:pt>
                  <c:pt idx="57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graph'!$A$2:$A$56</c:f>
              <c:strCache>
                <c:ptCount val="55"/>
                <c:pt idx="0">
                  <c:v>U24-U94</c:v>
                </c:pt>
                <c:pt idx="2">
                  <c:v>U24-M13</c:v>
                </c:pt>
                <c:pt idx="4">
                  <c:v>U24-U50</c:v>
                </c:pt>
                <c:pt idx="6">
                  <c:v>U24-U32</c:v>
                </c:pt>
                <c:pt idx="8">
                  <c:v>U24-U12</c:v>
                </c:pt>
                <c:pt idx="10">
                  <c:v>U24-U16</c:v>
                </c:pt>
                <c:pt idx="12">
                  <c:v>U24-U4</c:v>
                </c:pt>
                <c:pt idx="14">
                  <c:v>U94-M13</c:v>
                </c:pt>
                <c:pt idx="16">
                  <c:v>U94-U50</c:v>
                </c:pt>
                <c:pt idx="18">
                  <c:v>U94-U32</c:v>
                </c:pt>
                <c:pt idx="20">
                  <c:v>U94-U12</c:v>
                </c:pt>
                <c:pt idx="22">
                  <c:v>U94-U16</c:v>
                </c:pt>
                <c:pt idx="24">
                  <c:v>U94-U4</c:v>
                </c:pt>
                <c:pt idx="26">
                  <c:v>M13-U50</c:v>
                </c:pt>
                <c:pt idx="28">
                  <c:v>M13-U32</c:v>
                </c:pt>
                <c:pt idx="30">
                  <c:v>M13-U12</c:v>
                </c:pt>
                <c:pt idx="32">
                  <c:v>M13-U16</c:v>
                </c:pt>
                <c:pt idx="34">
                  <c:v>M13-U4</c:v>
                </c:pt>
                <c:pt idx="36">
                  <c:v>U50-U32</c:v>
                </c:pt>
                <c:pt idx="38">
                  <c:v>U50-U12</c:v>
                </c:pt>
                <c:pt idx="40">
                  <c:v>U50-U16</c:v>
                </c:pt>
                <c:pt idx="42">
                  <c:v>U50-U4</c:v>
                </c:pt>
                <c:pt idx="44">
                  <c:v>U32-U12</c:v>
                </c:pt>
                <c:pt idx="46">
                  <c:v>U32-U16</c:v>
                </c:pt>
                <c:pt idx="48">
                  <c:v>U32-U4</c:v>
                </c:pt>
                <c:pt idx="50">
                  <c:v>U12-U16</c:v>
                </c:pt>
                <c:pt idx="52">
                  <c:v>U12-U4</c:v>
                </c:pt>
                <c:pt idx="54">
                  <c:v>U16-U4</c:v>
                </c:pt>
              </c:strCache>
            </c:strRef>
          </c:cat>
          <c:val>
            <c:numRef>
              <c:f>'Split graph'!$B$2:$B$56</c:f>
              <c:numCache>
                <c:formatCode>General</c:formatCode>
                <c:ptCount val="55"/>
                <c:pt idx="0">
                  <c:v>79.486373165618446</c:v>
                </c:pt>
                <c:pt idx="2">
                  <c:v>73.624639249639245</c:v>
                </c:pt>
                <c:pt idx="4">
                  <c:v>71.942110177404302</c:v>
                </c:pt>
                <c:pt idx="6">
                  <c:v>63.048931942374566</c:v>
                </c:pt>
                <c:pt idx="8">
                  <c:v>37.495034308414596</c:v>
                </c:pt>
                <c:pt idx="10">
                  <c:v>78.068232166592821</c:v>
                </c:pt>
                <c:pt idx="12">
                  <c:v>54.305421673842723</c:v>
                </c:pt>
                <c:pt idx="14">
                  <c:v>54.915879442195227</c:v>
                </c:pt>
                <c:pt idx="16">
                  <c:v>78.560840775165502</c:v>
                </c:pt>
                <c:pt idx="18">
                  <c:v>4.640593657051947</c:v>
                </c:pt>
                <c:pt idx="20">
                  <c:v>19.327894327894327</c:v>
                </c:pt>
                <c:pt idx="22">
                  <c:v>66.317016317016311</c:v>
                </c:pt>
                <c:pt idx="24">
                  <c:v>84.455782312925166</c:v>
                </c:pt>
                <c:pt idx="26">
                  <c:v>82.563344972692278</c:v>
                </c:pt>
                <c:pt idx="28">
                  <c:v>61.112914862914863</c:v>
                </c:pt>
                <c:pt idx="30">
                  <c:v>48.162494291526549</c:v>
                </c:pt>
                <c:pt idx="32">
                  <c:v>79.401615718751259</c:v>
                </c:pt>
                <c:pt idx="34">
                  <c:v>74.890206411945528</c:v>
                </c:pt>
                <c:pt idx="36">
                  <c:v>38.5621442767616</c:v>
                </c:pt>
                <c:pt idx="38">
                  <c:v>18.873034096914694</c:v>
                </c:pt>
                <c:pt idx="40">
                  <c:v>40.657113909393537</c:v>
                </c:pt>
                <c:pt idx="42">
                  <c:v>42.674061039122627</c:v>
                </c:pt>
                <c:pt idx="44">
                  <c:v>69.881766978541165</c:v>
                </c:pt>
                <c:pt idx="46">
                  <c:v>89.214600568909745</c:v>
                </c:pt>
                <c:pt idx="48">
                  <c:v>75.247485110855308</c:v>
                </c:pt>
                <c:pt idx="50">
                  <c:v>84.523809523809518</c:v>
                </c:pt>
                <c:pt idx="52">
                  <c:v>6.1840554455892196</c:v>
                </c:pt>
                <c:pt idx="54">
                  <c:v>80.769070010449312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033-43ED-9778-D6FA3A70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74447"/>
        <c:axId val="368876111"/>
      </c:barChart>
      <c:catAx>
        <c:axId val="3688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6111"/>
        <c:crosses val="autoZero"/>
        <c:auto val="1"/>
        <c:lblAlgn val="ctr"/>
        <c:lblOffset val="100"/>
        <c:noMultiLvlLbl val="0"/>
      </c:catAx>
      <c:valAx>
        <c:axId val="3688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F-4121-9814-F2CD891E3FE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F-4121-9814-F2CD891E3FE7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F-4121-9814-F2CD891E3FE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F-4121-9814-F2CD891E3FE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F-4121-9814-F2CD891E3FE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F-4121-9814-F2CD891E3FE7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F-4121-9814-F2CD891E3FE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AF-4121-9814-F2CD891E3FE7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AF-4121-9814-F2CD891E3FE7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AF-4121-9814-F2CD891E3FE7}"/>
              </c:ext>
            </c:extLst>
          </c:dPt>
          <c:dPt>
            <c:idx val="3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5AF-4121-9814-F2CD891E3FE7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5AF-4121-9814-F2CD891E3FE7}"/>
              </c:ext>
            </c:extLst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5AF-4121-9814-F2CD891E3FE7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5AF-4121-9814-F2CD891E3FE7}"/>
              </c:ext>
            </c:extLst>
          </c:dPt>
          <c:dPt>
            <c:idx val="5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5AF-4121-9814-F2CD891E3FE7}"/>
              </c:ext>
            </c:extLst>
          </c:dPt>
          <c:errBars>
            <c:errBarType val="both"/>
            <c:errValType val="cust"/>
            <c:noEndCap val="0"/>
            <c:plus>
              <c:numRef>
                <c:f>'Split graph'!$H$2:$H$59</c:f>
                <c:numCache>
                  <c:formatCode>General</c:formatCode>
                  <c:ptCount val="58"/>
                  <c:pt idx="0">
                    <c:v>7.3150940232166102</c:v>
                  </c:pt>
                  <c:pt idx="2">
                    <c:v>7.080673021899341</c:v>
                  </c:pt>
                  <c:pt idx="4">
                    <c:v>11.714217281685301</c:v>
                  </c:pt>
                  <c:pt idx="6">
                    <c:v>1.4514522552844957</c:v>
                  </c:pt>
                  <c:pt idx="8">
                    <c:v>11.128612667440001</c:v>
                  </c:pt>
                  <c:pt idx="10">
                    <c:v>0.97102610400244538</c:v>
                  </c:pt>
                  <c:pt idx="12">
                    <c:v>7.7341254018296528</c:v>
                  </c:pt>
                  <c:pt idx="14">
                    <c:v>6.2269984912640162</c:v>
                  </c:pt>
                  <c:pt idx="16">
                    <c:v>5.8301193036836398</c:v>
                  </c:pt>
                  <c:pt idx="18">
                    <c:v>1.8691468083273886</c:v>
                  </c:pt>
                  <c:pt idx="20">
                    <c:v>4.4311644005014088</c:v>
                  </c:pt>
                  <c:pt idx="22">
                    <c:v>3.2429812143362091</c:v>
                  </c:pt>
                  <c:pt idx="24">
                    <c:v>13.389639033476092</c:v>
                  </c:pt>
                  <c:pt idx="26">
                    <c:v>1.6946798737523912</c:v>
                  </c:pt>
                  <c:pt idx="28">
                    <c:v>0.85470085470085644</c:v>
                  </c:pt>
                  <c:pt idx="30">
                    <c:v>0.14285022165335767</c:v>
                  </c:pt>
                  <c:pt idx="32">
                    <c:v>9.7511104295970732</c:v>
                  </c:pt>
                  <c:pt idx="34">
                    <c:v>0.73330628488502059</c:v>
                  </c:pt>
                  <c:pt idx="36">
                    <c:v>3.3051688338986822</c:v>
                  </c:pt>
                  <c:pt idx="38">
                    <c:v>1.5745916432444336</c:v>
                  </c:pt>
                  <c:pt idx="40">
                    <c:v>9.8451497961423815</c:v>
                  </c:pt>
                  <c:pt idx="42">
                    <c:v>7.739563424705957</c:v>
                  </c:pt>
                  <c:pt idx="44">
                    <c:v>6.3112162473533804</c:v>
                  </c:pt>
                  <c:pt idx="46">
                    <c:v>0.99421486134113513</c:v>
                  </c:pt>
                  <c:pt idx="48">
                    <c:v>5.5110961107128675</c:v>
                  </c:pt>
                  <c:pt idx="50">
                    <c:v>5.1905051835528475</c:v>
                  </c:pt>
                  <c:pt idx="52">
                    <c:v>0.12138555979153998</c:v>
                  </c:pt>
                  <c:pt idx="54">
                    <c:v>3.9899162072020071</c:v>
                  </c:pt>
                  <c:pt idx="57">
                    <c:v>4.8910930011334033</c:v>
                  </c:pt>
                </c:numCache>
              </c:numRef>
            </c:plus>
            <c:minus>
              <c:numRef>
                <c:f>'Split graph'!$H$2:$H$59</c:f>
                <c:numCache>
                  <c:formatCode>General</c:formatCode>
                  <c:ptCount val="58"/>
                  <c:pt idx="0">
                    <c:v>7.3150940232166102</c:v>
                  </c:pt>
                  <c:pt idx="2">
                    <c:v>7.080673021899341</c:v>
                  </c:pt>
                  <c:pt idx="4">
                    <c:v>11.714217281685301</c:v>
                  </c:pt>
                  <c:pt idx="6">
                    <c:v>1.4514522552844957</c:v>
                  </c:pt>
                  <c:pt idx="8">
                    <c:v>11.128612667440001</c:v>
                  </c:pt>
                  <c:pt idx="10">
                    <c:v>0.97102610400244538</c:v>
                  </c:pt>
                  <c:pt idx="12">
                    <c:v>7.7341254018296528</c:v>
                  </c:pt>
                  <c:pt idx="14">
                    <c:v>6.2269984912640162</c:v>
                  </c:pt>
                  <c:pt idx="16">
                    <c:v>5.8301193036836398</c:v>
                  </c:pt>
                  <c:pt idx="18">
                    <c:v>1.8691468083273886</c:v>
                  </c:pt>
                  <c:pt idx="20">
                    <c:v>4.4311644005014088</c:v>
                  </c:pt>
                  <c:pt idx="22">
                    <c:v>3.2429812143362091</c:v>
                  </c:pt>
                  <c:pt idx="24">
                    <c:v>13.389639033476092</c:v>
                  </c:pt>
                  <c:pt idx="26">
                    <c:v>1.6946798737523912</c:v>
                  </c:pt>
                  <c:pt idx="28">
                    <c:v>0.85470085470085644</c:v>
                  </c:pt>
                  <c:pt idx="30">
                    <c:v>0.14285022165335767</c:v>
                  </c:pt>
                  <c:pt idx="32">
                    <c:v>9.7511104295970732</c:v>
                  </c:pt>
                  <c:pt idx="34">
                    <c:v>0.73330628488502059</c:v>
                  </c:pt>
                  <c:pt idx="36">
                    <c:v>3.3051688338986822</c:v>
                  </c:pt>
                  <c:pt idx="38">
                    <c:v>1.5745916432444336</c:v>
                  </c:pt>
                  <c:pt idx="40">
                    <c:v>9.8451497961423815</c:v>
                  </c:pt>
                  <c:pt idx="42">
                    <c:v>7.739563424705957</c:v>
                  </c:pt>
                  <c:pt idx="44">
                    <c:v>6.3112162473533804</c:v>
                  </c:pt>
                  <c:pt idx="46">
                    <c:v>0.99421486134113513</c:v>
                  </c:pt>
                  <c:pt idx="48">
                    <c:v>5.5110961107128675</c:v>
                  </c:pt>
                  <c:pt idx="50">
                    <c:v>5.1905051835528475</c:v>
                  </c:pt>
                  <c:pt idx="52">
                    <c:v>0.12138555979153998</c:v>
                  </c:pt>
                  <c:pt idx="54">
                    <c:v>3.9899162072020071</c:v>
                  </c:pt>
                  <c:pt idx="57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'Split graph'!$F$2:$F$59</c:f>
              <c:strCache>
                <c:ptCount val="58"/>
                <c:pt idx="0">
                  <c:v>U94-U24</c:v>
                </c:pt>
                <c:pt idx="2">
                  <c:v>M13-U24</c:v>
                </c:pt>
                <c:pt idx="4">
                  <c:v>U50-U24</c:v>
                </c:pt>
                <c:pt idx="6">
                  <c:v>U32-U24</c:v>
                </c:pt>
                <c:pt idx="8">
                  <c:v>U12-U24</c:v>
                </c:pt>
                <c:pt idx="10">
                  <c:v>U16-U24</c:v>
                </c:pt>
                <c:pt idx="12">
                  <c:v>U4-U24</c:v>
                </c:pt>
                <c:pt idx="14">
                  <c:v>M13-U94</c:v>
                </c:pt>
                <c:pt idx="16">
                  <c:v>U50-U94</c:v>
                </c:pt>
                <c:pt idx="18">
                  <c:v>U32-U94</c:v>
                </c:pt>
                <c:pt idx="20">
                  <c:v>U12-U94</c:v>
                </c:pt>
                <c:pt idx="22">
                  <c:v>U16-U94</c:v>
                </c:pt>
                <c:pt idx="24">
                  <c:v>U4-U94</c:v>
                </c:pt>
                <c:pt idx="26">
                  <c:v>U50-M13</c:v>
                </c:pt>
                <c:pt idx="28">
                  <c:v>U32-M13</c:v>
                </c:pt>
                <c:pt idx="30">
                  <c:v>U12-M13</c:v>
                </c:pt>
                <c:pt idx="32">
                  <c:v>U16-M13</c:v>
                </c:pt>
                <c:pt idx="34">
                  <c:v>U4-M13</c:v>
                </c:pt>
                <c:pt idx="36">
                  <c:v>U32-U50</c:v>
                </c:pt>
                <c:pt idx="38">
                  <c:v>U12-U50</c:v>
                </c:pt>
                <c:pt idx="40">
                  <c:v>U16-U50</c:v>
                </c:pt>
                <c:pt idx="42">
                  <c:v>U4-U50</c:v>
                </c:pt>
                <c:pt idx="44">
                  <c:v>U12-U32</c:v>
                </c:pt>
                <c:pt idx="46">
                  <c:v>U16-U32</c:v>
                </c:pt>
                <c:pt idx="48">
                  <c:v>U4-U32</c:v>
                </c:pt>
                <c:pt idx="50">
                  <c:v>U16-U12</c:v>
                </c:pt>
                <c:pt idx="52">
                  <c:v>U4-U12</c:v>
                </c:pt>
                <c:pt idx="54">
                  <c:v>U4-U16</c:v>
                </c:pt>
                <c:pt idx="57">
                  <c:v>Batch</c:v>
                </c:pt>
              </c:strCache>
            </c:strRef>
          </c:cat>
          <c:val>
            <c:numRef>
              <c:f>'Split graph'!$G$2:$G$59</c:f>
              <c:numCache>
                <c:formatCode>General</c:formatCode>
                <c:ptCount val="58"/>
                <c:pt idx="0">
                  <c:v>23.73305615069685</c:v>
                </c:pt>
                <c:pt idx="2">
                  <c:v>67.924641868303837</c:v>
                </c:pt>
                <c:pt idx="4">
                  <c:v>57.446505425228828</c:v>
                </c:pt>
                <c:pt idx="6">
                  <c:v>88.47753542583547</c:v>
                </c:pt>
                <c:pt idx="8">
                  <c:v>79.628311866979757</c:v>
                </c:pt>
                <c:pt idx="10">
                  <c:v>82.811967852311611</c:v>
                </c:pt>
                <c:pt idx="12">
                  <c:v>34.853801169590646</c:v>
                </c:pt>
                <c:pt idx="14">
                  <c:v>80</c:v>
                </c:pt>
                <c:pt idx="16">
                  <c:v>25.750782378430426</c:v>
                </c:pt>
                <c:pt idx="18">
                  <c:v>3.5589800036690513</c:v>
                </c:pt>
                <c:pt idx="20">
                  <c:v>88.44086021505376</c:v>
                </c:pt>
                <c:pt idx="22">
                  <c:v>76.937229437229448</c:v>
                </c:pt>
                <c:pt idx="24">
                  <c:v>61.940268918724691</c:v>
                </c:pt>
                <c:pt idx="26">
                  <c:v>65.438224799286346</c:v>
                </c:pt>
                <c:pt idx="28">
                  <c:v>99.145299145299148</c:v>
                </c:pt>
                <c:pt idx="30">
                  <c:v>97.710113960113958</c:v>
                </c:pt>
                <c:pt idx="32">
                  <c:v>71.322182397451215</c:v>
                </c:pt>
                <c:pt idx="34">
                  <c:v>85.62573099415205</c:v>
                </c:pt>
                <c:pt idx="36">
                  <c:v>82.004186289900602</c:v>
                </c:pt>
                <c:pt idx="38">
                  <c:v>77.272727272727266</c:v>
                </c:pt>
                <c:pt idx="40">
                  <c:v>68.863532034887541</c:v>
                </c:pt>
                <c:pt idx="42">
                  <c:v>76.524747830166547</c:v>
                </c:pt>
                <c:pt idx="44">
                  <c:v>69.31450945964859</c:v>
                </c:pt>
                <c:pt idx="46">
                  <c:v>54.012137389202259</c:v>
                </c:pt>
                <c:pt idx="48">
                  <c:v>46.151571739807032</c:v>
                </c:pt>
                <c:pt idx="50">
                  <c:v>40.72032558874664</c:v>
                </c:pt>
                <c:pt idx="52">
                  <c:v>7.2504389666283799</c:v>
                </c:pt>
                <c:pt idx="54">
                  <c:v>48.247386142122984</c:v>
                </c:pt>
                <c:pt idx="57">
                  <c:v>62.5073189514696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AF-4121-9814-F2CD891E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71471"/>
        <c:axId val="438376047"/>
      </c:barChart>
      <c:catAx>
        <c:axId val="4383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6047"/>
        <c:crosses val="autoZero"/>
        <c:auto val="1"/>
        <c:lblAlgn val="ctr"/>
        <c:lblOffset val="100"/>
        <c:noMultiLvlLbl val="0"/>
      </c:catAx>
      <c:valAx>
        <c:axId val="438376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Individual</a:t>
            </a:r>
            <a:r>
              <a:rPr lang="en-US" sz="1200" baseline="0"/>
              <a:t> Crosses with Significant Differences in Pairwise Cross Fertilization Rates</a:t>
            </a:r>
            <a:endParaRPr lang="en-US" sz="1200"/>
          </a:p>
        </c:rich>
      </c:tx>
      <c:layout>
        <c:manualLayout>
          <c:xMode val="edge"/>
          <c:yMode val="edge"/>
          <c:x val="0.1311804461942257"/>
          <c:y val="1.1808118081180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'individual directionality graph'!$C$2</c:f>
              <c:strCache>
                <c:ptCount val="1"/>
                <c:pt idx="0">
                  <c:v>Cross Fert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'individual directionality graph'!$D$3:$D$49</c:f>
                <c:numCache>
                  <c:formatCode>General</c:formatCode>
                  <c:ptCount val="47"/>
                  <c:pt idx="0">
                    <c:v>11.02018350321103</c:v>
                  </c:pt>
                  <c:pt idx="1">
                    <c:v>7.3150940232166102</c:v>
                  </c:pt>
                  <c:pt idx="3">
                    <c:v>4.9777281743560167</c:v>
                  </c:pt>
                  <c:pt idx="4">
                    <c:v>1.4514522552844957</c:v>
                  </c:pt>
                  <c:pt idx="6">
                    <c:v>5.8555382485367362</c:v>
                  </c:pt>
                  <c:pt idx="7">
                    <c:v>6.2269984912640162</c:v>
                  </c:pt>
                  <c:pt idx="9">
                    <c:v>5.0276779767421838</c:v>
                  </c:pt>
                  <c:pt idx="10">
                    <c:v>5.8301193036836398</c:v>
                  </c:pt>
                  <c:pt idx="12">
                    <c:v>4.6627832165239997</c:v>
                  </c:pt>
                  <c:pt idx="13">
                    <c:v>4.4311644005014088</c:v>
                  </c:pt>
                  <c:pt idx="15">
                    <c:v>2.3960509318837468</c:v>
                  </c:pt>
                  <c:pt idx="16">
                    <c:v>1.6946798737523912</c:v>
                  </c:pt>
                  <c:pt idx="18">
                    <c:v>2.7775649499126596</c:v>
                  </c:pt>
                  <c:pt idx="19">
                    <c:v>0.14285022165335767</c:v>
                  </c:pt>
                  <c:pt idx="21">
                    <c:v>6.2535700903923477</c:v>
                  </c:pt>
                  <c:pt idx="22">
                    <c:v>3.3051688338986822</c:v>
                  </c:pt>
                  <c:pt idx="24">
                    <c:v>3.3308491411457584</c:v>
                  </c:pt>
                  <c:pt idx="25">
                    <c:v>1.5745916432444336</c:v>
                  </c:pt>
                  <c:pt idx="27">
                    <c:v>2.7057793341885716</c:v>
                  </c:pt>
                  <c:pt idx="28">
                    <c:v>7.739563424705957</c:v>
                  </c:pt>
                  <c:pt idx="30">
                    <c:v>0.98418538943606859</c:v>
                  </c:pt>
                  <c:pt idx="31">
                    <c:v>0.99421486134113513</c:v>
                  </c:pt>
                  <c:pt idx="33">
                    <c:v>6.3673744179047675</c:v>
                  </c:pt>
                  <c:pt idx="34">
                    <c:v>5.5110961107128675</c:v>
                  </c:pt>
                  <c:pt idx="36">
                    <c:v>4.7797285475916027</c:v>
                  </c:pt>
                  <c:pt idx="37">
                    <c:v>5.1905051835528475</c:v>
                  </c:pt>
                  <c:pt idx="39">
                    <c:v>1.9465253258002913</c:v>
                  </c:pt>
                  <c:pt idx="40">
                    <c:v>3.9899162072020071</c:v>
                  </c:pt>
                  <c:pt idx="42">
                    <c:v>2.1858128414340001</c:v>
                  </c:pt>
                  <c:pt idx="43">
                    <c:v>11.128612667440001</c:v>
                  </c:pt>
                  <c:pt idx="45">
                    <c:v>9.8685140416927712</c:v>
                  </c:pt>
                  <c:pt idx="46">
                    <c:v>0.85470085470085644</c:v>
                  </c:pt>
                </c:numCache>
              </c:numRef>
            </c:plus>
            <c:minus>
              <c:numRef>
                <c:f>'individual directionality graph'!$D$3:$D$49</c:f>
                <c:numCache>
                  <c:formatCode>General</c:formatCode>
                  <c:ptCount val="47"/>
                  <c:pt idx="0">
                    <c:v>11.02018350321103</c:v>
                  </c:pt>
                  <c:pt idx="1">
                    <c:v>7.3150940232166102</c:v>
                  </c:pt>
                  <c:pt idx="3">
                    <c:v>4.9777281743560167</c:v>
                  </c:pt>
                  <c:pt idx="4">
                    <c:v>1.4514522552844957</c:v>
                  </c:pt>
                  <c:pt idx="6">
                    <c:v>5.8555382485367362</c:v>
                  </c:pt>
                  <c:pt idx="7">
                    <c:v>6.2269984912640162</c:v>
                  </c:pt>
                  <c:pt idx="9">
                    <c:v>5.0276779767421838</c:v>
                  </c:pt>
                  <c:pt idx="10">
                    <c:v>5.8301193036836398</c:v>
                  </c:pt>
                  <c:pt idx="12">
                    <c:v>4.6627832165239997</c:v>
                  </c:pt>
                  <c:pt idx="13">
                    <c:v>4.4311644005014088</c:v>
                  </c:pt>
                  <c:pt idx="15">
                    <c:v>2.3960509318837468</c:v>
                  </c:pt>
                  <c:pt idx="16">
                    <c:v>1.6946798737523912</c:v>
                  </c:pt>
                  <c:pt idx="18">
                    <c:v>2.7775649499126596</c:v>
                  </c:pt>
                  <c:pt idx="19">
                    <c:v>0.14285022165335767</c:v>
                  </c:pt>
                  <c:pt idx="21">
                    <c:v>6.2535700903923477</c:v>
                  </c:pt>
                  <c:pt idx="22">
                    <c:v>3.3051688338986822</c:v>
                  </c:pt>
                  <c:pt idx="24">
                    <c:v>3.3308491411457584</c:v>
                  </c:pt>
                  <c:pt idx="25">
                    <c:v>1.5745916432444336</c:v>
                  </c:pt>
                  <c:pt idx="27">
                    <c:v>2.7057793341885716</c:v>
                  </c:pt>
                  <c:pt idx="28">
                    <c:v>7.739563424705957</c:v>
                  </c:pt>
                  <c:pt idx="30">
                    <c:v>0.98418538943606859</c:v>
                  </c:pt>
                  <c:pt idx="31">
                    <c:v>0.99421486134113513</c:v>
                  </c:pt>
                  <c:pt idx="33">
                    <c:v>6.3673744179047675</c:v>
                  </c:pt>
                  <c:pt idx="34">
                    <c:v>5.5110961107128675</c:v>
                  </c:pt>
                  <c:pt idx="36">
                    <c:v>4.7797285475916027</c:v>
                  </c:pt>
                  <c:pt idx="37">
                    <c:v>5.1905051835528475</c:v>
                  </c:pt>
                  <c:pt idx="39">
                    <c:v>1.9465253258002913</c:v>
                  </c:pt>
                  <c:pt idx="40">
                    <c:v>3.9899162072020071</c:v>
                  </c:pt>
                  <c:pt idx="42">
                    <c:v>2.1858128414340001</c:v>
                  </c:pt>
                  <c:pt idx="43">
                    <c:v>11.128612667440001</c:v>
                  </c:pt>
                  <c:pt idx="45">
                    <c:v>9.8685140416927712</c:v>
                  </c:pt>
                  <c:pt idx="46">
                    <c:v>0.85470085470085644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graph'!$B$3:$B$49</c:f>
              <c:strCache>
                <c:ptCount val="47"/>
                <c:pt idx="0">
                  <c:v>U24-U94</c:v>
                </c:pt>
                <c:pt idx="1">
                  <c:v>U94-U24</c:v>
                </c:pt>
                <c:pt idx="3">
                  <c:v>U24-U32</c:v>
                </c:pt>
                <c:pt idx="4">
                  <c:v>U32-U24</c:v>
                </c:pt>
                <c:pt idx="6">
                  <c:v>U94-M13</c:v>
                </c:pt>
                <c:pt idx="7">
                  <c:v>M13-U94</c:v>
                </c:pt>
                <c:pt idx="9">
                  <c:v>U94-U50</c:v>
                </c:pt>
                <c:pt idx="10">
                  <c:v>U50-U94</c:v>
                </c:pt>
                <c:pt idx="12">
                  <c:v>U94-U12</c:v>
                </c:pt>
                <c:pt idx="13">
                  <c:v>U12-U94</c:v>
                </c:pt>
                <c:pt idx="15">
                  <c:v>M13-U50</c:v>
                </c:pt>
                <c:pt idx="16">
                  <c:v>U50-M13</c:v>
                </c:pt>
                <c:pt idx="18">
                  <c:v>M13-U12</c:v>
                </c:pt>
                <c:pt idx="19">
                  <c:v>U12-M13</c:v>
                </c:pt>
                <c:pt idx="21">
                  <c:v>U50-U32</c:v>
                </c:pt>
                <c:pt idx="22">
                  <c:v>U32-U50</c:v>
                </c:pt>
                <c:pt idx="24">
                  <c:v>U50-U12</c:v>
                </c:pt>
                <c:pt idx="25">
                  <c:v>U12-U50</c:v>
                </c:pt>
                <c:pt idx="27">
                  <c:v>U50-U4</c:v>
                </c:pt>
                <c:pt idx="28">
                  <c:v>U4-U50</c:v>
                </c:pt>
                <c:pt idx="30">
                  <c:v>U32-U16</c:v>
                </c:pt>
                <c:pt idx="31">
                  <c:v>U16-U32</c:v>
                </c:pt>
                <c:pt idx="33">
                  <c:v>U32-U4</c:v>
                </c:pt>
                <c:pt idx="34">
                  <c:v>U4-U32</c:v>
                </c:pt>
                <c:pt idx="36">
                  <c:v>U12-U16</c:v>
                </c:pt>
                <c:pt idx="37">
                  <c:v>U16-U12</c:v>
                </c:pt>
                <c:pt idx="39">
                  <c:v>U16-U4</c:v>
                </c:pt>
                <c:pt idx="40">
                  <c:v>U4-U16</c:v>
                </c:pt>
                <c:pt idx="42">
                  <c:v>U24-U12</c:v>
                </c:pt>
                <c:pt idx="43">
                  <c:v>U12-U24</c:v>
                </c:pt>
                <c:pt idx="45">
                  <c:v>M13-U32</c:v>
                </c:pt>
                <c:pt idx="46">
                  <c:v>U32-M13</c:v>
                </c:pt>
              </c:strCache>
            </c:strRef>
          </c:cat>
          <c:val>
            <c:numRef>
              <c:f>'individual directionality graph'!$C$3:$C$49</c:f>
              <c:numCache>
                <c:formatCode>0.00</c:formatCode>
                <c:ptCount val="47"/>
                <c:pt idx="0">
                  <c:v>79.486373165618446</c:v>
                </c:pt>
                <c:pt idx="1">
                  <c:v>23.73305615069685</c:v>
                </c:pt>
                <c:pt idx="3">
                  <c:v>63.048931942374566</c:v>
                </c:pt>
                <c:pt idx="4">
                  <c:v>88.47753542583547</c:v>
                </c:pt>
                <c:pt idx="6">
                  <c:v>54.915879442195227</c:v>
                </c:pt>
                <c:pt idx="7">
                  <c:v>80</c:v>
                </c:pt>
                <c:pt idx="9">
                  <c:v>78.560840775165502</c:v>
                </c:pt>
                <c:pt idx="10">
                  <c:v>25.750782378430426</c:v>
                </c:pt>
                <c:pt idx="12">
                  <c:v>19.327894327894327</c:v>
                </c:pt>
                <c:pt idx="13">
                  <c:v>88.44086021505376</c:v>
                </c:pt>
                <c:pt idx="15">
                  <c:v>82.563344972692278</c:v>
                </c:pt>
                <c:pt idx="16">
                  <c:v>65.438224799286346</c:v>
                </c:pt>
                <c:pt idx="18">
                  <c:v>48.162494291526549</c:v>
                </c:pt>
                <c:pt idx="19">
                  <c:v>97.710113960113958</c:v>
                </c:pt>
                <c:pt idx="21">
                  <c:v>38.5621442767616</c:v>
                </c:pt>
                <c:pt idx="22">
                  <c:v>82.004186289900602</c:v>
                </c:pt>
                <c:pt idx="24">
                  <c:v>18.873034096914694</c:v>
                </c:pt>
                <c:pt idx="25">
                  <c:v>77.272727272727266</c:v>
                </c:pt>
                <c:pt idx="27">
                  <c:v>42.674061039122627</c:v>
                </c:pt>
                <c:pt idx="28">
                  <c:v>76.524747830166547</c:v>
                </c:pt>
                <c:pt idx="30">
                  <c:v>89.214600568909745</c:v>
                </c:pt>
                <c:pt idx="31">
                  <c:v>54.012137389202259</c:v>
                </c:pt>
                <c:pt idx="33">
                  <c:v>75.247485110855308</c:v>
                </c:pt>
                <c:pt idx="34">
                  <c:v>46.151571739807032</c:v>
                </c:pt>
                <c:pt idx="36">
                  <c:v>84.523809523809518</c:v>
                </c:pt>
                <c:pt idx="37">
                  <c:v>40.72032558874664</c:v>
                </c:pt>
                <c:pt idx="39">
                  <c:v>80.769070010449312</c:v>
                </c:pt>
                <c:pt idx="40">
                  <c:v>48.247386142122984</c:v>
                </c:pt>
                <c:pt idx="42">
                  <c:v>37.495034308414596</c:v>
                </c:pt>
                <c:pt idx="43">
                  <c:v>79.628311866979757</c:v>
                </c:pt>
                <c:pt idx="45">
                  <c:v>61.112914862914863</c:v>
                </c:pt>
                <c:pt idx="46">
                  <c:v>99.145299145299148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F91-BE2E-2B3AA179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"/>
        <c:axId val="1722843952"/>
        <c:axId val="1722791536"/>
      </c:barChart>
      <c:catAx>
        <c:axId val="172284395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91536"/>
        <c:crosses val="autoZero"/>
        <c:auto val="1"/>
        <c:lblAlgn val="ctr"/>
        <c:lblOffset val="100"/>
        <c:noMultiLvlLbl val="0"/>
      </c:catAx>
      <c:valAx>
        <c:axId val="1722791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Individual Crosses with No Significant Differences in Pairwise Cross Fertilization Rates</a:t>
            </a:r>
          </a:p>
        </c:rich>
      </c:tx>
      <c:layout>
        <c:manualLayout>
          <c:xMode val="edge"/>
          <c:yMode val="edge"/>
          <c:x val="0.14495799378789442"/>
          <c:y val="6.42570362403359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07884331052506"/>
          <c:y val="0.11240162064340772"/>
          <c:w val="0.56300289974670192"/>
          <c:h val="0.820615215967274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'individual directionality graph'!$H$3:$H$37</c:f>
                <c:numCache>
                  <c:formatCode>General</c:formatCode>
                  <c:ptCount val="35"/>
                  <c:pt idx="0">
                    <c:v>7.8386506775365685</c:v>
                  </c:pt>
                  <c:pt idx="1">
                    <c:v>7.080673021899341</c:v>
                  </c:pt>
                  <c:pt idx="3">
                    <c:v>6.4291005073286369</c:v>
                  </c:pt>
                  <c:pt idx="4">
                    <c:v>11.714217281685251</c:v>
                  </c:pt>
                  <c:pt idx="6">
                    <c:v>7.4444320798291699</c:v>
                  </c:pt>
                  <c:pt idx="7">
                    <c:v>0.97102610400244538</c:v>
                  </c:pt>
                  <c:pt idx="9">
                    <c:v>8.6865424494733503</c:v>
                  </c:pt>
                  <c:pt idx="10">
                    <c:v>7.7341254018296528</c:v>
                  </c:pt>
                  <c:pt idx="12">
                    <c:v>1.7193914137618691</c:v>
                  </c:pt>
                  <c:pt idx="13">
                    <c:v>1.8691468083273886</c:v>
                  </c:pt>
                  <c:pt idx="15">
                    <c:v>2.4083890815584854</c:v>
                  </c:pt>
                  <c:pt idx="16">
                    <c:v>3.2429812143362091</c:v>
                  </c:pt>
                  <c:pt idx="18">
                    <c:v>3.2516366372880969</c:v>
                  </c:pt>
                  <c:pt idx="19">
                    <c:v>13.389639033476092</c:v>
                  </c:pt>
                  <c:pt idx="21">
                    <c:v>0.98953613398800322</c:v>
                  </c:pt>
                  <c:pt idx="22">
                    <c:v>9.7511104295970732</c:v>
                  </c:pt>
                  <c:pt idx="24">
                    <c:v>5.0536188869600496</c:v>
                  </c:pt>
                  <c:pt idx="25">
                    <c:v>0.73330628488502059</c:v>
                  </c:pt>
                  <c:pt idx="27">
                    <c:v>7.7490399858701338</c:v>
                  </c:pt>
                  <c:pt idx="28">
                    <c:v>9.8451497961423815</c:v>
                  </c:pt>
                  <c:pt idx="30">
                    <c:v>4.6243231865731698</c:v>
                  </c:pt>
                  <c:pt idx="31">
                    <c:v>6.3112162473533804</c:v>
                  </c:pt>
                  <c:pt idx="33">
                    <c:v>2.7911156112657638</c:v>
                  </c:pt>
                  <c:pt idx="34">
                    <c:v>0.12138555979153998</c:v>
                  </c:pt>
                </c:numCache>
              </c:numRef>
            </c:plus>
            <c:minus>
              <c:numRef>
                <c:f>'individual directionality graph'!$H$3:$H$37</c:f>
                <c:numCache>
                  <c:formatCode>General</c:formatCode>
                  <c:ptCount val="35"/>
                  <c:pt idx="0">
                    <c:v>7.8386506775365685</c:v>
                  </c:pt>
                  <c:pt idx="1">
                    <c:v>7.080673021899341</c:v>
                  </c:pt>
                  <c:pt idx="3">
                    <c:v>6.4291005073286369</c:v>
                  </c:pt>
                  <c:pt idx="4">
                    <c:v>11.714217281685251</c:v>
                  </c:pt>
                  <c:pt idx="6">
                    <c:v>7.4444320798291699</c:v>
                  </c:pt>
                  <c:pt idx="7">
                    <c:v>0.97102610400244538</c:v>
                  </c:pt>
                  <c:pt idx="9">
                    <c:v>8.6865424494733503</c:v>
                  </c:pt>
                  <c:pt idx="10">
                    <c:v>7.7341254018296528</c:v>
                  </c:pt>
                  <c:pt idx="12">
                    <c:v>1.7193914137618691</c:v>
                  </c:pt>
                  <c:pt idx="13">
                    <c:v>1.8691468083273886</c:v>
                  </c:pt>
                  <c:pt idx="15">
                    <c:v>2.4083890815584854</c:v>
                  </c:pt>
                  <c:pt idx="16">
                    <c:v>3.2429812143362091</c:v>
                  </c:pt>
                  <c:pt idx="18">
                    <c:v>3.2516366372880969</c:v>
                  </c:pt>
                  <c:pt idx="19">
                    <c:v>13.389639033476092</c:v>
                  </c:pt>
                  <c:pt idx="21">
                    <c:v>0.98953613398800322</c:v>
                  </c:pt>
                  <c:pt idx="22">
                    <c:v>9.7511104295970732</c:v>
                  </c:pt>
                  <c:pt idx="24">
                    <c:v>5.0536188869600496</c:v>
                  </c:pt>
                  <c:pt idx="25">
                    <c:v>0.73330628488502059</c:v>
                  </c:pt>
                  <c:pt idx="27">
                    <c:v>7.7490399858701338</c:v>
                  </c:pt>
                  <c:pt idx="28">
                    <c:v>9.8451497961423815</c:v>
                  </c:pt>
                  <c:pt idx="30">
                    <c:v>4.6243231865731698</c:v>
                  </c:pt>
                  <c:pt idx="31">
                    <c:v>6.3112162473533804</c:v>
                  </c:pt>
                  <c:pt idx="33">
                    <c:v>2.7911156112657638</c:v>
                  </c:pt>
                  <c:pt idx="34">
                    <c:v>0.12138555979153998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graph'!$F$3:$F$37</c:f>
              <c:strCache>
                <c:ptCount val="35"/>
                <c:pt idx="0">
                  <c:v>U24-M13</c:v>
                </c:pt>
                <c:pt idx="1">
                  <c:v>M13-U24</c:v>
                </c:pt>
                <c:pt idx="3">
                  <c:v>U24-U50</c:v>
                </c:pt>
                <c:pt idx="4">
                  <c:v>U50-U24</c:v>
                </c:pt>
                <c:pt idx="6">
                  <c:v>U24-U16</c:v>
                </c:pt>
                <c:pt idx="7">
                  <c:v>U16-U24</c:v>
                </c:pt>
                <c:pt idx="9">
                  <c:v>U24-U4</c:v>
                </c:pt>
                <c:pt idx="10">
                  <c:v>U4-U24</c:v>
                </c:pt>
                <c:pt idx="12">
                  <c:v>U94-U32</c:v>
                </c:pt>
                <c:pt idx="13">
                  <c:v>U32-U94</c:v>
                </c:pt>
                <c:pt idx="15">
                  <c:v>U94-U16</c:v>
                </c:pt>
                <c:pt idx="16">
                  <c:v>U16-U94</c:v>
                </c:pt>
                <c:pt idx="18">
                  <c:v>U94-U4</c:v>
                </c:pt>
                <c:pt idx="19">
                  <c:v>U4-U94</c:v>
                </c:pt>
                <c:pt idx="21">
                  <c:v>M13-U16</c:v>
                </c:pt>
                <c:pt idx="22">
                  <c:v>U16-M13</c:v>
                </c:pt>
                <c:pt idx="24">
                  <c:v>M13-U4</c:v>
                </c:pt>
                <c:pt idx="25">
                  <c:v>U4-M13</c:v>
                </c:pt>
                <c:pt idx="27">
                  <c:v>U50-U16</c:v>
                </c:pt>
                <c:pt idx="28">
                  <c:v>U16-U50</c:v>
                </c:pt>
                <c:pt idx="30">
                  <c:v>U32-U12</c:v>
                </c:pt>
                <c:pt idx="31">
                  <c:v>U12-U32</c:v>
                </c:pt>
                <c:pt idx="33">
                  <c:v>U12-U4</c:v>
                </c:pt>
                <c:pt idx="34">
                  <c:v>U4-U12</c:v>
                </c:pt>
              </c:strCache>
            </c:strRef>
          </c:cat>
          <c:val>
            <c:numRef>
              <c:f>'individual directionality graph'!$G$3:$G$37</c:f>
              <c:numCache>
                <c:formatCode>0.00</c:formatCode>
                <c:ptCount val="35"/>
                <c:pt idx="0">
                  <c:v>73.624639249639245</c:v>
                </c:pt>
                <c:pt idx="1">
                  <c:v>67.924641868303837</c:v>
                </c:pt>
                <c:pt idx="3">
                  <c:v>71.942110177404302</c:v>
                </c:pt>
                <c:pt idx="4">
                  <c:v>57.446505425228828</c:v>
                </c:pt>
                <c:pt idx="6">
                  <c:v>78.068232166592821</c:v>
                </c:pt>
                <c:pt idx="7">
                  <c:v>82.811967852311611</c:v>
                </c:pt>
                <c:pt idx="9">
                  <c:v>54.305421673842723</c:v>
                </c:pt>
                <c:pt idx="10">
                  <c:v>34.853801169590646</c:v>
                </c:pt>
                <c:pt idx="12">
                  <c:v>4.640593657051947</c:v>
                </c:pt>
                <c:pt idx="13">
                  <c:v>3.5589800036690513</c:v>
                </c:pt>
                <c:pt idx="15">
                  <c:v>66.317016317016311</c:v>
                </c:pt>
                <c:pt idx="16">
                  <c:v>76.937229437229448</c:v>
                </c:pt>
                <c:pt idx="18">
                  <c:v>84.455782312925166</c:v>
                </c:pt>
                <c:pt idx="19">
                  <c:v>61.940268918724691</c:v>
                </c:pt>
                <c:pt idx="21">
                  <c:v>79.401615718751259</c:v>
                </c:pt>
                <c:pt idx="22">
                  <c:v>71.322182397451215</c:v>
                </c:pt>
                <c:pt idx="24">
                  <c:v>74.890206411945528</c:v>
                </c:pt>
                <c:pt idx="25">
                  <c:v>85.62573099415205</c:v>
                </c:pt>
                <c:pt idx="27">
                  <c:v>40.657113909393537</c:v>
                </c:pt>
                <c:pt idx="28">
                  <c:v>68.863532034887541</c:v>
                </c:pt>
                <c:pt idx="30">
                  <c:v>69.881766978541165</c:v>
                </c:pt>
                <c:pt idx="31">
                  <c:v>69.31450945964859</c:v>
                </c:pt>
                <c:pt idx="33">
                  <c:v>6.1840554455892223</c:v>
                </c:pt>
                <c:pt idx="34">
                  <c:v>7.2504389666283799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8-4D90-BF5C-BB855F5A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1724656"/>
        <c:axId val="1941722576"/>
      </c:barChart>
      <c:catAx>
        <c:axId val="194172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layout>
            <c:manualLayout>
              <c:xMode val="edge"/>
              <c:yMode val="edge"/>
              <c:x val="1.7467248908296942E-2"/>
              <c:y val="0.52462378959918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22576"/>
        <c:crosses val="autoZero"/>
        <c:auto val="1"/>
        <c:lblAlgn val="ctr"/>
        <c:lblOffset val="100"/>
        <c:noMultiLvlLbl val="0"/>
      </c:catAx>
      <c:valAx>
        <c:axId val="1941722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9-4509-809D-1832E0FD3F1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A-4DBD-B5E5-959713E986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A-4DBD-B5E5-959713E986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19-4509-809D-1832E0FD3F1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EA-4DBD-B5E5-959713E9865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EA-4DBD-B5E5-959713E9865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119-4509-809D-1832E0FD3F1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8EA-4DBD-B5E5-959713E98659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8EA-4DBD-B5E5-959713E9865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119-4509-809D-1832E0FD3F1D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8EA-4DBD-B5E5-959713E98659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8EA-4DBD-B5E5-959713E98659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119-4509-809D-1832E0FD3F1D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8EA-4DBD-B5E5-959713E98659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8EA-4DBD-B5E5-959713E98659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119-4509-809D-1832E0FD3F1D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8EA-4DBD-B5E5-959713E98659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8EA-4DBD-B5E5-959713E98659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119-4509-809D-1832E0FD3F1D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EA-4DBD-B5E5-959713E98659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EA-4DBD-B5E5-959713E98659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EA-4DBD-B5E5-959713E98659}"/>
              </c:ext>
            </c:extLst>
          </c:dPt>
          <c:dPt>
            <c:idx val="8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EA-4DBD-B5E5-959713E98659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EA-4DBD-B5E5-959713E98659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EA-4DBD-B5E5-959713E98659}"/>
              </c:ext>
            </c:extLst>
          </c:dPt>
          <c:dPt>
            <c:idx val="10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EA-4DBD-B5E5-959713E98659}"/>
              </c:ext>
            </c:extLst>
          </c:dPt>
          <c:dPt>
            <c:idx val="10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EA-4DBD-B5E5-959713E98659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EA-4DBD-B5E5-959713E98659}"/>
              </c:ext>
            </c:extLst>
          </c:dPt>
          <c:errBars>
            <c:errBarType val="both"/>
            <c:errValType val="cust"/>
            <c:noEndCap val="0"/>
            <c:plus>
              <c:numRef>
                <c:f>'individual directionality ttest'!$G$2:$G$111</c:f>
                <c:numCache>
                  <c:formatCode>General</c:formatCode>
                  <c:ptCount val="110"/>
                  <c:pt idx="0">
                    <c:v>11.02018350321103</c:v>
                  </c:pt>
                  <c:pt idx="1">
                    <c:v>7.3150940232166102</c:v>
                  </c:pt>
                  <c:pt idx="4">
                    <c:v>7.8386506775365685</c:v>
                  </c:pt>
                  <c:pt idx="5">
                    <c:v>7.080673021899341</c:v>
                  </c:pt>
                  <c:pt idx="8">
                    <c:v>6.4291005073286369</c:v>
                  </c:pt>
                  <c:pt idx="9">
                    <c:v>11.714217281685251</c:v>
                  </c:pt>
                  <c:pt idx="12">
                    <c:v>4.9777281743560167</c:v>
                  </c:pt>
                  <c:pt idx="13">
                    <c:v>1.4514522552844957</c:v>
                  </c:pt>
                  <c:pt idx="16">
                    <c:v>2.1858128414340001</c:v>
                  </c:pt>
                  <c:pt idx="17">
                    <c:v>11.128612667440001</c:v>
                  </c:pt>
                  <c:pt idx="20">
                    <c:v>7.4444320798291699</c:v>
                  </c:pt>
                  <c:pt idx="21">
                    <c:v>0.97102610400244538</c:v>
                  </c:pt>
                  <c:pt idx="24">
                    <c:v>8.6865424494733503</c:v>
                  </c:pt>
                  <c:pt idx="25">
                    <c:v>7.7341254018296528</c:v>
                  </c:pt>
                  <c:pt idx="28">
                    <c:v>5.8555382485367362</c:v>
                  </c:pt>
                  <c:pt idx="29">
                    <c:v>6.2269984912640162</c:v>
                  </c:pt>
                  <c:pt idx="32">
                    <c:v>5.0276779767421838</c:v>
                  </c:pt>
                  <c:pt idx="33">
                    <c:v>5.8301193036836398</c:v>
                  </c:pt>
                  <c:pt idx="36">
                    <c:v>1.7193914137618691</c:v>
                  </c:pt>
                  <c:pt idx="37">
                    <c:v>1.8691468083273886</c:v>
                  </c:pt>
                  <c:pt idx="40">
                    <c:v>4.6627832165239997</c:v>
                  </c:pt>
                  <c:pt idx="41">
                    <c:v>4.4311644005014088</c:v>
                  </c:pt>
                  <c:pt idx="44">
                    <c:v>2.4083890815584854</c:v>
                  </c:pt>
                  <c:pt idx="45">
                    <c:v>3.2429812143362091</c:v>
                  </c:pt>
                  <c:pt idx="48">
                    <c:v>3.2516366372880969</c:v>
                  </c:pt>
                  <c:pt idx="49">
                    <c:v>13.389639033476092</c:v>
                  </c:pt>
                  <c:pt idx="52">
                    <c:v>2.3960509318837468</c:v>
                  </c:pt>
                  <c:pt idx="53">
                    <c:v>1.6946798737523912</c:v>
                  </c:pt>
                  <c:pt idx="56">
                    <c:v>9.8685140416927712</c:v>
                  </c:pt>
                  <c:pt idx="57">
                    <c:v>0.85470085470085644</c:v>
                  </c:pt>
                  <c:pt idx="60">
                    <c:v>2.7775649499126596</c:v>
                  </c:pt>
                  <c:pt idx="61">
                    <c:v>0.14285022165335767</c:v>
                  </c:pt>
                  <c:pt idx="64">
                    <c:v>0.98953613398800322</c:v>
                  </c:pt>
                  <c:pt idx="65">
                    <c:v>9.7511104295970732</c:v>
                  </c:pt>
                  <c:pt idx="68">
                    <c:v>5.0536188869600496</c:v>
                  </c:pt>
                  <c:pt idx="69">
                    <c:v>0.73330628488502059</c:v>
                  </c:pt>
                  <c:pt idx="72">
                    <c:v>6.2535700903923477</c:v>
                  </c:pt>
                  <c:pt idx="73">
                    <c:v>3.3051688338986822</c:v>
                  </c:pt>
                  <c:pt idx="76">
                    <c:v>3.3308491411457584</c:v>
                  </c:pt>
                  <c:pt idx="77">
                    <c:v>1.5745916432444336</c:v>
                  </c:pt>
                  <c:pt idx="80">
                    <c:v>7.7490399858701338</c:v>
                  </c:pt>
                  <c:pt idx="81">
                    <c:v>9.8451497961423815</c:v>
                  </c:pt>
                  <c:pt idx="84">
                    <c:v>2.7057793341885716</c:v>
                  </c:pt>
                  <c:pt idx="85">
                    <c:v>7.739563424705957</c:v>
                  </c:pt>
                  <c:pt idx="88">
                    <c:v>4.6243231865731698</c:v>
                  </c:pt>
                  <c:pt idx="89">
                    <c:v>6.3112162473533804</c:v>
                  </c:pt>
                  <c:pt idx="92">
                    <c:v>0.98418538943606859</c:v>
                  </c:pt>
                  <c:pt idx="93">
                    <c:v>0.99421486134113513</c:v>
                  </c:pt>
                  <c:pt idx="96">
                    <c:v>6.3673744179047675</c:v>
                  </c:pt>
                  <c:pt idx="97">
                    <c:v>5.5110961107128675</c:v>
                  </c:pt>
                  <c:pt idx="100">
                    <c:v>4.7797285475916027</c:v>
                  </c:pt>
                  <c:pt idx="101">
                    <c:v>5.1905051835528475</c:v>
                  </c:pt>
                  <c:pt idx="104">
                    <c:v>2.7911156112657638</c:v>
                  </c:pt>
                  <c:pt idx="105">
                    <c:v>0.12138555979153998</c:v>
                  </c:pt>
                  <c:pt idx="108">
                    <c:v>1.9465253258002913</c:v>
                  </c:pt>
                  <c:pt idx="109">
                    <c:v>3.9899162072020071</c:v>
                  </c:pt>
                </c:numCache>
              </c:numRef>
            </c:plus>
            <c:minus>
              <c:numRef>
                <c:f>'individual directionality ttest'!$G$2:$G$111</c:f>
                <c:numCache>
                  <c:formatCode>General</c:formatCode>
                  <c:ptCount val="110"/>
                  <c:pt idx="0">
                    <c:v>11.02018350321103</c:v>
                  </c:pt>
                  <c:pt idx="1">
                    <c:v>7.3150940232166102</c:v>
                  </c:pt>
                  <c:pt idx="4">
                    <c:v>7.8386506775365685</c:v>
                  </c:pt>
                  <c:pt idx="5">
                    <c:v>7.080673021899341</c:v>
                  </c:pt>
                  <c:pt idx="8">
                    <c:v>6.4291005073286369</c:v>
                  </c:pt>
                  <c:pt idx="9">
                    <c:v>11.714217281685251</c:v>
                  </c:pt>
                  <c:pt idx="12">
                    <c:v>4.9777281743560167</c:v>
                  </c:pt>
                  <c:pt idx="13">
                    <c:v>1.4514522552844957</c:v>
                  </c:pt>
                  <c:pt idx="16">
                    <c:v>2.1858128414340001</c:v>
                  </c:pt>
                  <c:pt idx="17">
                    <c:v>11.128612667440001</c:v>
                  </c:pt>
                  <c:pt idx="20">
                    <c:v>7.4444320798291699</c:v>
                  </c:pt>
                  <c:pt idx="21">
                    <c:v>0.97102610400244538</c:v>
                  </c:pt>
                  <c:pt idx="24">
                    <c:v>8.6865424494733503</c:v>
                  </c:pt>
                  <c:pt idx="25">
                    <c:v>7.7341254018296528</c:v>
                  </c:pt>
                  <c:pt idx="28">
                    <c:v>5.8555382485367362</c:v>
                  </c:pt>
                  <c:pt idx="29">
                    <c:v>6.2269984912640162</c:v>
                  </c:pt>
                  <c:pt idx="32">
                    <c:v>5.0276779767421838</c:v>
                  </c:pt>
                  <c:pt idx="33">
                    <c:v>5.8301193036836398</c:v>
                  </c:pt>
                  <c:pt idx="36">
                    <c:v>1.7193914137618691</c:v>
                  </c:pt>
                  <c:pt idx="37">
                    <c:v>1.8691468083273886</c:v>
                  </c:pt>
                  <c:pt idx="40">
                    <c:v>4.6627832165239997</c:v>
                  </c:pt>
                  <c:pt idx="41">
                    <c:v>4.4311644005014088</c:v>
                  </c:pt>
                  <c:pt idx="44">
                    <c:v>2.4083890815584854</c:v>
                  </c:pt>
                  <c:pt idx="45">
                    <c:v>3.2429812143362091</c:v>
                  </c:pt>
                  <c:pt idx="48">
                    <c:v>3.2516366372880969</c:v>
                  </c:pt>
                  <c:pt idx="49">
                    <c:v>13.389639033476092</c:v>
                  </c:pt>
                  <c:pt idx="52">
                    <c:v>2.3960509318837468</c:v>
                  </c:pt>
                  <c:pt idx="53">
                    <c:v>1.6946798737523912</c:v>
                  </c:pt>
                  <c:pt idx="56">
                    <c:v>9.8685140416927712</c:v>
                  </c:pt>
                  <c:pt idx="57">
                    <c:v>0.85470085470085644</c:v>
                  </c:pt>
                  <c:pt idx="60">
                    <c:v>2.7775649499126596</c:v>
                  </c:pt>
                  <c:pt idx="61">
                    <c:v>0.14285022165335767</c:v>
                  </c:pt>
                  <c:pt idx="64">
                    <c:v>0.98953613398800322</c:v>
                  </c:pt>
                  <c:pt idx="65">
                    <c:v>9.7511104295970732</c:v>
                  </c:pt>
                  <c:pt idx="68">
                    <c:v>5.0536188869600496</c:v>
                  </c:pt>
                  <c:pt idx="69">
                    <c:v>0.73330628488502059</c:v>
                  </c:pt>
                  <c:pt idx="72">
                    <c:v>6.2535700903923477</c:v>
                  </c:pt>
                  <c:pt idx="73">
                    <c:v>3.3051688338986822</c:v>
                  </c:pt>
                  <c:pt idx="76">
                    <c:v>3.3308491411457584</c:v>
                  </c:pt>
                  <c:pt idx="77">
                    <c:v>1.5745916432444336</c:v>
                  </c:pt>
                  <c:pt idx="80">
                    <c:v>7.7490399858701338</c:v>
                  </c:pt>
                  <c:pt idx="81">
                    <c:v>9.8451497961423815</c:v>
                  </c:pt>
                  <c:pt idx="84">
                    <c:v>2.7057793341885716</c:v>
                  </c:pt>
                  <c:pt idx="85">
                    <c:v>7.739563424705957</c:v>
                  </c:pt>
                  <c:pt idx="88">
                    <c:v>4.6243231865731698</c:v>
                  </c:pt>
                  <c:pt idx="89">
                    <c:v>6.3112162473533804</c:v>
                  </c:pt>
                  <c:pt idx="92">
                    <c:v>0.98418538943606859</c:v>
                  </c:pt>
                  <c:pt idx="93">
                    <c:v>0.99421486134113513</c:v>
                  </c:pt>
                  <c:pt idx="96">
                    <c:v>6.3673744179047675</c:v>
                  </c:pt>
                  <c:pt idx="97">
                    <c:v>5.5110961107128675</c:v>
                  </c:pt>
                  <c:pt idx="100">
                    <c:v>4.7797285475916027</c:v>
                  </c:pt>
                  <c:pt idx="101">
                    <c:v>5.1905051835528475</c:v>
                  </c:pt>
                  <c:pt idx="104">
                    <c:v>2.7911156112657638</c:v>
                  </c:pt>
                  <c:pt idx="105">
                    <c:v>0.12138555979153998</c:v>
                  </c:pt>
                  <c:pt idx="108">
                    <c:v>1.9465253258002913</c:v>
                  </c:pt>
                  <c:pt idx="109">
                    <c:v>3.9899162072020071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ttest'!$E$2:$E$111</c:f>
              <c:strCache>
                <c:ptCount val="110"/>
                <c:pt idx="0">
                  <c:v>U24-U94</c:v>
                </c:pt>
                <c:pt idx="1">
                  <c:v>U94-U24</c:v>
                </c:pt>
                <c:pt idx="4">
                  <c:v>U24-M13</c:v>
                </c:pt>
                <c:pt idx="5">
                  <c:v>M13-U24</c:v>
                </c:pt>
                <c:pt idx="8">
                  <c:v>U24-U50</c:v>
                </c:pt>
                <c:pt idx="9">
                  <c:v>U50-U24</c:v>
                </c:pt>
                <c:pt idx="12">
                  <c:v>U24-U32</c:v>
                </c:pt>
                <c:pt idx="13">
                  <c:v>U32-U24</c:v>
                </c:pt>
                <c:pt idx="16">
                  <c:v>U24-U12</c:v>
                </c:pt>
                <c:pt idx="17">
                  <c:v>U12-U24</c:v>
                </c:pt>
                <c:pt idx="20">
                  <c:v>U24-U16</c:v>
                </c:pt>
                <c:pt idx="21">
                  <c:v>U16-U24</c:v>
                </c:pt>
                <c:pt idx="24">
                  <c:v>U24-U4</c:v>
                </c:pt>
                <c:pt idx="25">
                  <c:v>U4-U24</c:v>
                </c:pt>
                <c:pt idx="28">
                  <c:v>U94-M13</c:v>
                </c:pt>
                <c:pt idx="29">
                  <c:v>M13-U94</c:v>
                </c:pt>
                <c:pt idx="32">
                  <c:v>U94-U50</c:v>
                </c:pt>
                <c:pt idx="33">
                  <c:v>U50-U94</c:v>
                </c:pt>
                <c:pt idx="36">
                  <c:v>U94-U32</c:v>
                </c:pt>
                <c:pt idx="37">
                  <c:v>U32-U94</c:v>
                </c:pt>
                <c:pt idx="40">
                  <c:v>U94-U12</c:v>
                </c:pt>
                <c:pt idx="41">
                  <c:v>U12-U94</c:v>
                </c:pt>
                <c:pt idx="44">
                  <c:v>U94-U16</c:v>
                </c:pt>
                <c:pt idx="45">
                  <c:v>U16-U94</c:v>
                </c:pt>
                <c:pt idx="48">
                  <c:v>U94-U4</c:v>
                </c:pt>
                <c:pt idx="49">
                  <c:v>U4-U94</c:v>
                </c:pt>
                <c:pt idx="52">
                  <c:v>M13-U50</c:v>
                </c:pt>
                <c:pt idx="53">
                  <c:v>U50-M13</c:v>
                </c:pt>
                <c:pt idx="56">
                  <c:v>M13-U32</c:v>
                </c:pt>
                <c:pt idx="57">
                  <c:v>U32-M13</c:v>
                </c:pt>
                <c:pt idx="60">
                  <c:v>M13-U12</c:v>
                </c:pt>
                <c:pt idx="61">
                  <c:v>U12-M13</c:v>
                </c:pt>
                <c:pt idx="64">
                  <c:v>M13-U16</c:v>
                </c:pt>
                <c:pt idx="65">
                  <c:v>U16-M13</c:v>
                </c:pt>
                <c:pt idx="68">
                  <c:v>M13-U4</c:v>
                </c:pt>
                <c:pt idx="69">
                  <c:v>U4-M13</c:v>
                </c:pt>
                <c:pt idx="72">
                  <c:v>U50-U32</c:v>
                </c:pt>
                <c:pt idx="73">
                  <c:v>U32-U50</c:v>
                </c:pt>
                <c:pt idx="76">
                  <c:v>U50-U12</c:v>
                </c:pt>
                <c:pt idx="77">
                  <c:v>U12-U50</c:v>
                </c:pt>
                <c:pt idx="80">
                  <c:v>U50-U16</c:v>
                </c:pt>
                <c:pt idx="81">
                  <c:v>U16-U50</c:v>
                </c:pt>
                <c:pt idx="84">
                  <c:v>U50-U4</c:v>
                </c:pt>
                <c:pt idx="85">
                  <c:v>U4-U50</c:v>
                </c:pt>
                <c:pt idx="88">
                  <c:v>U32-U12</c:v>
                </c:pt>
                <c:pt idx="89">
                  <c:v>U12-U32</c:v>
                </c:pt>
                <c:pt idx="92">
                  <c:v>U32-U16</c:v>
                </c:pt>
                <c:pt idx="93">
                  <c:v>U16-U32</c:v>
                </c:pt>
                <c:pt idx="96">
                  <c:v>U32-U4</c:v>
                </c:pt>
                <c:pt idx="97">
                  <c:v>U4-U32</c:v>
                </c:pt>
                <c:pt idx="100">
                  <c:v>U12-U16</c:v>
                </c:pt>
                <c:pt idx="101">
                  <c:v>U16-U12</c:v>
                </c:pt>
                <c:pt idx="104">
                  <c:v>U12-U4</c:v>
                </c:pt>
                <c:pt idx="105">
                  <c:v>U4-U12</c:v>
                </c:pt>
                <c:pt idx="108">
                  <c:v>U16-U4</c:v>
                </c:pt>
                <c:pt idx="109">
                  <c:v>U4-U16</c:v>
                </c:pt>
              </c:strCache>
            </c:strRef>
          </c:cat>
          <c:val>
            <c:numRef>
              <c:f>'individual directionality ttest'!$F$2:$F$111</c:f>
              <c:numCache>
                <c:formatCode>General</c:formatCode>
                <c:ptCount val="110"/>
                <c:pt idx="0">
                  <c:v>79.486373165618446</c:v>
                </c:pt>
                <c:pt idx="1">
                  <c:v>23.73305615069685</c:v>
                </c:pt>
                <c:pt idx="4">
                  <c:v>73.624639249639245</c:v>
                </c:pt>
                <c:pt idx="5">
                  <c:v>67.924641868303837</c:v>
                </c:pt>
                <c:pt idx="8">
                  <c:v>71.942110177404302</c:v>
                </c:pt>
                <c:pt idx="9">
                  <c:v>57.446505425228828</c:v>
                </c:pt>
                <c:pt idx="12">
                  <c:v>63.048931942374566</c:v>
                </c:pt>
                <c:pt idx="13">
                  <c:v>88.47753542583547</c:v>
                </c:pt>
                <c:pt idx="16">
                  <c:v>37.495034308414596</c:v>
                </c:pt>
                <c:pt idx="17">
                  <c:v>79.628311866979757</c:v>
                </c:pt>
                <c:pt idx="20">
                  <c:v>78.068232166592821</c:v>
                </c:pt>
                <c:pt idx="21">
                  <c:v>82.811967852311611</c:v>
                </c:pt>
                <c:pt idx="24">
                  <c:v>54.305421673842723</c:v>
                </c:pt>
                <c:pt idx="25">
                  <c:v>34.853801169590646</c:v>
                </c:pt>
                <c:pt idx="28">
                  <c:v>54.915879442195227</c:v>
                </c:pt>
                <c:pt idx="29">
                  <c:v>80</c:v>
                </c:pt>
                <c:pt idx="32">
                  <c:v>78.560840775165502</c:v>
                </c:pt>
                <c:pt idx="33">
                  <c:v>25.750782378430426</c:v>
                </c:pt>
                <c:pt idx="36">
                  <c:v>4.640593657051947</c:v>
                </c:pt>
                <c:pt idx="37">
                  <c:v>3.5589800036690513</c:v>
                </c:pt>
                <c:pt idx="40">
                  <c:v>19.327894327894327</c:v>
                </c:pt>
                <c:pt idx="41">
                  <c:v>88.44086021505376</c:v>
                </c:pt>
                <c:pt idx="44">
                  <c:v>66.317016317016311</c:v>
                </c:pt>
                <c:pt idx="45">
                  <c:v>76.937229437229448</c:v>
                </c:pt>
                <c:pt idx="48">
                  <c:v>84.455782312925166</c:v>
                </c:pt>
                <c:pt idx="49">
                  <c:v>61.940268918724691</c:v>
                </c:pt>
                <c:pt idx="52">
                  <c:v>82.563344972692278</c:v>
                </c:pt>
                <c:pt idx="53">
                  <c:v>65.438224799286346</c:v>
                </c:pt>
                <c:pt idx="56">
                  <c:v>61.112914862914863</c:v>
                </c:pt>
                <c:pt idx="57">
                  <c:v>99.145299145299148</c:v>
                </c:pt>
                <c:pt idx="60">
                  <c:v>48.162494291526549</c:v>
                </c:pt>
                <c:pt idx="61">
                  <c:v>97.710113960113958</c:v>
                </c:pt>
                <c:pt idx="64">
                  <c:v>79.401615718751259</c:v>
                </c:pt>
                <c:pt idx="65">
                  <c:v>71.322182397451215</c:v>
                </c:pt>
                <c:pt idx="68">
                  <c:v>74.890206411945528</c:v>
                </c:pt>
                <c:pt idx="69">
                  <c:v>85.62573099415205</c:v>
                </c:pt>
                <c:pt idx="72">
                  <c:v>38.5621442767616</c:v>
                </c:pt>
                <c:pt idx="73">
                  <c:v>82.004186289900602</c:v>
                </c:pt>
                <c:pt idx="76">
                  <c:v>18.873034096914694</c:v>
                </c:pt>
                <c:pt idx="77">
                  <c:v>77.272727272727266</c:v>
                </c:pt>
                <c:pt idx="80">
                  <c:v>40.657113909393537</c:v>
                </c:pt>
                <c:pt idx="81">
                  <c:v>68.863532034887541</c:v>
                </c:pt>
                <c:pt idx="84">
                  <c:v>42.674061039122627</c:v>
                </c:pt>
                <c:pt idx="85">
                  <c:v>76.524747830166547</c:v>
                </c:pt>
                <c:pt idx="88">
                  <c:v>69.881766978541165</c:v>
                </c:pt>
                <c:pt idx="89">
                  <c:v>69.31450945964859</c:v>
                </c:pt>
                <c:pt idx="92">
                  <c:v>89.214600568909745</c:v>
                </c:pt>
                <c:pt idx="93">
                  <c:v>54.012137389202259</c:v>
                </c:pt>
                <c:pt idx="96">
                  <c:v>75.247485110855308</c:v>
                </c:pt>
                <c:pt idx="97">
                  <c:v>46.151571739807032</c:v>
                </c:pt>
                <c:pt idx="100">
                  <c:v>84.523809523809518</c:v>
                </c:pt>
                <c:pt idx="101">
                  <c:v>40.72032558874664</c:v>
                </c:pt>
                <c:pt idx="104">
                  <c:v>6.1840554455892223</c:v>
                </c:pt>
                <c:pt idx="105">
                  <c:v>7.2504389666283799</c:v>
                </c:pt>
                <c:pt idx="108">
                  <c:v>80.769070010449312</c:v>
                </c:pt>
                <c:pt idx="109">
                  <c:v>48.247386142122984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509-809D-1832E0FD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817760"/>
        <c:axId val="1271824416"/>
      </c:barChart>
      <c:catAx>
        <c:axId val="1271817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24416"/>
        <c:crosses val="autoZero"/>
        <c:auto val="1"/>
        <c:lblAlgn val="ctr"/>
        <c:lblOffset val="100"/>
        <c:noMultiLvlLbl val="0"/>
      </c:catAx>
      <c:valAx>
        <c:axId val="1271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vs. Individual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08655344817114E-2"/>
          <c:y val="0.17144602851323829"/>
          <c:w val="0.94919134465518284"/>
          <c:h val="0.658784739483939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7-40EE-ABD9-935A180DF1F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87-40EE-ABD9-935A180DF1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87-40EE-ABD9-935A180DF1F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B87-40EE-ABD9-935A180DF1F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87-40EE-ABD9-935A180DF1FB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B87-40EE-ABD9-935A180DF1F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87-40EE-ABD9-935A180DF1FB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B87-40EE-ABD9-935A180DF1FB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87-40EE-ABD9-935A180DF1FB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B87-40EE-ABD9-935A180DF1FB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87-40EE-ABD9-935A180DF1FB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B87-40EE-ABD9-935A180DF1FB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87-40EE-ABD9-935A180DF1FB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B87-40EE-ABD9-935A180DF1FB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87-40EE-ABD9-935A180DF1FB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B87-40EE-ABD9-935A180DF1FB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87-40EE-ABD9-935A180DF1FB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B87-40EE-ABD9-935A180DF1FB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87-40EE-ABD9-935A180DF1FB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87-40EE-ABD9-935A180DF1FB}"/>
              </c:ext>
            </c:extLst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87-40EE-ABD9-935A180DF1FB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87-40EE-ABD9-935A180DF1FB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87-40EE-ABD9-935A180DF1FB}"/>
              </c:ext>
            </c:extLst>
          </c:dPt>
          <c:dPt>
            <c:idx val="5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B87-40EE-ABD9-935A180DF1FB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87-40EE-ABD9-935A180DF1FB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B87-40EE-ABD9-935A180DF1FB}"/>
              </c:ext>
            </c:extLst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87-40EE-ABD9-935A180DF1FB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B87-40EE-ABD9-935A180DF1FB}"/>
              </c:ext>
            </c:extLst>
          </c:dPt>
          <c:dPt>
            <c:idx val="5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0B7-4DB5-B61A-C9C9C49E0321}"/>
              </c:ext>
            </c:extLst>
          </c:dPt>
          <c:errBars>
            <c:errBarType val="both"/>
            <c:errValType val="cust"/>
            <c:noEndCap val="0"/>
            <c:plus>
              <c:numRef>
                <c:f>'Batch and Self t-tests'!$K$2:$K$59</c:f>
                <c:numCache>
                  <c:formatCode>General</c:formatCode>
                  <c:ptCount val="58"/>
                  <c:pt idx="0">
                    <c:v>11.02018350321103</c:v>
                  </c:pt>
                  <c:pt idx="1">
                    <c:v>7.3150940232166102</c:v>
                  </c:pt>
                  <c:pt idx="2">
                    <c:v>7.8386506775365685</c:v>
                  </c:pt>
                  <c:pt idx="3">
                    <c:v>7.080673021899341</c:v>
                  </c:pt>
                  <c:pt idx="4">
                    <c:v>6.4291005073286369</c:v>
                  </c:pt>
                  <c:pt idx="5">
                    <c:v>11.714217281685251</c:v>
                  </c:pt>
                  <c:pt idx="6">
                    <c:v>4.9777281743560167</c:v>
                  </c:pt>
                  <c:pt idx="7">
                    <c:v>1.4514522552844957</c:v>
                  </c:pt>
                  <c:pt idx="8">
                    <c:v>2.1858128414340001</c:v>
                  </c:pt>
                  <c:pt idx="9">
                    <c:v>11.128612667440001</c:v>
                  </c:pt>
                  <c:pt idx="10">
                    <c:v>7.4444320798291699</c:v>
                  </c:pt>
                  <c:pt idx="11">
                    <c:v>0.97102610400244538</c:v>
                  </c:pt>
                  <c:pt idx="12">
                    <c:v>8.6865424494733503</c:v>
                  </c:pt>
                  <c:pt idx="13">
                    <c:v>7.7341254018296528</c:v>
                  </c:pt>
                  <c:pt idx="14">
                    <c:v>5.8555382485367362</c:v>
                  </c:pt>
                  <c:pt idx="15">
                    <c:v>6.2269984912640162</c:v>
                  </c:pt>
                  <c:pt idx="16">
                    <c:v>5.0276779767421838</c:v>
                  </c:pt>
                  <c:pt idx="17">
                    <c:v>5.8301193036836398</c:v>
                  </c:pt>
                  <c:pt idx="18">
                    <c:v>1.7193914137618691</c:v>
                  </c:pt>
                  <c:pt idx="19">
                    <c:v>1.8691468083273886</c:v>
                  </c:pt>
                  <c:pt idx="20">
                    <c:v>4.6627832165239997</c:v>
                  </c:pt>
                  <c:pt idx="21">
                    <c:v>4.4311644005014088</c:v>
                  </c:pt>
                  <c:pt idx="22">
                    <c:v>2.4083890815584854</c:v>
                  </c:pt>
                  <c:pt idx="23">
                    <c:v>3.2429812143362091</c:v>
                  </c:pt>
                  <c:pt idx="24">
                    <c:v>3.2516366372880969</c:v>
                  </c:pt>
                  <c:pt idx="25">
                    <c:v>13.389639033476092</c:v>
                  </c:pt>
                  <c:pt idx="26">
                    <c:v>2.3960509318837468</c:v>
                  </c:pt>
                  <c:pt idx="27">
                    <c:v>1.6946798737523912</c:v>
                  </c:pt>
                  <c:pt idx="28">
                    <c:v>9.8685140416927712</c:v>
                  </c:pt>
                  <c:pt idx="29">
                    <c:v>0.85470085470085644</c:v>
                  </c:pt>
                  <c:pt idx="30">
                    <c:v>2.7775649499126596</c:v>
                  </c:pt>
                  <c:pt idx="31">
                    <c:v>0.14285022165335767</c:v>
                  </c:pt>
                  <c:pt idx="32">
                    <c:v>0.98953613398800322</c:v>
                  </c:pt>
                  <c:pt idx="33">
                    <c:v>9.7511104295970732</c:v>
                  </c:pt>
                  <c:pt idx="34">
                    <c:v>5.0536188869600496</c:v>
                  </c:pt>
                  <c:pt idx="35">
                    <c:v>0.73330628488502059</c:v>
                  </c:pt>
                  <c:pt idx="36">
                    <c:v>6.2535700903923477</c:v>
                  </c:pt>
                  <c:pt idx="37">
                    <c:v>3.3051688338986822</c:v>
                  </c:pt>
                  <c:pt idx="38">
                    <c:v>3.3308491411457584</c:v>
                  </c:pt>
                  <c:pt idx="39">
                    <c:v>1.5745916432444336</c:v>
                  </c:pt>
                  <c:pt idx="40">
                    <c:v>7.7490399858701338</c:v>
                  </c:pt>
                  <c:pt idx="41">
                    <c:v>9.8451497961423815</c:v>
                  </c:pt>
                  <c:pt idx="42">
                    <c:v>2.7057793341885716</c:v>
                  </c:pt>
                  <c:pt idx="43">
                    <c:v>7.739563424705957</c:v>
                  </c:pt>
                  <c:pt idx="44">
                    <c:v>4.6243231865731698</c:v>
                  </c:pt>
                  <c:pt idx="45">
                    <c:v>6.3112162473533804</c:v>
                  </c:pt>
                  <c:pt idx="46">
                    <c:v>0.98418538943606859</c:v>
                  </c:pt>
                  <c:pt idx="47">
                    <c:v>0.99421486134113513</c:v>
                  </c:pt>
                  <c:pt idx="48">
                    <c:v>6.3673744179047675</c:v>
                  </c:pt>
                  <c:pt idx="49">
                    <c:v>5.5110961107128675</c:v>
                  </c:pt>
                  <c:pt idx="50">
                    <c:v>4.7797285475916027</c:v>
                  </c:pt>
                  <c:pt idx="51">
                    <c:v>5.1905051835528475</c:v>
                  </c:pt>
                  <c:pt idx="52">
                    <c:v>2.7911156112657638</c:v>
                  </c:pt>
                  <c:pt idx="53">
                    <c:v>0.12138555979153998</c:v>
                  </c:pt>
                  <c:pt idx="54">
                    <c:v>1.9465253258002913</c:v>
                  </c:pt>
                  <c:pt idx="55">
                    <c:v>3.9899162072020071</c:v>
                  </c:pt>
                  <c:pt idx="57">
                    <c:v>4.8910930011334033</c:v>
                  </c:pt>
                </c:numCache>
              </c:numRef>
            </c:plus>
            <c:minus>
              <c:numRef>
                <c:f>'Batch and Self t-tests'!$K$2:$K$59</c:f>
                <c:numCache>
                  <c:formatCode>General</c:formatCode>
                  <c:ptCount val="58"/>
                  <c:pt idx="0">
                    <c:v>11.02018350321103</c:v>
                  </c:pt>
                  <c:pt idx="1">
                    <c:v>7.3150940232166102</c:v>
                  </c:pt>
                  <c:pt idx="2">
                    <c:v>7.8386506775365685</c:v>
                  </c:pt>
                  <c:pt idx="3">
                    <c:v>7.080673021899341</c:v>
                  </c:pt>
                  <c:pt idx="4">
                    <c:v>6.4291005073286369</c:v>
                  </c:pt>
                  <c:pt idx="5">
                    <c:v>11.714217281685251</c:v>
                  </c:pt>
                  <c:pt idx="6">
                    <c:v>4.9777281743560167</c:v>
                  </c:pt>
                  <c:pt idx="7">
                    <c:v>1.4514522552844957</c:v>
                  </c:pt>
                  <c:pt idx="8">
                    <c:v>2.1858128414340001</c:v>
                  </c:pt>
                  <c:pt idx="9">
                    <c:v>11.128612667440001</c:v>
                  </c:pt>
                  <c:pt idx="10">
                    <c:v>7.4444320798291699</c:v>
                  </c:pt>
                  <c:pt idx="11">
                    <c:v>0.97102610400244538</c:v>
                  </c:pt>
                  <c:pt idx="12">
                    <c:v>8.6865424494733503</c:v>
                  </c:pt>
                  <c:pt idx="13">
                    <c:v>7.7341254018296528</c:v>
                  </c:pt>
                  <c:pt idx="14">
                    <c:v>5.8555382485367362</c:v>
                  </c:pt>
                  <c:pt idx="15">
                    <c:v>6.2269984912640162</c:v>
                  </c:pt>
                  <c:pt idx="16">
                    <c:v>5.0276779767421838</c:v>
                  </c:pt>
                  <c:pt idx="17">
                    <c:v>5.8301193036836398</c:v>
                  </c:pt>
                  <c:pt idx="18">
                    <c:v>1.7193914137618691</c:v>
                  </c:pt>
                  <c:pt idx="19">
                    <c:v>1.8691468083273886</c:v>
                  </c:pt>
                  <c:pt idx="20">
                    <c:v>4.6627832165239997</c:v>
                  </c:pt>
                  <c:pt idx="21">
                    <c:v>4.4311644005014088</c:v>
                  </c:pt>
                  <c:pt idx="22">
                    <c:v>2.4083890815584854</c:v>
                  </c:pt>
                  <c:pt idx="23">
                    <c:v>3.2429812143362091</c:v>
                  </c:pt>
                  <c:pt idx="24">
                    <c:v>3.2516366372880969</c:v>
                  </c:pt>
                  <c:pt idx="25">
                    <c:v>13.389639033476092</c:v>
                  </c:pt>
                  <c:pt idx="26">
                    <c:v>2.3960509318837468</c:v>
                  </c:pt>
                  <c:pt idx="27">
                    <c:v>1.6946798737523912</c:v>
                  </c:pt>
                  <c:pt idx="28">
                    <c:v>9.8685140416927712</c:v>
                  </c:pt>
                  <c:pt idx="29">
                    <c:v>0.85470085470085644</c:v>
                  </c:pt>
                  <c:pt idx="30">
                    <c:v>2.7775649499126596</c:v>
                  </c:pt>
                  <c:pt idx="31">
                    <c:v>0.14285022165335767</c:v>
                  </c:pt>
                  <c:pt idx="32">
                    <c:v>0.98953613398800322</c:v>
                  </c:pt>
                  <c:pt idx="33">
                    <c:v>9.7511104295970732</c:v>
                  </c:pt>
                  <c:pt idx="34">
                    <c:v>5.0536188869600496</c:v>
                  </c:pt>
                  <c:pt idx="35">
                    <c:v>0.73330628488502059</c:v>
                  </c:pt>
                  <c:pt idx="36">
                    <c:v>6.2535700903923477</c:v>
                  </c:pt>
                  <c:pt idx="37">
                    <c:v>3.3051688338986822</c:v>
                  </c:pt>
                  <c:pt idx="38">
                    <c:v>3.3308491411457584</c:v>
                  </c:pt>
                  <c:pt idx="39">
                    <c:v>1.5745916432444336</c:v>
                  </c:pt>
                  <c:pt idx="40">
                    <c:v>7.7490399858701338</c:v>
                  </c:pt>
                  <c:pt idx="41">
                    <c:v>9.8451497961423815</c:v>
                  </c:pt>
                  <c:pt idx="42">
                    <c:v>2.7057793341885716</c:v>
                  </c:pt>
                  <c:pt idx="43">
                    <c:v>7.739563424705957</c:v>
                  </c:pt>
                  <c:pt idx="44">
                    <c:v>4.6243231865731698</c:v>
                  </c:pt>
                  <c:pt idx="45">
                    <c:v>6.3112162473533804</c:v>
                  </c:pt>
                  <c:pt idx="46">
                    <c:v>0.98418538943606859</c:v>
                  </c:pt>
                  <c:pt idx="47">
                    <c:v>0.99421486134113513</c:v>
                  </c:pt>
                  <c:pt idx="48">
                    <c:v>6.3673744179047675</c:v>
                  </c:pt>
                  <c:pt idx="49">
                    <c:v>5.5110961107128675</c:v>
                  </c:pt>
                  <c:pt idx="50">
                    <c:v>4.7797285475916027</c:v>
                  </c:pt>
                  <c:pt idx="51">
                    <c:v>5.1905051835528475</c:v>
                  </c:pt>
                  <c:pt idx="52">
                    <c:v>2.7911156112657638</c:v>
                  </c:pt>
                  <c:pt idx="53">
                    <c:v>0.12138555979153998</c:v>
                  </c:pt>
                  <c:pt idx="54">
                    <c:v>1.9465253258002913</c:v>
                  </c:pt>
                  <c:pt idx="55">
                    <c:v>3.9899162072020071</c:v>
                  </c:pt>
                  <c:pt idx="57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'Batch and Self t-tests'!$G$2:$G$59</c:f>
              <c:strCache>
                <c:ptCount val="58"/>
                <c:pt idx="0">
                  <c:v>U24-U94</c:v>
                </c:pt>
                <c:pt idx="1">
                  <c:v>U94-U24</c:v>
                </c:pt>
                <c:pt idx="2">
                  <c:v>U24-M13</c:v>
                </c:pt>
                <c:pt idx="3">
                  <c:v>M13-U24</c:v>
                </c:pt>
                <c:pt idx="4">
                  <c:v>U24-U50</c:v>
                </c:pt>
                <c:pt idx="5">
                  <c:v>U50-U24</c:v>
                </c:pt>
                <c:pt idx="6">
                  <c:v>U24-U32</c:v>
                </c:pt>
                <c:pt idx="7">
                  <c:v>U32-U24</c:v>
                </c:pt>
                <c:pt idx="8">
                  <c:v>U24-U12</c:v>
                </c:pt>
                <c:pt idx="9">
                  <c:v>U12-U24</c:v>
                </c:pt>
                <c:pt idx="10">
                  <c:v>U24-U16</c:v>
                </c:pt>
                <c:pt idx="11">
                  <c:v>U16-U24</c:v>
                </c:pt>
                <c:pt idx="12">
                  <c:v>U24-U4</c:v>
                </c:pt>
                <c:pt idx="13">
                  <c:v>U4-U24</c:v>
                </c:pt>
                <c:pt idx="14">
                  <c:v>U94-M13</c:v>
                </c:pt>
                <c:pt idx="15">
                  <c:v>M13-U94</c:v>
                </c:pt>
                <c:pt idx="16">
                  <c:v>U94-U50</c:v>
                </c:pt>
                <c:pt idx="17">
                  <c:v>U50-U94</c:v>
                </c:pt>
                <c:pt idx="18">
                  <c:v>U94-U32</c:v>
                </c:pt>
                <c:pt idx="19">
                  <c:v>U32-U94</c:v>
                </c:pt>
                <c:pt idx="20">
                  <c:v>U94-U12</c:v>
                </c:pt>
                <c:pt idx="21">
                  <c:v>U12-U94</c:v>
                </c:pt>
                <c:pt idx="22">
                  <c:v>U94-U16</c:v>
                </c:pt>
                <c:pt idx="23">
                  <c:v>U16-U94</c:v>
                </c:pt>
                <c:pt idx="24">
                  <c:v>U94-U4</c:v>
                </c:pt>
                <c:pt idx="25">
                  <c:v>U4-U94</c:v>
                </c:pt>
                <c:pt idx="26">
                  <c:v>M13-U50</c:v>
                </c:pt>
                <c:pt idx="27">
                  <c:v>U50-M13</c:v>
                </c:pt>
                <c:pt idx="28">
                  <c:v>M13-U32</c:v>
                </c:pt>
                <c:pt idx="29">
                  <c:v>U32-M13</c:v>
                </c:pt>
                <c:pt idx="30">
                  <c:v>M13-U12</c:v>
                </c:pt>
                <c:pt idx="31">
                  <c:v>U12-M13</c:v>
                </c:pt>
                <c:pt idx="32">
                  <c:v>M13-U16</c:v>
                </c:pt>
                <c:pt idx="33">
                  <c:v>U16-M13</c:v>
                </c:pt>
                <c:pt idx="34">
                  <c:v>M13-U4</c:v>
                </c:pt>
                <c:pt idx="35">
                  <c:v>U4-M13</c:v>
                </c:pt>
                <c:pt idx="36">
                  <c:v>U50-U32</c:v>
                </c:pt>
                <c:pt idx="37">
                  <c:v>U32-U50</c:v>
                </c:pt>
                <c:pt idx="38">
                  <c:v>U50-U12</c:v>
                </c:pt>
                <c:pt idx="39">
                  <c:v>U12-U50</c:v>
                </c:pt>
                <c:pt idx="40">
                  <c:v>U50-U16</c:v>
                </c:pt>
                <c:pt idx="41">
                  <c:v>U16-U50</c:v>
                </c:pt>
                <c:pt idx="42">
                  <c:v>U50-U4</c:v>
                </c:pt>
                <c:pt idx="43">
                  <c:v>U4-U50</c:v>
                </c:pt>
                <c:pt idx="44">
                  <c:v>U32-U12</c:v>
                </c:pt>
                <c:pt idx="45">
                  <c:v>U12-U32</c:v>
                </c:pt>
                <c:pt idx="46">
                  <c:v>U32-U16</c:v>
                </c:pt>
                <c:pt idx="47">
                  <c:v>U16-U32</c:v>
                </c:pt>
                <c:pt idx="48">
                  <c:v>U32-U4</c:v>
                </c:pt>
                <c:pt idx="49">
                  <c:v>U4-U32</c:v>
                </c:pt>
                <c:pt idx="50">
                  <c:v>U12-U16</c:v>
                </c:pt>
                <c:pt idx="51">
                  <c:v>U16-U12</c:v>
                </c:pt>
                <c:pt idx="52">
                  <c:v>U12-U4</c:v>
                </c:pt>
                <c:pt idx="53">
                  <c:v>U4-U12</c:v>
                </c:pt>
                <c:pt idx="54">
                  <c:v>U16-U4</c:v>
                </c:pt>
                <c:pt idx="55">
                  <c:v>U4-U16</c:v>
                </c:pt>
                <c:pt idx="57">
                  <c:v>Batch</c:v>
                </c:pt>
              </c:strCache>
            </c:strRef>
          </c:cat>
          <c:val>
            <c:numRef>
              <c:f>'Batch and Self t-tests'!$H$2:$H$59</c:f>
              <c:numCache>
                <c:formatCode>General</c:formatCode>
                <c:ptCount val="58"/>
                <c:pt idx="0">
                  <c:v>79.486373165618446</c:v>
                </c:pt>
                <c:pt idx="1">
                  <c:v>23.73305615069685</c:v>
                </c:pt>
                <c:pt idx="2">
                  <c:v>73.624639249639245</c:v>
                </c:pt>
                <c:pt idx="3">
                  <c:v>67.924641868303837</c:v>
                </c:pt>
                <c:pt idx="4">
                  <c:v>71.942110177404302</c:v>
                </c:pt>
                <c:pt idx="5">
                  <c:v>57.446505425228828</c:v>
                </c:pt>
                <c:pt idx="6">
                  <c:v>63.048931942374566</c:v>
                </c:pt>
                <c:pt idx="7">
                  <c:v>88.47753542583547</c:v>
                </c:pt>
                <c:pt idx="8">
                  <c:v>37.495034308414596</c:v>
                </c:pt>
                <c:pt idx="9">
                  <c:v>79.628311866979757</c:v>
                </c:pt>
                <c:pt idx="10">
                  <c:v>78.068232166592821</c:v>
                </c:pt>
                <c:pt idx="11">
                  <c:v>82.811967852311611</c:v>
                </c:pt>
                <c:pt idx="12">
                  <c:v>54.305421673842723</c:v>
                </c:pt>
                <c:pt idx="13">
                  <c:v>34.853801169590646</c:v>
                </c:pt>
                <c:pt idx="14">
                  <c:v>54.915879442195227</c:v>
                </c:pt>
                <c:pt idx="15">
                  <c:v>80</c:v>
                </c:pt>
                <c:pt idx="16">
                  <c:v>78.560840775165502</c:v>
                </c:pt>
                <c:pt idx="17">
                  <c:v>25.750782378430426</c:v>
                </c:pt>
                <c:pt idx="18">
                  <c:v>4.640593657051947</c:v>
                </c:pt>
                <c:pt idx="19">
                  <c:v>3.55898000366905</c:v>
                </c:pt>
                <c:pt idx="20">
                  <c:v>19.327894327894327</c:v>
                </c:pt>
                <c:pt idx="21">
                  <c:v>88.44086021505376</c:v>
                </c:pt>
                <c:pt idx="22">
                  <c:v>66.317016317016311</c:v>
                </c:pt>
                <c:pt idx="23">
                  <c:v>76.937229437229448</c:v>
                </c:pt>
                <c:pt idx="24">
                  <c:v>84.455782312925166</c:v>
                </c:pt>
                <c:pt idx="25">
                  <c:v>61.940268918724691</c:v>
                </c:pt>
                <c:pt idx="26">
                  <c:v>82.563344972692278</c:v>
                </c:pt>
                <c:pt idx="27">
                  <c:v>65.438224799286346</c:v>
                </c:pt>
                <c:pt idx="28">
                  <c:v>61.112914862914863</c:v>
                </c:pt>
                <c:pt idx="29">
                  <c:v>99.145299145299148</c:v>
                </c:pt>
                <c:pt idx="30">
                  <c:v>48.162494291526549</c:v>
                </c:pt>
                <c:pt idx="31">
                  <c:v>97.710113960113958</c:v>
                </c:pt>
                <c:pt idx="32">
                  <c:v>79.401615718751259</c:v>
                </c:pt>
                <c:pt idx="33">
                  <c:v>71.322182397451215</c:v>
                </c:pt>
                <c:pt idx="34">
                  <c:v>74.890206411945528</c:v>
                </c:pt>
                <c:pt idx="35">
                  <c:v>85.62573099415205</c:v>
                </c:pt>
                <c:pt idx="36">
                  <c:v>38.5621442767616</c:v>
                </c:pt>
                <c:pt idx="37">
                  <c:v>82.004186289900602</c:v>
                </c:pt>
                <c:pt idx="38">
                  <c:v>18.873034096914694</c:v>
                </c:pt>
                <c:pt idx="39">
                  <c:v>77.272727272727266</c:v>
                </c:pt>
                <c:pt idx="40">
                  <c:v>40.657113909393537</c:v>
                </c:pt>
                <c:pt idx="41">
                  <c:v>68.863532034887541</c:v>
                </c:pt>
                <c:pt idx="42">
                  <c:v>42.674061039122627</c:v>
                </c:pt>
                <c:pt idx="43">
                  <c:v>76.524747830166547</c:v>
                </c:pt>
                <c:pt idx="44">
                  <c:v>69.881766978541165</c:v>
                </c:pt>
                <c:pt idx="45">
                  <c:v>69.31450945964859</c:v>
                </c:pt>
                <c:pt idx="46">
                  <c:v>89.214600568909745</c:v>
                </c:pt>
                <c:pt idx="47">
                  <c:v>54.012137389202259</c:v>
                </c:pt>
                <c:pt idx="48">
                  <c:v>75.247485110855308</c:v>
                </c:pt>
                <c:pt idx="49">
                  <c:v>46.151571739807032</c:v>
                </c:pt>
                <c:pt idx="50">
                  <c:v>84.523809523809518</c:v>
                </c:pt>
                <c:pt idx="51">
                  <c:v>40.72032558874664</c:v>
                </c:pt>
                <c:pt idx="52">
                  <c:v>6.1840554455892223</c:v>
                </c:pt>
                <c:pt idx="53">
                  <c:v>7.2504389666283799</c:v>
                </c:pt>
                <c:pt idx="54">
                  <c:v>80.769070010449312</c:v>
                </c:pt>
                <c:pt idx="55">
                  <c:v>48.247386142122984</c:v>
                </c:pt>
                <c:pt idx="57">
                  <c:v>62.5073189514696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0EE-ABD9-935A180D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26927"/>
        <c:axId val="371827759"/>
      </c:barChart>
      <c:catAx>
        <c:axId val="3718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27759"/>
        <c:crosses val="autoZero"/>
        <c:auto val="1"/>
        <c:lblAlgn val="ctr"/>
        <c:lblOffset val="100"/>
        <c:noMultiLvlLbl val="0"/>
      </c:catAx>
      <c:valAx>
        <c:axId val="3718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2'!$B$2:$B$8</c:f>
              <c:numCache>
                <c:formatCode>General</c:formatCode>
                <c:ptCount val="7"/>
                <c:pt idx="0">
                  <c:v>-7.2700000000000001E-2</c:v>
                </c:pt>
                <c:pt idx="1">
                  <c:v>-5.5999999999999999E-3</c:v>
                </c:pt>
                <c:pt idx="2">
                  <c:v>-6.1800000000000001E-2</c:v>
                </c:pt>
                <c:pt idx="3">
                  <c:v>-1.8599999999999998E-2</c:v>
                </c:pt>
                <c:pt idx="4">
                  <c:v>-2.2599999999999999E-2</c:v>
                </c:pt>
                <c:pt idx="5">
                  <c:v>-1.66E-2</c:v>
                </c:pt>
                <c:pt idx="6">
                  <c:v>-4.8899999999999999E-2</c:v>
                </c:pt>
              </c:numCache>
            </c:numRef>
          </c:xVal>
          <c:yVal>
            <c:numRef>
              <c:f>'main 2'!$C$2:$C$8</c:f>
              <c:numCache>
                <c:formatCode>General</c:formatCode>
                <c:ptCount val="7"/>
                <c:pt idx="0">
                  <c:v>79.48637316333334</c:v>
                </c:pt>
                <c:pt idx="1">
                  <c:v>73.624639250000001</c:v>
                </c:pt>
                <c:pt idx="2">
                  <c:v>71.942110176666674</c:v>
                </c:pt>
                <c:pt idx="3">
                  <c:v>63.048931943333336</c:v>
                </c:pt>
                <c:pt idx="4">
                  <c:v>37.495034310000001</c:v>
                </c:pt>
                <c:pt idx="5">
                  <c:v>78.068232166666675</c:v>
                </c:pt>
                <c:pt idx="6">
                  <c:v>54.305421673333335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6-4FE8-B9CF-D0D33C467327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2'!$B$10:$B$16</c:f>
              <c:numCache>
                <c:formatCode>General</c:formatCode>
                <c:ptCount val="7"/>
                <c:pt idx="0">
                  <c:v>-7.2700000000000001E-2</c:v>
                </c:pt>
                <c:pt idx="1">
                  <c:v>-5.5999999999999999E-3</c:v>
                </c:pt>
                <c:pt idx="2">
                  <c:v>-6.1800000000000001E-2</c:v>
                </c:pt>
                <c:pt idx="3">
                  <c:v>-1.8599999999999998E-2</c:v>
                </c:pt>
                <c:pt idx="4">
                  <c:v>-2.2599999999999999E-2</c:v>
                </c:pt>
                <c:pt idx="5">
                  <c:v>-1.66E-2</c:v>
                </c:pt>
                <c:pt idx="6">
                  <c:v>-4.8899999999999999E-2</c:v>
                </c:pt>
              </c:numCache>
            </c:numRef>
          </c:xVal>
          <c:yVal>
            <c:numRef>
              <c:f>'main 2'!$C$10:$C$16</c:f>
              <c:numCache>
                <c:formatCode>General</c:formatCode>
                <c:ptCount val="7"/>
                <c:pt idx="0">
                  <c:v>23.733056149999999</c:v>
                </c:pt>
                <c:pt idx="1">
                  <c:v>67.924641870000002</c:v>
                </c:pt>
                <c:pt idx="2">
                  <c:v>57.446505426666668</c:v>
                </c:pt>
                <c:pt idx="3">
                  <c:v>88.477535423333336</c:v>
                </c:pt>
                <c:pt idx="4">
                  <c:v>79.628311866666664</c:v>
                </c:pt>
                <c:pt idx="5">
                  <c:v>82.811967853333329</c:v>
                </c:pt>
                <c:pt idx="6">
                  <c:v>34.853801170000004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6-4FE8-B9CF-D0D33C46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6016"/>
        <c:axId val="604423520"/>
      </c:scatterChart>
      <c:valAx>
        <c:axId val="6044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homog_KING</a:t>
                </a:r>
                <a:r>
                  <a:rPr lang="en-US" baseline="0"/>
                  <a:t> Genetic Relatedness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3520"/>
        <c:crosses val="autoZero"/>
        <c:crossBetween val="midCat"/>
      </c:valAx>
      <c:valAx>
        <c:axId val="604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2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2'!$F$2:$F$8</c:f>
              <c:numCache>
                <c:formatCode>General</c:formatCode>
                <c:ptCount val="7"/>
                <c:pt idx="0">
                  <c:v>-7.2700000000000001E-2</c:v>
                </c:pt>
                <c:pt idx="1">
                  <c:v>-1.9599999999999999E-2</c:v>
                </c:pt>
                <c:pt idx="2">
                  <c:v>-7.2400000000000006E-2</c:v>
                </c:pt>
                <c:pt idx="3">
                  <c:v>-6.7199999999999996E-2</c:v>
                </c:pt>
                <c:pt idx="4">
                  <c:v>-3.95E-2</c:v>
                </c:pt>
                <c:pt idx="5">
                  <c:v>-1.21E-2</c:v>
                </c:pt>
                <c:pt idx="6">
                  <c:v>-5.6300000000000003E-2</c:v>
                </c:pt>
              </c:numCache>
            </c:numRef>
          </c:xVal>
          <c:yVal>
            <c:numRef>
              <c:f>'main 2'!$G$2:$G$8</c:f>
              <c:numCache>
                <c:formatCode>General</c:formatCode>
                <c:ptCount val="7"/>
                <c:pt idx="0">
                  <c:v>23.733056149999999</c:v>
                </c:pt>
                <c:pt idx="1">
                  <c:v>54.915879443333331</c:v>
                </c:pt>
                <c:pt idx="2">
                  <c:v>78.560840776666666</c:v>
                </c:pt>
                <c:pt idx="3">
                  <c:v>4.6405936570000001</c:v>
                </c:pt>
                <c:pt idx="4">
                  <c:v>19.327894326666666</c:v>
                </c:pt>
                <c:pt idx="5">
                  <c:v>66.317016316666681</c:v>
                </c:pt>
                <c:pt idx="6">
                  <c:v>84.45578231333333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B-4489-9F03-7CD4C6B32498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2'!$F$10:$F$16</c:f>
              <c:numCache>
                <c:formatCode>General</c:formatCode>
                <c:ptCount val="7"/>
                <c:pt idx="0">
                  <c:v>-7.2700000000000001E-2</c:v>
                </c:pt>
                <c:pt idx="1">
                  <c:v>-1.9599999999999999E-2</c:v>
                </c:pt>
                <c:pt idx="2">
                  <c:v>-7.2400000000000006E-2</c:v>
                </c:pt>
                <c:pt idx="3">
                  <c:v>-6.7199999999999996E-2</c:v>
                </c:pt>
                <c:pt idx="4">
                  <c:v>-3.95E-2</c:v>
                </c:pt>
                <c:pt idx="5">
                  <c:v>-1.21E-2</c:v>
                </c:pt>
                <c:pt idx="6">
                  <c:v>-5.6300000000000003E-2</c:v>
                </c:pt>
              </c:numCache>
            </c:numRef>
          </c:xVal>
          <c:yVal>
            <c:numRef>
              <c:f>'main 2'!$G$10:$G$16</c:f>
              <c:numCache>
                <c:formatCode>General</c:formatCode>
                <c:ptCount val="7"/>
                <c:pt idx="0">
                  <c:v>79.48637316333334</c:v>
                </c:pt>
                <c:pt idx="1">
                  <c:v>80</c:v>
                </c:pt>
                <c:pt idx="2">
                  <c:v>25.750782376666667</c:v>
                </c:pt>
                <c:pt idx="3">
                  <c:v>3.5589800036666666</c:v>
                </c:pt>
                <c:pt idx="4">
                  <c:v>88.440860216666678</c:v>
                </c:pt>
                <c:pt idx="5">
                  <c:v>76.937229436666669</c:v>
                </c:pt>
                <c:pt idx="6">
                  <c:v>61.940268919999994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B-4489-9F03-7CD4C6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2736"/>
        <c:axId val="589409808"/>
      </c:scatterChart>
      <c:valAx>
        <c:axId val="5894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9808"/>
        <c:crosses val="autoZero"/>
        <c:crossBetween val="midCat"/>
      </c:valAx>
      <c:valAx>
        <c:axId val="589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M13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2'!$J$2:$J$8</c:f>
              <c:numCache>
                <c:formatCode>General</c:formatCode>
                <c:ptCount val="7"/>
                <c:pt idx="0">
                  <c:v>-5.5999999999999999E-3</c:v>
                </c:pt>
                <c:pt idx="1">
                  <c:v>-1.9599999999999999E-2</c:v>
                </c:pt>
                <c:pt idx="2">
                  <c:v>-2.0799999999999999E-2</c:v>
                </c:pt>
                <c:pt idx="3">
                  <c:v>-5.7000000000000002E-3</c:v>
                </c:pt>
                <c:pt idx="4">
                  <c:v>-1.6999999999999999E-3</c:v>
                </c:pt>
                <c:pt idx="5">
                  <c:v>-4.7999999999999996E-3</c:v>
                </c:pt>
                <c:pt idx="6">
                  <c:v>-1.8E-3</c:v>
                </c:pt>
              </c:numCache>
            </c:numRef>
          </c:xVal>
          <c:yVal>
            <c:numRef>
              <c:f>'main 2'!$K$2:$K$8</c:f>
              <c:numCache>
                <c:formatCode>General</c:formatCode>
                <c:ptCount val="7"/>
                <c:pt idx="0">
                  <c:v>67.924641870000002</c:v>
                </c:pt>
                <c:pt idx="1">
                  <c:v>80</c:v>
                </c:pt>
                <c:pt idx="2">
                  <c:v>82.563344970000003</c:v>
                </c:pt>
                <c:pt idx="3">
                  <c:v>61.112914863333337</c:v>
                </c:pt>
                <c:pt idx="4">
                  <c:v>48.162494290000005</c:v>
                </c:pt>
                <c:pt idx="5">
                  <c:v>79.401615719999995</c:v>
                </c:pt>
                <c:pt idx="6">
                  <c:v>74.890206413333331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6-4D3B-979A-3D2852D47857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2'!$J$10:$J$16</c:f>
              <c:numCache>
                <c:formatCode>General</c:formatCode>
                <c:ptCount val="7"/>
                <c:pt idx="0">
                  <c:v>-5.5999999999999999E-3</c:v>
                </c:pt>
                <c:pt idx="1">
                  <c:v>-1.9599999999999999E-2</c:v>
                </c:pt>
                <c:pt idx="2">
                  <c:v>-2.0799999999999999E-2</c:v>
                </c:pt>
                <c:pt idx="3">
                  <c:v>-5.7000000000000002E-3</c:v>
                </c:pt>
                <c:pt idx="4">
                  <c:v>-1.6999999999999999E-3</c:v>
                </c:pt>
                <c:pt idx="5">
                  <c:v>-4.7999999999999996E-3</c:v>
                </c:pt>
                <c:pt idx="6">
                  <c:v>-1.8E-3</c:v>
                </c:pt>
              </c:numCache>
            </c:numRef>
          </c:xVal>
          <c:yVal>
            <c:numRef>
              <c:f>'main 2'!$K$10:$K$16</c:f>
              <c:numCache>
                <c:formatCode>General</c:formatCode>
                <c:ptCount val="7"/>
                <c:pt idx="0">
                  <c:v>73.624639250000001</c:v>
                </c:pt>
                <c:pt idx="1">
                  <c:v>54.915879443333331</c:v>
                </c:pt>
                <c:pt idx="2">
                  <c:v>65.4382248</c:v>
                </c:pt>
                <c:pt idx="3">
                  <c:v>99.145299146666673</c:v>
                </c:pt>
                <c:pt idx="4">
                  <c:v>97.710113963333342</c:v>
                </c:pt>
                <c:pt idx="5">
                  <c:v>71.322182396666662</c:v>
                </c:pt>
                <c:pt idx="6">
                  <c:v>85.625730996666661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6-4D3B-979A-3D2852D4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9664"/>
        <c:axId val="591992576"/>
      </c:scatterChart>
      <c:valAx>
        <c:axId val="5919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2576"/>
        <c:crosses val="autoZero"/>
        <c:crossBetween val="midCat"/>
      </c:valAx>
      <c:valAx>
        <c:axId val="5919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2'!$N$2:$N$8</c:f>
              <c:numCache>
                <c:formatCode>General</c:formatCode>
                <c:ptCount val="7"/>
                <c:pt idx="0">
                  <c:v>-6.1800000000000001E-2</c:v>
                </c:pt>
                <c:pt idx="1">
                  <c:v>-7.2400000000000006E-2</c:v>
                </c:pt>
                <c:pt idx="2">
                  <c:v>-2.0799999999999999E-2</c:v>
                </c:pt>
                <c:pt idx="3">
                  <c:v>-7.5999999999999998E-2</c:v>
                </c:pt>
                <c:pt idx="4">
                  <c:v>-3.0300000000000001E-2</c:v>
                </c:pt>
                <c:pt idx="5">
                  <c:v>-8.5000000000000006E-2</c:v>
                </c:pt>
                <c:pt idx="6">
                  <c:v>-5.7799999999999997E-2</c:v>
                </c:pt>
              </c:numCache>
            </c:numRef>
          </c:xVal>
          <c:yVal>
            <c:numRef>
              <c:f>'main 2'!$O$2:$O$8</c:f>
              <c:numCache>
                <c:formatCode>General</c:formatCode>
                <c:ptCount val="7"/>
                <c:pt idx="0">
                  <c:v>57.446505426666668</c:v>
                </c:pt>
                <c:pt idx="1">
                  <c:v>25.750782376666667</c:v>
                </c:pt>
                <c:pt idx="2">
                  <c:v>65.4382248</c:v>
                </c:pt>
                <c:pt idx="3">
                  <c:v>38.562144276666665</c:v>
                </c:pt>
                <c:pt idx="4">
                  <c:v>18.873034096666668</c:v>
                </c:pt>
                <c:pt idx="5">
                  <c:v>40.65711391</c:v>
                </c:pt>
                <c:pt idx="6">
                  <c:v>42.674061039999998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9-4D9B-AB49-6D3D31D4A0F1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2'!$N$10:$N$16</c:f>
              <c:numCache>
                <c:formatCode>General</c:formatCode>
                <c:ptCount val="7"/>
                <c:pt idx="0">
                  <c:v>-6.1800000000000001E-2</c:v>
                </c:pt>
                <c:pt idx="1">
                  <c:v>-7.2400000000000006E-2</c:v>
                </c:pt>
                <c:pt idx="2">
                  <c:v>-2.0799999999999999E-2</c:v>
                </c:pt>
                <c:pt idx="3">
                  <c:v>-7.5999999999999998E-2</c:v>
                </c:pt>
                <c:pt idx="4">
                  <c:v>-3.0300000000000001E-2</c:v>
                </c:pt>
                <c:pt idx="5">
                  <c:v>-8.5000000000000006E-2</c:v>
                </c:pt>
                <c:pt idx="6">
                  <c:v>-5.7799999999999997E-2</c:v>
                </c:pt>
              </c:numCache>
            </c:numRef>
          </c:xVal>
          <c:yVal>
            <c:numRef>
              <c:f>'main 2'!$O$10:$O$16</c:f>
              <c:numCache>
                <c:formatCode>General</c:formatCode>
                <c:ptCount val="7"/>
                <c:pt idx="0">
                  <c:v>71.942110176666674</c:v>
                </c:pt>
                <c:pt idx="1">
                  <c:v>78.560840776666666</c:v>
                </c:pt>
                <c:pt idx="2">
                  <c:v>82.563344970000003</c:v>
                </c:pt>
                <c:pt idx="3">
                  <c:v>82.004186290000007</c:v>
                </c:pt>
                <c:pt idx="4">
                  <c:v>77.272727273333331</c:v>
                </c:pt>
                <c:pt idx="5">
                  <c:v>68.863532033333328</c:v>
                </c:pt>
                <c:pt idx="6">
                  <c:v>76.52474783000001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9-4D9B-AB49-6D3D31D4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03632"/>
        <c:axId val="523283520"/>
      </c:scatterChart>
      <c:valAx>
        <c:axId val="522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</a:t>
                </a:r>
                <a:r>
                  <a:rPr lang="en-US" baseline="0"/>
                  <a:t> Relatedness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3520"/>
        <c:crosses val="autoZero"/>
        <c:crossBetween val="midCat"/>
      </c:valAx>
      <c:valAx>
        <c:axId val="523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Fertilization Rate and Genet Directionality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 Cross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'fert dir graph'!$D$3:$D$10</c:f>
                <c:numCache>
                  <c:formatCode>General</c:formatCode>
                  <c:ptCount val="8"/>
                  <c:pt idx="0">
                    <c:v>5.7251617697498229</c:v>
                  </c:pt>
                  <c:pt idx="1">
                    <c:v>11.887370118292752</c:v>
                  </c:pt>
                  <c:pt idx="2">
                    <c:v>4.7004481211943014</c:v>
                  </c:pt>
                  <c:pt idx="3">
                    <c:v>6.1680719472810877</c:v>
                  </c:pt>
                  <c:pt idx="4">
                    <c:v>12.053678517245974</c:v>
                  </c:pt>
                  <c:pt idx="5">
                    <c:v>11.456936417948945</c:v>
                  </c:pt>
                  <c:pt idx="6">
                    <c:v>5.8020845184796999</c:v>
                  </c:pt>
                  <c:pt idx="7">
                    <c:v>9.9691264401556854</c:v>
                  </c:pt>
                </c:numCache>
              </c:numRef>
            </c:plus>
            <c:minus>
              <c:numRef>
                <c:f>'fert dir graph'!$D$3:$D$10</c:f>
                <c:numCache>
                  <c:formatCode>General</c:formatCode>
                  <c:ptCount val="8"/>
                  <c:pt idx="0">
                    <c:v>5.7251617697498229</c:v>
                  </c:pt>
                  <c:pt idx="1">
                    <c:v>11.887370118292752</c:v>
                  </c:pt>
                  <c:pt idx="2">
                    <c:v>4.7004481211943014</c:v>
                  </c:pt>
                  <c:pt idx="3">
                    <c:v>6.1680719472810877</c:v>
                  </c:pt>
                  <c:pt idx="4">
                    <c:v>12.053678517245974</c:v>
                  </c:pt>
                  <c:pt idx="5">
                    <c:v>11.456936417948945</c:v>
                  </c:pt>
                  <c:pt idx="6">
                    <c:v>5.8020845184796999</c:v>
                  </c:pt>
                  <c:pt idx="7">
                    <c:v>9.9691264401556854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'fert dir graph'!$B$3:$B$10</c:f>
              <c:strCache>
                <c:ptCount val="8"/>
                <c:pt idx="0">
                  <c:v>U24</c:v>
                </c:pt>
                <c:pt idx="1">
                  <c:v>U94</c:v>
                </c:pt>
                <c:pt idx="2">
                  <c:v>M13</c:v>
                </c:pt>
                <c:pt idx="3">
                  <c:v>U50</c:v>
                </c:pt>
                <c:pt idx="4">
                  <c:v>U32</c:v>
                </c:pt>
                <c:pt idx="5">
                  <c:v>U12</c:v>
                </c:pt>
                <c:pt idx="6">
                  <c:v>U16</c:v>
                </c:pt>
                <c:pt idx="7">
                  <c:v>U4</c:v>
                </c:pt>
              </c:strCache>
            </c:strRef>
          </c:cat>
          <c:val>
            <c:numRef>
              <c:f>'fert dir graph'!$C$3:$C$10</c:f>
              <c:numCache>
                <c:formatCode>0.00</c:formatCode>
                <c:ptCount val="8"/>
                <c:pt idx="0">
                  <c:v>65.424391811904769</c:v>
                </c:pt>
                <c:pt idx="1">
                  <c:v>47.421580426238094</c:v>
                </c:pt>
                <c:pt idx="2">
                  <c:v>70.579316875238092</c:v>
                </c:pt>
                <c:pt idx="3">
                  <c:v>41.343123703809518</c:v>
                </c:pt>
                <c:pt idx="4">
                  <c:v>72.504264788619054</c:v>
                </c:pt>
                <c:pt idx="5">
                  <c:v>71.867769678809523</c:v>
                </c:pt>
                <c:pt idx="6">
                  <c:v>67.919492100952382</c:v>
                </c:pt>
                <c:pt idx="7">
                  <c:v>51.513420824285717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3-4534-90CC-0AF8032DC03C}"/>
            </c:ext>
          </c:extLst>
        </c:ser>
        <c:ser>
          <c:idx val="1"/>
          <c:order val="1"/>
          <c:tx>
            <c:v>Ova Cross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'fert dir graph'!$F$3:$F$10</c:f>
                <c:numCache>
                  <c:formatCode>General</c:formatCode>
                  <c:ptCount val="8"/>
                  <c:pt idx="0">
                    <c:v>9.3883875636576999</c:v>
                  </c:pt>
                  <c:pt idx="1">
                    <c:v>12.184764650664125</c:v>
                  </c:pt>
                  <c:pt idx="2">
                    <c:v>6.2635039019410677</c:v>
                  </c:pt>
                  <c:pt idx="3">
                    <c:v>1.8916083019567158</c:v>
                  </c:pt>
                  <c:pt idx="4">
                    <c:v>8.2538583339568419</c:v>
                  </c:pt>
                  <c:pt idx="5">
                    <c:v>8.0224728056060552</c:v>
                  </c:pt>
                  <c:pt idx="6">
                    <c:v>7.0365597636403718</c:v>
                  </c:pt>
                  <c:pt idx="7">
                    <c:v>10.592119184753459</c:v>
                  </c:pt>
                </c:numCache>
              </c:numRef>
            </c:plus>
            <c:minus>
              <c:numRef>
                <c:f>'fert dir graph'!$F$3:$F$10</c:f>
                <c:numCache>
                  <c:formatCode>General</c:formatCode>
                  <c:ptCount val="8"/>
                  <c:pt idx="0">
                    <c:v>9.3883875636576999</c:v>
                  </c:pt>
                  <c:pt idx="1">
                    <c:v>12.184764650664125</c:v>
                  </c:pt>
                  <c:pt idx="2">
                    <c:v>6.2635039019410677</c:v>
                  </c:pt>
                  <c:pt idx="3">
                    <c:v>1.8916083019567158</c:v>
                  </c:pt>
                  <c:pt idx="4">
                    <c:v>8.2538583339568419</c:v>
                  </c:pt>
                  <c:pt idx="5">
                    <c:v>8.0224728056060552</c:v>
                  </c:pt>
                  <c:pt idx="6">
                    <c:v>7.0365597636403718</c:v>
                  </c:pt>
                  <c:pt idx="7">
                    <c:v>10.592119184753459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'fert dir graph'!$B$3:$B$10</c:f>
              <c:strCache>
                <c:ptCount val="8"/>
                <c:pt idx="0">
                  <c:v>U24</c:v>
                </c:pt>
                <c:pt idx="1">
                  <c:v>U94</c:v>
                </c:pt>
                <c:pt idx="2">
                  <c:v>M13</c:v>
                </c:pt>
                <c:pt idx="3">
                  <c:v>U50</c:v>
                </c:pt>
                <c:pt idx="4">
                  <c:v>U32</c:v>
                </c:pt>
                <c:pt idx="5">
                  <c:v>U12</c:v>
                </c:pt>
                <c:pt idx="6">
                  <c:v>U16</c:v>
                </c:pt>
                <c:pt idx="7">
                  <c:v>U4</c:v>
                </c:pt>
              </c:strCache>
            </c:strRef>
          </c:cat>
          <c:val>
            <c:numRef>
              <c:f>'fert dir graph'!$E$3:$E$10</c:f>
              <c:numCache>
                <c:formatCode>0.00</c:formatCode>
                <c:ptCount val="8"/>
                <c:pt idx="0">
                  <c:v>62.12511710857143</c:v>
                </c:pt>
                <c:pt idx="1">
                  <c:v>59.444927731</c:v>
                </c:pt>
                <c:pt idx="2">
                  <c:v>78.254581428095236</c:v>
                </c:pt>
                <c:pt idx="3">
                  <c:v>76.818784192857137</c:v>
                </c:pt>
                <c:pt idx="4">
                  <c:v>48.120400476714281</c:v>
                </c:pt>
                <c:pt idx="5">
                  <c:v>34.530141221904763</c:v>
                </c:pt>
                <c:pt idx="6">
                  <c:v>69.489967764285723</c:v>
                </c:pt>
                <c:pt idx="7">
                  <c:v>59.789440286428579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3-4534-90CC-0AF8032D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61631"/>
        <c:axId val="1676165375"/>
      </c:barChart>
      <c:catAx>
        <c:axId val="167616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65375"/>
        <c:crosses val="autoZero"/>
        <c:auto val="1"/>
        <c:lblAlgn val="ctr"/>
        <c:lblOffset val="100"/>
        <c:noMultiLvlLbl val="0"/>
      </c:catAx>
      <c:valAx>
        <c:axId val="16761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2'!$R$2:$R$8</c:f>
              <c:numCache>
                <c:formatCode>General</c:formatCode>
                <c:ptCount val="7"/>
                <c:pt idx="0">
                  <c:v>-1.8599999999999998E-2</c:v>
                </c:pt>
                <c:pt idx="1">
                  <c:v>-6.7199999999999996E-2</c:v>
                </c:pt>
                <c:pt idx="2">
                  <c:v>-5.7000000000000002E-3</c:v>
                </c:pt>
                <c:pt idx="3">
                  <c:v>-7.5999999999999998E-2</c:v>
                </c:pt>
                <c:pt idx="4">
                  <c:v>-3.2399999999999998E-2</c:v>
                </c:pt>
                <c:pt idx="5">
                  <c:v>-3.5499999999999997E-2</c:v>
                </c:pt>
                <c:pt idx="6">
                  <c:v>-1.5599999999999999E-2</c:v>
                </c:pt>
              </c:numCache>
            </c:numRef>
          </c:xVal>
          <c:yVal>
            <c:numRef>
              <c:f>'main 2'!$S$2:$S$8</c:f>
              <c:numCache>
                <c:formatCode>General</c:formatCode>
                <c:ptCount val="7"/>
                <c:pt idx="0">
                  <c:v>88.477535423333336</c:v>
                </c:pt>
                <c:pt idx="1">
                  <c:v>3.5589800036666666</c:v>
                </c:pt>
                <c:pt idx="2">
                  <c:v>99.145299146666673</c:v>
                </c:pt>
                <c:pt idx="3">
                  <c:v>82.004186290000007</c:v>
                </c:pt>
                <c:pt idx="4">
                  <c:v>69.881766976666668</c:v>
                </c:pt>
                <c:pt idx="5">
                  <c:v>89.214600570000002</c:v>
                </c:pt>
                <c:pt idx="6">
                  <c:v>75.24748511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4-4E6F-9685-CA83552C8421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2'!$R$10:$R$16</c:f>
              <c:numCache>
                <c:formatCode>General</c:formatCode>
                <c:ptCount val="7"/>
                <c:pt idx="0">
                  <c:v>-1.8599999999999998E-2</c:v>
                </c:pt>
                <c:pt idx="1">
                  <c:v>-6.7199999999999996E-2</c:v>
                </c:pt>
                <c:pt idx="2">
                  <c:v>-5.7000000000000002E-3</c:v>
                </c:pt>
                <c:pt idx="3">
                  <c:v>-7.5999999999999998E-2</c:v>
                </c:pt>
                <c:pt idx="4">
                  <c:v>-3.2399999999999998E-2</c:v>
                </c:pt>
                <c:pt idx="5">
                  <c:v>-3.5499999999999997E-2</c:v>
                </c:pt>
                <c:pt idx="6">
                  <c:v>-1.5599999999999999E-2</c:v>
                </c:pt>
              </c:numCache>
            </c:numRef>
          </c:xVal>
          <c:yVal>
            <c:numRef>
              <c:f>'main 2'!$S$10:$S$16</c:f>
              <c:numCache>
                <c:formatCode>General</c:formatCode>
                <c:ptCount val="7"/>
                <c:pt idx="0">
                  <c:v>63.048931943333336</c:v>
                </c:pt>
                <c:pt idx="1">
                  <c:v>4.6405936570000001</c:v>
                </c:pt>
                <c:pt idx="2">
                  <c:v>61.112914863333337</c:v>
                </c:pt>
                <c:pt idx="3">
                  <c:v>38.562144276666665</c:v>
                </c:pt>
                <c:pt idx="4">
                  <c:v>69.314509463333323</c:v>
                </c:pt>
                <c:pt idx="5">
                  <c:v>54.012137389999999</c:v>
                </c:pt>
                <c:pt idx="6">
                  <c:v>46.151571743333328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4-4E6F-9685-CA83552C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91344"/>
        <c:axId val="590496336"/>
      </c:scatterChart>
      <c:valAx>
        <c:axId val="5904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96336"/>
        <c:crosses val="autoZero"/>
        <c:crossBetween val="midCat"/>
      </c:valAx>
      <c:valAx>
        <c:axId val="590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2'!$V$2:$V$8</c:f>
              <c:numCache>
                <c:formatCode>General</c:formatCode>
                <c:ptCount val="7"/>
                <c:pt idx="0">
                  <c:v>-2.2599999999999999E-2</c:v>
                </c:pt>
                <c:pt idx="1">
                  <c:v>-3.95E-2</c:v>
                </c:pt>
                <c:pt idx="2">
                  <c:v>-1.6999999999999999E-3</c:v>
                </c:pt>
                <c:pt idx="3">
                  <c:v>-3.0300000000000001E-2</c:v>
                </c:pt>
                <c:pt idx="4">
                  <c:v>-3.2399999999999998E-2</c:v>
                </c:pt>
                <c:pt idx="5">
                  <c:v>-6.7999999999999996E-3</c:v>
                </c:pt>
                <c:pt idx="6">
                  <c:v>-7.0000000000000001E-3</c:v>
                </c:pt>
              </c:numCache>
            </c:numRef>
          </c:xVal>
          <c:yVal>
            <c:numRef>
              <c:f>'main 2'!$W$2:$W$8</c:f>
              <c:numCache>
                <c:formatCode>General</c:formatCode>
                <c:ptCount val="7"/>
                <c:pt idx="0">
                  <c:v>79.628311866666664</c:v>
                </c:pt>
                <c:pt idx="1">
                  <c:v>88.440860216666678</c:v>
                </c:pt>
                <c:pt idx="2">
                  <c:v>97.710113963333342</c:v>
                </c:pt>
                <c:pt idx="3">
                  <c:v>77.272727273333331</c:v>
                </c:pt>
                <c:pt idx="4">
                  <c:v>69.314509463333323</c:v>
                </c:pt>
                <c:pt idx="5">
                  <c:v>84.523809523333327</c:v>
                </c:pt>
                <c:pt idx="6">
                  <c:v>6.1840554449999994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F-45A4-BC22-BBEAECC45490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2'!$V$10:$V$16</c:f>
              <c:numCache>
                <c:formatCode>General</c:formatCode>
                <c:ptCount val="7"/>
                <c:pt idx="0">
                  <c:v>-2.2599999999999999E-2</c:v>
                </c:pt>
                <c:pt idx="1">
                  <c:v>-3.95E-2</c:v>
                </c:pt>
                <c:pt idx="2">
                  <c:v>-1.6999999999999999E-3</c:v>
                </c:pt>
                <c:pt idx="3">
                  <c:v>-3.0300000000000001E-2</c:v>
                </c:pt>
                <c:pt idx="4">
                  <c:v>-3.2399999999999998E-2</c:v>
                </c:pt>
                <c:pt idx="5">
                  <c:v>-6.7999999999999996E-3</c:v>
                </c:pt>
                <c:pt idx="6">
                  <c:v>-7.0000000000000001E-3</c:v>
                </c:pt>
              </c:numCache>
            </c:numRef>
          </c:xVal>
          <c:yVal>
            <c:numRef>
              <c:f>'main 2'!$W$10:$W$16</c:f>
              <c:numCache>
                <c:formatCode>General</c:formatCode>
                <c:ptCount val="7"/>
                <c:pt idx="0">
                  <c:v>37.495034310000001</c:v>
                </c:pt>
                <c:pt idx="1">
                  <c:v>19.327894326666666</c:v>
                </c:pt>
                <c:pt idx="2">
                  <c:v>48.162494290000005</c:v>
                </c:pt>
                <c:pt idx="3">
                  <c:v>18.873034096666668</c:v>
                </c:pt>
                <c:pt idx="4">
                  <c:v>69.881766976666668</c:v>
                </c:pt>
                <c:pt idx="5">
                  <c:v>40.720325586666661</c:v>
                </c:pt>
                <c:pt idx="6">
                  <c:v>7.2504389666666667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F-45A4-BC22-BBEAECC4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63680"/>
        <c:axId val="764962016"/>
      </c:scatterChart>
      <c:valAx>
        <c:axId val="7649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62016"/>
        <c:crosses val="autoZero"/>
        <c:crossBetween val="midCat"/>
      </c:valAx>
      <c:valAx>
        <c:axId val="7649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2'!$Z$2:$Z$8</c:f>
              <c:numCache>
                <c:formatCode>General</c:formatCode>
                <c:ptCount val="7"/>
                <c:pt idx="0">
                  <c:v>-1.66E-2</c:v>
                </c:pt>
                <c:pt idx="1">
                  <c:v>-1.21E-2</c:v>
                </c:pt>
                <c:pt idx="2">
                  <c:v>-4.7999999999999996E-3</c:v>
                </c:pt>
                <c:pt idx="3">
                  <c:v>-8.5000000000000006E-2</c:v>
                </c:pt>
                <c:pt idx="4">
                  <c:v>-3.5499999999999997E-2</c:v>
                </c:pt>
                <c:pt idx="5">
                  <c:v>-6.7999999999999996E-3</c:v>
                </c:pt>
                <c:pt idx="6">
                  <c:v>-3.7100000000000001E-2</c:v>
                </c:pt>
              </c:numCache>
            </c:numRef>
          </c:xVal>
          <c:yVal>
            <c:numRef>
              <c:f>'main 2'!$AA$2:$AA$8</c:f>
              <c:numCache>
                <c:formatCode>General</c:formatCode>
                <c:ptCount val="7"/>
                <c:pt idx="0">
                  <c:v>82.811967853333329</c:v>
                </c:pt>
                <c:pt idx="1">
                  <c:v>76.937229436666669</c:v>
                </c:pt>
                <c:pt idx="2">
                  <c:v>71.322182396666662</c:v>
                </c:pt>
                <c:pt idx="3">
                  <c:v>68.863532033333328</c:v>
                </c:pt>
                <c:pt idx="4">
                  <c:v>54.012137389999999</c:v>
                </c:pt>
                <c:pt idx="5">
                  <c:v>40.720325586666661</c:v>
                </c:pt>
                <c:pt idx="6">
                  <c:v>80.769070010000007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6-4FE2-8717-7220DBBC2B04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2'!$Z$10:$Z$16</c:f>
              <c:numCache>
                <c:formatCode>General</c:formatCode>
                <c:ptCount val="7"/>
                <c:pt idx="0">
                  <c:v>-1.66E-2</c:v>
                </c:pt>
                <c:pt idx="1">
                  <c:v>-1.21E-2</c:v>
                </c:pt>
                <c:pt idx="2">
                  <c:v>-4.7999999999999996E-3</c:v>
                </c:pt>
                <c:pt idx="3">
                  <c:v>-8.5000000000000006E-2</c:v>
                </c:pt>
                <c:pt idx="4">
                  <c:v>-3.5499999999999997E-2</c:v>
                </c:pt>
                <c:pt idx="5">
                  <c:v>-6.7999999999999996E-3</c:v>
                </c:pt>
                <c:pt idx="6">
                  <c:v>-3.7100000000000001E-2</c:v>
                </c:pt>
              </c:numCache>
            </c:numRef>
          </c:xVal>
          <c:yVal>
            <c:numRef>
              <c:f>'main 2'!$AA$10:$AA$16</c:f>
              <c:numCache>
                <c:formatCode>General</c:formatCode>
                <c:ptCount val="7"/>
                <c:pt idx="0">
                  <c:v>78.068232166666675</c:v>
                </c:pt>
                <c:pt idx="1">
                  <c:v>66.317016316666681</c:v>
                </c:pt>
                <c:pt idx="2">
                  <c:v>79.401615719999995</c:v>
                </c:pt>
                <c:pt idx="3">
                  <c:v>40.65711391</c:v>
                </c:pt>
                <c:pt idx="4">
                  <c:v>89.214600570000002</c:v>
                </c:pt>
                <c:pt idx="5">
                  <c:v>84.523809523333327</c:v>
                </c:pt>
                <c:pt idx="6">
                  <c:v>48.247386143333337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6-4FE2-8717-7220DBBC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89712"/>
        <c:axId val="774666416"/>
      </c:scatterChart>
      <c:valAx>
        <c:axId val="7746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66416"/>
        <c:crosses val="autoZero"/>
        <c:crossBetween val="midCat"/>
      </c:valAx>
      <c:valAx>
        <c:axId val="774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2'!$AD$2:$AD$8</c:f>
              <c:numCache>
                <c:formatCode>General</c:formatCode>
                <c:ptCount val="7"/>
                <c:pt idx="0">
                  <c:v>-4.8899999999999999E-2</c:v>
                </c:pt>
                <c:pt idx="1">
                  <c:v>-5.6300000000000003E-2</c:v>
                </c:pt>
                <c:pt idx="2">
                  <c:v>-1.8E-3</c:v>
                </c:pt>
                <c:pt idx="3">
                  <c:v>-5.7799999999999997E-2</c:v>
                </c:pt>
                <c:pt idx="4">
                  <c:v>-1.5599999999999999E-2</c:v>
                </c:pt>
                <c:pt idx="5">
                  <c:v>-7.0000000000000001E-3</c:v>
                </c:pt>
                <c:pt idx="6">
                  <c:v>-3.7100000000000001E-2</c:v>
                </c:pt>
              </c:numCache>
            </c:numRef>
          </c:xVal>
          <c:yVal>
            <c:numRef>
              <c:f>'main 2'!$AE$2:$AE$8</c:f>
              <c:numCache>
                <c:formatCode>General</c:formatCode>
                <c:ptCount val="7"/>
                <c:pt idx="0">
                  <c:v>34.853801170000004</c:v>
                </c:pt>
                <c:pt idx="1">
                  <c:v>61.940268919999994</c:v>
                </c:pt>
                <c:pt idx="2">
                  <c:v>85.625730996666661</c:v>
                </c:pt>
                <c:pt idx="3">
                  <c:v>76.52474783000001</c:v>
                </c:pt>
                <c:pt idx="4">
                  <c:v>46.151571743333328</c:v>
                </c:pt>
                <c:pt idx="5">
                  <c:v>7.2504389666666667</c:v>
                </c:pt>
                <c:pt idx="6">
                  <c:v>48.247386143333337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9-4769-9B75-4C23DD8CE56F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2'!$AD$10:$AD$16</c:f>
              <c:numCache>
                <c:formatCode>General</c:formatCode>
                <c:ptCount val="7"/>
                <c:pt idx="0">
                  <c:v>-4.8899999999999999E-2</c:v>
                </c:pt>
                <c:pt idx="1">
                  <c:v>-5.6300000000000003E-2</c:v>
                </c:pt>
                <c:pt idx="2">
                  <c:v>-1.8E-3</c:v>
                </c:pt>
                <c:pt idx="3">
                  <c:v>-5.7799999999999997E-2</c:v>
                </c:pt>
                <c:pt idx="4">
                  <c:v>-1.5599999999999999E-2</c:v>
                </c:pt>
                <c:pt idx="5">
                  <c:v>-7.0000000000000001E-3</c:v>
                </c:pt>
                <c:pt idx="6">
                  <c:v>-3.7100000000000001E-2</c:v>
                </c:pt>
              </c:numCache>
            </c:numRef>
          </c:xVal>
          <c:yVal>
            <c:numRef>
              <c:f>'main 2'!$AE$10:$AE$16</c:f>
              <c:numCache>
                <c:formatCode>General</c:formatCode>
                <c:ptCount val="7"/>
                <c:pt idx="0">
                  <c:v>54.305421673333335</c:v>
                </c:pt>
                <c:pt idx="1">
                  <c:v>84.45578231333333</c:v>
                </c:pt>
                <c:pt idx="2">
                  <c:v>74.890206413333331</c:v>
                </c:pt>
                <c:pt idx="3">
                  <c:v>42.674061039999998</c:v>
                </c:pt>
                <c:pt idx="4">
                  <c:v>75.24748511</c:v>
                </c:pt>
                <c:pt idx="5">
                  <c:v>6.1840554449999994</c:v>
                </c:pt>
                <c:pt idx="6">
                  <c:v>80.769070010000007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9-4769-9B75-4C23DD8C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05232"/>
        <c:axId val="589398576"/>
      </c:scatterChart>
      <c:valAx>
        <c:axId val="5894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Relatedness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8576"/>
        <c:crosses val="autoZero"/>
        <c:crossBetween val="midCat"/>
      </c:valAx>
      <c:valAx>
        <c:axId val="589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2'!$B$2:$B$8</c:f>
              <c:numCache>
                <c:formatCode>General</c:formatCode>
                <c:ptCount val="7"/>
                <c:pt idx="0">
                  <c:v>-7.2700000000000001E-2</c:v>
                </c:pt>
                <c:pt idx="1">
                  <c:v>-5.5999999999999999E-3</c:v>
                </c:pt>
                <c:pt idx="2">
                  <c:v>-6.1800000000000001E-2</c:v>
                </c:pt>
                <c:pt idx="3">
                  <c:v>-1.8599999999999998E-2</c:v>
                </c:pt>
                <c:pt idx="4">
                  <c:v>-2.2599999999999999E-2</c:v>
                </c:pt>
                <c:pt idx="5">
                  <c:v>-1.66E-2</c:v>
                </c:pt>
                <c:pt idx="6">
                  <c:v>-4.8899999999999999E-2</c:v>
                </c:pt>
              </c:numCache>
            </c:numRef>
          </c:xVal>
          <c:yVal>
            <c:numRef>
              <c:f>'main 2'!$C$2:$C$8</c:f>
              <c:numCache>
                <c:formatCode>General</c:formatCode>
                <c:ptCount val="7"/>
                <c:pt idx="0">
                  <c:v>79.48637316333334</c:v>
                </c:pt>
                <c:pt idx="1">
                  <c:v>73.624639250000001</c:v>
                </c:pt>
                <c:pt idx="2">
                  <c:v>71.942110176666674</c:v>
                </c:pt>
                <c:pt idx="3">
                  <c:v>63.048931943333336</c:v>
                </c:pt>
                <c:pt idx="4">
                  <c:v>37.495034310000001</c:v>
                </c:pt>
                <c:pt idx="5">
                  <c:v>78.068232166666675</c:v>
                </c:pt>
                <c:pt idx="6">
                  <c:v>54.305421673333335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2-478A-9685-3F6A5D44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81503"/>
        <c:axId val="1972481919"/>
      </c:scatterChart>
      <c:valAx>
        <c:axId val="19724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81919"/>
        <c:crosses val="autoZero"/>
        <c:crossBetween val="midCat"/>
      </c:valAx>
      <c:valAx>
        <c:axId val="19724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8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2 - Ova Doner</a:t>
            </a:r>
            <a:endParaRPr lang="en-US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66963905058285E-2"/>
          <c:y val="0.17630563785878756"/>
          <c:w val="0.9049994851367601"/>
          <c:h val="0.56166232879511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B2-4586-9C1A-FE363C85CD6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B2-4586-9C1A-FE363C85CD6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B2-4586-9C1A-FE363C85CD6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B2-4586-9C1A-FE363C85CD6E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B2-4586-9C1A-FE363C85CD6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B2-4586-9C1A-FE363C85CD6E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B2-4586-9C1A-FE363C85CD6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B2-4586-9C1A-FE363C85CD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2B2-4586-9C1A-FE363C85CD6E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B2-4586-9C1A-FE363C85CD6E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B2-4586-9C1A-FE363C85CD6E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B2-4586-9C1A-FE363C85CD6E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B2-4586-9C1A-FE363C85CD6E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B2-4586-9C1A-FE363C85CD6E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B2-4586-9C1A-FE363C85CD6E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B2-4586-9C1A-FE363C85CD6E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B2-4586-9C1A-FE363C85CD6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2B2-4586-9C1A-FE363C85CD6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B2-4586-9C1A-FE363C85CD6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2B2-4586-9C1A-FE363C85CD6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B2-4586-9C1A-FE363C85CD6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2B2-4586-9C1A-FE363C85CD6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B2-4586-9C1A-FE363C85CD6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2B2-4586-9C1A-FE363C85CD6E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B2-4586-9C1A-FE363C85CD6E}"/>
              </c:ext>
            </c:extLst>
          </c:dPt>
          <c:dPt>
            <c:idx val="32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2B2-4586-9C1A-FE363C85CD6E}"/>
              </c:ext>
            </c:extLst>
          </c:dPt>
          <c:dPt>
            <c:idx val="33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B2-4586-9C1A-FE363C85CD6E}"/>
              </c:ext>
            </c:extLst>
          </c:dPt>
          <c:dPt>
            <c:idx val="34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2B2-4586-9C1A-FE363C85CD6E}"/>
              </c:ext>
            </c:extLst>
          </c:dPt>
          <c:dPt>
            <c:idx val="35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B2-4586-9C1A-FE363C85CD6E}"/>
              </c:ext>
            </c:extLst>
          </c:dPt>
          <c:dPt>
            <c:idx val="36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2B2-4586-9C1A-FE363C85CD6E}"/>
              </c:ext>
            </c:extLst>
          </c:dPt>
          <c:dPt>
            <c:idx val="37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B2-4586-9C1A-FE363C85CD6E}"/>
              </c:ext>
            </c:extLst>
          </c:dPt>
          <c:dPt>
            <c:idx val="38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2B2-4586-9C1A-FE363C85CD6E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B2-4586-9C1A-FE363C85CD6E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2B2-4586-9C1A-FE363C85CD6E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2B2-4586-9C1A-FE363C85CD6E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2B2-4586-9C1A-FE363C85CD6E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B2-4586-9C1A-FE363C85CD6E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2B2-4586-9C1A-FE363C85CD6E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2B2-4586-9C1A-FE363C85CD6E}"/>
              </c:ext>
            </c:extLst>
          </c:dPt>
          <c:dPt>
            <c:idx val="5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2B2-4586-9C1A-FE363C85CD6E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2B2-4586-9C1A-FE363C85CD6E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2B2-4586-9C1A-FE363C85CD6E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2B2-4586-9C1A-FE363C85CD6E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2B2-4586-9C1A-FE363C85CD6E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2B2-4586-9C1A-FE363C85CD6E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2B2-4586-9C1A-FE363C85CD6E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2B2-4586-9C1A-FE363C85CD6E}"/>
              </c:ext>
            </c:extLst>
          </c:dPt>
          <c:dPt>
            <c:idx val="6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2B2-4586-9C1A-FE363C85CD6E}"/>
              </c:ext>
            </c:extLst>
          </c:dPt>
          <c:dPt>
            <c:idx val="6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2B2-4586-9C1A-FE363C85CD6E}"/>
              </c:ext>
            </c:extLst>
          </c:dPt>
          <c:dPt>
            <c:idx val="6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2B2-4586-9C1A-FE363C85CD6E}"/>
              </c:ext>
            </c:extLst>
          </c:dPt>
          <c:dPt>
            <c:idx val="6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2B2-4586-9C1A-FE363C85CD6E}"/>
              </c:ext>
            </c:extLst>
          </c:dPt>
          <c:dPt>
            <c:idx val="6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2B2-4586-9C1A-FE363C85CD6E}"/>
              </c:ext>
            </c:extLst>
          </c:dPt>
          <c:dPt>
            <c:idx val="6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2B2-4586-9C1A-FE363C85CD6E}"/>
              </c:ext>
            </c:extLst>
          </c:dPt>
          <c:dPt>
            <c:idx val="6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2B2-4586-9C1A-FE363C85CD6E}"/>
              </c:ext>
            </c:extLst>
          </c:dPt>
          <c:dPt>
            <c:idx val="6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2B2-4586-9C1A-FE363C85CD6E}"/>
              </c:ext>
            </c:extLst>
          </c:dPt>
          <c:dPt>
            <c:idx val="7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22B2-4586-9C1A-FE363C85CD6E}"/>
              </c:ext>
            </c:extLst>
          </c:dPt>
          <c:dPt>
            <c:idx val="8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2B2-4586-9C1A-FE363C85CD6E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'ova doner'!$B$1:$B$82</c:f>
              <c:strCache>
                <c:ptCount val="82"/>
                <c:pt idx="0">
                  <c:v>U24 Self</c:v>
                </c:pt>
                <c:pt idx="2">
                  <c:v>U94-U24</c:v>
                </c:pt>
                <c:pt idx="3">
                  <c:v>M13-U24</c:v>
                </c:pt>
                <c:pt idx="4">
                  <c:v>U50-U24</c:v>
                </c:pt>
                <c:pt idx="5">
                  <c:v>U32-U24</c:v>
                </c:pt>
                <c:pt idx="6">
                  <c:v>U12-U24</c:v>
                </c:pt>
                <c:pt idx="7">
                  <c:v>U16-U24</c:v>
                </c:pt>
                <c:pt idx="8">
                  <c:v>U4-U24</c:v>
                </c:pt>
                <c:pt idx="10">
                  <c:v>U94 Self</c:v>
                </c:pt>
                <c:pt idx="12">
                  <c:v>U24-U94</c:v>
                </c:pt>
                <c:pt idx="13">
                  <c:v>M13-U94</c:v>
                </c:pt>
                <c:pt idx="14">
                  <c:v>U50-U94</c:v>
                </c:pt>
                <c:pt idx="15">
                  <c:v>U32-U94</c:v>
                </c:pt>
                <c:pt idx="16">
                  <c:v>U12-U94</c:v>
                </c:pt>
                <c:pt idx="17">
                  <c:v>U16-U94</c:v>
                </c:pt>
                <c:pt idx="18">
                  <c:v>U4-U94</c:v>
                </c:pt>
                <c:pt idx="20">
                  <c:v>M13 Self</c:v>
                </c:pt>
                <c:pt idx="22">
                  <c:v>U24-M13</c:v>
                </c:pt>
                <c:pt idx="23">
                  <c:v>U94-M13</c:v>
                </c:pt>
                <c:pt idx="24">
                  <c:v>U50-M13</c:v>
                </c:pt>
                <c:pt idx="25">
                  <c:v>U32-M13</c:v>
                </c:pt>
                <c:pt idx="26">
                  <c:v>U12-M13</c:v>
                </c:pt>
                <c:pt idx="27">
                  <c:v>U16-M13</c:v>
                </c:pt>
                <c:pt idx="28">
                  <c:v>U4-M13</c:v>
                </c:pt>
                <c:pt idx="30">
                  <c:v>U50 Self</c:v>
                </c:pt>
                <c:pt idx="32">
                  <c:v>U24-U50</c:v>
                </c:pt>
                <c:pt idx="33">
                  <c:v>U94-U50</c:v>
                </c:pt>
                <c:pt idx="34">
                  <c:v>M13-U50</c:v>
                </c:pt>
                <c:pt idx="35">
                  <c:v>U32-U50</c:v>
                </c:pt>
                <c:pt idx="36">
                  <c:v>U12-U50</c:v>
                </c:pt>
                <c:pt idx="37">
                  <c:v>U16-U50</c:v>
                </c:pt>
                <c:pt idx="38">
                  <c:v>U4-U50</c:v>
                </c:pt>
                <c:pt idx="40">
                  <c:v>U32 Self </c:v>
                </c:pt>
                <c:pt idx="42">
                  <c:v>U24-U32</c:v>
                </c:pt>
                <c:pt idx="43">
                  <c:v>U94-U32</c:v>
                </c:pt>
                <c:pt idx="44">
                  <c:v>M13-U32</c:v>
                </c:pt>
                <c:pt idx="45">
                  <c:v>U50-U32</c:v>
                </c:pt>
                <c:pt idx="46">
                  <c:v>U12-U32</c:v>
                </c:pt>
                <c:pt idx="47">
                  <c:v>U16-U32</c:v>
                </c:pt>
                <c:pt idx="48">
                  <c:v>U4-U32</c:v>
                </c:pt>
                <c:pt idx="50">
                  <c:v>U12 Self</c:v>
                </c:pt>
                <c:pt idx="52">
                  <c:v>U24-U12</c:v>
                </c:pt>
                <c:pt idx="53">
                  <c:v>U94-U12</c:v>
                </c:pt>
                <c:pt idx="54">
                  <c:v>M13-U12</c:v>
                </c:pt>
                <c:pt idx="55">
                  <c:v>U50-U12</c:v>
                </c:pt>
                <c:pt idx="56">
                  <c:v>U32-U12</c:v>
                </c:pt>
                <c:pt idx="57">
                  <c:v>U16-U12</c:v>
                </c:pt>
                <c:pt idx="58">
                  <c:v>U4-U12</c:v>
                </c:pt>
                <c:pt idx="60">
                  <c:v>U16 Self</c:v>
                </c:pt>
                <c:pt idx="62">
                  <c:v>U24-U16</c:v>
                </c:pt>
                <c:pt idx="63">
                  <c:v>U94-U16</c:v>
                </c:pt>
                <c:pt idx="64">
                  <c:v>M13-U16</c:v>
                </c:pt>
                <c:pt idx="65">
                  <c:v>U50-U16</c:v>
                </c:pt>
                <c:pt idx="66">
                  <c:v>U32-U16</c:v>
                </c:pt>
                <c:pt idx="67">
                  <c:v>U12-U16</c:v>
                </c:pt>
                <c:pt idx="68">
                  <c:v>U4-U16</c:v>
                </c:pt>
                <c:pt idx="70">
                  <c:v>U4 Self</c:v>
                </c:pt>
                <c:pt idx="72">
                  <c:v>U24-U4</c:v>
                </c:pt>
                <c:pt idx="73">
                  <c:v>U94-U4</c:v>
                </c:pt>
                <c:pt idx="74">
                  <c:v>M13-U4</c:v>
                </c:pt>
                <c:pt idx="75">
                  <c:v>U50-U4</c:v>
                </c:pt>
                <c:pt idx="76">
                  <c:v>U32-U4</c:v>
                </c:pt>
                <c:pt idx="77">
                  <c:v>U12-U4</c:v>
                </c:pt>
                <c:pt idx="78">
                  <c:v>U16-U4</c:v>
                </c:pt>
                <c:pt idx="81">
                  <c:v>Batch </c:v>
                </c:pt>
              </c:strCache>
            </c:strRef>
          </c:cat>
          <c:val>
            <c:numRef>
              <c:f>'ova doner'!$C$1:$C$82</c:f>
              <c:numCache>
                <c:formatCode>General</c:formatCode>
                <c:ptCount val="82"/>
                <c:pt idx="0">
                  <c:v>0.90090090090090091</c:v>
                </c:pt>
                <c:pt idx="2">
                  <c:v>23.733056149999999</c:v>
                </c:pt>
                <c:pt idx="3">
                  <c:v>67.924641870000002</c:v>
                </c:pt>
                <c:pt idx="4">
                  <c:v>57.446505426666668</c:v>
                </c:pt>
                <c:pt idx="5">
                  <c:v>88.477535423333336</c:v>
                </c:pt>
                <c:pt idx="6">
                  <c:v>79.628311866666664</c:v>
                </c:pt>
                <c:pt idx="7">
                  <c:v>82.811967853333329</c:v>
                </c:pt>
                <c:pt idx="8">
                  <c:v>34.853801170000004</c:v>
                </c:pt>
                <c:pt idx="10">
                  <c:v>1.2647754137115801</c:v>
                </c:pt>
                <c:pt idx="12">
                  <c:v>79.48637316333334</c:v>
                </c:pt>
                <c:pt idx="13">
                  <c:v>80</c:v>
                </c:pt>
                <c:pt idx="14">
                  <c:v>25.750782376666667</c:v>
                </c:pt>
                <c:pt idx="15">
                  <c:v>3.5589800036666666</c:v>
                </c:pt>
                <c:pt idx="16">
                  <c:v>88.440860216666678</c:v>
                </c:pt>
                <c:pt idx="17">
                  <c:v>76.937229436666669</c:v>
                </c:pt>
                <c:pt idx="18">
                  <c:v>61.940268919999994</c:v>
                </c:pt>
                <c:pt idx="20">
                  <c:v>32.944361659705748</c:v>
                </c:pt>
                <c:pt idx="22">
                  <c:v>73.624639250000001</c:v>
                </c:pt>
                <c:pt idx="23">
                  <c:v>54.915879443333331</c:v>
                </c:pt>
                <c:pt idx="24">
                  <c:v>65.4382248</c:v>
                </c:pt>
                <c:pt idx="25">
                  <c:v>99.145299146666673</c:v>
                </c:pt>
                <c:pt idx="26">
                  <c:v>97.710113963333342</c:v>
                </c:pt>
                <c:pt idx="27">
                  <c:v>71.322182396666662</c:v>
                </c:pt>
                <c:pt idx="28">
                  <c:v>85.625730996666661</c:v>
                </c:pt>
                <c:pt idx="30">
                  <c:v>1.7554012345679011</c:v>
                </c:pt>
                <c:pt idx="32">
                  <c:v>71.942110176666674</c:v>
                </c:pt>
                <c:pt idx="33">
                  <c:v>78.560840776666666</c:v>
                </c:pt>
                <c:pt idx="34">
                  <c:v>82.563344970000003</c:v>
                </c:pt>
                <c:pt idx="35">
                  <c:v>82.004186290000007</c:v>
                </c:pt>
                <c:pt idx="36">
                  <c:v>77.272727273333331</c:v>
                </c:pt>
                <c:pt idx="37">
                  <c:v>68.863532033333328</c:v>
                </c:pt>
                <c:pt idx="38">
                  <c:v>76.52474783000001</c:v>
                </c:pt>
                <c:pt idx="40">
                  <c:v>0</c:v>
                </c:pt>
                <c:pt idx="42">
                  <c:v>63.048931943333336</c:v>
                </c:pt>
                <c:pt idx="43">
                  <c:v>4.6405936570000001</c:v>
                </c:pt>
                <c:pt idx="44">
                  <c:v>61.112914863333337</c:v>
                </c:pt>
                <c:pt idx="45">
                  <c:v>38.562144276666665</c:v>
                </c:pt>
                <c:pt idx="46">
                  <c:v>69.314509463333323</c:v>
                </c:pt>
                <c:pt idx="47">
                  <c:v>54.012137389999999</c:v>
                </c:pt>
                <c:pt idx="48">
                  <c:v>46.151571743333328</c:v>
                </c:pt>
                <c:pt idx="50">
                  <c:v>14.53931924882629</c:v>
                </c:pt>
                <c:pt idx="52">
                  <c:v>37.495034310000001</c:v>
                </c:pt>
                <c:pt idx="53">
                  <c:v>19.327894326666666</c:v>
                </c:pt>
                <c:pt idx="54">
                  <c:v>48.162494290000005</c:v>
                </c:pt>
                <c:pt idx="55">
                  <c:v>18.873034096666668</c:v>
                </c:pt>
                <c:pt idx="56">
                  <c:v>69.881766976666668</c:v>
                </c:pt>
                <c:pt idx="57">
                  <c:v>40.720325586666661</c:v>
                </c:pt>
                <c:pt idx="58">
                  <c:v>7.2504389666666667</c:v>
                </c:pt>
                <c:pt idx="60">
                  <c:v>1.0101010101010102</c:v>
                </c:pt>
                <c:pt idx="62">
                  <c:v>78.068232166666675</c:v>
                </c:pt>
                <c:pt idx="63">
                  <c:v>66.317016316666681</c:v>
                </c:pt>
                <c:pt idx="64">
                  <c:v>79.401615719999995</c:v>
                </c:pt>
                <c:pt idx="65">
                  <c:v>40.65711391</c:v>
                </c:pt>
                <c:pt idx="66">
                  <c:v>89.214600570000002</c:v>
                </c:pt>
                <c:pt idx="67">
                  <c:v>84.523809523333327</c:v>
                </c:pt>
                <c:pt idx="68">
                  <c:v>48.247386143333337</c:v>
                </c:pt>
                <c:pt idx="70">
                  <c:v>1.4419389476913638</c:v>
                </c:pt>
                <c:pt idx="72">
                  <c:v>54.305421673333335</c:v>
                </c:pt>
                <c:pt idx="73">
                  <c:v>84.45578231333333</c:v>
                </c:pt>
                <c:pt idx="74">
                  <c:v>74.890206413333331</c:v>
                </c:pt>
                <c:pt idx="75">
                  <c:v>42.674061039999998</c:v>
                </c:pt>
                <c:pt idx="76">
                  <c:v>75.24748511</c:v>
                </c:pt>
                <c:pt idx="77">
                  <c:v>6.1840554449999994</c:v>
                </c:pt>
                <c:pt idx="78">
                  <c:v>80.769070010000007</c:v>
                </c:pt>
                <c:pt idx="81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2-4586-9C1A-FE363C85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571037392"/>
        <c:axId val="571030504"/>
      </c:barChart>
      <c:catAx>
        <c:axId val="57103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 -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0504"/>
        <c:crosses val="autoZero"/>
        <c:auto val="1"/>
        <c:lblAlgn val="ctr"/>
        <c:lblOffset val="100"/>
        <c:noMultiLvlLbl val="0"/>
      </c:catAx>
      <c:valAx>
        <c:axId val="5710305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>
                    <a:lumMod val="95000"/>
                    <a:lumOff val="5000"/>
                  </a:schemeClr>
                </a:solidFill>
              </a:rPr>
              <a:t>Overall Genet Performance Averages</a:t>
            </a:r>
            <a:r>
              <a:rPr lang="en-US" sz="2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(Sperm + Ova)</a:t>
            </a:r>
            <a:endParaRPr lang="en-US" sz="2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12683279073288917"/>
          <c:y val="8.68621064060803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8953880764904"/>
          <c:y val="0.16108577633007601"/>
          <c:w val="0.65184845894263221"/>
          <c:h val="0.59835680149101889"/>
        </c:manualLayout>
      </c:layout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0-44FA-B8DF-63BA8C183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Fertilization'!$H$23:$H$32</c:f>
                <c:numCache>
                  <c:formatCode>General</c:formatCode>
                  <c:ptCount val="10"/>
                  <c:pt idx="0">
                    <c:v>3.2983269837479798</c:v>
                  </c:pt>
                  <c:pt idx="1">
                    <c:v>4.7566202699843716</c:v>
                  </c:pt>
                  <c:pt idx="2">
                    <c:v>2.4655737000694926</c:v>
                  </c:pt>
                  <c:pt idx="3">
                    <c:v>3.4495305749227576</c:v>
                  </c:pt>
                  <c:pt idx="4">
                    <c:v>4.4018712228983405</c:v>
                  </c:pt>
                  <c:pt idx="5">
                    <c:v>4.7767921524195875</c:v>
                  </c:pt>
                  <c:pt idx="6">
                    <c:v>2.6715002512408526</c:v>
                  </c:pt>
                  <c:pt idx="7">
                    <c:v>4.1081007503753684</c:v>
                  </c:pt>
                  <c:pt idx="9">
                    <c:v>4.8910930011334033</c:v>
                  </c:pt>
                </c:numCache>
              </c:numRef>
            </c:plus>
            <c:minus>
              <c:numRef>
                <c:f>'Overall Genet Fertilization'!$H$23:$H$32</c:f>
                <c:numCache>
                  <c:formatCode>General</c:formatCode>
                  <c:ptCount val="10"/>
                  <c:pt idx="0">
                    <c:v>3.2983269837479798</c:v>
                  </c:pt>
                  <c:pt idx="1">
                    <c:v>4.7566202699843716</c:v>
                  </c:pt>
                  <c:pt idx="2">
                    <c:v>2.4655737000694926</c:v>
                  </c:pt>
                  <c:pt idx="3">
                    <c:v>3.4495305749227576</c:v>
                  </c:pt>
                  <c:pt idx="4">
                    <c:v>4.4018712228983405</c:v>
                  </c:pt>
                  <c:pt idx="5">
                    <c:v>4.7767921524195875</c:v>
                  </c:pt>
                  <c:pt idx="6">
                    <c:v>2.6715002512408526</c:v>
                  </c:pt>
                  <c:pt idx="7">
                    <c:v>4.1081007503753684</c:v>
                  </c:pt>
                  <c:pt idx="9">
                    <c:v>4.8910930011334033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Fertilization'!$F$23:$F$32</c:f>
              <c:strCache>
                <c:ptCount val="10"/>
                <c:pt idx="0">
                  <c:v>035</c:v>
                </c:pt>
                <c:pt idx="1">
                  <c:v>067</c:v>
                </c:pt>
                <c:pt idx="2">
                  <c:v>077</c:v>
                </c:pt>
                <c:pt idx="3">
                  <c:v>108</c:v>
                </c:pt>
                <c:pt idx="4">
                  <c:v>040</c:v>
                </c:pt>
                <c:pt idx="5">
                  <c:v>124</c:v>
                </c:pt>
                <c:pt idx="6">
                  <c:v>015</c:v>
                </c:pt>
                <c:pt idx="7">
                  <c:v>010</c:v>
                </c:pt>
                <c:pt idx="9">
                  <c:v>Batch (n=3)</c:v>
                </c:pt>
              </c:strCache>
            </c:strRef>
          </c:cat>
          <c:val>
            <c:numRef>
              <c:f>'Overall Genet Fertilization'!$G$23:$G$32</c:f>
              <c:numCache>
                <c:formatCode>0.00</c:formatCode>
                <c:ptCount val="10"/>
                <c:pt idx="0">
                  <c:v>63.7747544602381</c:v>
                </c:pt>
                <c:pt idx="1">
                  <c:v>53.433254078619044</c:v>
                </c:pt>
                <c:pt idx="2">
                  <c:v>74.416949151666671</c:v>
                </c:pt>
                <c:pt idx="3">
                  <c:v>59.080953948333324</c:v>
                </c:pt>
                <c:pt idx="4">
                  <c:v>60.31233263266666</c:v>
                </c:pt>
                <c:pt idx="5">
                  <c:v>53.198955450357147</c:v>
                </c:pt>
                <c:pt idx="6">
                  <c:v>68.704729932619074</c:v>
                </c:pt>
                <c:pt idx="7">
                  <c:v>55.651430555357123</c:v>
                </c:pt>
                <c:pt idx="9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991-9B34-2A678AB715FE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Fertilization'!$J$23:$J$30</c:f>
                <c:numCache>
                  <c:formatCode>General</c:formatCode>
                  <c:ptCount val="8"/>
                  <c:pt idx="0">
                    <c:v>0.90090090090090091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plus>
            <c:minus>
              <c:numRef>
                <c:f>'Overall Genet Fertilization'!$J$23:$J$30</c:f>
                <c:numCache>
                  <c:formatCode>General</c:formatCode>
                  <c:ptCount val="8"/>
                  <c:pt idx="0">
                    <c:v>0.90090090090090091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'Overall Genet Fertilization'!$I$23:$I$30</c:f>
              <c:numCache>
                <c:formatCode>0.00</c:formatCode>
                <c:ptCount val="8"/>
                <c:pt idx="0">
                  <c:v>0.90090090090090091</c:v>
                </c:pt>
                <c:pt idx="1">
                  <c:v>1.2647754137115841</c:v>
                </c:pt>
                <c:pt idx="2">
                  <c:v>32.944361659705748</c:v>
                </c:pt>
                <c:pt idx="3">
                  <c:v>1.7554012345679011</c:v>
                </c:pt>
                <c:pt idx="4">
                  <c:v>0</c:v>
                </c:pt>
                <c:pt idx="5">
                  <c:v>15.914351851851853</c:v>
                </c:pt>
                <c:pt idx="6">
                  <c:v>1.0101010101010102</c:v>
                </c:pt>
                <c:pt idx="7">
                  <c:v>1.4419389476913638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0-44FA-B8DF-63BA8C183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9"/>
        <c:axId val="1095620512"/>
        <c:axId val="1095626752"/>
      </c:barChart>
      <c:catAx>
        <c:axId val="109562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  <a:r>
                  <a:rPr lang="en-US" sz="16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26752"/>
        <c:crosses val="autoZero"/>
        <c:auto val="1"/>
        <c:lblAlgn val="ctr"/>
        <c:lblOffset val="100"/>
        <c:noMultiLvlLbl val="0"/>
      </c:catAx>
      <c:valAx>
        <c:axId val="1095626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  <a:r>
                  <a:rPr lang="en-US" sz="16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Average (n=7) </a:t>
                </a:r>
                <a:endParaRPr lang="en-US" sz="16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5665691788526"/>
          <c:y val="0.3878170766113519"/>
          <c:w val="0.1937191451068617"/>
          <c:h val="0.24212914753733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Night 2 - Directionality averages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 (n=8)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4-4781-8F80-56B51DB544AC}"/>
              </c:ext>
            </c:extLst>
          </c:dPt>
          <c:errBars>
            <c:errBarType val="both"/>
            <c:errValType val="cust"/>
            <c:noEndCap val="0"/>
            <c:plus>
              <c:numRef>
                <c:f>'directionality t-tests'!$AC$4:$AC$12</c:f>
                <c:numCache>
                  <c:formatCode>General</c:formatCode>
                  <c:ptCount val="9"/>
                  <c:pt idx="0">
                    <c:v>5.3553984568527158</c:v>
                  </c:pt>
                  <c:pt idx="1">
                    <c:v>11.119616552887257</c:v>
                  </c:pt>
                  <c:pt idx="2">
                    <c:v>4.3968666084535881</c:v>
                  </c:pt>
                  <c:pt idx="3">
                    <c:v>5.7697029909243529</c:v>
                  </c:pt>
                  <c:pt idx="4">
                    <c:v>11.275183815462942</c:v>
                  </c:pt>
                  <c:pt idx="5">
                    <c:v>10.716982694504512</c:v>
                  </c:pt>
                  <c:pt idx="6">
                    <c:v>5.4273530993140735</c:v>
                  </c:pt>
                  <c:pt idx="7">
                    <c:v>9.3252638961229817</c:v>
                  </c:pt>
                  <c:pt idx="8">
                    <c:v>4.8910930011334033</c:v>
                  </c:pt>
                </c:numCache>
              </c:numRef>
            </c:plus>
            <c:minus>
              <c:numRef>
                <c:f>'directionality t-tests'!$AC$4:$AC$12</c:f>
                <c:numCache>
                  <c:formatCode>General</c:formatCode>
                  <c:ptCount val="9"/>
                  <c:pt idx="0">
                    <c:v>5.3553984568527158</c:v>
                  </c:pt>
                  <c:pt idx="1">
                    <c:v>11.119616552887257</c:v>
                  </c:pt>
                  <c:pt idx="2">
                    <c:v>4.3968666084535881</c:v>
                  </c:pt>
                  <c:pt idx="3">
                    <c:v>5.7697029909243529</c:v>
                  </c:pt>
                  <c:pt idx="4">
                    <c:v>11.275183815462942</c:v>
                  </c:pt>
                  <c:pt idx="5">
                    <c:v>10.716982694504512</c:v>
                  </c:pt>
                  <c:pt idx="6">
                    <c:v>5.4273530993140735</c:v>
                  </c:pt>
                  <c:pt idx="7">
                    <c:v>9.3252638961229817</c:v>
                  </c:pt>
                  <c:pt idx="8">
                    <c:v>4.8910930011334033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'directionality t-tests'!$AA$4:$AA$12</c:f>
              <c:strCache>
                <c:ptCount val="9"/>
                <c:pt idx="0">
                  <c:v>035</c:v>
                </c:pt>
                <c:pt idx="1">
                  <c:v>108</c:v>
                </c:pt>
                <c:pt idx="2">
                  <c:v>067</c:v>
                </c:pt>
                <c:pt idx="3">
                  <c:v>077</c:v>
                </c:pt>
                <c:pt idx="4">
                  <c:v>040</c:v>
                </c:pt>
                <c:pt idx="5">
                  <c:v>015</c:v>
                </c:pt>
                <c:pt idx="6">
                  <c:v>124</c:v>
                </c:pt>
                <c:pt idx="7">
                  <c:v>010</c:v>
                </c:pt>
                <c:pt idx="8">
                  <c:v>Batch</c:v>
                </c:pt>
              </c:strCache>
            </c:strRef>
          </c:cat>
          <c:val>
            <c:numRef>
              <c:f>'directionality t-tests'!$AB$4:$AB$12</c:f>
              <c:numCache>
                <c:formatCode>General</c:formatCode>
                <c:ptCount val="9"/>
                <c:pt idx="0">
                  <c:v>65.42439181198381</c:v>
                </c:pt>
                <c:pt idx="1">
                  <c:v>47.421580426135044</c:v>
                </c:pt>
                <c:pt idx="2">
                  <c:v>70.579316875238092</c:v>
                </c:pt>
                <c:pt idx="3">
                  <c:v>41.343123703809518</c:v>
                </c:pt>
                <c:pt idx="4">
                  <c:v>72.504264788619096</c:v>
                </c:pt>
                <c:pt idx="5">
                  <c:v>71.867769678809523</c:v>
                </c:pt>
                <c:pt idx="6">
                  <c:v>67.919492100952382</c:v>
                </c:pt>
                <c:pt idx="7">
                  <c:v>51.513420824285717</c:v>
                </c:pt>
                <c:pt idx="8" formatCode="0.00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2-4F3F-8D76-C5C82EAAD335}"/>
            </c:ext>
          </c:extLst>
        </c:ser>
        <c:ser>
          <c:idx val="1"/>
          <c:order val="1"/>
          <c:tx>
            <c:v>Ova Avg (n=8)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'directionality t-tests'!$AE$4:$AE$11</c:f>
                <c:numCache>
                  <c:formatCode>General</c:formatCode>
                  <c:ptCount val="8"/>
                  <c:pt idx="0">
                    <c:v>8.7820324193641124</c:v>
                  </c:pt>
                  <c:pt idx="1">
                    <c:v>11.397803665314855</c:v>
                  </c:pt>
                  <c:pt idx="2">
                    <c:v>5.8589714104463004</c:v>
                  </c:pt>
                  <c:pt idx="3">
                    <c:v>1.7694375439748145</c:v>
                  </c:pt>
                  <c:pt idx="4">
                    <c:v>7.7207775011588193</c:v>
                  </c:pt>
                  <c:pt idx="5">
                    <c:v>7.504336158322241</c:v>
                  </c:pt>
                  <c:pt idx="6">
                    <c:v>6.5820989542753239</c:v>
                  </c:pt>
                  <c:pt idx="7">
                    <c:v>9.9080202473056893</c:v>
                  </c:pt>
                </c:numCache>
              </c:numRef>
            </c:plus>
            <c:minus>
              <c:numRef>
                <c:f>'directionality t-tests'!$AE$4:$AE$11</c:f>
                <c:numCache>
                  <c:formatCode>General</c:formatCode>
                  <c:ptCount val="8"/>
                  <c:pt idx="0">
                    <c:v>8.7820324193641124</c:v>
                  </c:pt>
                  <c:pt idx="1">
                    <c:v>11.397803665314855</c:v>
                  </c:pt>
                  <c:pt idx="2">
                    <c:v>5.8589714104463004</c:v>
                  </c:pt>
                  <c:pt idx="3">
                    <c:v>1.7694375439748145</c:v>
                  </c:pt>
                  <c:pt idx="4">
                    <c:v>7.7207775011588193</c:v>
                  </c:pt>
                  <c:pt idx="5">
                    <c:v>7.504336158322241</c:v>
                  </c:pt>
                  <c:pt idx="6">
                    <c:v>6.5820989542753239</c:v>
                  </c:pt>
                  <c:pt idx="7">
                    <c:v>9.9080202473056893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'directionality t-tests'!$AA$4:$AA$12</c:f>
              <c:strCache>
                <c:ptCount val="9"/>
                <c:pt idx="0">
                  <c:v>035</c:v>
                </c:pt>
                <c:pt idx="1">
                  <c:v>108</c:v>
                </c:pt>
                <c:pt idx="2">
                  <c:v>067</c:v>
                </c:pt>
                <c:pt idx="3">
                  <c:v>077</c:v>
                </c:pt>
                <c:pt idx="4">
                  <c:v>040</c:v>
                </c:pt>
                <c:pt idx="5">
                  <c:v>015</c:v>
                </c:pt>
                <c:pt idx="6">
                  <c:v>124</c:v>
                </c:pt>
                <c:pt idx="7">
                  <c:v>010</c:v>
                </c:pt>
                <c:pt idx="8">
                  <c:v>Batch</c:v>
                </c:pt>
              </c:strCache>
            </c:strRef>
          </c:cat>
          <c:val>
            <c:numRef>
              <c:f>'directionality t-tests'!$AD$4:$AD$11</c:f>
              <c:numCache>
                <c:formatCode>General</c:formatCode>
                <c:ptCount val="8"/>
                <c:pt idx="0">
                  <c:v>62.12511710857143</c:v>
                </c:pt>
                <c:pt idx="1">
                  <c:v>59.444927731</c:v>
                </c:pt>
                <c:pt idx="2">
                  <c:v>78.254581428095236</c:v>
                </c:pt>
                <c:pt idx="3">
                  <c:v>76.818784192857137</c:v>
                </c:pt>
                <c:pt idx="4">
                  <c:v>48.120400476714281</c:v>
                </c:pt>
                <c:pt idx="5">
                  <c:v>34.530141221904763</c:v>
                </c:pt>
                <c:pt idx="6">
                  <c:v>69.489967764285723</c:v>
                </c:pt>
                <c:pt idx="7">
                  <c:v>59.789440286428579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2-4F3F-8D76-C5C82EAAD335}"/>
            </c:ext>
          </c:extLst>
        </c:ser>
        <c:ser>
          <c:idx val="2"/>
          <c:order val="2"/>
          <c:tx>
            <c:v>Self Avg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'directionality t-tests'!$AH$4:$AH$11</c:f>
                <c:numCache>
                  <c:formatCode>General</c:formatCode>
                  <c:ptCount val="8"/>
                  <c:pt idx="0">
                    <c:v>0.90090090090090091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plus>
            <c:minus>
              <c:numRef>
                <c:f>'directionality t-tests'!$AH$4:$AH$11</c:f>
                <c:numCache>
                  <c:formatCode>General</c:formatCode>
                  <c:ptCount val="8"/>
                  <c:pt idx="0">
                    <c:v>0.90090090090090091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'directionality t-tests'!$AA$4:$AA$12</c:f>
              <c:strCache>
                <c:ptCount val="9"/>
                <c:pt idx="0">
                  <c:v>035</c:v>
                </c:pt>
                <c:pt idx="1">
                  <c:v>108</c:v>
                </c:pt>
                <c:pt idx="2">
                  <c:v>067</c:v>
                </c:pt>
                <c:pt idx="3">
                  <c:v>077</c:v>
                </c:pt>
                <c:pt idx="4">
                  <c:v>040</c:v>
                </c:pt>
                <c:pt idx="5">
                  <c:v>015</c:v>
                </c:pt>
                <c:pt idx="6">
                  <c:v>124</c:v>
                </c:pt>
                <c:pt idx="7">
                  <c:v>010</c:v>
                </c:pt>
                <c:pt idx="8">
                  <c:v>Batch</c:v>
                </c:pt>
              </c:strCache>
            </c:strRef>
          </c:cat>
          <c:val>
            <c:numRef>
              <c:f>'directionality t-tests'!$AG$4:$AG$11</c:f>
              <c:numCache>
                <c:formatCode>General</c:formatCode>
                <c:ptCount val="8"/>
                <c:pt idx="0">
                  <c:v>0.90090090090090091</c:v>
                </c:pt>
                <c:pt idx="1">
                  <c:v>1.2647754137115841</c:v>
                </c:pt>
                <c:pt idx="2">
                  <c:v>32.944361659705748</c:v>
                </c:pt>
                <c:pt idx="3">
                  <c:v>1.7554012345679011</c:v>
                </c:pt>
                <c:pt idx="4">
                  <c:v>0</c:v>
                </c:pt>
                <c:pt idx="5">
                  <c:v>15.914351851851853</c:v>
                </c:pt>
                <c:pt idx="6">
                  <c:v>1.0101010101010102</c:v>
                </c:pt>
                <c:pt idx="7">
                  <c:v>1.4419389476913638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2-4F3F-8D76-C5C82EAA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07183"/>
        <c:axId val="545901807"/>
      </c:barChart>
      <c:catAx>
        <c:axId val="40930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01807"/>
        <c:crosses val="autoZero"/>
        <c:auto val="1"/>
        <c:lblAlgn val="ctr"/>
        <c:lblOffset val="100"/>
        <c:noMultiLvlLbl val="0"/>
      </c:catAx>
      <c:valAx>
        <c:axId val="545901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Averages (n=8)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 </a:t>
            </a:r>
            <a:r>
              <a:rPr lang="en-US" sz="1100" b="1" i="0" baseline="0">
                <a:effectLst/>
              </a:rPr>
              <a:t>Self-Crosses vs. Out-crosses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3827082857196E-2"/>
          <c:y val="1.9933304188287527E-2"/>
          <c:w val="0.86128078570654587"/>
          <c:h val="0.96344307338344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Crosses T-tests'!$R$2:$R$136</c:f>
                <c:numCache>
                  <c:formatCode>General</c:formatCode>
                  <c:ptCount val="135"/>
                  <c:pt idx="0">
                    <c:v>4.8910930011334033</c:v>
                  </c:pt>
                  <c:pt idx="2">
                    <c:v>5.665218444501444</c:v>
                  </c:pt>
                  <c:pt idx="3">
                    <c:v>8.8914776069327619</c:v>
                  </c:pt>
                  <c:pt idx="4">
                    <c:v>3.5026452803789545</c:v>
                  </c:pt>
                  <c:pt idx="5">
                    <c:v>4.3881937409068019</c:v>
                  </c:pt>
                  <c:pt idx="6">
                    <c:v>3.8829975570867474</c:v>
                  </c:pt>
                  <c:pt idx="7">
                    <c:v>7.4444320798024997</c:v>
                  </c:pt>
                  <c:pt idx="8">
                    <c:v>8.686542449838182</c:v>
                  </c:pt>
                  <c:pt idx="9">
                    <c:v>7.3150940232046349</c:v>
                  </c:pt>
                  <c:pt idx="10">
                    <c:v>7.0806730217642997</c:v>
                  </c:pt>
                  <c:pt idx="11">
                    <c:v>11.714217283101215</c:v>
                  </c:pt>
                  <c:pt idx="12">
                    <c:v>1.4514522540866481</c:v>
                  </c:pt>
                  <c:pt idx="13">
                    <c:v>11.128612667719002</c:v>
                  </c:pt>
                  <c:pt idx="14">
                    <c:v>0.97102610400244538</c:v>
                  </c:pt>
                  <c:pt idx="15">
                    <c:v>7.7341254018296528</c:v>
                  </c:pt>
                  <c:pt idx="17">
                    <c:v>0.64623815285279629</c:v>
                  </c:pt>
                  <c:pt idx="19">
                    <c:v>7.3150940232046349</c:v>
                  </c:pt>
                  <c:pt idx="20">
                    <c:v>5.8555382491948604</c:v>
                  </c:pt>
                  <c:pt idx="21">
                    <c:v>5.0276779775703364</c:v>
                  </c:pt>
                  <c:pt idx="22">
                    <c:v>1.7193914138875888</c:v>
                  </c:pt>
                  <c:pt idx="23">
                    <c:v>4.6627832150720652</c:v>
                  </c:pt>
                  <c:pt idx="24">
                    <c:v>2.4083890806599957</c:v>
                  </c:pt>
                  <c:pt idx="25">
                    <c:v>3.2516366384451501</c:v>
                  </c:pt>
                  <c:pt idx="26">
                    <c:v>5.665218444501444</c:v>
                  </c:pt>
                  <c:pt idx="27">
                    <c:v>6.2269984912640162</c:v>
                  </c:pt>
                  <c:pt idx="28">
                    <c:v>5.8301193029915455</c:v>
                  </c:pt>
                  <c:pt idx="29">
                    <c:v>1.8691468083179403</c:v>
                  </c:pt>
                  <c:pt idx="30">
                    <c:v>4.4311644008438744</c:v>
                  </c:pt>
                  <c:pt idx="31">
                    <c:v>3.2429812163527649</c:v>
                  </c:pt>
                  <c:pt idx="32">
                    <c:v>13.389639031895006</c:v>
                  </c:pt>
                  <c:pt idx="34">
                    <c:v>9.406705751412483</c:v>
                  </c:pt>
                  <c:pt idx="36">
                    <c:v>7.0806730217642997</c:v>
                  </c:pt>
                  <c:pt idx="37">
                    <c:v>6.2269984912640162</c:v>
                  </c:pt>
                  <c:pt idx="38">
                    <c:v>2.3960509309490763</c:v>
                  </c:pt>
                  <c:pt idx="39">
                    <c:v>9.8685140411340289</c:v>
                  </c:pt>
                  <c:pt idx="40">
                    <c:v>2.7775649516183343</c:v>
                  </c:pt>
                  <c:pt idx="41">
                    <c:v>0.9895361333990309</c:v>
                  </c:pt>
                  <c:pt idx="42">
                    <c:v>5.0536188857241138</c:v>
                  </c:pt>
                  <c:pt idx="43">
                    <c:v>8.8914776069327619</c:v>
                  </c:pt>
                  <c:pt idx="44">
                    <c:v>5.8555382491948604</c:v>
                  </c:pt>
                  <c:pt idx="45">
                    <c:v>1.6946798731473474</c:v>
                  </c:pt>
                  <c:pt idx="46">
                    <c:v>0.85470085333333168</c:v>
                  </c:pt>
                  <c:pt idx="47">
                    <c:v>0.14285022131953595</c:v>
                  </c:pt>
                  <c:pt idx="48">
                    <c:v>9.7511104307785974</c:v>
                  </c:pt>
                  <c:pt idx="49">
                    <c:v>0.73330628431932054</c:v>
                  </c:pt>
                  <c:pt idx="51">
                    <c:v>1.0735088023130037</c:v>
                  </c:pt>
                  <c:pt idx="53">
                    <c:v>11.714217283101201</c:v>
                  </c:pt>
                  <c:pt idx="54">
                    <c:v>5.8301193029915455</c:v>
                  </c:pt>
                  <c:pt idx="55">
                    <c:v>1.6946798731473474</c:v>
                  </c:pt>
                  <c:pt idx="56">
                    <c:v>6.2535700895093429</c:v>
                  </c:pt>
                  <c:pt idx="57">
                    <c:v>3.330849140444561</c:v>
                  </c:pt>
                  <c:pt idx="58">
                    <c:v>7.7490399874043483</c:v>
                  </c:pt>
                  <c:pt idx="59">
                    <c:v>2.7057793345196113</c:v>
                  </c:pt>
                  <c:pt idx="60">
                    <c:v>3.5026452803789545</c:v>
                  </c:pt>
                  <c:pt idx="61">
                    <c:v>5.0276779775703364</c:v>
                  </c:pt>
                  <c:pt idx="62">
                    <c:v>2.3960509309490763</c:v>
                  </c:pt>
                  <c:pt idx="63">
                    <c:v>3.3051688329852831</c:v>
                  </c:pt>
                  <c:pt idx="64">
                    <c:v>1.5745916419322736</c:v>
                  </c:pt>
                  <c:pt idx="65">
                    <c:v>9.8451497948023494</c:v>
                  </c:pt>
                  <c:pt idx="66">
                    <c:v>7.7395634226559533</c:v>
                  </c:pt>
                  <c:pt idx="68">
                    <c:v>0</c:v>
                  </c:pt>
                  <c:pt idx="70">
                    <c:v>1.4514522540866481</c:v>
                  </c:pt>
                  <c:pt idx="71">
                    <c:v>1.8691468083179403</c:v>
                  </c:pt>
                  <c:pt idx="72">
                    <c:v>0.85470085333333168</c:v>
                  </c:pt>
                  <c:pt idx="73">
                    <c:v>3.3051688329852831</c:v>
                  </c:pt>
                  <c:pt idx="74">
                    <c:v>4.6243231859235205</c:v>
                  </c:pt>
                  <c:pt idx="75">
                    <c:v>0.9841853895842223</c:v>
                  </c:pt>
                  <c:pt idx="76">
                    <c:v>6.3673744162975217</c:v>
                  </c:pt>
                  <c:pt idx="77">
                    <c:v>4.3881937409068019</c:v>
                  </c:pt>
                  <c:pt idx="78">
                    <c:v>1.7193914138875888</c:v>
                  </c:pt>
                  <c:pt idx="79">
                    <c:v>9.8685140411340289</c:v>
                  </c:pt>
                  <c:pt idx="80">
                    <c:v>6.2535700895093429</c:v>
                  </c:pt>
                  <c:pt idx="81">
                    <c:v>6.3112162478682059</c:v>
                  </c:pt>
                  <c:pt idx="82">
                    <c:v>0.99421486215300425</c:v>
                  </c:pt>
                  <c:pt idx="83">
                    <c:v>5.5110961106110858</c:v>
                  </c:pt>
                  <c:pt idx="85">
                    <c:v>1.7254689254485558</c:v>
                  </c:pt>
                  <c:pt idx="87">
                    <c:v>11.128612667719002</c:v>
                  </c:pt>
                  <c:pt idx="88">
                    <c:v>4.4311644008438744</c:v>
                  </c:pt>
                  <c:pt idx="89">
                    <c:v>0.14285022131953595</c:v>
                  </c:pt>
                  <c:pt idx="90">
                    <c:v>1.5745916419322736</c:v>
                  </c:pt>
                  <c:pt idx="91">
                    <c:v>6.3112162478682059</c:v>
                  </c:pt>
                  <c:pt idx="92">
                    <c:v>4.7797285473899764</c:v>
                  </c:pt>
                  <c:pt idx="93">
                    <c:v>2.791115610382545</c:v>
                  </c:pt>
                  <c:pt idx="94">
                    <c:v>3.8829975570867474</c:v>
                  </c:pt>
                  <c:pt idx="95">
                    <c:v>4.6627832150720652</c:v>
                  </c:pt>
                  <c:pt idx="96">
                    <c:v>2.7775649516183343</c:v>
                  </c:pt>
                  <c:pt idx="97">
                    <c:v>3.330849140444561</c:v>
                  </c:pt>
                  <c:pt idx="98">
                    <c:v>4.6243231859235205</c:v>
                  </c:pt>
                  <c:pt idx="99">
                    <c:v>5.1905051835945795</c:v>
                  </c:pt>
                  <c:pt idx="100">
                    <c:v>0.12138555977766541</c:v>
                  </c:pt>
                  <c:pt idx="102">
                    <c:v>1.0101010101010102</c:v>
                  </c:pt>
                  <c:pt idx="104">
                    <c:v>0.97102610400244538</c:v>
                  </c:pt>
                  <c:pt idx="105">
                    <c:v>3.2429812163527649</c:v>
                  </c:pt>
                  <c:pt idx="106">
                    <c:v>9.7511104307785974</c:v>
                  </c:pt>
                  <c:pt idx="107">
                    <c:v>9.8451497948023494</c:v>
                  </c:pt>
                  <c:pt idx="108">
                    <c:v>0.99421486215300425</c:v>
                  </c:pt>
                  <c:pt idx="109">
                    <c:v>5.1905051835945795</c:v>
                  </c:pt>
                  <c:pt idx="110">
                    <c:v>1.9465253266480864</c:v>
                  </c:pt>
                  <c:pt idx="111">
                    <c:v>7.4444320798024997</c:v>
                  </c:pt>
                  <c:pt idx="112">
                    <c:v>2.4083890806599957</c:v>
                  </c:pt>
                  <c:pt idx="113">
                    <c:v>0.9895361333990309</c:v>
                  </c:pt>
                  <c:pt idx="114">
                    <c:v>7.7490399874043483</c:v>
                  </c:pt>
                  <c:pt idx="115">
                    <c:v>0.9841853895842223</c:v>
                  </c:pt>
                  <c:pt idx="116">
                    <c:v>4.7797285473899764</c:v>
                  </c:pt>
                  <c:pt idx="117">
                    <c:v>3.9899162081670831</c:v>
                  </c:pt>
                  <c:pt idx="119">
                    <c:v>0.73838358929644055</c:v>
                  </c:pt>
                  <c:pt idx="121">
                    <c:v>7.7341254018296501</c:v>
                  </c:pt>
                  <c:pt idx="122">
                    <c:v>13.389639031895006</c:v>
                  </c:pt>
                  <c:pt idx="123">
                    <c:v>0.73330628431932054</c:v>
                  </c:pt>
                  <c:pt idx="124">
                    <c:v>7.7395634226559533</c:v>
                  </c:pt>
                  <c:pt idx="125">
                    <c:v>5.5110961106110858</c:v>
                  </c:pt>
                  <c:pt idx="126">
                    <c:v>0.12138555977766541</c:v>
                  </c:pt>
                  <c:pt idx="127">
                    <c:v>3.9899162081670831</c:v>
                  </c:pt>
                  <c:pt idx="128">
                    <c:v>8.686542449838182</c:v>
                  </c:pt>
                  <c:pt idx="129">
                    <c:v>3.2516366384451501</c:v>
                  </c:pt>
                  <c:pt idx="130">
                    <c:v>5.0536188857241138</c:v>
                  </c:pt>
                  <c:pt idx="131">
                    <c:v>2.7057793345196113</c:v>
                  </c:pt>
                  <c:pt idx="132">
                    <c:v>6.3673744162975217</c:v>
                  </c:pt>
                  <c:pt idx="133">
                    <c:v>2.791115610382545</c:v>
                  </c:pt>
                  <c:pt idx="134">
                    <c:v>1.9465253266480864</c:v>
                  </c:pt>
                </c:numCache>
              </c:numRef>
            </c:plus>
            <c:minus>
              <c:numRef>
                <c:f>'Self Crosses T-tests'!$R$2:$R$136</c:f>
                <c:numCache>
                  <c:formatCode>General</c:formatCode>
                  <c:ptCount val="135"/>
                  <c:pt idx="0">
                    <c:v>4.8910930011334033</c:v>
                  </c:pt>
                  <c:pt idx="2">
                    <c:v>5.665218444501444</c:v>
                  </c:pt>
                  <c:pt idx="3">
                    <c:v>8.8914776069327619</c:v>
                  </c:pt>
                  <c:pt idx="4">
                    <c:v>3.5026452803789545</c:v>
                  </c:pt>
                  <c:pt idx="5">
                    <c:v>4.3881937409068019</c:v>
                  </c:pt>
                  <c:pt idx="6">
                    <c:v>3.8829975570867474</c:v>
                  </c:pt>
                  <c:pt idx="7">
                    <c:v>7.4444320798024997</c:v>
                  </c:pt>
                  <c:pt idx="8">
                    <c:v>8.686542449838182</c:v>
                  </c:pt>
                  <c:pt idx="9">
                    <c:v>7.3150940232046349</c:v>
                  </c:pt>
                  <c:pt idx="10">
                    <c:v>7.0806730217642997</c:v>
                  </c:pt>
                  <c:pt idx="11">
                    <c:v>11.714217283101215</c:v>
                  </c:pt>
                  <c:pt idx="12">
                    <c:v>1.4514522540866481</c:v>
                  </c:pt>
                  <c:pt idx="13">
                    <c:v>11.128612667719002</c:v>
                  </c:pt>
                  <c:pt idx="14">
                    <c:v>0.97102610400244538</c:v>
                  </c:pt>
                  <c:pt idx="15">
                    <c:v>7.7341254018296528</c:v>
                  </c:pt>
                  <c:pt idx="17">
                    <c:v>0.64623815285279629</c:v>
                  </c:pt>
                  <c:pt idx="19">
                    <c:v>7.3150940232046349</c:v>
                  </c:pt>
                  <c:pt idx="20">
                    <c:v>5.8555382491948604</c:v>
                  </c:pt>
                  <c:pt idx="21">
                    <c:v>5.0276779775703364</c:v>
                  </c:pt>
                  <c:pt idx="22">
                    <c:v>1.7193914138875888</c:v>
                  </c:pt>
                  <c:pt idx="23">
                    <c:v>4.6627832150720652</c:v>
                  </c:pt>
                  <c:pt idx="24">
                    <c:v>2.4083890806599957</c:v>
                  </c:pt>
                  <c:pt idx="25">
                    <c:v>3.2516366384451501</c:v>
                  </c:pt>
                  <c:pt idx="26">
                    <c:v>5.665218444501444</c:v>
                  </c:pt>
                  <c:pt idx="27">
                    <c:v>6.2269984912640162</c:v>
                  </c:pt>
                  <c:pt idx="28">
                    <c:v>5.8301193029915455</c:v>
                  </c:pt>
                  <c:pt idx="29">
                    <c:v>1.8691468083179403</c:v>
                  </c:pt>
                  <c:pt idx="30">
                    <c:v>4.4311644008438744</c:v>
                  </c:pt>
                  <c:pt idx="31">
                    <c:v>3.2429812163527649</c:v>
                  </c:pt>
                  <c:pt idx="32">
                    <c:v>13.389639031895006</c:v>
                  </c:pt>
                  <c:pt idx="34">
                    <c:v>9.406705751412483</c:v>
                  </c:pt>
                  <c:pt idx="36">
                    <c:v>7.0806730217642997</c:v>
                  </c:pt>
                  <c:pt idx="37">
                    <c:v>6.2269984912640162</c:v>
                  </c:pt>
                  <c:pt idx="38">
                    <c:v>2.3960509309490763</c:v>
                  </c:pt>
                  <c:pt idx="39">
                    <c:v>9.8685140411340289</c:v>
                  </c:pt>
                  <c:pt idx="40">
                    <c:v>2.7775649516183343</c:v>
                  </c:pt>
                  <c:pt idx="41">
                    <c:v>0.9895361333990309</c:v>
                  </c:pt>
                  <c:pt idx="42">
                    <c:v>5.0536188857241138</c:v>
                  </c:pt>
                  <c:pt idx="43">
                    <c:v>8.8914776069327619</c:v>
                  </c:pt>
                  <c:pt idx="44">
                    <c:v>5.8555382491948604</c:v>
                  </c:pt>
                  <c:pt idx="45">
                    <c:v>1.6946798731473474</c:v>
                  </c:pt>
                  <c:pt idx="46">
                    <c:v>0.85470085333333168</c:v>
                  </c:pt>
                  <c:pt idx="47">
                    <c:v>0.14285022131953595</c:v>
                  </c:pt>
                  <c:pt idx="48">
                    <c:v>9.7511104307785974</c:v>
                  </c:pt>
                  <c:pt idx="49">
                    <c:v>0.73330628431932054</c:v>
                  </c:pt>
                  <c:pt idx="51">
                    <c:v>1.0735088023130037</c:v>
                  </c:pt>
                  <c:pt idx="53">
                    <c:v>11.714217283101201</c:v>
                  </c:pt>
                  <c:pt idx="54">
                    <c:v>5.8301193029915455</c:v>
                  </c:pt>
                  <c:pt idx="55">
                    <c:v>1.6946798731473474</c:v>
                  </c:pt>
                  <c:pt idx="56">
                    <c:v>6.2535700895093429</c:v>
                  </c:pt>
                  <c:pt idx="57">
                    <c:v>3.330849140444561</c:v>
                  </c:pt>
                  <c:pt idx="58">
                    <c:v>7.7490399874043483</c:v>
                  </c:pt>
                  <c:pt idx="59">
                    <c:v>2.7057793345196113</c:v>
                  </c:pt>
                  <c:pt idx="60">
                    <c:v>3.5026452803789545</c:v>
                  </c:pt>
                  <c:pt idx="61">
                    <c:v>5.0276779775703364</c:v>
                  </c:pt>
                  <c:pt idx="62">
                    <c:v>2.3960509309490763</c:v>
                  </c:pt>
                  <c:pt idx="63">
                    <c:v>3.3051688329852831</c:v>
                  </c:pt>
                  <c:pt idx="64">
                    <c:v>1.5745916419322736</c:v>
                  </c:pt>
                  <c:pt idx="65">
                    <c:v>9.8451497948023494</c:v>
                  </c:pt>
                  <c:pt idx="66">
                    <c:v>7.7395634226559533</c:v>
                  </c:pt>
                  <c:pt idx="68">
                    <c:v>0</c:v>
                  </c:pt>
                  <c:pt idx="70">
                    <c:v>1.4514522540866481</c:v>
                  </c:pt>
                  <c:pt idx="71">
                    <c:v>1.8691468083179403</c:v>
                  </c:pt>
                  <c:pt idx="72">
                    <c:v>0.85470085333333168</c:v>
                  </c:pt>
                  <c:pt idx="73">
                    <c:v>3.3051688329852831</c:v>
                  </c:pt>
                  <c:pt idx="74">
                    <c:v>4.6243231859235205</c:v>
                  </c:pt>
                  <c:pt idx="75">
                    <c:v>0.9841853895842223</c:v>
                  </c:pt>
                  <c:pt idx="76">
                    <c:v>6.3673744162975217</c:v>
                  </c:pt>
                  <c:pt idx="77">
                    <c:v>4.3881937409068019</c:v>
                  </c:pt>
                  <c:pt idx="78">
                    <c:v>1.7193914138875888</c:v>
                  </c:pt>
                  <c:pt idx="79">
                    <c:v>9.8685140411340289</c:v>
                  </c:pt>
                  <c:pt idx="80">
                    <c:v>6.2535700895093429</c:v>
                  </c:pt>
                  <c:pt idx="81">
                    <c:v>6.3112162478682059</c:v>
                  </c:pt>
                  <c:pt idx="82">
                    <c:v>0.99421486215300425</c:v>
                  </c:pt>
                  <c:pt idx="83">
                    <c:v>5.5110961106110858</c:v>
                  </c:pt>
                  <c:pt idx="85">
                    <c:v>1.7254689254485558</c:v>
                  </c:pt>
                  <c:pt idx="87">
                    <c:v>11.128612667719002</c:v>
                  </c:pt>
                  <c:pt idx="88">
                    <c:v>4.4311644008438744</c:v>
                  </c:pt>
                  <c:pt idx="89">
                    <c:v>0.14285022131953595</c:v>
                  </c:pt>
                  <c:pt idx="90">
                    <c:v>1.5745916419322736</c:v>
                  </c:pt>
                  <c:pt idx="91">
                    <c:v>6.3112162478682059</c:v>
                  </c:pt>
                  <c:pt idx="92">
                    <c:v>4.7797285473899764</c:v>
                  </c:pt>
                  <c:pt idx="93">
                    <c:v>2.791115610382545</c:v>
                  </c:pt>
                  <c:pt idx="94">
                    <c:v>3.8829975570867474</c:v>
                  </c:pt>
                  <c:pt idx="95">
                    <c:v>4.6627832150720652</c:v>
                  </c:pt>
                  <c:pt idx="96">
                    <c:v>2.7775649516183343</c:v>
                  </c:pt>
                  <c:pt idx="97">
                    <c:v>3.330849140444561</c:v>
                  </c:pt>
                  <c:pt idx="98">
                    <c:v>4.6243231859235205</c:v>
                  </c:pt>
                  <c:pt idx="99">
                    <c:v>5.1905051835945795</c:v>
                  </c:pt>
                  <c:pt idx="100">
                    <c:v>0.12138555977766541</c:v>
                  </c:pt>
                  <c:pt idx="102">
                    <c:v>1.0101010101010102</c:v>
                  </c:pt>
                  <c:pt idx="104">
                    <c:v>0.97102610400244538</c:v>
                  </c:pt>
                  <c:pt idx="105">
                    <c:v>3.2429812163527649</c:v>
                  </c:pt>
                  <c:pt idx="106">
                    <c:v>9.7511104307785974</c:v>
                  </c:pt>
                  <c:pt idx="107">
                    <c:v>9.8451497948023494</c:v>
                  </c:pt>
                  <c:pt idx="108">
                    <c:v>0.99421486215300425</c:v>
                  </c:pt>
                  <c:pt idx="109">
                    <c:v>5.1905051835945795</c:v>
                  </c:pt>
                  <c:pt idx="110">
                    <c:v>1.9465253266480864</c:v>
                  </c:pt>
                  <c:pt idx="111">
                    <c:v>7.4444320798024997</c:v>
                  </c:pt>
                  <c:pt idx="112">
                    <c:v>2.4083890806599957</c:v>
                  </c:pt>
                  <c:pt idx="113">
                    <c:v>0.9895361333990309</c:v>
                  </c:pt>
                  <c:pt idx="114">
                    <c:v>7.7490399874043483</c:v>
                  </c:pt>
                  <c:pt idx="115">
                    <c:v>0.9841853895842223</c:v>
                  </c:pt>
                  <c:pt idx="116">
                    <c:v>4.7797285473899764</c:v>
                  </c:pt>
                  <c:pt idx="117">
                    <c:v>3.9899162081670831</c:v>
                  </c:pt>
                  <c:pt idx="119">
                    <c:v>0.73838358929644055</c:v>
                  </c:pt>
                  <c:pt idx="121">
                    <c:v>7.7341254018296501</c:v>
                  </c:pt>
                  <c:pt idx="122">
                    <c:v>13.389639031895006</c:v>
                  </c:pt>
                  <c:pt idx="123">
                    <c:v>0.73330628431932054</c:v>
                  </c:pt>
                  <c:pt idx="124">
                    <c:v>7.7395634226559533</c:v>
                  </c:pt>
                  <c:pt idx="125">
                    <c:v>5.5110961106110858</c:v>
                  </c:pt>
                  <c:pt idx="126">
                    <c:v>0.12138555977766541</c:v>
                  </c:pt>
                  <c:pt idx="127">
                    <c:v>3.9899162081670831</c:v>
                  </c:pt>
                  <c:pt idx="128">
                    <c:v>8.686542449838182</c:v>
                  </c:pt>
                  <c:pt idx="129">
                    <c:v>3.2516366384451501</c:v>
                  </c:pt>
                  <c:pt idx="130">
                    <c:v>5.0536188857241138</c:v>
                  </c:pt>
                  <c:pt idx="131">
                    <c:v>2.7057793345196113</c:v>
                  </c:pt>
                  <c:pt idx="132">
                    <c:v>6.3673744162975217</c:v>
                  </c:pt>
                  <c:pt idx="133">
                    <c:v>2.791115610382545</c:v>
                  </c:pt>
                  <c:pt idx="134">
                    <c:v>1.9465253266480864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T-tests'!$P$2:$P$136</c:f>
              <c:strCache>
                <c:ptCount val="135"/>
                <c:pt idx="0">
                  <c:v>U24 Self</c:v>
                </c:pt>
                <c:pt idx="2">
                  <c:v>U24-U94</c:v>
                </c:pt>
                <c:pt idx="3">
                  <c:v>U24-M13</c:v>
                </c:pt>
                <c:pt idx="4">
                  <c:v>U24-U50</c:v>
                </c:pt>
                <c:pt idx="5">
                  <c:v>U24-U32</c:v>
                </c:pt>
                <c:pt idx="6">
                  <c:v>U24-U12</c:v>
                </c:pt>
                <c:pt idx="7">
                  <c:v>U24-U16</c:v>
                </c:pt>
                <c:pt idx="8">
                  <c:v>U24-U4</c:v>
                </c:pt>
                <c:pt idx="9">
                  <c:v>U94-U24</c:v>
                </c:pt>
                <c:pt idx="10">
                  <c:v>M13-U24</c:v>
                </c:pt>
                <c:pt idx="11">
                  <c:v>U50-U24</c:v>
                </c:pt>
                <c:pt idx="12">
                  <c:v>U32-U24</c:v>
                </c:pt>
                <c:pt idx="13">
                  <c:v>U12-U24</c:v>
                </c:pt>
                <c:pt idx="14">
                  <c:v>U16-U24</c:v>
                </c:pt>
                <c:pt idx="15">
                  <c:v>U4-U24</c:v>
                </c:pt>
                <c:pt idx="17">
                  <c:v>U94 Self</c:v>
                </c:pt>
                <c:pt idx="19">
                  <c:v>U94-U24</c:v>
                </c:pt>
                <c:pt idx="20">
                  <c:v>U94-M13</c:v>
                </c:pt>
                <c:pt idx="21">
                  <c:v>U94-U50</c:v>
                </c:pt>
                <c:pt idx="22">
                  <c:v>U94-U32</c:v>
                </c:pt>
                <c:pt idx="23">
                  <c:v>U94-U12</c:v>
                </c:pt>
                <c:pt idx="24">
                  <c:v>U94-U16</c:v>
                </c:pt>
                <c:pt idx="25">
                  <c:v>U94-U4</c:v>
                </c:pt>
                <c:pt idx="26">
                  <c:v>U24-U94</c:v>
                </c:pt>
                <c:pt idx="27">
                  <c:v>M13-U94</c:v>
                </c:pt>
                <c:pt idx="28">
                  <c:v>U50-U94</c:v>
                </c:pt>
                <c:pt idx="29">
                  <c:v>U32-U94</c:v>
                </c:pt>
                <c:pt idx="30">
                  <c:v>U12-U94</c:v>
                </c:pt>
                <c:pt idx="31">
                  <c:v>U16-U94</c:v>
                </c:pt>
                <c:pt idx="32">
                  <c:v>U4-U94</c:v>
                </c:pt>
                <c:pt idx="34">
                  <c:v>M13 Self</c:v>
                </c:pt>
                <c:pt idx="36">
                  <c:v>M13-U24</c:v>
                </c:pt>
                <c:pt idx="37">
                  <c:v>M13-U94</c:v>
                </c:pt>
                <c:pt idx="38">
                  <c:v>M13-U50</c:v>
                </c:pt>
                <c:pt idx="39">
                  <c:v>M13-U32</c:v>
                </c:pt>
                <c:pt idx="40">
                  <c:v>M13-U12</c:v>
                </c:pt>
                <c:pt idx="41">
                  <c:v>M13-U16</c:v>
                </c:pt>
                <c:pt idx="42">
                  <c:v>M13-U4</c:v>
                </c:pt>
                <c:pt idx="43">
                  <c:v>U24-M13</c:v>
                </c:pt>
                <c:pt idx="44">
                  <c:v>U94-M13</c:v>
                </c:pt>
                <c:pt idx="45">
                  <c:v>U50-M13</c:v>
                </c:pt>
                <c:pt idx="46">
                  <c:v>U32-M13</c:v>
                </c:pt>
                <c:pt idx="47">
                  <c:v>U12-M13</c:v>
                </c:pt>
                <c:pt idx="48">
                  <c:v>U16-M13</c:v>
                </c:pt>
                <c:pt idx="49">
                  <c:v>U4-M13</c:v>
                </c:pt>
                <c:pt idx="51">
                  <c:v>U50 Self</c:v>
                </c:pt>
                <c:pt idx="53">
                  <c:v>U50-U24</c:v>
                </c:pt>
                <c:pt idx="54">
                  <c:v>U50-U94</c:v>
                </c:pt>
                <c:pt idx="55">
                  <c:v>U50-M13</c:v>
                </c:pt>
                <c:pt idx="56">
                  <c:v>U50-U32</c:v>
                </c:pt>
                <c:pt idx="57">
                  <c:v>U50-U12</c:v>
                </c:pt>
                <c:pt idx="58">
                  <c:v>U50-U16</c:v>
                </c:pt>
                <c:pt idx="59">
                  <c:v>U50-U4</c:v>
                </c:pt>
                <c:pt idx="60">
                  <c:v>U24-U50</c:v>
                </c:pt>
                <c:pt idx="61">
                  <c:v>U94-U50</c:v>
                </c:pt>
                <c:pt idx="62">
                  <c:v>M13-U50</c:v>
                </c:pt>
                <c:pt idx="63">
                  <c:v>U32-U50</c:v>
                </c:pt>
                <c:pt idx="64">
                  <c:v>U12-U50</c:v>
                </c:pt>
                <c:pt idx="65">
                  <c:v>U16-U50</c:v>
                </c:pt>
                <c:pt idx="66">
                  <c:v>U4-U50</c:v>
                </c:pt>
                <c:pt idx="68">
                  <c:v>U32 Self</c:v>
                </c:pt>
                <c:pt idx="70">
                  <c:v>U32-U24</c:v>
                </c:pt>
                <c:pt idx="71">
                  <c:v>U32-U94</c:v>
                </c:pt>
                <c:pt idx="72">
                  <c:v>U32-M13</c:v>
                </c:pt>
                <c:pt idx="73">
                  <c:v>U32-U50</c:v>
                </c:pt>
                <c:pt idx="74">
                  <c:v>U32-U12</c:v>
                </c:pt>
                <c:pt idx="75">
                  <c:v>U32-U16</c:v>
                </c:pt>
                <c:pt idx="76">
                  <c:v>U32-U4</c:v>
                </c:pt>
                <c:pt idx="77">
                  <c:v>U24-U32</c:v>
                </c:pt>
                <c:pt idx="78">
                  <c:v>U94-U32</c:v>
                </c:pt>
                <c:pt idx="79">
                  <c:v>M13-U32</c:v>
                </c:pt>
                <c:pt idx="80">
                  <c:v>U50-U32</c:v>
                </c:pt>
                <c:pt idx="81">
                  <c:v>U12-U32</c:v>
                </c:pt>
                <c:pt idx="82">
                  <c:v>U16-U32</c:v>
                </c:pt>
                <c:pt idx="83">
                  <c:v>U4-U32</c:v>
                </c:pt>
                <c:pt idx="85">
                  <c:v>U12 Self</c:v>
                </c:pt>
                <c:pt idx="87">
                  <c:v>U12-U24</c:v>
                </c:pt>
                <c:pt idx="88">
                  <c:v>U12-U94</c:v>
                </c:pt>
                <c:pt idx="89">
                  <c:v>U12-M13</c:v>
                </c:pt>
                <c:pt idx="90">
                  <c:v>U12-U50</c:v>
                </c:pt>
                <c:pt idx="91">
                  <c:v>U12-U32</c:v>
                </c:pt>
                <c:pt idx="92">
                  <c:v>U12-U16</c:v>
                </c:pt>
                <c:pt idx="93">
                  <c:v>U12-U4</c:v>
                </c:pt>
                <c:pt idx="94">
                  <c:v>U24-U12</c:v>
                </c:pt>
                <c:pt idx="95">
                  <c:v>U94-U12</c:v>
                </c:pt>
                <c:pt idx="96">
                  <c:v>M13-U12</c:v>
                </c:pt>
                <c:pt idx="97">
                  <c:v>U50-U12</c:v>
                </c:pt>
                <c:pt idx="98">
                  <c:v>U32-U12</c:v>
                </c:pt>
                <c:pt idx="99">
                  <c:v>U16-U12</c:v>
                </c:pt>
                <c:pt idx="100">
                  <c:v>U4-U12</c:v>
                </c:pt>
                <c:pt idx="102">
                  <c:v>U16 Self</c:v>
                </c:pt>
                <c:pt idx="104">
                  <c:v>U16-U24</c:v>
                </c:pt>
                <c:pt idx="105">
                  <c:v>U16-U94</c:v>
                </c:pt>
                <c:pt idx="106">
                  <c:v>U16-M13</c:v>
                </c:pt>
                <c:pt idx="107">
                  <c:v>U16-U50</c:v>
                </c:pt>
                <c:pt idx="108">
                  <c:v>U16-U32</c:v>
                </c:pt>
                <c:pt idx="109">
                  <c:v>U16-U12</c:v>
                </c:pt>
                <c:pt idx="110">
                  <c:v>U16-U4</c:v>
                </c:pt>
                <c:pt idx="111">
                  <c:v>U24-U16</c:v>
                </c:pt>
                <c:pt idx="112">
                  <c:v>U94-U16</c:v>
                </c:pt>
                <c:pt idx="113">
                  <c:v>M13-U16</c:v>
                </c:pt>
                <c:pt idx="114">
                  <c:v>U50-U16</c:v>
                </c:pt>
                <c:pt idx="115">
                  <c:v>U32-U16</c:v>
                </c:pt>
                <c:pt idx="116">
                  <c:v>U12-U16</c:v>
                </c:pt>
                <c:pt idx="117">
                  <c:v>U4-U16</c:v>
                </c:pt>
                <c:pt idx="119">
                  <c:v>U4 Self</c:v>
                </c:pt>
                <c:pt idx="121">
                  <c:v>U4-U24</c:v>
                </c:pt>
                <c:pt idx="122">
                  <c:v>U4-U94</c:v>
                </c:pt>
                <c:pt idx="123">
                  <c:v>U4-M13</c:v>
                </c:pt>
                <c:pt idx="124">
                  <c:v>U4-U50</c:v>
                </c:pt>
                <c:pt idx="125">
                  <c:v>U4-U32</c:v>
                </c:pt>
                <c:pt idx="126">
                  <c:v>U4-U12</c:v>
                </c:pt>
                <c:pt idx="127">
                  <c:v>U4-U16</c:v>
                </c:pt>
                <c:pt idx="128">
                  <c:v>U24-U4</c:v>
                </c:pt>
                <c:pt idx="129">
                  <c:v>U94-U4</c:v>
                </c:pt>
                <c:pt idx="130">
                  <c:v>M13-U4</c:v>
                </c:pt>
                <c:pt idx="131">
                  <c:v>U50-U4</c:v>
                </c:pt>
                <c:pt idx="132">
                  <c:v>U32-U4</c:v>
                </c:pt>
                <c:pt idx="133">
                  <c:v>U12-U4</c:v>
                </c:pt>
                <c:pt idx="134">
                  <c:v>U16-U4</c:v>
                </c:pt>
              </c:strCache>
            </c:strRef>
          </c:cat>
          <c:val>
            <c:numRef>
              <c:f>'Self Crosses T-tests'!$Q$2:$Q$136</c:f>
              <c:numCache>
                <c:formatCode>General</c:formatCode>
                <c:ptCount val="135"/>
                <c:pt idx="0" formatCode="0.00">
                  <c:v>0.90090090090090091</c:v>
                </c:pt>
                <c:pt idx="2" formatCode="0.00">
                  <c:v>79.486373163333297</c:v>
                </c:pt>
                <c:pt idx="3" formatCode="0.00">
                  <c:v>73.624639250000001</c:v>
                </c:pt>
                <c:pt idx="4" formatCode="0.00">
                  <c:v>71.942110176666674</c:v>
                </c:pt>
                <c:pt idx="5" formatCode="0.00">
                  <c:v>63.048931943333336</c:v>
                </c:pt>
                <c:pt idx="6" formatCode="0.00">
                  <c:v>37.495034310000001</c:v>
                </c:pt>
                <c:pt idx="7" formatCode="0.00">
                  <c:v>78.068232166666675</c:v>
                </c:pt>
                <c:pt idx="8" formatCode="0.00">
                  <c:v>54.305421673333335</c:v>
                </c:pt>
                <c:pt idx="9" formatCode="0.00">
                  <c:v>23.733056149999999</c:v>
                </c:pt>
                <c:pt idx="10" formatCode="0.00">
                  <c:v>67.924641870000002</c:v>
                </c:pt>
                <c:pt idx="11" formatCode="0.00">
                  <c:v>57.446505426666668</c:v>
                </c:pt>
                <c:pt idx="12" formatCode="0.00">
                  <c:v>88.477535423333336</c:v>
                </c:pt>
                <c:pt idx="13" formatCode="0.00">
                  <c:v>79.628311866666664</c:v>
                </c:pt>
                <c:pt idx="14" formatCode="0.00">
                  <c:v>82.811967853333329</c:v>
                </c:pt>
                <c:pt idx="15" formatCode="0.00">
                  <c:v>34.853801170000004</c:v>
                </c:pt>
                <c:pt idx="17" formatCode="0.00">
                  <c:v>1.2647754137115841</c:v>
                </c:pt>
                <c:pt idx="19" formatCode="0.00">
                  <c:v>23.733056149999999</c:v>
                </c:pt>
                <c:pt idx="20" formatCode="0.00">
                  <c:v>54.915879443333331</c:v>
                </c:pt>
                <c:pt idx="21" formatCode="0.00">
                  <c:v>78.560840776666666</c:v>
                </c:pt>
                <c:pt idx="22" formatCode="0.00">
                  <c:v>4.6405936570000001</c:v>
                </c:pt>
                <c:pt idx="23" formatCode="0.00">
                  <c:v>19.327894326666666</c:v>
                </c:pt>
                <c:pt idx="24" formatCode="0.00">
                  <c:v>66.317016316666681</c:v>
                </c:pt>
                <c:pt idx="25" formatCode="0.00">
                  <c:v>84.45578231333333</c:v>
                </c:pt>
                <c:pt idx="26" formatCode="0.00">
                  <c:v>79.48637316333334</c:v>
                </c:pt>
                <c:pt idx="27" formatCode="0.00">
                  <c:v>80</c:v>
                </c:pt>
                <c:pt idx="28" formatCode="0.00">
                  <c:v>25.750782376666667</c:v>
                </c:pt>
                <c:pt idx="29" formatCode="0.00">
                  <c:v>3.5589800036666666</c:v>
                </c:pt>
                <c:pt idx="30" formatCode="0.00">
                  <c:v>88.440860216666678</c:v>
                </c:pt>
                <c:pt idx="31" formatCode="0.00">
                  <c:v>76.937229436666669</c:v>
                </c:pt>
                <c:pt idx="32" formatCode="0.00">
                  <c:v>61.940268919999994</c:v>
                </c:pt>
                <c:pt idx="34" formatCode="0.00">
                  <c:v>32.944361659705748</c:v>
                </c:pt>
                <c:pt idx="36" formatCode="0.00">
                  <c:v>67.924641870000002</c:v>
                </c:pt>
                <c:pt idx="37" formatCode="0.00">
                  <c:v>80</c:v>
                </c:pt>
                <c:pt idx="38" formatCode="0.00">
                  <c:v>82.563344970000003</c:v>
                </c:pt>
                <c:pt idx="39" formatCode="0.00">
                  <c:v>61.112914863333337</c:v>
                </c:pt>
                <c:pt idx="40" formatCode="0.00">
                  <c:v>48.162494290000005</c:v>
                </c:pt>
                <c:pt idx="41" formatCode="0.00">
                  <c:v>79.401615719999995</c:v>
                </c:pt>
                <c:pt idx="42" formatCode="0.00">
                  <c:v>74.890206413333331</c:v>
                </c:pt>
                <c:pt idx="43" formatCode="0.00">
                  <c:v>73.624639250000001</c:v>
                </c:pt>
                <c:pt idx="44" formatCode="0.00">
                  <c:v>54.915879443333331</c:v>
                </c:pt>
                <c:pt idx="45" formatCode="0.00">
                  <c:v>65.4382248</c:v>
                </c:pt>
                <c:pt idx="46" formatCode="0.00">
                  <c:v>99.145299146666673</c:v>
                </c:pt>
                <c:pt idx="47" formatCode="0.00">
                  <c:v>97.710113963333342</c:v>
                </c:pt>
                <c:pt idx="48" formatCode="0.00">
                  <c:v>71.322182396666662</c:v>
                </c:pt>
                <c:pt idx="49" formatCode="0.00">
                  <c:v>85.625730996666661</c:v>
                </c:pt>
                <c:pt idx="51" formatCode="0.00">
                  <c:v>1.7554012345679011</c:v>
                </c:pt>
                <c:pt idx="53" formatCode="0.00">
                  <c:v>57.446505426666668</c:v>
                </c:pt>
                <c:pt idx="54" formatCode="0.00">
                  <c:v>25.750782376666667</c:v>
                </c:pt>
                <c:pt idx="55" formatCode="0.00">
                  <c:v>65.4382248</c:v>
                </c:pt>
                <c:pt idx="56" formatCode="0.00">
                  <c:v>38.562144276666665</c:v>
                </c:pt>
                <c:pt idx="57" formatCode="0.00">
                  <c:v>18.873034096666668</c:v>
                </c:pt>
                <c:pt idx="58" formatCode="0.00">
                  <c:v>40.65711391</c:v>
                </c:pt>
                <c:pt idx="59" formatCode="0.00">
                  <c:v>42.674061039999998</c:v>
                </c:pt>
                <c:pt idx="60" formatCode="0.00">
                  <c:v>71.942110176666674</c:v>
                </c:pt>
                <c:pt idx="61" formatCode="0.00">
                  <c:v>78.560840776666666</c:v>
                </c:pt>
                <c:pt idx="62" formatCode="0.00">
                  <c:v>82.563344970000003</c:v>
                </c:pt>
                <c:pt idx="63" formatCode="0.00">
                  <c:v>82.004186290000007</c:v>
                </c:pt>
                <c:pt idx="64" formatCode="0.00">
                  <c:v>77.272727273333331</c:v>
                </c:pt>
                <c:pt idx="65" formatCode="0.00">
                  <c:v>68.863532033333328</c:v>
                </c:pt>
                <c:pt idx="66" formatCode="0.00">
                  <c:v>76.52474783000001</c:v>
                </c:pt>
                <c:pt idx="68" formatCode="0.00E+00">
                  <c:v>0</c:v>
                </c:pt>
                <c:pt idx="70" formatCode="0.00">
                  <c:v>88.477535423333336</c:v>
                </c:pt>
                <c:pt idx="71" formatCode="0.00">
                  <c:v>3.5589800036666666</c:v>
                </c:pt>
                <c:pt idx="72" formatCode="0.00">
                  <c:v>99.145299146666673</c:v>
                </c:pt>
                <c:pt idx="73" formatCode="0.00">
                  <c:v>82.004186290000007</c:v>
                </c:pt>
                <c:pt idx="74" formatCode="0.00">
                  <c:v>69.881766976666668</c:v>
                </c:pt>
                <c:pt idx="75" formatCode="0.00">
                  <c:v>89.214600570000002</c:v>
                </c:pt>
                <c:pt idx="76" formatCode="0.00">
                  <c:v>75.24748511</c:v>
                </c:pt>
                <c:pt idx="77" formatCode="0.00">
                  <c:v>63.048931943333336</c:v>
                </c:pt>
                <c:pt idx="78" formatCode="0.00">
                  <c:v>4.6405936570000001</c:v>
                </c:pt>
                <c:pt idx="79" formatCode="0.00">
                  <c:v>61.112914863333337</c:v>
                </c:pt>
                <c:pt idx="80" formatCode="0.00">
                  <c:v>38.562144276666665</c:v>
                </c:pt>
                <c:pt idx="81" formatCode="0.00">
                  <c:v>69.314509463333323</c:v>
                </c:pt>
                <c:pt idx="82" formatCode="0.00">
                  <c:v>54.012137389999999</c:v>
                </c:pt>
                <c:pt idx="83" formatCode="0.00">
                  <c:v>46.151571743333328</c:v>
                </c:pt>
                <c:pt idx="85" formatCode="0.00E+00">
                  <c:v>15.914351851851853</c:v>
                </c:pt>
                <c:pt idx="87" formatCode="0.00">
                  <c:v>79.628311866666664</c:v>
                </c:pt>
                <c:pt idx="88" formatCode="0.00">
                  <c:v>88.440860216666678</c:v>
                </c:pt>
                <c:pt idx="89" formatCode="0.00">
                  <c:v>97.710113963333342</c:v>
                </c:pt>
                <c:pt idx="90" formatCode="0.00">
                  <c:v>77.272727273333331</c:v>
                </c:pt>
                <c:pt idx="91" formatCode="0.00">
                  <c:v>69.314509463333323</c:v>
                </c:pt>
                <c:pt idx="92" formatCode="0.00">
                  <c:v>84.523809523333327</c:v>
                </c:pt>
                <c:pt idx="93" formatCode="0.00">
                  <c:v>6.1840554449999994</c:v>
                </c:pt>
                <c:pt idx="94" formatCode="0.00">
                  <c:v>37.495034310000001</c:v>
                </c:pt>
                <c:pt idx="95" formatCode="0.00">
                  <c:v>19.327894326666666</c:v>
                </c:pt>
                <c:pt idx="96" formatCode="0.00">
                  <c:v>48.162494290000005</c:v>
                </c:pt>
                <c:pt idx="97" formatCode="0.00">
                  <c:v>18.873034096666668</c:v>
                </c:pt>
                <c:pt idx="98" formatCode="0.00">
                  <c:v>69.881766976666668</c:v>
                </c:pt>
                <c:pt idx="99" formatCode="0.00">
                  <c:v>40.720325586666661</c:v>
                </c:pt>
                <c:pt idx="100" formatCode="0.00">
                  <c:v>7.2504389666666667</c:v>
                </c:pt>
                <c:pt idx="102" formatCode="0.00">
                  <c:v>1.0101010101010102</c:v>
                </c:pt>
                <c:pt idx="104">
                  <c:v>82.811967853333329</c:v>
                </c:pt>
                <c:pt idx="105">
                  <c:v>76.937229436666669</c:v>
                </c:pt>
                <c:pt idx="106">
                  <c:v>71.322182396666662</c:v>
                </c:pt>
                <c:pt idx="107">
                  <c:v>68.863532033333328</c:v>
                </c:pt>
                <c:pt idx="108">
                  <c:v>54.012137389999999</c:v>
                </c:pt>
                <c:pt idx="109">
                  <c:v>40.720325586666661</c:v>
                </c:pt>
                <c:pt idx="110">
                  <c:v>80.769070010000007</c:v>
                </c:pt>
                <c:pt idx="111">
                  <c:v>78.068232166666675</c:v>
                </c:pt>
                <c:pt idx="112">
                  <c:v>66.317016316666681</c:v>
                </c:pt>
                <c:pt idx="113">
                  <c:v>79.401615719999995</c:v>
                </c:pt>
                <c:pt idx="114">
                  <c:v>40.65711391</c:v>
                </c:pt>
                <c:pt idx="115">
                  <c:v>89.214600570000002</c:v>
                </c:pt>
                <c:pt idx="116">
                  <c:v>84.523809523333327</c:v>
                </c:pt>
                <c:pt idx="117">
                  <c:v>48.247386143333337</c:v>
                </c:pt>
                <c:pt idx="119" formatCode="0.00">
                  <c:v>1.4419389476913638</c:v>
                </c:pt>
                <c:pt idx="121" formatCode="0.00">
                  <c:v>34.853801170000004</c:v>
                </c:pt>
                <c:pt idx="122" formatCode="0.00">
                  <c:v>61.940268919999994</c:v>
                </c:pt>
                <c:pt idx="123" formatCode="0.00">
                  <c:v>85.625730996666661</c:v>
                </c:pt>
                <c:pt idx="124" formatCode="0.00">
                  <c:v>76.52474783000001</c:v>
                </c:pt>
                <c:pt idx="125" formatCode="0.00">
                  <c:v>46.151571743333328</c:v>
                </c:pt>
                <c:pt idx="126" formatCode="0.00">
                  <c:v>7.2504389666666667</c:v>
                </c:pt>
                <c:pt idx="127" formatCode="0.00">
                  <c:v>48.247386143333337</c:v>
                </c:pt>
                <c:pt idx="128" formatCode="0.00">
                  <c:v>54.305421673333335</c:v>
                </c:pt>
                <c:pt idx="129" formatCode="0.00">
                  <c:v>84.45578231333333</c:v>
                </c:pt>
                <c:pt idx="130" formatCode="0.00">
                  <c:v>74.890206413333331</c:v>
                </c:pt>
                <c:pt idx="131" formatCode="0.00">
                  <c:v>42.674061039999998</c:v>
                </c:pt>
                <c:pt idx="132" formatCode="0.00">
                  <c:v>75.24748511</c:v>
                </c:pt>
                <c:pt idx="133" formatCode="0.00">
                  <c:v>6.1840554449999994</c:v>
                </c:pt>
                <c:pt idx="134" formatCode="0.00">
                  <c:v>80.769070010000007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D-4CB6-B528-96BF3749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022943"/>
        <c:axId val="1975024191"/>
      </c:barChart>
      <c:catAx>
        <c:axId val="197502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4191"/>
        <c:crosses val="autoZero"/>
        <c:auto val="1"/>
        <c:lblAlgn val="ctr"/>
        <c:lblOffset val="100"/>
        <c:noMultiLvlLbl val="0"/>
      </c:catAx>
      <c:valAx>
        <c:axId val="19750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Crosses T-tests'!$R$2:$R$51</c:f>
                <c:numCache>
                  <c:formatCode>General</c:formatCode>
                  <c:ptCount val="50"/>
                  <c:pt idx="0">
                    <c:v>4.8910930011334033</c:v>
                  </c:pt>
                  <c:pt idx="2">
                    <c:v>5.665218444501444</c:v>
                  </c:pt>
                  <c:pt idx="3">
                    <c:v>8.8914776069327619</c:v>
                  </c:pt>
                  <c:pt idx="4">
                    <c:v>3.5026452803789545</c:v>
                  </c:pt>
                  <c:pt idx="5">
                    <c:v>4.3881937409068019</c:v>
                  </c:pt>
                  <c:pt idx="6">
                    <c:v>3.8829975570867474</c:v>
                  </c:pt>
                  <c:pt idx="7">
                    <c:v>7.4444320798024997</c:v>
                  </c:pt>
                  <c:pt idx="8">
                    <c:v>8.686542449838182</c:v>
                  </c:pt>
                  <c:pt idx="9">
                    <c:v>7.3150940232046349</c:v>
                  </c:pt>
                  <c:pt idx="10">
                    <c:v>7.0806730217642997</c:v>
                  </c:pt>
                  <c:pt idx="11">
                    <c:v>11.714217283101215</c:v>
                  </c:pt>
                  <c:pt idx="12">
                    <c:v>1.4514522540866481</c:v>
                  </c:pt>
                  <c:pt idx="13">
                    <c:v>11.128612667719002</c:v>
                  </c:pt>
                  <c:pt idx="14">
                    <c:v>0.97102610400244538</c:v>
                  </c:pt>
                  <c:pt idx="15">
                    <c:v>7.7341254018296528</c:v>
                  </c:pt>
                  <c:pt idx="17">
                    <c:v>0.64623815285279629</c:v>
                  </c:pt>
                  <c:pt idx="19">
                    <c:v>7.3150940232046349</c:v>
                  </c:pt>
                  <c:pt idx="20">
                    <c:v>5.8555382491948604</c:v>
                  </c:pt>
                  <c:pt idx="21">
                    <c:v>5.0276779775703364</c:v>
                  </c:pt>
                  <c:pt idx="22">
                    <c:v>1.7193914138875888</c:v>
                  </c:pt>
                  <c:pt idx="23">
                    <c:v>4.6627832150720652</c:v>
                  </c:pt>
                  <c:pt idx="24">
                    <c:v>2.4083890806599957</c:v>
                  </c:pt>
                  <c:pt idx="25">
                    <c:v>3.2516366384451501</c:v>
                  </c:pt>
                  <c:pt idx="26">
                    <c:v>5.665218444501444</c:v>
                  </c:pt>
                  <c:pt idx="27">
                    <c:v>6.2269984912640162</c:v>
                  </c:pt>
                  <c:pt idx="28">
                    <c:v>5.8301193029915455</c:v>
                  </c:pt>
                  <c:pt idx="29">
                    <c:v>1.8691468083179403</c:v>
                  </c:pt>
                  <c:pt idx="30">
                    <c:v>4.4311644008438744</c:v>
                  </c:pt>
                  <c:pt idx="31">
                    <c:v>3.2429812163527649</c:v>
                  </c:pt>
                  <c:pt idx="32">
                    <c:v>13.389639031895006</c:v>
                  </c:pt>
                  <c:pt idx="34">
                    <c:v>9.406705751412483</c:v>
                  </c:pt>
                  <c:pt idx="36">
                    <c:v>7.0806730217642997</c:v>
                  </c:pt>
                  <c:pt idx="37">
                    <c:v>6.2269984912640162</c:v>
                  </c:pt>
                  <c:pt idx="38">
                    <c:v>2.3960509309490763</c:v>
                  </c:pt>
                  <c:pt idx="39">
                    <c:v>9.8685140411340289</c:v>
                  </c:pt>
                  <c:pt idx="40">
                    <c:v>2.7775649516183343</c:v>
                  </c:pt>
                  <c:pt idx="41">
                    <c:v>0.9895361333990309</c:v>
                  </c:pt>
                  <c:pt idx="42">
                    <c:v>5.0536188857241138</c:v>
                  </c:pt>
                  <c:pt idx="43">
                    <c:v>8.8914776069327619</c:v>
                  </c:pt>
                  <c:pt idx="44">
                    <c:v>5.8555382491948604</c:v>
                  </c:pt>
                  <c:pt idx="45">
                    <c:v>1.6946798731473474</c:v>
                  </c:pt>
                  <c:pt idx="46">
                    <c:v>0.85470085333333168</c:v>
                  </c:pt>
                  <c:pt idx="47">
                    <c:v>0.14285022131953595</c:v>
                  </c:pt>
                  <c:pt idx="48">
                    <c:v>9.7511104307785974</c:v>
                  </c:pt>
                  <c:pt idx="49">
                    <c:v>0.73330628431932054</c:v>
                  </c:pt>
                </c:numCache>
              </c:numRef>
            </c:plus>
            <c:minus>
              <c:numRef>
                <c:f>'Self Crosses T-tests'!$R$2:$R$51</c:f>
                <c:numCache>
                  <c:formatCode>General</c:formatCode>
                  <c:ptCount val="50"/>
                  <c:pt idx="0">
                    <c:v>4.8910930011334033</c:v>
                  </c:pt>
                  <c:pt idx="2">
                    <c:v>5.665218444501444</c:v>
                  </c:pt>
                  <c:pt idx="3">
                    <c:v>8.8914776069327619</c:v>
                  </c:pt>
                  <c:pt idx="4">
                    <c:v>3.5026452803789545</c:v>
                  </c:pt>
                  <c:pt idx="5">
                    <c:v>4.3881937409068019</c:v>
                  </c:pt>
                  <c:pt idx="6">
                    <c:v>3.8829975570867474</c:v>
                  </c:pt>
                  <c:pt idx="7">
                    <c:v>7.4444320798024997</c:v>
                  </c:pt>
                  <c:pt idx="8">
                    <c:v>8.686542449838182</c:v>
                  </c:pt>
                  <c:pt idx="9">
                    <c:v>7.3150940232046349</c:v>
                  </c:pt>
                  <c:pt idx="10">
                    <c:v>7.0806730217642997</c:v>
                  </c:pt>
                  <c:pt idx="11">
                    <c:v>11.714217283101215</c:v>
                  </c:pt>
                  <c:pt idx="12">
                    <c:v>1.4514522540866481</c:v>
                  </c:pt>
                  <c:pt idx="13">
                    <c:v>11.128612667719002</c:v>
                  </c:pt>
                  <c:pt idx="14">
                    <c:v>0.97102610400244538</c:v>
                  </c:pt>
                  <c:pt idx="15">
                    <c:v>7.7341254018296528</c:v>
                  </c:pt>
                  <c:pt idx="17">
                    <c:v>0.64623815285279629</c:v>
                  </c:pt>
                  <c:pt idx="19">
                    <c:v>7.3150940232046349</c:v>
                  </c:pt>
                  <c:pt idx="20">
                    <c:v>5.8555382491948604</c:v>
                  </c:pt>
                  <c:pt idx="21">
                    <c:v>5.0276779775703364</c:v>
                  </c:pt>
                  <c:pt idx="22">
                    <c:v>1.7193914138875888</c:v>
                  </c:pt>
                  <c:pt idx="23">
                    <c:v>4.6627832150720652</c:v>
                  </c:pt>
                  <c:pt idx="24">
                    <c:v>2.4083890806599957</c:v>
                  </c:pt>
                  <c:pt idx="25">
                    <c:v>3.2516366384451501</c:v>
                  </c:pt>
                  <c:pt idx="26">
                    <c:v>5.665218444501444</c:v>
                  </c:pt>
                  <c:pt idx="27">
                    <c:v>6.2269984912640162</c:v>
                  </c:pt>
                  <c:pt idx="28">
                    <c:v>5.8301193029915455</c:v>
                  </c:pt>
                  <c:pt idx="29">
                    <c:v>1.8691468083179403</c:v>
                  </c:pt>
                  <c:pt idx="30">
                    <c:v>4.4311644008438744</c:v>
                  </c:pt>
                  <c:pt idx="31">
                    <c:v>3.2429812163527649</c:v>
                  </c:pt>
                  <c:pt idx="32">
                    <c:v>13.389639031895006</c:v>
                  </c:pt>
                  <c:pt idx="34">
                    <c:v>9.406705751412483</c:v>
                  </c:pt>
                  <c:pt idx="36">
                    <c:v>7.0806730217642997</c:v>
                  </c:pt>
                  <c:pt idx="37">
                    <c:v>6.2269984912640162</c:v>
                  </c:pt>
                  <c:pt idx="38">
                    <c:v>2.3960509309490763</c:v>
                  </c:pt>
                  <c:pt idx="39">
                    <c:v>9.8685140411340289</c:v>
                  </c:pt>
                  <c:pt idx="40">
                    <c:v>2.7775649516183343</c:v>
                  </c:pt>
                  <c:pt idx="41">
                    <c:v>0.9895361333990309</c:v>
                  </c:pt>
                  <c:pt idx="42">
                    <c:v>5.0536188857241138</c:v>
                  </c:pt>
                  <c:pt idx="43">
                    <c:v>8.8914776069327619</c:v>
                  </c:pt>
                  <c:pt idx="44">
                    <c:v>5.8555382491948604</c:v>
                  </c:pt>
                  <c:pt idx="45">
                    <c:v>1.6946798731473474</c:v>
                  </c:pt>
                  <c:pt idx="46">
                    <c:v>0.85470085333333168</c:v>
                  </c:pt>
                  <c:pt idx="47">
                    <c:v>0.14285022131953595</c:v>
                  </c:pt>
                  <c:pt idx="48">
                    <c:v>9.7511104307785974</c:v>
                  </c:pt>
                  <c:pt idx="49">
                    <c:v>0.73330628431932054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T-tests'!$P$2:$P$51</c:f>
              <c:strCache>
                <c:ptCount val="50"/>
                <c:pt idx="0">
                  <c:v>U24 Self</c:v>
                </c:pt>
                <c:pt idx="2">
                  <c:v>U24-U94</c:v>
                </c:pt>
                <c:pt idx="3">
                  <c:v>U24-M13</c:v>
                </c:pt>
                <c:pt idx="4">
                  <c:v>U24-U50</c:v>
                </c:pt>
                <c:pt idx="5">
                  <c:v>U24-U32</c:v>
                </c:pt>
                <c:pt idx="6">
                  <c:v>U24-U12</c:v>
                </c:pt>
                <c:pt idx="7">
                  <c:v>U24-U16</c:v>
                </c:pt>
                <c:pt idx="8">
                  <c:v>U24-U4</c:v>
                </c:pt>
                <c:pt idx="9">
                  <c:v>U94-U24</c:v>
                </c:pt>
                <c:pt idx="10">
                  <c:v>M13-U24</c:v>
                </c:pt>
                <c:pt idx="11">
                  <c:v>U50-U24</c:v>
                </c:pt>
                <c:pt idx="12">
                  <c:v>U32-U24</c:v>
                </c:pt>
                <c:pt idx="13">
                  <c:v>U12-U24</c:v>
                </c:pt>
                <c:pt idx="14">
                  <c:v>U16-U24</c:v>
                </c:pt>
                <c:pt idx="15">
                  <c:v>U4-U24</c:v>
                </c:pt>
                <c:pt idx="17">
                  <c:v>U94 Self</c:v>
                </c:pt>
                <c:pt idx="19">
                  <c:v>U94-U24</c:v>
                </c:pt>
                <c:pt idx="20">
                  <c:v>U94-M13</c:v>
                </c:pt>
                <c:pt idx="21">
                  <c:v>U94-U50</c:v>
                </c:pt>
                <c:pt idx="22">
                  <c:v>U94-U32</c:v>
                </c:pt>
                <c:pt idx="23">
                  <c:v>U94-U12</c:v>
                </c:pt>
                <c:pt idx="24">
                  <c:v>U94-U16</c:v>
                </c:pt>
                <c:pt idx="25">
                  <c:v>U94-U4</c:v>
                </c:pt>
                <c:pt idx="26">
                  <c:v>U24-U94</c:v>
                </c:pt>
                <c:pt idx="27">
                  <c:v>M13-U94</c:v>
                </c:pt>
                <c:pt idx="28">
                  <c:v>U50-U94</c:v>
                </c:pt>
                <c:pt idx="29">
                  <c:v>U32-U94</c:v>
                </c:pt>
                <c:pt idx="30">
                  <c:v>U12-U94</c:v>
                </c:pt>
                <c:pt idx="31">
                  <c:v>U16-U94</c:v>
                </c:pt>
                <c:pt idx="32">
                  <c:v>U4-U94</c:v>
                </c:pt>
                <c:pt idx="34">
                  <c:v>M13 Self</c:v>
                </c:pt>
                <c:pt idx="36">
                  <c:v>M13-U24</c:v>
                </c:pt>
                <c:pt idx="37">
                  <c:v>M13-U94</c:v>
                </c:pt>
                <c:pt idx="38">
                  <c:v>M13-U50</c:v>
                </c:pt>
                <c:pt idx="39">
                  <c:v>M13-U32</c:v>
                </c:pt>
                <c:pt idx="40">
                  <c:v>M13-U12</c:v>
                </c:pt>
                <c:pt idx="41">
                  <c:v>M13-U16</c:v>
                </c:pt>
                <c:pt idx="42">
                  <c:v>M13-U4</c:v>
                </c:pt>
                <c:pt idx="43">
                  <c:v>U24-M13</c:v>
                </c:pt>
                <c:pt idx="44">
                  <c:v>U94-M13</c:v>
                </c:pt>
                <c:pt idx="45">
                  <c:v>U50-M13</c:v>
                </c:pt>
                <c:pt idx="46">
                  <c:v>U32-M13</c:v>
                </c:pt>
                <c:pt idx="47">
                  <c:v>U12-M13</c:v>
                </c:pt>
                <c:pt idx="48">
                  <c:v>U16-M13</c:v>
                </c:pt>
                <c:pt idx="49">
                  <c:v>U4-M13</c:v>
                </c:pt>
              </c:strCache>
            </c:strRef>
          </c:cat>
          <c:val>
            <c:numRef>
              <c:f>'Self Crosses T-tests'!$Q$2:$Q$51</c:f>
              <c:numCache>
                <c:formatCode>General</c:formatCode>
                <c:ptCount val="50"/>
                <c:pt idx="0" formatCode="0.00">
                  <c:v>0.90090090090090091</c:v>
                </c:pt>
                <c:pt idx="2" formatCode="0.00">
                  <c:v>79.486373163333297</c:v>
                </c:pt>
                <c:pt idx="3" formatCode="0.00">
                  <c:v>73.624639250000001</c:v>
                </c:pt>
                <c:pt idx="4" formatCode="0.00">
                  <c:v>71.942110176666674</c:v>
                </c:pt>
                <c:pt idx="5" formatCode="0.00">
                  <c:v>63.048931943333336</c:v>
                </c:pt>
                <c:pt idx="6" formatCode="0.00">
                  <c:v>37.495034310000001</c:v>
                </c:pt>
                <c:pt idx="7" formatCode="0.00">
                  <c:v>78.068232166666675</c:v>
                </c:pt>
                <c:pt idx="8" formatCode="0.00">
                  <c:v>54.305421673333335</c:v>
                </c:pt>
                <c:pt idx="9" formatCode="0.00">
                  <c:v>23.733056149999999</c:v>
                </c:pt>
                <c:pt idx="10" formatCode="0.00">
                  <c:v>67.924641870000002</c:v>
                </c:pt>
                <c:pt idx="11" formatCode="0.00">
                  <c:v>57.446505426666668</c:v>
                </c:pt>
                <c:pt idx="12" formatCode="0.00">
                  <c:v>88.477535423333336</c:v>
                </c:pt>
                <c:pt idx="13" formatCode="0.00">
                  <c:v>79.628311866666664</c:v>
                </c:pt>
                <c:pt idx="14" formatCode="0.00">
                  <c:v>82.811967853333329</c:v>
                </c:pt>
                <c:pt idx="15" formatCode="0.00">
                  <c:v>34.853801170000004</c:v>
                </c:pt>
                <c:pt idx="17" formatCode="0.00">
                  <c:v>1.2647754137115841</c:v>
                </c:pt>
                <c:pt idx="19" formatCode="0.00">
                  <c:v>23.733056149999999</c:v>
                </c:pt>
                <c:pt idx="20" formatCode="0.00">
                  <c:v>54.915879443333331</c:v>
                </c:pt>
                <c:pt idx="21" formatCode="0.00">
                  <c:v>78.560840776666666</c:v>
                </c:pt>
                <c:pt idx="22" formatCode="0.00">
                  <c:v>4.6405936570000001</c:v>
                </c:pt>
                <c:pt idx="23" formatCode="0.00">
                  <c:v>19.327894326666666</c:v>
                </c:pt>
                <c:pt idx="24" formatCode="0.00">
                  <c:v>66.317016316666681</c:v>
                </c:pt>
                <c:pt idx="25" formatCode="0.00">
                  <c:v>84.45578231333333</c:v>
                </c:pt>
                <c:pt idx="26" formatCode="0.00">
                  <c:v>79.48637316333334</c:v>
                </c:pt>
                <c:pt idx="27" formatCode="0.00">
                  <c:v>80</c:v>
                </c:pt>
                <c:pt idx="28" formatCode="0.00">
                  <c:v>25.750782376666667</c:v>
                </c:pt>
                <c:pt idx="29" formatCode="0.00">
                  <c:v>3.5589800036666666</c:v>
                </c:pt>
                <c:pt idx="30" formatCode="0.00">
                  <c:v>88.440860216666678</c:v>
                </c:pt>
                <c:pt idx="31" formatCode="0.00">
                  <c:v>76.937229436666669</c:v>
                </c:pt>
                <c:pt idx="32" formatCode="0.00">
                  <c:v>61.940268919999994</c:v>
                </c:pt>
                <c:pt idx="34" formatCode="0.00">
                  <c:v>32.944361659705748</c:v>
                </c:pt>
                <c:pt idx="36" formatCode="0.00">
                  <c:v>67.924641870000002</c:v>
                </c:pt>
                <c:pt idx="37" formatCode="0.00">
                  <c:v>80</c:v>
                </c:pt>
                <c:pt idx="38" formatCode="0.00">
                  <c:v>82.563344970000003</c:v>
                </c:pt>
                <c:pt idx="39" formatCode="0.00">
                  <c:v>61.112914863333337</c:v>
                </c:pt>
                <c:pt idx="40" formatCode="0.00">
                  <c:v>48.162494290000005</c:v>
                </c:pt>
                <c:pt idx="41" formatCode="0.00">
                  <c:v>79.401615719999995</c:v>
                </c:pt>
                <c:pt idx="42" formatCode="0.00">
                  <c:v>74.890206413333331</c:v>
                </c:pt>
                <c:pt idx="43" formatCode="0.00">
                  <c:v>73.624639250000001</c:v>
                </c:pt>
                <c:pt idx="44" formatCode="0.00">
                  <c:v>54.915879443333331</c:v>
                </c:pt>
                <c:pt idx="45" formatCode="0.00">
                  <c:v>65.4382248</c:v>
                </c:pt>
                <c:pt idx="46" formatCode="0.00">
                  <c:v>99.145299146666673</c:v>
                </c:pt>
                <c:pt idx="47" formatCode="0.00">
                  <c:v>97.710113963333342</c:v>
                </c:pt>
                <c:pt idx="48" formatCode="0.00">
                  <c:v>71.322182396666662</c:v>
                </c:pt>
                <c:pt idx="49" formatCode="0.00">
                  <c:v>85.625730996666661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5-47B1-BE49-31401361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0891567"/>
        <c:axId val="1850898639"/>
      </c:barChart>
      <c:catAx>
        <c:axId val="185089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98639"/>
        <c:crosses val="autoZero"/>
        <c:auto val="1"/>
        <c:lblAlgn val="ctr"/>
        <c:lblOffset val="100"/>
        <c:noMultiLvlLbl val="0"/>
      </c:catAx>
      <c:valAx>
        <c:axId val="18508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Crosses T-tests'!$R$53:$R$102</c:f>
                <c:numCache>
                  <c:formatCode>General</c:formatCode>
                  <c:ptCount val="50"/>
                  <c:pt idx="0">
                    <c:v>1.0735088023130037</c:v>
                  </c:pt>
                  <c:pt idx="2">
                    <c:v>11.714217283101201</c:v>
                  </c:pt>
                  <c:pt idx="3">
                    <c:v>5.8301193029915455</c:v>
                  </c:pt>
                  <c:pt idx="4">
                    <c:v>1.6946798731473474</c:v>
                  </c:pt>
                  <c:pt idx="5">
                    <c:v>6.2535700895093429</c:v>
                  </c:pt>
                  <c:pt idx="6">
                    <c:v>3.330849140444561</c:v>
                  </c:pt>
                  <c:pt idx="7">
                    <c:v>7.7490399874043483</c:v>
                  </c:pt>
                  <c:pt idx="8">
                    <c:v>2.7057793345196113</c:v>
                  </c:pt>
                  <c:pt idx="9">
                    <c:v>3.5026452803789545</c:v>
                  </c:pt>
                  <c:pt idx="10">
                    <c:v>5.0276779775703364</c:v>
                  </c:pt>
                  <c:pt idx="11">
                    <c:v>2.3960509309490763</c:v>
                  </c:pt>
                  <c:pt idx="12">
                    <c:v>3.3051688329852831</c:v>
                  </c:pt>
                  <c:pt idx="13">
                    <c:v>1.5745916419322736</c:v>
                  </c:pt>
                  <c:pt idx="14">
                    <c:v>9.8451497948023494</c:v>
                  </c:pt>
                  <c:pt idx="15">
                    <c:v>7.7395634226559533</c:v>
                  </c:pt>
                  <c:pt idx="17">
                    <c:v>0</c:v>
                  </c:pt>
                  <c:pt idx="19">
                    <c:v>1.4514522540866481</c:v>
                  </c:pt>
                  <c:pt idx="20">
                    <c:v>1.8691468083179403</c:v>
                  </c:pt>
                  <c:pt idx="21">
                    <c:v>0.85470085333333168</c:v>
                  </c:pt>
                  <c:pt idx="22">
                    <c:v>3.3051688329852831</c:v>
                  </c:pt>
                  <c:pt idx="23">
                    <c:v>4.6243231859235205</c:v>
                  </c:pt>
                  <c:pt idx="24">
                    <c:v>0.9841853895842223</c:v>
                  </c:pt>
                  <c:pt idx="25">
                    <c:v>6.3673744162975217</c:v>
                  </c:pt>
                  <c:pt idx="26">
                    <c:v>4.3881937409068019</c:v>
                  </c:pt>
                  <c:pt idx="27">
                    <c:v>1.7193914138875888</c:v>
                  </c:pt>
                  <c:pt idx="28">
                    <c:v>9.8685140411340289</c:v>
                  </c:pt>
                  <c:pt idx="29">
                    <c:v>6.2535700895093429</c:v>
                  </c:pt>
                  <c:pt idx="30">
                    <c:v>6.3112162478682059</c:v>
                  </c:pt>
                  <c:pt idx="31">
                    <c:v>0.99421486215300425</c:v>
                  </c:pt>
                  <c:pt idx="32">
                    <c:v>5.5110961106110858</c:v>
                  </c:pt>
                  <c:pt idx="34">
                    <c:v>1.7254689254485558</c:v>
                  </c:pt>
                  <c:pt idx="36">
                    <c:v>11.128612667719002</c:v>
                  </c:pt>
                  <c:pt idx="37">
                    <c:v>4.4311644008438744</c:v>
                  </c:pt>
                  <c:pt idx="38">
                    <c:v>0.14285022131953595</c:v>
                  </c:pt>
                  <c:pt idx="39">
                    <c:v>1.5745916419322736</c:v>
                  </c:pt>
                  <c:pt idx="40">
                    <c:v>6.3112162478682059</c:v>
                  </c:pt>
                  <c:pt idx="41">
                    <c:v>4.7797285473899764</c:v>
                  </c:pt>
                  <c:pt idx="42">
                    <c:v>2.791115610382545</c:v>
                  </c:pt>
                  <c:pt idx="43">
                    <c:v>3.8829975570867474</c:v>
                  </c:pt>
                  <c:pt idx="44">
                    <c:v>4.6627832150720652</c:v>
                  </c:pt>
                  <c:pt idx="45">
                    <c:v>2.7775649516183343</c:v>
                  </c:pt>
                  <c:pt idx="46">
                    <c:v>3.330849140444561</c:v>
                  </c:pt>
                  <c:pt idx="47">
                    <c:v>4.6243231859235205</c:v>
                  </c:pt>
                  <c:pt idx="48">
                    <c:v>5.1905051835945795</c:v>
                  </c:pt>
                  <c:pt idx="49">
                    <c:v>0.12138555977766541</c:v>
                  </c:pt>
                </c:numCache>
              </c:numRef>
            </c:plus>
            <c:minus>
              <c:numRef>
                <c:f>'Self Crosses T-tests'!$R$53:$R$102</c:f>
                <c:numCache>
                  <c:formatCode>General</c:formatCode>
                  <c:ptCount val="50"/>
                  <c:pt idx="0">
                    <c:v>1.0735088023130037</c:v>
                  </c:pt>
                  <c:pt idx="2">
                    <c:v>11.714217283101201</c:v>
                  </c:pt>
                  <c:pt idx="3">
                    <c:v>5.8301193029915455</c:v>
                  </c:pt>
                  <c:pt idx="4">
                    <c:v>1.6946798731473474</c:v>
                  </c:pt>
                  <c:pt idx="5">
                    <c:v>6.2535700895093429</c:v>
                  </c:pt>
                  <c:pt idx="6">
                    <c:v>3.330849140444561</c:v>
                  </c:pt>
                  <c:pt idx="7">
                    <c:v>7.7490399874043483</c:v>
                  </c:pt>
                  <c:pt idx="8">
                    <c:v>2.7057793345196113</c:v>
                  </c:pt>
                  <c:pt idx="9">
                    <c:v>3.5026452803789545</c:v>
                  </c:pt>
                  <c:pt idx="10">
                    <c:v>5.0276779775703364</c:v>
                  </c:pt>
                  <c:pt idx="11">
                    <c:v>2.3960509309490763</c:v>
                  </c:pt>
                  <c:pt idx="12">
                    <c:v>3.3051688329852831</c:v>
                  </c:pt>
                  <c:pt idx="13">
                    <c:v>1.5745916419322736</c:v>
                  </c:pt>
                  <c:pt idx="14">
                    <c:v>9.8451497948023494</c:v>
                  </c:pt>
                  <c:pt idx="15">
                    <c:v>7.7395634226559533</c:v>
                  </c:pt>
                  <c:pt idx="17">
                    <c:v>0</c:v>
                  </c:pt>
                  <c:pt idx="19">
                    <c:v>1.4514522540866481</c:v>
                  </c:pt>
                  <c:pt idx="20">
                    <c:v>1.8691468083179403</c:v>
                  </c:pt>
                  <c:pt idx="21">
                    <c:v>0.85470085333333168</c:v>
                  </c:pt>
                  <c:pt idx="22">
                    <c:v>3.3051688329852831</c:v>
                  </c:pt>
                  <c:pt idx="23">
                    <c:v>4.6243231859235205</c:v>
                  </c:pt>
                  <c:pt idx="24">
                    <c:v>0.9841853895842223</c:v>
                  </c:pt>
                  <c:pt idx="25">
                    <c:v>6.3673744162975217</c:v>
                  </c:pt>
                  <c:pt idx="26">
                    <c:v>4.3881937409068019</c:v>
                  </c:pt>
                  <c:pt idx="27">
                    <c:v>1.7193914138875888</c:v>
                  </c:pt>
                  <c:pt idx="28">
                    <c:v>9.8685140411340289</c:v>
                  </c:pt>
                  <c:pt idx="29">
                    <c:v>6.2535700895093429</c:v>
                  </c:pt>
                  <c:pt idx="30">
                    <c:v>6.3112162478682059</c:v>
                  </c:pt>
                  <c:pt idx="31">
                    <c:v>0.99421486215300425</c:v>
                  </c:pt>
                  <c:pt idx="32">
                    <c:v>5.5110961106110858</c:v>
                  </c:pt>
                  <c:pt idx="34">
                    <c:v>1.7254689254485558</c:v>
                  </c:pt>
                  <c:pt idx="36">
                    <c:v>11.128612667719002</c:v>
                  </c:pt>
                  <c:pt idx="37">
                    <c:v>4.4311644008438744</c:v>
                  </c:pt>
                  <c:pt idx="38">
                    <c:v>0.14285022131953595</c:v>
                  </c:pt>
                  <c:pt idx="39">
                    <c:v>1.5745916419322736</c:v>
                  </c:pt>
                  <c:pt idx="40">
                    <c:v>6.3112162478682059</c:v>
                  </c:pt>
                  <c:pt idx="41">
                    <c:v>4.7797285473899764</c:v>
                  </c:pt>
                  <c:pt idx="42">
                    <c:v>2.791115610382545</c:v>
                  </c:pt>
                  <c:pt idx="43">
                    <c:v>3.8829975570867474</c:v>
                  </c:pt>
                  <c:pt idx="44">
                    <c:v>4.6627832150720652</c:v>
                  </c:pt>
                  <c:pt idx="45">
                    <c:v>2.7775649516183343</c:v>
                  </c:pt>
                  <c:pt idx="46">
                    <c:v>3.330849140444561</c:v>
                  </c:pt>
                  <c:pt idx="47">
                    <c:v>4.6243231859235205</c:v>
                  </c:pt>
                  <c:pt idx="48">
                    <c:v>5.1905051835945795</c:v>
                  </c:pt>
                  <c:pt idx="49">
                    <c:v>0.12138555977766541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T-tests'!$P$53:$P$102</c:f>
              <c:strCache>
                <c:ptCount val="50"/>
                <c:pt idx="0">
                  <c:v>U50 Self</c:v>
                </c:pt>
                <c:pt idx="2">
                  <c:v>U50-U24</c:v>
                </c:pt>
                <c:pt idx="3">
                  <c:v>U50-U94</c:v>
                </c:pt>
                <c:pt idx="4">
                  <c:v>U50-M13</c:v>
                </c:pt>
                <c:pt idx="5">
                  <c:v>U50-U32</c:v>
                </c:pt>
                <c:pt idx="6">
                  <c:v>U50-U12</c:v>
                </c:pt>
                <c:pt idx="7">
                  <c:v>U50-U16</c:v>
                </c:pt>
                <c:pt idx="8">
                  <c:v>U50-U4</c:v>
                </c:pt>
                <c:pt idx="9">
                  <c:v>U24-U50</c:v>
                </c:pt>
                <c:pt idx="10">
                  <c:v>U94-U50</c:v>
                </c:pt>
                <c:pt idx="11">
                  <c:v>M13-U50</c:v>
                </c:pt>
                <c:pt idx="12">
                  <c:v>U32-U50</c:v>
                </c:pt>
                <c:pt idx="13">
                  <c:v>U12-U50</c:v>
                </c:pt>
                <c:pt idx="14">
                  <c:v>U16-U50</c:v>
                </c:pt>
                <c:pt idx="15">
                  <c:v>U4-U50</c:v>
                </c:pt>
                <c:pt idx="17">
                  <c:v>U32 Self</c:v>
                </c:pt>
                <c:pt idx="19">
                  <c:v>U32-U24</c:v>
                </c:pt>
                <c:pt idx="20">
                  <c:v>U32-U94</c:v>
                </c:pt>
                <c:pt idx="21">
                  <c:v>U32-M13</c:v>
                </c:pt>
                <c:pt idx="22">
                  <c:v>U32-U50</c:v>
                </c:pt>
                <c:pt idx="23">
                  <c:v>U32-U12</c:v>
                </c:pt>
                <c:pt idx="24">
                  <c:v>U32-U16</c:v>
                </c:pt>
                <c:pt idx="25">
                  <c:v>U32-U4</c:v>
                </c:pt>
                <c:pt idx="26">
                  <c:v>U24-U32</c:v>
                </c:pt>
                <c:pt idx="27">
                  <c:v>U94-U32</c:v>
                </c:pt>
                <c:pt idx="28">
                  <c:v>M13-U32</c:v>
                </c:pt>
                <c:pt idx="29">
                  <c:v>U50-U32</c:v>
                </c:pt>
                <c:pt idx="30">
                  <c:v>U12-U32</c:v>
                </c:pt>
                <c:pt idx="31">
                  <c:v>U16-U32</c:v>
                </c:pt>
                <c:pt idx="32">
                  <c:v>U4-U32</c:v>
                </c:pt>
                <c:pt idx="34">
                  <c:v>U12 Self</c:v>
                </c:pt>
                <c:pt idx="36">
                  <c:v>U12-U24</c:v>
                </c:pt>
                <c:pt idx="37">
                  <c:v>U12-U94</c:v>
                </c:pt>
                <c:pt idx="38">
                  <c:v>U12-M13</c:v>
                </c:pt>
                <c:pt idx="39">
                  <c:v>U12-U50</c:v>
                </c:pt>
                <c:pt idx="40">
                  <c:v>U12-U32</c:v>
                </c:pt>
                <c:pt idx="41">
                  <c:v>U12-U16</c:v>
                </c:pt>
                <c:pt idx="42">
                  <c:v>U12-U4</c:v>
                </c:pt>
                <c:pt idx="43">
                  <c:v>U24-U12</c:v>
                </c:pt>
                <c:pt idx="44">
                  <c:v>U94-U12</c:v>
                </c:pt>
                <c:pt idx="45">
                  <c:v>M13-U12</c:v>
                </c:pt>
                <c:pt idx="46">
                  <c:v>U50-U12</c:v>
                </c:pt>
                <c:pt idx="47">
                  <c:v>U32-U12</c:v>
                </c:pt>
                <c:pt idx="48">
                  <c:v>U16-U12</c:v>
                </c:pt>
                <c:pt idx="49">
                  <c:v>U4-U12</c:v>
                </c:pt>
              </c:strCache>
            </c:strRef>
          </c:cat>
          <c:val>
            <c:numRef>
              <c:f>'Self Crosses T-tests'!$Q$53:$Q$102</c:f>
              <c:numCache>
                <c:formatCode>General</c:formatCode>
                <c:ptCount val="50"/>
                <c:pt idx="0" formatCode="0.00">
                  <c:v>1.7554012345679011</c:v>
                </c:pt>
                <c:pt idx="2" formatCode="0.00">
                  <c:v>57.446505426666668</c:v>
                </c:pt>
                <c:pt idx="3" formatCode="0.00">
                  <c:v>25.750782376666667</c:v>
                </c:pt>
                <c:pt idx="4" formatCode="0.00">
                  <c:v>65.4382248</c:v>
                </c:pt>
                <c:pt idx="5" formatCode="0.00">
                  <c:v>38.562144276666665</c:v>
                </c:pt>
                <c:pt idx="6" formatCode="0.00">
                  <c:v>18.873034096666668</c:v>
                </c:pt>
                <c:pt idx="7" formatCode="0.00">
                  <c:v>40.65711391</c:v>
                </c:pt>
                <c:pt idx="8" formatCode="0.00">
                  <c:v>42.674061039999998</c:v>
                </c:pt>
                <c:pt idx="9" formatCode="0.00">
                  <c:v>71.942110176666674</c:v>
                </c:pt>
                <c:pt idx="10" formatCode="0.00">
                  <c:v>78.560840776666666</c:v>
                </c:pt>
                <c:pt idx="11" formatCode="0.00">
                  <c:v>82.563344970000003</c:v>
                </c:pt>
                <c:pt idx="12" formatCode="0.00">
                  <c:v>82.004186290000007</c:v>
                </c:pt>
                <c:pt idx="13" formatCode="0.00">
                  <c:v>77.272727273333331</c:v>
                </c:pt>
                <c:pt idx="14" formatCode="0.00">
                  <c:v>68.863532033333328</c:v>
                </c:pt>
                <c:pt idx="15" formatCode="0.00">
                  <c:v>76.52474783000001</c:v>
                </c:pt>
                <c:pt idx="17" formatCode="0.00E+00">
                  <c:v>0</c:v>
                </c:pt>
                <c:pt idx="19" formatCode="0.00">
                  <c:v>88.477535423333336</c:v>
                </c:pt>
                <c:pt idx="20" formatCode="0.00">
                  <c:v>3.5589800036666666</c:v>
                </c:pt>
                <c:pt idx="21" formatCode="0.00">
                  <c:v>99.145299146666673</c:v>
                </c:pt>
                <c:pt idx="22" formatCode="0.00">
                  <c:v>82.004186290000007</c:v>
                </c:pt>
                <c:pt idx="23" formatCode="0.00">
                  <c:v>69.881766976666668</c:v>
                </c:pt>
                <c:pt idx="24" formatCode="0.00">
                  <c:v>89.214600570000002</c:v>
                </c:pt>
                <c:pt idx="25" formatCode="0.00">
                  <c:v>75.24748511</c:v>
                </c:pt>
                <c:pt idx="26" formatCode="0.00">
                  <c:v>63.048931943333336</c:v>
                </c:pt>
                <c:pt idx="27" formatCode="0.00">
                  <c:v>4.6405936570000001</c:v>
                </c:pt>
                <c:pt idx="28" formatCode="0.00">
                  <c:v>61.112914863333337</c:v>
                </c:pt>
                <c:pt idx="29" formatCode="0.00">
                  <c:v>38.562144276666665</c:v>
                </c:pt>
                <c:pt idx="30" formatCode="0.00">
                  <c:v>69.314509463333323</c:v>
                </c:pt>
                <c:pt idx="31" formatCode="0.00">
                  <c:v>54.012137389999999</c:v>
                </c:pt>
                <c:pt idx="32" formatCode="0.00">
                  <c:v>46.151571743333328</c:v>
                </c:pt>
                <c:pt idx="34" formatCode="0.00E+00">
                  <c:v>15.914351851851853</c:v>
                </c:pt>
                <c:pt idx="36" formatCode="0.00">
                  <c:v>79.628311866666664</c:v>
                </c:pt>
                <c:pt idx="37" formatCode="0.00">
                  <c:v>88.440860216666678</c:v>
                </c:pt>
                <c:pt idx="38" formatCode="0.00">
                  <c:v>97.710113963333342</c:v>
                </c:pt>
                <c:pt idx="39" formatCode="0.00">
                  <c:v>77.272727273333331</c:v>
                </c:pt>
                <c:pt idx="40" formatCode="0.00">
                  <c:v>69.314509463333323</c:v>
                </c:pt>
                <c:pt idx="41" formatCode="0.00">
                  <c:v>84.523809523333327</c:v>
                </c:pt>
                <c:pt idx="42" formatCode="0.00">
                  <c:v>6.1840554449999994</c:v>
                </c:pt>
                <c:pt idx="43" formatCode="0.00">
                  <c:v>37.495034310000001</c:v>
                </c:pt>
                <c:pt idx="44" formatCode="0.00">
                  <c:v>19.327894326666666</c:v>
                </c:pt>
                <c:pt idx="45" formatCode="0.00">
                  <c:v>48.162494290000005</c:v>
                </c:pt>
                <c:pt idx="46" formatCode="0.00">
                  <c:v>18.873034096666668</c:v>
                </c:pt>
                <c:pt idx="47" formatCode="0.00">
                  <c:v>69.881766976666668</c:v>
                </c:pt>
                <c:pt idx="48" formatCode="0.00">
                  <c:v>40.720325586666661</c:v>
                </c:pt>
                <c:pt idx="49" formatCode="0.00">
                  <c:v>7.2504389666666667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E-470F-AD5F-4E485189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291727"/>
        <c:axId val="138269263"/>
      </c:barChart>
      <c:catAx>
        <c:axId val="13829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9263"/>
        <c:crosses val="autoZero"/>
        <c:auto val="1"/>
        <c:lblAlgn val="ctr"/>
        <c:lblOffset val="100"/>
        <c:noMultiLvlLbl val="0"/>
      </c:catAx>
      <c:valAx>
        <c:axId val="1382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Crosses T-tests'!$R$104:$R$136</c:f>
                <c:numCache>
                  <c:formatCode>General</c:formatCode>
                  <c:ptCount val="33"/>
                  <c:pt idx="0">
                    <c:v>1.0101010101010102</c:v>
                  </c:pt>
                  <c:pt idx="2">
                    <c:v>0.97102610400244538</c:v>
                  </c:pt>
                  <c:pt idx="3">
                    <c:v>3.2429812163527649</c:v>
                  </c:pt>
                  <c:pt idx="4">
                    <c:v>9.7511104307785974</c:v>
                  </c:pt>
                  <c:pt idx="5">
                    <c:v>9.8451497948023494</c:v>
                  </c:pt>
                  <c:pt idx="6">
                    <c:v>0.99421486215300425</c:v>
                  </c:pt>
                  <c:pt idx="7">
                    <c:v>5.1905051835945795</c:v>
                  </c:pt>
                  <c:pt idx="8">
                    <c:v>1.9465253266480864</c:v>
                  </c:pt>
                  <c:pt idx="9">
                    <c:v>7.4444320798024997</c:v>
                  </c:pt>
                  <c:pt idx="10">
                    <c:v>2.4083890806599957</c:v>
                  </c:pt>
                  <c:pt idx="11">
                    <c:v>0.9895361333990309</c:v>
                  </c:pt>
                  <c:pt idx="12">
                    <c:v>7.7490399874043483</c:v>
                  </c:pt>
                  <c:pt idx="13">
                    <c:v>0.9841853895842223</c:v>
                  </c:pt>
                  <c:pt idx="14">
                    <c:v>4.7797285473899764</c:v>
                  </c:pt>
                  <c:pt idx="15">
                    <c:v>3.9899162081670831</c:v>
                  </c:pt>
                  <c:pt idx="17">
                    <c:v>0.73838358929644055</c:v>
                  </c:pt>
                  <c:pt idx="19">
                    <c:v>7.7341254018296501</c:v>
                  </c:pt>
                  <c:pt idx="20">
                    <c:v>13.389639031895006</c:v>
                  </c:pt>
                  <c:pt idx="21">
                    <c:v>0.73330628431932054</c:v>
                  </c:pt>
                  <c:pt idx="22">
                    <c:v>7.7395634226559533</c:v>
                  </c:pt>
                  <c:pt idx="23">
                    <c:v>5.5110961106110858</c:v>
                  </c:pt>
                  <c:pt idx="24">
                    <c:v>0.12138555977766541</c:v>
                  </c:pt>
                  <c:pt idx="25">
                    <c:v>3.9899162081670831</c:v>
                  </c:pt>
                  <c:pt idx="26">
                    <c:v>8.686542449838182</c:v>
                  </c:pt>
                  <c:pt idx="27">
                    <c:v>3.2516366384451501</c:v>
                  </c:pt>
                  <c:pt idx="28">
                    <c:v>5.0536188857241138</c:v>
                  </c:pt>
                  <c:pt idx="29">
                    <c:v>2.7057793345196113</c:v>
                  </c:pt>
                  <c:pt idx="30">
                    <c:v>6.3673744162975217</c:v>
                  </c:pt>
                  <c:pt idx="31">
                    <c:v>2.791115610382545</c:v>
                  </c:pt>
                  <c:pt idx="32">
                    <c:v>1.9465253266480864</c:v>
                  </c:pt>
                </c:numCache>
              </c:numRef>
            </c:plus>
            <c:minus>
              <c:numRef>
                <c:f>'Self Crosses T-tests'!$R$104:$R$136</c:f>
                <c:numCache>
                  <c:formatCode>General</c:formatCode>
                  <c:ptCount val="33"/>
                  <c:pt idx="0">
                    <c:v>1.0101010101010102</c:v>
                  </c:pt>
                  <c:pt idx="2">
                    <c:v>0.97102610400244538</c:v>
                  </c:pt>
                  <c:pt idx="3">
                    <c:v>3.2429812163527649</c:v>
                  </c:pt>
                  <c:pt idx="4">
                    <c:v>9.7511104307785974</c:v>
                  </c:pt>
                  <c:pt idx="5">
                    <c:v>9.8451497948023494</c:v>
                  </c:pt>
                  <c:pt idx="6">
                    <c:v>0.99421486215300425</c:v>
                  </c:pt>
                  <c:pt idx="7">
                    <c:v>5.1905051835945795</c:v>
                  </c:pt>
                  <c:pt idx="8">
                    <c:v>1.9465253266480864</c:v>
                  </c:pt>
                  <c:pt idx="9">
                    <c:v>7.4444320798024997</c:v>
                  </c:pt>
                  <c:pt idx="10">
                    <c:v>2.4083890806599957</c:v>
                  </c:pt>
                  <c:pt idx="11">
                    <c:v>0.9895361333990309</c:v>
                  </c:pt>
                  <c:pt idx="12">
                    <c:v>7.7490399874043483</c:v>
                  </c:pt>
                  <c:pt idx="13">
                    <c:v>0.9841853895842223</c:v>
                  </c:pt>
                  <c:pt idx="14">
                    <c:v>4.7797285473899764</c:v>
                  </c:pt>
                  <c:pt idx="15">
                    <c:v>3.9899162081670831</c:v>
                  </c:pt>
                  <c:pt idx="17">
                    <c:v>0.73838358929644055</c:v>
                  </c:pt>
                  <c:pt idx="19">
                    <c:v>7.7341254018296501</c:v>
                  </c:pt>
                  <c:pt idx="20">
                    <c:v>13.389639031895006</c:v>
                  </c:pt>
                  <c:pt idx="21">
                    <c:v>0.73330628431932054</c:v>
                  </c:pt>
                  <c:pt idx="22">
                    <c:v>7.7395634226559533</c:v>
                  </c:pt>
                  <c:pt idx="23">
                    <c:v>5.5110961106110858</c:v>
                  </c:pt>
                  <c:pt idx="24">
                    <c:v>0.12138555977766541</c:v>
                  </c:pt>
                  <c:pt idx="25">
                    <c:v>3.9899162081670831</c:v>
                  </c:pt>
                  <c:pt idx="26">
                    <c:v>8.686542449838182</c:v>
                  </c:pt>
                  <c:pt idx="27">
                    <c:v>3.2516366384451501</c:v>
                  </c:pt>
                  <c:pt idx="28">
                    <c:v>5.0536188857241138</c:v>
                  </c:pt>
                  <c:pt idx="29">
                    <c:v>2.7057793345196113</c:v>
                  </c:pt>
                  <c:pt idx="30">
                    <c:v>6.3673744162975217</c:v>
                  </c:pt>
                  <c:pt idx="31">
                    <c:v>2.791115610382545</c:v>
                  </c:pt>
                  <c:pt idx="32">
                    <c:v>1.9465253266480864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T-tests'!$P$104:$P$136</c:f>
              <c:strCache>
                <c:ptCount val="33"/>
                <c:pt idx="0">
                  <c:v>U16 Self</c:v>
                </c:pt>
                <c:pt idx="2">
                  <c:v>U16-U24</c:v>
                </c:pt>
                <c:pt idx="3">
                  <c:v>U16-U94</c:v>
                </c:pt>
                <c:pt idx="4">
                  <c:v>U16-M13</c:v>
                </c:pt>
                <c:pt idx="5">
                  <c:v>U16-U50</c:v>
                </c:pt>
                <c:pt idx="6">
                  <c:v>U16-U32</c:v>
                </c:pt>
                <c:pt idx="7">
                  <c:v>U16-U12</c:v>
                </c:pt>
                <c:pt idx="8">
                  <c:v>U16-U4</c:v>
                </c:pt>
                <c:pt idx="9">
                  <c:v>U24-U16</c:v>
                </c:pt>
                <c:pt idx="10">
                  <c:v>U94-U16</c:v>
                </c:pt>
                <c:pt idx="11">
                  <c:v>M13-U16</c:v>
                </c:pt>
                <c:pt idx="12">
                  <c:v>U50-U16</c:v>
                </c:pt>
                <c:pt idx="13">
                  <c:v>U32-U16</c:v>
                </c:pt>
                <c:pt idx="14">
                  <c:v>U12-U16</c:v>
                </c:pt>
                <c:pt idx="15">
                  <c:v>U4-U16</c:v>
                </c:pt>
                <c:pt idx="17">
                  <c:v>U4 Self</c:v>
                </c:pt>
                <c:pt idx="19">
                  <c:v>U4-U24</c:v>
                </c:pt>
                <c:pt idx="20">
                  <c:v>U4-U94</c:v>
                </c:pt>
                <c:pt idx="21">
                  <c:v>U4-M13</c:v>
                </c:pt>
                <c:pt idx="22">
                  <c:v>U4-U50</c:v>
                </c:pt>
                <c:pt idx="23">
                  <c:v>U4-U32</c:v>
                </c:pt>
                <c:pt idx="24">
                  <c:v>U4-U12</c:v>
                </c:pt>
                <c:pt idx="25">
                  <c:v>U4-U16</c:v>
                </c:pt>
                <c:pt idx="26">
                  <c:v>U24-U4</c:v>
                </c:pt>
                <c:pt idx="27">
                  <c:v>U94-U4</c:v>
                </c:pt>
                <c:pt idx="28">
                  <c:v>M13-U4</c:v>
                </c:pt>
                <c:pt idx="29">
                  <c:v>U50-U4</c:v>
                </c:pt>
                <c:pt idx="30">
                  <c:v>U32-U4</c:v>
                </c:pt>
                <c:pt idx="31">
                  <c:v>U12-U4</c:v>
                </c:pt>
                <c:pt idx="32">
                  <c:v>U16-U4</c:v>
                </c:pt>
              </c:strCache>
            </c:strRef>
          </c:cat>
          <c:val>
            <c:numRef>
              <c:f>'Self Crosses T-tests'!$Q$104:$Q$136</c:f>
              <c:numCache>
                <c:formatCode>General</c:formatCode>
                <c:ptCount val="33"/>
                <c:pt idx="0" formatCode="0.00">
                  <c:v>1.0101010101010102</c:v>
                </c:pt>
                <c:pt idx="2">
                  <c:v>82.811967853333329</c:v>
                </c:pt>
                <c:pt idx="3">
                  <c:v>76.937229436666669</c:v>
                </c:pt>
                <c:pt idx="4">
                  <c:v>71.322182396666662</c:v>
                </c:pt>
                <c:pt idx="5">
                  <c:v>68.863532033333328</c:v>
                </c:pt>
                <c:pt idx="6">
                  <c:v>54.012137389999999</c:v>
                </c:pt>
                <c:pt idx="7">
                  <c:v>40.720325586666661</c:v>
                </c:pt>
                <c:pt idx="8">
                  <c:v>80.769070010000007</c:v>
                </c:pt>
                <c:pt idx="9">
                  <c:v>78.068232166666675</c:v>
                </c:pt>
                <c:pt idx="10">
                  <c:v>66.317016316666681</c:v>
                </c:pt>
                <c:pt idx="11">
                  <c:v>79.401615719999995</c:v>
                </c:pt>
                <c:pt idx="12">
                  <c:v>40.65711391</c:v>
                </c:pt>
                <c:pt idx="13">
                  <c:v>89.214600570000002</c:v>
                </c:pt>
                <c:pt idx="14">
                  <c:v>84.523809523333327</c:v>
                </c:pt>
                <c:pt idx="15">
                  <c:v>48.247386143333337</c:v>
                </c:pt>
                <c:pt idx="17" formatCode="0.00">
                  <c:v>1.4419389476913638</c:v>
                </c:pt>
                <c:pt idx="19" formatCode="0.00">
                  <c:v>34.853801170000004</c:v>
                </c:pt>
                <c:pt idx="20" formatCode="0.00">
                  <c:v>61.940268919999994</c:v>
                </c:pt>
                <c:pt idx="21" formatCode="0.00">
                  <c:v>85.625730996666661</c:v>
                </c:pt>
                <c:pt idx="22" formatCode="0.00">
                  <c:v>76.52474783000001</c:v>
                </c:pt>
                <c:pt idx="23" formatCode="0.00">
                  <c:v>46.151571743333328</c:v>
                </c:pt>
                <c:pt idx="24" formatCode="0.00">
                  <c:v>7.2504389666666667</c:v>
                </c:pt>
                <c:pt idx="25" formatCode="0.00">
                  <c:v>48.247386143333337</c:v>
                </c:pt>
                <c:pt idx="26" formatCode="0.00">
                  <c:v>54.305421673333335</c:v>
                </c:pt>
                <c:pt idx="27" formatCode="0.00">
                  <c:v>84.45578231333333</c:v>
                </c:pt>
                <c:pt idx="28" formatCode="0.00">
                  <c:v>74.890206413333331</c:v>
                </c:pt>
                <c:pt idx="29" formatCode="0.00">
                  <c:v>42.674061039999998</c:v>
                </c:pt>
                <c:pt idx="30" formatCode="0.00">
                  <c:v>75.24748511</c:v>
                </c:pt>
                <c:pt idx="31" formatCode="0.00">
                  <c:v>6.1840554449999994</c:v>
                </c:pt>
                <c:pt idx="32" formatCode="0.00">
                  <c:v>80.769070010000007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BCD-BC83-F312C813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10207"/>
        <c:axId val="192413535"/>
      </c:barChart>
      <c:catAx>
        <c:axId val="19241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3535"/>
        <c:crosses val="autoZero"/>
        <c:auto val="1"/>
        <c:lblAlgn val="ctr"/>
        <c:lblOffset val="100"/>
        <c:noMultiLvlLbl val="0"/>
      </c:catAx>
      <c:valAx>
        <c:axId val="1924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Self</a:t>
            </a:r>
            <a:r>
              <a:rPr lang="en-US" baseline="0"/>
              <a:t> Crosses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Crosses T-tests'!$V$2:$V$9</c:f>
                <c:numCache>
                  <c:formatCode>General</c:formatCode>
                  <c:ptCount val="8"/>
                  <c:pt idx="0">
                    <c:v>4.8910930011334033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plus>
            <c:minus>
              <c:numRef>
                <c:f>'Self Crosses T-tests'!$V$2:$V$9</c:f>
                <c:numCache>
                  <c:formatCode>General</c:formatCode>
                  <c:ptCount val="8"/>
                  <c:pt idx="0">
                    <c:v>4.8910930011334033</c:v>
                  </c:pt>
                  <c:pt idx="1">
                    <c:v>0.64623815285279629</c:v>
                  </c:pt>
                  <c:pt idx="2">
                    <c:v>9.406705751412483</c:v>
                  </c:pt>
                  <c:pt idx="3">
                    <c:v>1.0735088023130037</c:v>
                  </c:pt>
                  <c:pt idx="4">
                    <c:v>0</c:v>
                  </c:pt>
                  <c:pt idx="5">
                    <c:v>1.7254689254485558</c:v>
                  </c:pt>
                  <c:pt idx="6">
                    <c:v>1.0101010101010102</c:v>
                  </c:pt>
                  <c:pt idx="7">
                    <c:v>0.73838358929644055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 Crosses T-tests'!$T$2:$T$9</c:f>
              <c:strCache>
                <c:ptCount val="8"/>
                <c:pt idx="0">
                  <c:v>U24</c:v>
                </c:pt>
                <c:pt idx="1">
                  <c:v>U94</c:v>
                </c:pt>
                <c:pt idx="2">
                  <c:v>M13</c:v>
                </c:pt>
                <c:pt idx="3">
                  <c:v>U50</c:v>
                </c:pt>
                <c:pt idx="4">
                  <c:v>U32</c:v>
                </c:pt>
                <c:pt idx="5">
                  <c:v>U12</c:v>
                </c:pt>
                <c:pt idx="6">
                  <c:v>U16</c:v>
                </c:pt>
                <c:pt idx="7">
                  <c:v>U4</c:v>
                </c:pt>
              </c:strCache>
            </c:strRef>
          </c:cat>
          <c:val>
            <c:numRef>
              <c:f>'Self Crosses T-tests'!$U$2:$U$9</c:f>
              <c:numCache>
                <c:formatCode>0.00</c:formatCode>
                <c:ptCount val="8"/>
                <c:pt idx="0">
                  <c:v>0.90090090090090091</c:v>
                </c:pt>
                <c:pt idx="1">
                  <c:v>1.2647754137115841</c:v>
                </c:pt>
                <c:pt idx="2">
                  <c:v>32.944361659705748</c:v>
                </c:pt>
                <c:pt idx="3">
                  <c:v>1.7554012345679011</c:v>
                </c:pt>
                <c:pt idx="4">
                  <c:v>0</c:v>
                </c:pt>
                <c:pt idx="5">
                  <c:v>15.914351851851853</c:v>
                </c:pt>
                <c:pt idx="6">
                  <c:v>1.0101010101010102</c:v>
                </c:pt>
                <c:pt idx="7">
                  <c:v>1.4419389476913638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E-4EB1-AC17-781D6401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60144"/>
        <c:axId val="85039184"/>
      </c:barChart>
      <c:catAx>
        <c:axId val="1703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9184"/>
        <c:crosses val="autoZero"/>
        <c:auto val="1"/>
        <c:lblAlgn val="ctr"/>
        <c:lblOffset val="100"/>
        <c:noMultiLvlLbl val="0"/>
      </c:catAx>
      <c:valAx>
        <c:axId val="85039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244474</xdr:colOff>
      <xdr:row>1</xdr:row>
      <xdr:rowOff>120650</xdr:rowOff>
    </xdr:from>
    <xdr:to>
      <xdr:col>23</xdr:col>
      <xdr:colOff>431800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79DAF-AD60-4166-BACD-61F34DCB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120650</xdr:rowOff>
    </xdr:from>
    <xdr:to>
      <xdr:col>2</xdr:col>
      <xdr:colOff>730250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AB70F-CFE1-4AF4-9D09-95DD1A91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187325</xdr:colOff>
      <xdr:row>17</xdr:row>
      <xdr:rowOff>19050</xdr:rowOff>
    </xdr:from>
    <xdr:to>
      <xdr:col>6</xdr:col>
      <xdr:colOff>565150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CD9F9-67BF-4294-9CC3-D0C1FB3C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349249</xdr:colOff>
      <xdr:row>16</xdr:row>
      <xdr:rowOff>127000</xdr:rowOff>
    </xdr:from>
    <xdr:to>
      <xdr:col>11</xdr:col>
      <xdr:colOff>254000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25885-1922-4E99-A8BC-FF8E7E47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577849</xdr:colOff>
      <xdr:row>16</xdr:row>
      <xdr:rowOff>101600</xdr:rowOff>
    </xdr:from>
    <xdr:to>
      <xdr:col>15</xdr:col>
      <xdr:colOff>358774</xdr:colOff>
      <xdr:row>26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234110-002C-4FC0-883C-AE148973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6349</xdr:colOff>
      <xdr:row>16</xdr:row>
      <xdr:rowOff>165100</xdr:rowOff>
    </xdr:from>
    <xdr:to>
      <xdr:col>19</xdr:col>
      <xdr:colOff>244474</xdr:colOff>
      <xdr:row>28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CC1F91-225A-4A16-B254-8559E5BF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558799</xdr:colOff>
      <xdr:row>16</xdr:row>
      <xdr:rowOff>120650</xdr:rowOff>
    </xdr:from>
    <xdr:to>
      <xdr:col>23</xdr:col>
      <xdr:colOff>127000</xdr:colOff>
      <xdr:row>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8D7490-27F9-4556-B562-0C96FB34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438149</xdr:colOff>
      <xdr:row>17</xdr:row>
      <xdr:rowOff>25400</xdr:rowOff>
    </xdr:from>
    <xdr:to>
      <xdr:col>27</xdr:col>
      <xdr:colOff>263524</xdr:colOff>
      <xdr:row>27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688370-BF46-4090-8CBA-750E362CE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133349</xdr:colOff>
      <xdr:row>16</xdr:row>
      <xdr:rowOff>120650</xdr:rowOff>
    </xdr:from>
    <xdr:to>
      <xdr:col>30</xdr:col>
      <xdr:colOff>498474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F9D51E-0AFD-49B0-95ED-5CF95A4F3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31</xdr:row>
      <xdr:rowOff>152400</xdr:rowOff>
    </xdr:from>
    <xdr:to>
      <xdr:col>9</xdr:col>
      <xdr:colOff>396875</xdr:colOff>
      <xdr:row>46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910B21-08C7-4E50-A5FF-CB140A0F1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45665</xdr:colOff>
      <xdr:row>57</xdr:row>
      <xdr:rowOff>52161</xdr:rowOff>
    </xdr:from>
    <xdr:to>
      <xdr:col>25</xdr:col>
      <xdr:colOff>484010</xdr:colOff>
      <xdr:row>72</xdr:row>
      <xdr:rowOff>33111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6A1EE-CD39-BE07-033D-F3C636E68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69850</xdr:rowOff>
    </xdr:from>
    <xdr:to>
      <xdr:col>17</xdr:col>
      <xdr:colOff>574675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EE047-F8F6-4A99-8764-C01B16609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487005</xdr:colOff>
      <xdr:row>24</xdr:row>
      <xdr:rowOff>154018</xdr:rowOff>
    </xdr:from>
    <xdr:to>
      <xdr:col>37</xdr:col>
      <xdr:colOff>443592</xdr:colOff>
      <xdr:row>42</xdr:row>
      <xdr:rowOff>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26806-D5B3-4B5F-BFEA-2A9F282A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365232</xdr:colOff>
      <xdr:row>2</xdr:row>
      <xdr:rowOff>19574</xdr:rowOff>
    </xdr:from>
    <xdr:to>
      <xdr:col>53</xdr:col>
      <xdr:colOff>583577</xdr:colOff>
      <xdr:row>24</xdr:row>
      <xdr:rowOff>53744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F93B4-BFB4-4FF9-8444-7A0BCEF7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337345</xdr:colOff>
      <xdr:row>4</xdr:row>
      <xdr:rowOff>25397</xdr:rowOff>
    </xdr:from>
    <xdr:to>
      <xdr:col>29</xdr:col>
      <xdr:colOff>285750</xdr:colOff>
      <xdr:row>101</xdr:row>
      <xdr:rowOff>39686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717B-94B7-4F1E-BCC7-F04AAD13F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210345</xdr:colOff>
      <xdr:row>36</xdr:row>
      <xdr:rowOff>65088</xdr:rowOff>
    </xdr:from>
    <xdr:to>
      <xdr:col>25</xdr:col>
      <xdr:colOff>504032</xdr:colOff>
      <xdr:row>51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68BDB-5CA7-4E68-ABEA-A0442490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188119</xdr:colOff>
      <xdr:row>53</xdr:row>
      <xdr:rowOff>176212</xdr:rowOff>
    </xdr:from>
    <xdr:to>
      <xdr:col>14</xdr:col>
      <xdr:colOff>130969</xdr:colOff>
      <xdr:row>68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7CA65-21D3-41D9-B29C-A904641C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537369</xdr:colOff>
      <xdr:row>117</xdr:row>
      <xdr:rowOff>120650</xdr:rowOff>
    </xdr:from>
    <xdr:to>
      <xdr:col>14</xdr:col>
      <xdr:colOff>1107282</xdr:colOff>
      <xdr:row>132</xdr:row>
      <xdr:rowOff>125413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CE2D5-C32D-478E-90D8-E77035B2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115093</xdr:colOff>
      <xdr:row>10</xdr:row>
      <xdr:rowOff>88900</xdr:rowOff>
    </xdr:from>
    <xdr:to>
      <xdr:col>18</xdr:col>
      <xdr:colOff>365124</xdr:colOff>
      <xdr:row>25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8D117-37FD-4631-85AD-2A0277A3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</xdr:row>
      <xdr:rowOff>69850</xdr:rowOff>
    </xdr:from>
    <xdr:to>
      <xdr:col>28</xdr:col>
      <xdr:colOff>377825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8A7D3-9513-4AD9-9B8E-4BCE6C820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146050</xdr:colOff>
      <xdr:row>2</xdr:row>
      <xdr:rowOff>31750</xdr:rowOff>
    </xdr:from>
    <xdr:to>
      <xdr:col>43</xdr:col>
      <xdr:colOff>31750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EEE37-A043-4395-9C2D-ED56B8D8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92075</xdr:colOff>
      <xdr:row>2</xdr:row>
      <xdr:rowOff>22224</xdr:rowOff>
    </xdr:from>
    <xdr:to>
      <xdr:col>11</xdr:col>
      <xdr:colOff>323850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C61C9-E473-41A4-A375-E85AD0A6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187325</xdr:colOff>
      <xdr:row>1</xdr:row>
      <xdr:rowOff>57151</xdr:rowOff>
    </xdr:from>
    <xdr:to>
      <xdr:col>15</xdr:col>
      <xdr:colOff>539750</xdr:colOff>
      <xdr:row>41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89B4A-E362-44F7-AD4A-18A28A69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4</xdr:row>
      <xdr:rowOff>177800</xdr:rowOff>
    </xdr:from>
    <xdr:to>
      <xdr:col>4</xdr:col>
      <xdr:colOff>209550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2D6F6-61BC-41B3-A127-D73549966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336550</xdr:colOff>
      <xdr:row>4</xdr:row>
      <xdr:rowOff>120650</xdr:rowOff>
    </xdr:from>
    <xdr:to>
      <xdr:col>36</xdr:col>
      <xdr:colOff>463550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D678-96CF-4237-AFA6-EB73EAA7F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963-CB2B-4A17-BCC1-B3EDCAF7A913}">
  <dimension ref="B3:K24"/>
  <sheetViews>
    <sheetView tabSelected="1" zoomScale="48" workbookViewId="0">
      <selection activeCell="C21" sqref="C21:D21"/>
    </sheetView>
  </sheetViews>
  <sheetFormatPr defaultRowHeight="14.5" x14ac:dyDescent="0.35"/>
  <sheetData>
    <row r="3" spans="2:11" x14ac:dyDescent="0.35">
      <c r="C3" t="s">
        <v>134</v>
      </c>
      <c r="D3" t="s">
        <v>86</v>
      </c>
    </row>
    <row r="4" spans="2:11" x14ac:dyDescent="0.35">
      <c r="B4" t="s">
        <v>133</v>
      </c>
      <c r="C4" s="4">
        <v>2.6873325679295825</v>
      </c>
      <c r="D4">
        <v>0.34468757769270458</v>
      </c>
      <c r="F4" t="s">
        <v>94</v>
      </c>
      <c r="G4">
        <v>2.7027027027027026</v>
      </c>
      <c r="J4" t="s">
        <v>96</v>
      </c>
      <c r="K4">
        <v>24.528301886792452</v>
      </c>
    </row>
    <row r="5" spans="2:11" x14ac:dyDescent="0.35">
      <c r="B5" t="s">
        <v>132</v>
      </c>
      <c r="C5" s="4">
        <v>4.6991968044599624</v>
      </c>
      <c r="D5">
        <v>1.050968549619304</v>
      </c>
      <c r="F5" t="s">
        <v>94</v>
      </c>
      <c r="G5">
        <v>0</v>
      </c>
      <c r="J5" t="s">
        <v>96</v>
      </c>
      <c r="K5">
        <v>22.58064516129032</v>
      </c>
    </row>
    <row r="6" spans="2:11" x14ac:dyDescent="0.35">
      <c r="B6" t="s">
        <v>128</v>
      </c>
      <c r="C6" s="4">
        <v>2.1604938271604937</v>
      </c>
      <c r="D6">
        <v>1.112824467735799</v>
      </c>
      <c r="F6" t="s">
        <v>94</v>
      </c>
      <c r="G6">
        <v>0</v>
      </c>
      <c r="J6" t="s">
        <v>96</v>
      </c>
      <c r="K6">
        <v>51.724137931034484</v>
      </c>
    </row>
    <row r="7" spans="2:11" ht="14.5" customHeight="1" x14ac:dyDescent="0.35">
      <c r="B7" t="s">
        <v>130</v>
      </c>
      <c r="C7" s="4">
        <v>1.7450022461814914</v>
      </c>
      <c r="D7">
        <v>9.5802751113672591E-2</v>
      </c>
      <c r="F7" t="s">
        <v>95</v>
      </c>
      <c r="G7">
        <v>1.6666666666666667</v>
      </c>
    </row>
    <row r="8" spans="2:11" x14ac:dyDescent="0.35">
      <c r="C8" s="4"/>
      <c r="F8" t="s">
        <v>95</v>
      </c>
      <c r="G8">
        <v>0</v>
      </c>
      <c r="I8" t="s">
        <v>135</v>
      </c>
    </row>
    <row r="9" spans="2:11" ht="15" thickBot="1" x14ac:dyDescent="0.4">
      <c r="B9" s="6" t="s">
        <v>93</v>
      </c>
      <c r="C9" s="4">
        <v>75.88288045915165</v>
      </c>
      <c r="D9">
        <v>1.4817705184475725</v>
      </c>
      <c r="F9" t="s">
        <v>95</v>
      </c>
      <c r="G9">
        <v>2.1276595744680851</v>
      </c>
    </row>
    <row r="10" spans="2:11" x14ac:dyDescent="0.35">
      <c r="C10" s="4"/>
      <c r="F10" t="s">
        <v>97</v>
      </c>
      <c r="G10">
        <v>0</v>
      </c>
      <c r="I10" s="3"/>
      <c r="J10" s="3" t="s">
        <v>64</v>
      </c>
      <c r="K10" s="3" t="s">
        <v>65</v>
      </c>
    </row>
    <row r="11" spans="2:11" x14ac:dyDescent="0.35">
      <c r="C11" s="4"/>
      <c r="F11" t="s">
        <v>97</v>
      </c>
      <c r="G11">
        <v>3.7037037037037033</v>
      </c>
      <c r="I11" s="1" t="s">
        <v>66</v>
      </c>
      <c r="J11" s="1">
        <v>3.183924194117802</v>
      </c>
      <c r="K11" s="1">
        <v>32.944361659705748</v>
      </c>
    </row>
    <row r="12" spans="2:11" x14ac:dyDescent="0.35">
      <c r="B12" t="s">
        <v>131</v>
      </c>
      <c r="C12" s="4">
        <v>0.90090090090090091</v>
      </c>
      <c r="D12">
        <v>0.90090090090090102</v>
      </c>
      <c r="F12" t="s">
        <v>97</v>
      </c>
      <c r="G12">
        <v>1.5625</v>
      </c>
      <c r="I12" s="1" t="s">
        <v>67</v>
      </c>
      <c r="J12" s="1">
        <v>30.711905421322218</v>
      </c>
      <c r="K12" s="1">
        <v>265.45833928096999</v>
      </c>
    </row>
    <row r="13" spans="2:11" x14ac:dyDescent="0.35">
      <c r="B13" t="s">
        <v>130</v>
      </c>
      <c r="C13" s="4">
        <v>1.2647754137115841</v>
      </c>
      <c r="D13">
        <v>0.64623815285279629</v>
      </c>
      <c r="F13" t="s">
        <v>98</v>
      </c>
      <c r="G13">
        <v>0</v>
      </c>
      <c r="I13" s="1" t="s">
        <v>68</v>
      </c>
      <c r="J13" s="1">
        <v>21</v>
      </c>
      <c r="K13" s="1">
        <v>3</v>
      </c>
    </row>
    <row r="14" spans="2:11" x14ac:dyDescent="0.35">
      <c r="B14" t="s">
        <v>129</v>
      </c>
      <c r="C14" s="4">
        <v>32.944361659705748</v>
      </c>
      <c r="D14">
        <v>9.406705751412483</v>
      </c>
      <c r="F14" t="s">
        <v>98</v>
      </c>
      <c r="G14">
        <v>0</v>
      </c>
      <c r="I14" s="1" t="s">
        <v>69</v>
      </c>
      <c r="J14" s="1">
        <v>0</v>
      </c>
      <c r="K14" s="1"/>
    </row>
    <row r="15" spans="2:11" x14ac:dyDescent="0.35">
      <c r="B15" t="s">
        <v>128</v>
      </c>
      <c r="C15" s="4">
        <v>1.7554012345679011</v>
      </c>
      <c r="D15">
        <v>1.0735088023130037</v>
      </c>
      <c r="F15" t="s">
        <v>98</v>
      </c>
      <c r="G15">
        <v>0</v>
      </c>
      <c r="I15" s="1" t="s">
        <v>70</v>
      </c>
      <c r="J15" s="1">
        <v>2</v>
      </c>
      <c r="K15" s="1"/>
    </row>
    <row r="16" spans="2:11" x14ac:dyDescent="0.35">
      <c r="B16" t="s">
        <v>127</v>
      </c>
      <c r="C16" s="4">
        <v>0</v>
      </c>
      <c r="D16">
        <v>0</v>
      </c>
      <c r="F16" t="s">
        <v>100</v>
      </c>
      <c r="G16">
        <v>3.0303030303030303</v>
      </c>
      <c r="I16" s="1" t="s">
        <v>71</v>
      </c>
      <c r="J16" s="1">
        <v>-3.1379219962383562</v>
      </c>
      <c r="K16" s="1"/>
    </row>
    <row r="17" spans="2:11" x14ac:dyDescent="0.35">
      <c r="B17" t="s">
        <v>126</v>
      </c>
      <c r="C17" s="4">
        <v>15.914351851851853</v>
      </c>
      <c r="D17">
        <v>1.7254689254485558</v>
      </c>
      <c r="F17" t="s">
        <v>100</v>
      </c>
      <c r="G17">
        <v>0</v>
      </c>
      <c r="I17" s="1" t="s">
        <v>72</v>
      </c>
      <c r="J17" s="1">
        <v>4.4156128581760268E-2</v>
      </c>
      <c r="K17" s="1"/>
    </row>
    <row r="18" spans="2:11" x14ac:dyDescent="0.35">
      <c r="B18" t="s">
        <v>125</v>
      </c>
      <c r="C18" s="4">
        <v>1.0101010101010102</v>
      </c>
      <c r="D18">
        <v>1.0101010101010102</v>
      </c>
      <c r="F18" t="s">
        <v>100</v>
      </c>
      <c r="G18">
        <v>0</v>
      </c>
      <c r="I18" s="1" t="s">
        <v>73</v>
      </c>
      <c r="J18" s="1">
        <v>2.9199855803537269</v>
      </c>
      <c r="K18" s="1"/>
    </row>
    <row r="19" spans="2:11" x14ac:dyDescent="0.35">
      <c r="B19" t="s">
        <v>124</v>
      </c>
      <c r="C19" s="4">
        <v>1.4419389476913638</v>
      </c>
      <c r="D19">
        <v>0.73838358929644055</v>
      </c>
      <c r="F19" t="s">
        <v>101</v>
      </c>
      <c r="G19">
        <v>2.4390243902439024</v>
      </c>
      <c r="I19" s="1" t="s">
        <v>74</v>
      </c>
      <c r="J19" s="1">
        <v>8.8312257163520536E-2</v>
      </c>
      <c r="K19" s="1"/>
    </row>
    <row r="20" spans="2:11" ht="15" thickBot="1" x14ac:dyDescent="0.4">
      <c r="C20" s="4"/>
      <c r="F20" t="s">
        <v>101</v>
      </c>
      <c r="G20">
        <v>1.8867924528301887</v>
      </c>
      <c r="I20" s="2" t="s">
        <v>75</v>
      </c>
      <c r="J20" s="2">
        <v>4.3026527297494637</v>
      </c>
      <c r="K20" s="2"/>
    </row>
    <row r="21" spans="2:11" x14ac:dyDescent="0.35">
      <c r="B21" t="s">
        <v>123</v>
      </c>
      <c r="C21" s="4">
        <v>62.507318951469642</v>
      </c>
      <c r="D21">
        <v>4.8910930011334033</v>
      </c>
      <c r="F21" t="s">
        <v>101</v>
      </c>
      <c r="G21">
        <v>0</v>
      </c>
    </row>
    <row r="22" spans="2:11" x14ac:dyDescent="0.35">
      <c r="F22" t="s">
        <v>99</v>
      </c>
      <c r="G22">
        <v>18.055555555555554</v>
      </c>
    </row>
    <row r="23" spans="2:11" x14ac:dyDescent="0.35">
      <c r="F23" t="s">
        <v>99</v>
      </c>
      <c r="G23">
        <v>12.5</v>
      </c>
    </row>
    <row r="24" spans="2:11" x14ac:dyDescent="0.35">
      <c r="F24" t="s">
        <v>99</v>
      </c>
      <c r="G24">
        <v>17.1875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7995-EA68-4529-ACE1-81D34653AC46}">
  <dimension ref="A1:N84"/>
  <sheetViews>
    <sheetView topLeftCell="A5" zoomScale="45" workbookViewId="0">
      <selection activeCell="R52" sqref="R52"/>
    </sheetView>
  </sheetViews>
  <sheetFormatPr defaultRowHeight="14.5" x14ac:dyDescent="0.35"/>
  <cols>
    <col min="2" max="2" width="9.26953125" customWidth="1"/>
    <col min="6" max="6" width="7.90625" customWidth="1"/>
  </cols>
  <sheetData>
    <row r="1" spans="1:14" ht="15" thickBot="1" x14ac:dyDescent="0.4">
      <c r="A1" s="14" t="s">
        <v>107</v>
      </c>
      <c r="B1" s="8" t="s">
        <v>108</v>
      </c>
      <c r="C1" s="40" t="s">
        <v>85</v>
      </c>
      <c r="E1" s="41" t="s">
        <v>107</v>
      </c>
      <c r="F1" s="42" t="s">
        <v>108</v>
      </c>
      <c r="G1" s="43" t="s">
        <v>85</v>
      </c>
      <c r="I1" s="41" t="s">
        <v>107</v>
      </c>
      <c r="J1" s="42" t="s">
        <v>108</v>
      </c>
      <c r="K1" s="43" t="s">
        <v>85</v>
      </c>
    </row>
    <row r="2" spans="1:14" ht="15" thickBot="1" x14ac:dyDescent="0.4">
      <c r="A2" s="12" t="s">
        <v>0</v>
      </c>
      <c r="B2" s="13">
        <v>79.486373165618446</v>
      </c>
      <c r="C2" s="74">
        <v>4.6348701580478597E-3</v>
      </c>
      <c r="E2" s="12" t="s">
        <v>0</v>
      </c>
      <c r="F2" s="21">
        <v>79.486373165618446</v>
      </c>
      <c r="G2" s="77">
        <v>4.6348701580478597E-3</v>
      </c>
      <c r="H2" s="28"/>
      <c r="I2" s="28" t="s">
        <v>1</v>
      </c>
      <c r="J2" s="21">
        <v>73.624639249639245</v>
      </c>
      <c r="K2" s="68">
        <v>0.64362314059832304</v>
      </c>
      <c r="M2" s="41" t="s">
        <v>107</v>
      </c>
      <c r="N2" s="42" t="s">
        <v>108</v>
      </c>
    </row>
    <row r="3" spans="1:14" ht="15" thickBot="1" x14ac:dyDescent="0.4">
      <c r="A3" s="12" t="s">
        <v>10</v>
      </c>
      <c r="B3" s="13">
        <v>23.73305615069685</v>
      </c>
      <c r="C3" s="74"/>
      <c r="E3" s="41" t="s">
        <v>10</v>
      </c>
      <c r="F3" s="44">
        <v>23.73305615069685</v>
      </c>
      <c r="G3" s="78"/>
      <c r="H3" s="28"/>
      <c r="I3" s="45" t="s">
        <v>17</v>
      </c>
      <c r="J3" s="44">
        <v>67.924641868303837</v>
      </c>
      <c r="K3" s="67"/>
      <c r="M3" s="12" t="s">
        <v>0</v>
      </c>
      <c r="N3" s="21">
        <v>79.486373165618446</v>
      </c>
    </row>
    <row r="4" spans="1:14" x14ac:dyDescent="0.35">
      <c r="A4" s="12"/>
      <c r="B4" s="13"/>
      <c r="C4" s="39"/>
      <c r="E4" s="46" t="s">
        <v>3</v>
      </c>
      <c r="F4" s="33">
        <v>63.048931942374566</v>
      </c>
      <c r="G4" s="72">
        <v>2.0043199559831661E-2</v>
      </c>
      <c r="H4" s="28"/>
      <c r="I4" s="46" t="s">
        <v>2</v>
      </c>
      <c r="J4" s="33">
        <v>71.942110177404302</v>
      </c>
      <c r="K4" s="66">
        <v>0.34158746399579498</v>
      </c>
      <c r="M4" s="12" t="s">
        <v>10</v>
      </c>
      <c r="N4" s="21">
        <v>23.73305615069685</v>
      </c>
    </row>
    <row r="5" spans="1:14" ht="15" thickBot="1" x14ac:dyDescent="0.4">
      <c r="A5" s="12" t="s">
        <v>1</v>
      </c>
      <c r="B5" s="13">
        <v>73.624639249639245</v>
      </c>
      <c r="C5" s="75">
        <v>0.64362314059832304</v>
      </c>
      <c r="E5" s="45" t="s">
        <v>31</v>
      </c>
      <c r="F5" s="44">
        <v>88.47753542583547</v>
      </c>
      <c r="G5" s="73"/>
      <c r="H5" s="28"/>
      <c r="I5" s="45" t="s">
        <v>24</v>
      </c>
      <c r="J5" s="44">
        <v>57.446505425228828</v>
      </c>
      <c r="K5" s="67"/>
      <c r="N5" s="21"/>
    </row>
    <row r="6" spans="1:14" x14ac:dyDescent="0.35">
      <c r="A6" s="12" t="s">
        <v>17</v>
      </c>
      <c r="B6" s="13">
        <v>67.924641868303837</v>
      </c>
      <c r="C6" s="75"/>
      <c r="E6" s="46" t="s">
        <v>11</v>
      </c>
      <c r="F6" s="33">
        <v>54.915879442195227</v>
      </c>
      <c r="G6" s="72">
        <v>4.2815389456234865E-2</v>
      </c>
      <c r="H6" s="28"/>
      <c r="I6" s="46" t="s">
        <v>5</v>
      </c>
      <c r="J6" s="33">
        <v>78.068232166592821</v>
      </c>
      <c r="K6" s="66">
        <v>0.59020208341614344</v>
      </c>
      <c r="M6" s="28" t="s">
        <v>3</v>
      </c>
      <c r="N6" s="21">
        <v>63.048931942374566</v>
      </c>
    </row>
    <row r="7" spans="1:14" ht="15" thickBot="1" x14ac:dyDescent="0.4">
      <c r="A7" s="12"/>
      <c r="B7" s="13"/>
      <c r="C7" s="39"/>
      <c r="E7" s="45" t="s">
        <v>18</v>
      </c>
      <c r="F7" s="44">
        <v>80</v>
      </c>
      <c r="G7" s="73"/>
      <c r="H7" s="28"/>
      <c r="I7" s="45" t="s">
        <v>45</v>
      </c>
      <c r="J7" s="44">
        <v>82.811967852311611</v>
      </c>
      <c r="K7" s="67"/>
      <c r="M7" s="28" t="s">
        <v>31</v>
      </c>
      <c r="N7" s="21">
        <v>88.47753542583547</v>
      </c>
    </row>
    <row r="8" spans="1:14" x14ac:dyDescent="0.35">
      <c r="A8" s="12" t="s">
        <v>2</v>
      </c>
      <c r="B8" s="13">
        <v>71.942110177404302</v>
      </c>
      <c r="C8" s="75">
        <v>0.34158746399579498</v>
      </c>
      <c r="E8" s="46" t="s">
        <v>12</v>
      </c>
      <c r="F8" s="33">
        <v>78.560840775165502</v>
      </c>
      <c r="G8" s="72">
        <v>2.5559161312581685E-3</v>
      </c>
      <c r="H8" s="28"/>
      <c r="I8" s="46" t="s">
        <v>6</v>
      </c>
      <c r="J8" s="33">
        <v>54.305421673842723</v>
      </c>
      <c r="K8" s="66">
        <v>0.17070749353011377</v>
      </c>
      <c r="N8" s="21"/>
    </row>
    <row r="9" spans="1:14" ht="15" thickBot="1" x14ac:dyDescent="0.4">
      <c r="A9" s="12" t="s">
        <v>24</v>
      </c>
      <c r="B9" s="13">
        <v>57.446505425228828</v>
      </c>
      <c r="C9" s="75"/>
      <c r="E9" s="45" t="s">
        <v>25</v>
      </c>
      <c r="F9" s="44">
        <v>25.750782378430426</v>
      </c>
      <c r="G9" s="73"/>
      <c r="H9" s="28"/>
      <c r="I9" s="45" t="s">
        <v>52</v>
      </c>
      <c r="J9" s="44">
        <v>34.853801169590646</v>
      </c>
      <c r="K9" s="67"/>
      <c r="M9" s="28" t="s">
        <v>11</v>
      </c>
      <c r="N9" s="21">
        <v>54.915879442195227</v>
      </c>
    </row>
    <row r="10" spans="1:14" x14ac:dyDescent="0.35">
      <c r="A10" s="12"/>
      <c r="B10" s="13"/>
      <c r="C10" s="39"/>
      <c r="E10" s="46" t="s">
        <v>14</v>
      </c>
      <c r="F10" s="33">
        <v>19.327894327894327</v>
      </c>
      <c r="G10" s="72">
        <v>4.3120963571906604E-4</v>
      </c>
      <c r="H10" s="28"/>
      <c r="I10" s="46" t="s">
        <v>13</v>
      </c>
      <c r="J10" s="33">
        <v>4.640593657051947</v>
      </c>
      <c r="K10" s="66">
        <v>0.6922525656755627</v>
      </c>
      <c r="M10" s="28" t="s">
        <v>18</v>
      </c>
      <c r="N10" s="21">
        <v>80</v>
      </c>
    </row>
    <row r="11" spans="1:14" ht="15" thickBot="1" x14ac:dyDescent="0.4">
      <c r="A11" s="12" t="s">
        <v>3</v>
      </c>
      <c r="B11" s="13">
        <v>63.048931942374566</v>
      </c>
      <c r="C11" s="74">
        <v>2.0043199559831661E-2</v>
      </c>
      <c r="E11" s="45" t="s">
        <v>39</v>
      </c>
      <c r="F11" s="44">
        <v>88.44086021505376</v>
      </c>
      <c r="G11" s="73"/>
      <c r="H11" s="28"/>
      <c r="I11" s="45" t="s">
        <v>32</v>
      </c>
      <c r="J11" s="44">
        <v>3.5589800036690513</v>
      </c>
      <c r="K11" s="67"/>
      <c r="M11" s="28"/>
      <c r="N11" s="21"/>
    </row>
    <row r="12" spans="1:14" x14ac:dyDescent="0.35">
      <c r="A12" s="12" t="s">
        <v>31</v>
      </c>
      <c r="B12" s="13">
        <v>88.47753542583547</v>
      </c>
      <c r="C12" s="74"/>
      <c r="E12" s="46" t="s">
        <v>19</v>
      </c>
      <c r="F12" s="33">
        <v>82.563344972692278</v>
      </c>
      <c r="G12" s="72">
        <v>5.9247360641039182E-3</v>
      </c>
      <c r="H12" s="28"/>
      <c r="I12" s="46" t="s">
        <v>15</v>
      </c>
      <c r="J12" s="33">
        <v>66.317016317016311</v>
      </c>
      <c r="K12" s="66">
        <v>6.3225493906915411E-2</v>
      </c>
      <c r="M12" s="28" t="s">
        <v>12</v>
      </c>
      <c r="N12" s="21">
        <v>78.560840775165502</v>
      </c>
    </row>
    <row r="13" spans="1:14" ht="15" thickBot="1" x14ac:dyDescent="0.4">
      <c r="A13" s="12"/>
      <c r="B13" s="13"/>
      <c r="C13" s="39"/>
      <c r="E13" s="45" t="s">
        <v>26</v>
      </c>
      <c r="F13" s="44">
        <v>65.438224799286346</v>
      </c>
      <c r="G13" s="73"/>
      <c r="H13" s="28"/>
      <c r="I13" s="45" t="s">
        <v>46</v>
      </c>
      <c r="J13" s="44">
        <v>76.937229437229448</v>
      </c>
      <c r="K13" s="67"/>
      <c r="M13" s="28" t="s">
        <v>25</v>
      </c>
      <c r="N13" s="21">
        <v>25.750782378430426</v>
      </c>
    </row>
    <row r="14" spans="1:14" x14ac:dyDescent="0.35">
      <c r="A14" s="12" t="s">
        <v>4</v>
      </c>
      <c r="B14" s="13">
        <v>37.495034308414596</v>
      </c>
      <c r="C14" s="75">
        <v>5.0632572561467727E-2</v>
      </c>
      <c r="E14" s="46" t="s">
        <v>21</v>
      </c>
      <c r="F14" s="33">
        <v>48.162494291526549</v>
      </c>
      <c r="G14" s="72">
        <v>3.0629271397929776E-3</v>
      </c>
      <c r="H14" s="28"/>
      <c r="I14" s="46" t="s">
        <v>16</v>
      </c>
      <c r="J14" s="33">
        <v>84.455782312925166</v>
      </c>
      <c r="K14" s="66">
        <v>0.23072134501239919</v>
      </c>
      <c r="N14" s="21"/>
    </row>
    <row r="15" spans="1:14" ht="15" thickBot="1" x14ac:dyDescent="0.4">
      <c r="A15" s="12" t="s">
        <v>38</v>
      </c>
      <c r="B15" s="13">
        <v>79.628311866979757</v>
      </c>
      <c r="C15" s="75"/>
      <c r="E15" s="45" t="s">
        <v>40</v>
      </c>
      <c r="F15" s="44">
        <v>97.710113960113958</v>
      </c>
      <c r="G15" s="73"/>
      <c r="H15" s="28"/>
      <c r="I15" s="45" t="s">
        <v>53</v>
      </c>
      <c r="J15" s="44">
        <v>61.940268918724691</v>
      </c>
      <c r="K15" s="67"/>
      <c r="M15" s="28" t="s">
        <v>14</v>
      </c>
      <c r="N15" s="21">
        <v>19.327894327894327</v>
      </c>
    </row>
    <row r="16" spans="1:14" x14ac:dyDescent="0.35">
      <c r="A16" s="12"/>
      <c r="B16" s="13"/>
      <c r="C16" s="39"/>
      <c r="E16" s="46" t="s">
        <v>27</v>
      </c>
      <c r="F16" s="33">
        <v>38.5621442767616</v>
      </c>
      <c r="G16" s="72">
        <v>8.3811786087975796E-3</v>
      </c>
      <c r="H16" s="28"/>
      <c r="I16" s="46" t="s">
        <v>22</v>
      </c>
      <c r="J16" s="33">
        <v>79.401615718751259</v>
      </c>
      <c r="K16" s="66">
        <v>0.49489950471000665</v>
      </c>
      <c r="M16" s="28" t="s">
        <v>39</v>
      </c>
      <c r="N16" s="21">
        <v>88.44086021505376</v>
      </c>
    </row>
    <row r="17" spans="1:14" ht="15" thickBot="1" x14ac:dyDescent="0.4">
      <c r="A17" s="12" t="s">
        <v>5</v>
      </c>
      <c r="B17" s="13">
        <v>78.068232166592821</v>
      </c>
      <c r="C17" s="75">
        <v>0.59020208341614344</v>
      </c>
      <c r="E17" s="45" t="s">
        <v>34</v>
      </c>
      <c r="F17" s="44">
        <v>82.004186289900602</v>
      </c>
      <c r="G17" s="73"/>
      <c r="H17" s="28"/>
      <c r="I17" s="45" t="s">
        <v>47</v>
      </c>
      <c r="J17" s="44">
        <v>71.322182397451215</v>
      </c>
      <c r="K17" s="67"/>
      <c r="N17" s="21"/>
    </row>
    <row r="18" spans="1:14" x14ac:dyDescent="0.35">
      <c r="A18" s="12" t="s">
        <v>45</v>
      </c>
      <c r="B18" s="13">
        <v>82.811967852311611</v>
      </c>
      <c r="C18" s="75"/>
      <c r="E18" s="46" t="s">
        <v>28</v>
      </c>
      <c r="F18" s="33">
        <v>18.873034096914694</v>
      </c>
      <c r="G18" s="72">
        <v>7.2181775819871597E-4</v>
      </c>
      <c r="H18" s="28"/>
      <c r="I18" s="46" t="s">
        <v>23</v>
      </c>
      <c r="J18" s="33">
        <v>74.890206411945528</v>
      </c>
      <c r="K18" s="66">
        <v>0.16509601370688323</v>
      </c>
      <c r="M18" s="28" t="s">
        <v>19</v>
      </c>
      <c r="N18" s="21">
        <v>82.563344972692278</v>
      </c>
    </row>
    <row r="19" spans="1:14" ht="15" thickBot="1" x14ac:dyDescent="0.4">
      <c r="A19" s="12"/>
      <c r="B19" s="13"/>
      <c r="C19" s="39"/>
      <c r="E19" s="45" t="s">
        <v>41</v>
      </c>
      <c r="F19" s="44">
        <v>77.272727272727266</v>
      </c>
      <c r="G19" s="73"/>
      <c r="H19" s="28"/>
      <c r="I19" s="45" t="s">
        <v>54</v>
      </c>
      <c r="J19" s="44">
        <v>85.62573099415205</v>
      </c>
      <c r="K19" s="67"/>
      <c r="M19" s="28" t="s">
        <v>26</v>
      </c>
      <c r="N19" s="21">
        <v>65.438224799286346</v>
      </c>
    </row>
    <row r="20" spans="1:14" x14ac:dyDescent="0.35">
      <c r="A20" s="12" t="s">
        <v>6</v>
      </c>
      <c r="B20" s="13">
        <v>54.305421673842723</v>
      </c>
      <c r="C20" s="75">
        <v>0.17070749353011377</v>
      </c>
      <c r="E20" s="46" t="s">
        <v>30</v>
      </c>
      <c r="F20" s="33">
        <v>42.674061039122627</v>
      </c>
      <c r="G20" s="72">
        <v>3.683261455891388E-2</v>
      </c>
      <c r="H20" s="28"/>
      <c r="I20" s="46" t="s">
        <v>29</v>
      </c>
      <c r="J20" s="33">
        <v>40.657113909393537</v>
      </c>
      <c r="K20" s="66">
        <v>9.1216603991481571E-2</v>
      </c>
      <c r="M20" s="28"/>
      <c r="N20" s="21"/>
    </row>
    <row r="21" spans="1:14" ht="15" thickBot="1" x14ac:dyDescent="0.4">
      <c r="A21" s="12" t="s">
        <v>52</v>
      </c>
      <c r="B21" s="13">
        <v>34.853801169590646</v>
      </c>
      <c r="C21" s="75"/>
      <c r="E21" s="45" t="s">
        <v>55</v>
      </c>
      <c r="F21" s="44">
        <v>76.524747830166547</v>
      </c>
      <c r="G21" s="73"/>
      <c r="H21" s="28"/>
      <c r="I21" s="45" t="s">
        <v>48</v>
      </c>
      <c r="J21" s="44">
        <v>68.863532034887541</v>
      </c>
      <c r="K21" s="67"/>
      <c r="M21" s="28" t="s">
        <v>21</v>
      </c>
      <c r="N21" s="21">
        <v>48.162494291526549</v>
      </c>
    </row>
    <row r="22" spans="1:14" x14ac:dyDescent="0.35">
      <c r="A22" s="12"/>
      <c r="B22" s="13"/>
      <c r="C22" s="39"/>
      <c r="E22" s="46" t="s">
        <v>36</v>
      </c>
      <c r="F22" s="33">
        <v>89.214600568909745</v>
      </c>
      <c r="G22" s="72">
        <v>1.482186084701981E-5</v>
      </c>
      <c r="H22" s="28"/>
      <c r="I22" s="46" t="s">
        <v>35</v>
      </c>
      <c r="J22" s="33">
        <v>69.881766978541165</v>
      </c>
      <c r="K22" s="66">
        <v>0.94598230265100092</v>
      </c>
      <c r="M22" s="28" t="s">
        <v>40</v>
      </c>
      <c r="N22" s="21">
        <v>97.710113960113958</v>
      </c>
    </row>
    <row r="23" spans="1:14" ht="15" thickBot="1" x14ac:dyDescent="0.4">
      <c r="A23" s="12" t="s">
        <v>11</v>
      </c>
      <c r="B23" s="13">
        <v>54.915879442195227</v>
      </c>
      <c r="C23" s="74">
        <v>4.2815389456234865E-2</v>
      </c>
      <c r="E23" s="45" t="s">
        <v>49</v>
      </c>
      <c r="F23" s="44">
        <v>54.012137389202259</v>
      </c>
      <c r="G23" s="73"/>
      <c r="H23" s="28"/>
      <c r="I23" s="45" t="s">
        <v>42</v>
      </c>
      <c r="J23" s="44">
        <v>69.31450945964859</v>
      </c>
      <c r="K23" s="67"/>
      <c r="N23" s="21"/>
    </row>
    <row r="24" spans="1:14" x14ac:dyDescent="0.35">
      <c r="A24" s="12" t="s">
        <v>18</v>
      </c>
      <c r="B24" s="13">
        <v>80</v>
      </c>
      <c r="C24" s="74"/>
      <c r="E24" s="46" t="s">
        <v>37</v>
      </c>
      <c r="F24" s="33">
        <v>75.247485110855308</v>
      </c>
      <c r="G24" s="72">
        <v>2.6789063178943685E-2</v>
      </c>
      <c r="H24" s="28"/>
      <c r="I24" s="28" t="s">
        <v>44</v>
      </c>
      <c r="J24" s="21">
        <v>6.1840554455892223</v>
      </c>
      <c r="K24" s="68">
        <v>0.7392976320346597</v>
      </c>
      <c r="M24" s="28" t="s">
        <v>27</v>
      </c>
      <c r="N24" s="21">
        <v>38.5621442767616</v>
      </c>
    </row>
    <row r="25" spans="1:14" ht="15" thickBot="1" x14ac:dyDescent="0.4">
      <c r="A25" s="12"/>
      <c r="B25" s="13"/>
      <c r="C25" s="39"/>
      <c r="E25" s="45" t="s">
        <v>56</v>
      </c>
      <c r="F25" s="44">
        <v>46.151571739807032</v>
      </c>
      <c r="G25" s="73"/>
      <c r="H25" s="28"/>
      <c r="I25" s="28" t="s">
        <v>57</v>
      </c>
      <c r="J25" s="21">
        <v>7.2504389666283799</v>
      </c>
      <c r="K25" s="68"/>
      <c r="M25" s="28" t="s">
        <v>34</v>
      </c>
      <c r="N25" s="21">
        <v>82.004186289900602</v>
      </c>
    </row>
    <row r="26" spans="1:14" x14ac:dyDescent="0.35">
      <c r="A26" s="12" t="s">
        <v>12</v>
      </c>
      <c r="B26" s="13">
        <v>78.560840775165502</v>
      </c>
      <c r="C26" s="74">
        <v>2.5559161312581685E-3</v>
      </c>
      <c r="E26" s="46" t="s">
        <v>43</v>
      </c>
      <c r="F26" s="33">
        <v>84.523809523809518</v>
      </c>
      <c r="G26" s="72">
        <v>3.5028274657924099E-3</v>
      </c>
      <c r="M26" s="28"/>
      <c r="N26" s="21"/>
    </row>
    <row r="27" spans="1:14" ht="15" thickBot="1" x14ac:dyDescent="0.4">
      <c r="A27" s="12" t="s">
        <v>25</v>
      </c>
      <c r="B27" s="13">
        <v>25.750782378430426</v>
      </c>
      <c r="C27" s="74"/>
      <c r="E27" s="45" t="s">
        <v>50</v>
      </c>
      <c r="F27" s="44">
        <v>40.72032558874664</v>
      </c>
      <c r="G27" s="73"/>
      <c r="M27" s="28" t="s">
        <v>28</v>
      </c>
      <c r="N27" s="21">
        <v>18.873034096914694</v>
      </c>
    </row>
    <row r="28" spans="1:14" x14ac:dyDescent="0.35">
      <c r="A28" s="12"/>
      <c r="B28" s="13"/>
      <c r="C28" s="39"/>
      <c r="E28" s="46" t="s">
        <v>51</v>
      </c>
      <c r="F28" s="33">
        <v>80.769070010449312</v>
      </c>
      <c r="G28" s="72">
        <v>5.8812145143147506E-3</v>
      </c>
      <c r="M28" s="28" t="s">
        <v>41</v>
      </c>
      <c r="N28" s="21">
        <v>77.272727272727266</v>
      </c>
    </row>
    <row r="29" spans="1:14" ht="15" thickBot="1" x14ac:dyDescent="0.4">
      <c r="A29" s="12" t="s">
        <v>13</v>
      </c>
      <c r="B29" s="13">
        <v>4.640593657051947</v>
      </c>
      <c r="C29" s="75">
        <v>0.6922525656755627</v>
      </c>
      <c r="E29" s="45" t="s">
        <v>58</v>
      </c>
      <c r="F29" s="44">
        <v>48.247386142122984</v>
      </c>
      <c r="G29" s="73"/>
      <c r="M29" s="28"/>
      <c r="N29" s="21"/>
    </row>
    <row r="30" spans="1:14" x14ac:dyDescent="0.35">
      <c r="A30" s="12" t="s">
        <v>32</v>
      </c>
      <c r="B30" s="13">
        <v>3.5589800036690513</v>
      </c>
      <c r="C30" s="75"/>
      <c r="E30" s="46" t="s">
        <v>4</v>
      </c>
      <c r="F30" s="33">
        <v>37.495034308414596</v>
      </c>
      <c r="G30" s="69">
        <v>2.3278108616766904E-2</v>
      </c>
      <c r="M30" s="28" t="s">
        <v>30</v>
      </c>
      <c r="N30" s="21">
        <v>42.674061039122627</v>
      </c>
    </row>
    <row r="31" spans="1:14" ht="15" thickBot="1" x14ac:dyDescent="0.4">
      <c r="A31" s="12"/>
      <c r="B31" s="13"/>
      <c r="C31" s="39"/>
      <c r="E31" s="45" t="s">
        <v>38</v>
      </c>
      <c r="F31" s="44">
        <v>79.628311866979757</v>
      </c>
      <c r="G31" s="70"/>
      <c r="M31" s="28" t="s">
        <v>55</v>
      </c>
      <c r="N31" s="21">
        <v>76.524747830166547</v>
      </c>
    </row>
    <row r="32" spans="1:14" x14ac:dyDescent="0.35">
      <c r="A32" s="12" t="s">
        <v>14</v>
      </c>
      <c r="B32" s="13">
        <v>19.327894327894327</v>
      </c>
      <c r="C32" s="74">
        <v>4.3120963571906604E-4</v>
      </c>
      <c r="E32" s="28" t="s">
        <v>20</v>
      </c>
      <c r="F32" s="21">
        <v>61.112914862914863</v>
      </c>
      <c r="G32" s="71">
        <v>1.8466823149279402E-2</v>
      </c>
      <c r="N32" s="21"/>
    </row>
    <row r="33" spans="1:14" x14ac:dyDescent="0.35">
      <c r="A33" s="12" t="s">
        <v>39</v>
      </c>
      <c r="B33" s="13">
        <v>88.44086021505376</v>
      </c>
      <c r="C33" s="74"/>
      <c r="E33" s="28" t="s">
        <v>33</v>
      </c>
      <c r="F33" s="21">
        <v>99.145299145299148</v>
      </c>
      <c r="G33" s="71"/>
      <c r="M33" s="28" t="s">
        <v>36</v>
      </c>
      <c r="N33" s="21">
        <v>89.214600568909745</v>
      </c>
    </row>
    <row r="34" spans="1:14" x14ac:dyDescent="0.35">
      <c r="A34" s="12"/>
      <c r="B34" s="13"/>
      <c r="C34" s="39"/>
      <c r="M34" s="28" t="s">
        <v>49</v>
      </c>
      <c r="N34" s="21">
        <v>54.012137389202259</v>
      </c>
    </row>
    <row r="35" spans="1:14" ht="15" thickBot="1" x14ac:dyDescent="0.4">
      <c r="A35" s="12" t="s">
        <v>15</v>
      </c>
      <c r="B35" s="13">
        <v>66.317016317016311</v>
      </c>
      <c r="C35" s="75">
        <v>6.3225493906915411E-2</v>
      </c>
      <c r="M35" s="28"/>
      <c r="N35" s="21"/>
    </row>
    <row r="36" spans="1:14" x14ac:dyDescent="0.35">
      <c r="A36" s="12" t="s">
        <v>46</v>
      </c>
      <c r="B36" s="13">
        <v>76.937229437229448</v>
      </c>
      <c r="C36" s="75"/>
      <c r="K36" s="3"/>
      <c r="M36" s="28" t="s">
        <v>37</v>
      </c>
      <c r="N36" s="21">
        <v>75.247485110855308</v>
      </c>
    </row>
    <row r="37" spans="1:14" x14ac:dyDescent="0.35">
      <c r="A37" s="12"/>
      <c r="B37" s="13"/>
      <c r="C37" s="39"/>
      <c r="K37" s="1"/>
      <c r="M37" s="28" t="s">
        <v>56</v>
      </c>
      <c r="N37" s="21">
        <v>46.151571739807032</v>
      </c>
    </row>
    <row r="38" spans="1:14" x14ac:dyDescent="0.35">
      <c r="A38" s="12" t="s">
        <v>16</v>
      </c>
      <c r="B38" s="13">
        <v>84.455782312925166</v>
      </c>
      <c r="C38" s="75">
        <v>0.23072134501239919</v>
      </c>
      <c r="K38" s="1"/>
      <c r="M38" s="28"/>
      <c r="N38" s="21"/>
    </row>
    <row r="39" spans="1:14" x14ac:dyDescent="0.35">
      <c r="A39" s="12" t="s">
        <v>53</v>
      </c>
      <c r="B39" s="13">
        <v>61.940268918724691</v>
      </c>
      <c r="C39" s="75"/>
      <c r="M39" s="28" t="s">
        <v>43</v>
      </c>
      <c r="N39" s="21">
        <v>84.523809523809518</v>
      </c>
    </row>
    <row r="40" spans="1:14" x14ac:dyDescent="0.35">
      <c r="A40" s="12"/>
      <c r="B40" s="13"/>
      <c r="C40" s="39"/>
      <c r="M40" s="28" t="s">
        <v>50</v>
      </c>
      <c r="N40" s="21">
        <v>40.72032558874664</v>
      </c>
    </row>
    <row r="41" spans="1:14" ht="15" thickBot="1" x14ac:dyDescent="0.4">
      <c r="A41" s="12" t="s">
        <v>19</v>
      </c>
      <c r="B41" s="13">
        <v>82.563344972692278</v>
      </c>
      <c r="C41" s="74">
        <v>5.9247360641039182E-3</v>
      </c>
      <c r="M41" s="28"/>
      <c r="N41" s="21"/>
    </row>
    <row r="42" spans="1:14" x14ac:dyDescent="0.35">
      <c r="A42" s="12" t="s">
        <v>26</v>
      </c>
      <c r="B42" s="13">
        <v>65.438224799286346</v>
      </c>
      <c r="C42" s="74"/>
      <c r="J42" s="3"/>
      <c r="K42" s="3"/>
      <c r="M42" s="28" t="s">
        <v>51</v>
      </c>
      <c r="N42" s="21">
        <v>80.769070010449312</v>
      </c>
    </row>
    <row r="43" spans="1:14" x14ac:dyDescent="0.35">
      <c r="A43" s="12"/>
      <c r="B43" s="13"/>
      <c r="C43" s="39"/>
      <c r="J43" s="1"/>
      <c r="K43" s="1"/>
      <c r="M43" s="28" t="s">
        <v>58</v>
      </c>
      <c r="N43" s="21">
        <v>48.247386142122984</v>
      </c>
    </row>
    <row r="44" spans="1:14" x14ac:dyDescent="0.35">
      <c r="A44" s="12" t="s">
        <v>20</v>
      </c>
      <c r="B44" s="13">
        <v>61.112914862914863</v>
      </c>
      <c r="C44" s="75">
        <v>6.018723726244711E-2</v>
      </c>
      <c r="J44" s="1"/>
      <c r="K44" s="1"/>
    </row>
    <row r="45" spans="1:14" x14ac:dyDescent="0.35">
      <c r="A45" s="12" t="s">
        <v>33</v>
      </c>
      <c r="B45" s="13">
        <v>99.145299145299148</v>
      </c>
      <c r="C45" s="75"/>
      <c r="J45" s="1"/>
      <c r="K45" s="1"/>
    </row>
    <row r="46" spans="1:14" x14ac:dyDescent="0.35">
      <c r="A46" s="12"/>
      <c r="B46" s="13"/>
      <c r="C46" s="39"/>
      <c r="J46" s="1"/>
      <c r="K46" s="1"/>
    </row>
    <row r="47" spans="1:14" x14ac:dyDescent="0.35">
      <c r="A47" s="12" t="s">
        <v>21</v>
      </c>
      <c r="B47" s="13">
        <v>48.162494291526549</v>
      </c>
      <c r="C47" s="74">
        <v>3.0629271397929776E-3</v>
      </c>
      <c r="J47" s="1"/>
      <c r="K47" s="1"/>
    </row>
    <row r="48" spans="1:14" x14ac:dyDescent="0.35">
      <c r="A48" s="12" t="s">
        <v>40</v>
      </c>
      <c r="B48" s="13">
        <v>97.710113960113958</v>
      </c>
      <c r="C48" s="74"/>
      <c r="J48" s="1"/>
      <c r="K48" s="1"/>
    </row>
    <row r="49" spans="1:13" ht="15" thickBot="1" x14ac:dyDescent="0.4">
      <c r="A49" s="12"/>
      <c r="B49" s="13"/>
      <c r="C49" s="39"/>
      <c r="J49" s="1"/>
      <c r="K49" s="1"/>
    </row>
    <row r="50" spans="1:13" x14ac:dyDescent="0.35">
      <c r="A50" s="12" t="s">
        <v>22</v>
      </c>
      <c r="B50" s="13">
        <v>79.401615718751259</v>
      </c>
      <c r="C50" s="75">
        <v>0.49489950471000665</v>
      </c>
      <c r="J50" s="1"/>
      <c r="K50" s="1"/>
      <c r="L50" s="3"/>
      <c r="M50" s="3"/>
    </row>
    <row r="51" spans="1:13" x14ac:dyDescent="0.35">
      <c r="A51" s="12" t="s">
        <v>47</v>
      </c>
      <c r="B51" s="13">
        <v>71.322182397451215</v>
      </c>
      <c r="C51" s="75"/>
      <c r="J51" s="1"/>
      <c r="K51" s="1"/>
      <c r="M51" s="1"/>
    </row>
    <row r="52" spans="1:13" ht="15" thickBot="1" x14ac:dyDescent="0.4">
      <c r="A52" s="12"/>
      <c r="B52" s="13"/>
      <c r="C52" s="39"/>
      <c r="J52" s="1"/>
      <c r="K52" s="1"/>
      <c r="M52" s="1"/>
    </row>
    <row r="53" spans="1:13" ht="15" thickBot="1" x14ac:dyDescent="0.4">
      <c r="A53" s="12" t="s">
        <v>23</v>
      </c>
      <c r="B53" s="13">
        <v>74.890206411945528</v>
      </c>
      <c r="C53" s="75">
        <v>0.16509601370688323</v>
      </c>
      <c r="J53" s="2"/>
      <c r="K53" s="2"/>
      <c r="L53" s="3"/>
      <c r="M53" s="1"/>
    </row>
    <row r="54" spans="1:13" x14ac:dyDescent="0.35">
      <c r="A54" s="12" t="s">
        <v>54</v>
      </c>
      <c r="B54" s="13">
        <v>85.62573099415205</v>
      </c>
      <c r="C54" s="75"/>
      <c r="L54" s="1"/>
      <c r="M54" s="1"/>
    </row>
    <row r="55" spans="1:13" x14ac:dyDescent="0.35">
      <c r="A55" s="12"/>
      <c r="B55" s="13"/>
      <c r="C55" s="39"/>
      <c r="L55" s="1"/>
      <c r="M55" s="1"/>
    </row>
    <row r="56" spans="1:13" x14ac:dyDescent="0.35">
      <c r="A56" s="12" t="s">
        <v>27</v>
      </c>
      <c r="B56" s="13">
        <v>38.5621442767616</v>
      </c>
      <c r="C56" s="74">
        <v>8.3811786087975796E-3</v>
      </c>
      <c r="L56" s="1"/>
      <c r="M56" s="1"/>
    </row>
    <row r="57" spans="1:13" x14ac:dyDescent="0.35">
      <c r="A57" s="12" t="s">
        <v>34</v>
      </c>
      <c r="B57" s="13">
        <v>82.004186289900602</v>
      </c>
      <c r="C57" s="74"/>
      <c r="L57" s="1"/>
      <c r="M57" s="1"/>
    </row>
    <row r="58" spans="1:13" x14ac:dyDescent="0.35">
      <c r="A58" s="12"/>
      <c r="B58" s="13"/>
      <c r="C58" s="39"/>
      <c r="L58" s="1"/>
      <c r="M58" s="1"/>
    </row>
    <row r="59" spans="1:13" x14ac:dyDescent="0.35">
      <c r="A59" s="12" t="s">
        <v>28</v>
      </c>
      <c r="B59" s="13">
        <v>18.873034096914694</v>
      </c>
      <c r="C59" s="74">
        <v>7.2181775819871597E-4</v>
      </c>
      <c r="L59" s="1"/>
      <c r="M59" s="1"/>
    </row>
    <row r="60" spans="1:13" x14ac:dyDescent="0.35">
      <c r="A60" s="12" t="s">
        <v>41</v>
      </c>
      <c r="B60" s="13">
        <v>77.272727272727266</v>
      </c>
      <c r="C60" s="74"/>
      <c r="L60" s="1"/>
      <c r="M60" s="1"/>
    </row>
    <row r="61" spans="1:13" ht="15" thickBot="1" x14ac:dyDescent="0.4">
      <c r="A61" s="12"/>
      <c r="B61" s="13"/>
      <c r="C61" s="39"/>
      <c r="L61" s="1"/>
      <c r="M61" s="2"/>
    </row>
    <row r="62" spans="1:13" x14ac:dyDescent="0.35">
      <c r="A62" s="12" t="s">
        <v>29</v>
      </c>
      <c r="B62" s="13">
        <v>40.657113909393537</v>
      </c>
      <c r="C62" s="75">
        <v>9.1216603991481571E-2</v>
      </c>
      <c r="L62" s="1"/>
    </row>
    <row r="63" spans="1:13" x14ac:dyDescent="0.35">
      <c r="A63" s="12" t="s">
        <v>48</v>
      </c>
      <c r="B63" s="13">
        <v>68.863532034887541</v>
      </c>
      <c r="C63" s="75"/>
      <c r="L63" s="1"/>
    </row>
    <row r="64" spans="1:13" ht="15" thickBot="1" x14ac:dyDescent="0.4">
      <c r="A64" s="12"/>
      <c r="B64" s="13"/>
      <c r="C64" s="39"/>
      <c r="L64" s="2"/>
    </row>
    <row r="65" spans="1:3" x14ac:dyDescent="0.35">
      <c r="A65" s="12" t="s">
        <v>30</v>
      </c>
      <c r="B65" s="13">
        <v>42.674061039122627</v>
      </c>
      <c r="C65" s="74">
        <v>3.683261455891388E-2</v>
      </c>
    </row>
    <row r="66" spans="1:3" x14ac:dyDescent="0.35">
      <c r="A66" s="12" t="s">
        <v>55</v>
      </c>
      <c r="B66" s="13">
        <v>76.524747830166547</v>
      </c>
      <c r="C66" s="74"/>
    </row>
    <row r="67" spans="1:3" x14ac:dyDescent="0.35">
      <c r="A67" s="12"/>
      <c r="B67" s="13"/>
      <c r="C67" s="39"/>
    </row>
    <row r="68" spans="1:3" x14ac:dyDescent="0.35">
      <c r="A68" s="12" t="s">
        <v>35</v>
      </c>
      <c r="B68" s="13">
        <v>69.881766978541165</v>
      </c>
      <c r="C68" s="75">
        <v>0.94598230265100092</v>
      </c>
    </row>
    <row r="69" spans="1:3" x14ac:dyDescent="0.35">
      <c r="A69" s="12" t="s">
        <v>42</v>
      </c>
      <c r="B69" s="13">
        <v>69.31450945964859</v>
      </c>
      <c r="C69" s="75"/>
    </row>
    <row r="70" spans="1:3" x14ac:dyDescent="0.35">
      <c r="A70" s="12"/>
      <c r="B70" s="13"/>
      <c r="C70" s="39"/>
    </row>
    <row r="71" spans="1:3" x14ac:dyDescent="0.35">
      <c r="A71" s="12" t="s">
        <v>36</v>
      </c>
      <c r="B71" s="13">
        <v>89.214600568909745</v>
      </c>
      <c r="C71" s="76">
        <v>1.482186084701981E-5</v>
      </c>
    </row>
    <row r="72" spans="1:3" x14ac:dyDescent="0.35">
      <c r="A72" s="12" t="s">
        <v>49</v>
      </c>
      <c r="B72" s="13">
        <v>54.012137389202259</v>
      </c>
      <c r="C72" s="76"/>
    </row>
    <row r="73" spans="1:3" x14ac:dyDescent="0.35">
      <c r="A73" s="12"/>
      <c r="B73" s="13"/>
      <c r="C73" s="39"/>
    </row>
    <row r="74" spans="1:3" x14ac:dyDescent="0.35">
      <c r="A74" s="12" t="s">
        <v>37</v>
      </c>
      <c r="B74" s="13">
        <v>75.247485110855308</v>
      </c>
      <c r="C74" s="74">
        <v>2.6789063178943685E-2</v>
      </c>
    </row>
    <row r="75" spans="1:3" x14ac:dyDescent="0.35">
      <c r="A75" s="12" t="s">
        <v>56</v>
      </c>
      <c r="B75" s="13">
        <v>46.151571739807032</v>
      </c>
      <c r="C75" s="74"/>
    </row>
    <row r="76" spans="1:3" x14ac:dyDescent="0.35">
      <c r="A76" s="12"/>
      <c r="B76" s="13"/>
      <c r="C76" s="39"/>
    </row>
    <row r="77" spans="1:3" x14ac:dyDescent="0.35">
      <c r="A77" s="12" t="s">
        <v>43</v>
      </c>
      <c r="B77" s="13">
        <v>84.523809523809518</v>
      </c>
      <c r="C77" s="74">
        <v>3.5028274657924099E-3</v>
      </c>
    </row>
    <row r="78" spans="1:3" x14ac:dyDescent="0.35">
      <c r="A78" s="12" t="s">
        <v>50</v>
      </c>
      <c r="B78" s="13">
        <v>40.72032558874664</v>
      </c>
      <c r="C78" s="74"/>
    </row>
    <row r="79" spans="1:3" x14ac:dyDescent="0.35">
      <c r="A79" s="12"/>
      <c r="B79" s="13"/>
      <c r="C79" s="39"/>
    </row>
    <row r="80" spans="1:3" x14ac:dyDescent="0.35">
      <c r="A80" s="12" t="s">
        <v>44</v>
      </c>
      <c r="B80" s="13">
        <v>6.1840554455892223</v>
      </c>
      <c r="C80" s="75">
        <v>0.7392976320346597</v>
      </c>
    </row>
    <row r="81" spans="1:3" x14ac:dyDescent="0.35">
      <c r="A81" s="12" t="s">
        <v>57</v>
      </c>
      <c r="B81" s="13">
        <v>7.2504389666283799</v>
      </c>
      <c r="C81" s="75"/>
    </row>
    <row r="82" spans="1:3" x14ac:dyDescent="0.35">
      <c r="A82" s="12"/>
      <c r="B82" s="13"/>
      <c r="C82" s="39"/>
    </row>
    <row r="83" spans="1:3" x14ac:dyDescent="0.35">
      <c r="A83" s="12" t="s">
        <v>51</v>
      </c>
      <c r="B83" s="13">
        <v>80.769070010449312</v>
      </c>
      <c r="C83" s="74">
        <v>5.8812145143147506E-3</v>
      </c>
    </row>
    <row r="84" spans="1:3" x14ac:dyDescent="0.35">
      <c r="A84" s="12" t="s">
        <v>58</v>
      </c>
      <c r="B84" s="13">
        <v>48.247386142122984</v>
      </c>
      <c r="C84" s="74"/>
    </row>
  </sheetData>
  <mergeCells count="56">
    <mergeCell ref="C17:C18"/>
    <mergeCell ref="C2:C3"/>
    <mergeCell ref="C5:C6"/>
    <mergeCell ref="C8:C9"/>
    <mergeCell ref="C11:C12"/>
    <mergeCell ref="C14:C15"/>
    <mergeCell ref="G12:G13"/>
    <mergeCell ref="C59:C60"/>
    <mergeCell ref="C56:C57"/>
    <mergeCell ref="C62:C63"/>
    <mergeCell ref="C65:C66"/>
    <mergeCell ref="C38:C39"/>
    <mergeCell ref="C41:C42"/>
    <mergeCell ref="C44:C45"/>
    <mergeCell ref="C47:C48"/>
    <mergeCell ref="C50:C51"/>
    <mergeCell ref="C53:C54"/>
    <mergeCell ref="C20:C21"/>
    <mergeCell ref="C23:C24"/>
    <mergeCell ref="C26:C27"/>
    <mergeCell ref="C29:C30"/>
    <mergeCell ref="C32:C33"/>
    <mergeCell ref="G2:G3"/>
    <mergeCell ref="G4:G5"/>
    <mergeCell ref="G6:G7"/>
    <mergeCell ref="G8:G9"/>
    <mergeCell ref="G10:G11"/>
    <mergeCell ref="G22:G23"/>
    <mergeCell ref="C74:C75"/>
    <mergeCell ref="C77:C78"/>
    <mergeCell ref="C80:C81"/>
    <mergeCell ref="C83:C84"/>
    <mergeCell ref="C68:C69"/>
    <mergeCell ref="C71:C72"/>
    <mergeCell ref="C35:C36"/>
    <mergeCell ref="K2:K3"/>
    <mergeCell ref="K4:K5"/>
    <mergeCell ref="K6:K7"/>
    <mergeCell ref="K8:K9"/>
    <mergeCell ref="K10:K11"/>
    <mergeCell ref="K22:K23"/>
    <mergeCell ref="K24:K25"/>
    <mergeCell ref="G30:G31"/>
    <mergeCell ref="G32:G33"/>
    <mergeCell ref="K12:K13"/>
    <mergeCell ref="K14:K15"/>
    <mergeCell ref="K16:K17"/>
    <mergeCell ref="K18:K19"/>
    <mergeCell ref="K20:K21"/>
    <mergeCell ref="G24:G25"/>
    <mergeCell ref="G26:G27"/>
    <mergeCell ref="G28:G29"/>
    <mergeCell ref="G14:G15"/>
    <mergeCell ref="G16:G17"/>
    <mergeCell ref="G18:G19"/>
    <mergeCell ref="G20:G2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BDAB-18EB-4D3C-947F-E9704CD15F40}">
  <dimension ref="A1:S87"/>
  <sheetViews>
    <sheetView topLeftCell="D45" workbookViewId="0">
      <selection activeCell="G1" sqref="G1:H57"/>
    </sheetView>
  </sheetViews>
  <sheetFormatPr defaultRowHeight="14.5" x14ac:dyDescent="0.35"/>
  <cols>
    <col min="1" max="1" width="17.7265625" customWidth="1"/>
    <col min="7" max="7" width="8.7265625" style="12"/>
    <col min="8" max="9" width="8.7265625" style="13"/>
    <col min="13" max="13" width="10.7265625" customWidth="1"/>
    <col min="14" max="14" width="6.1796875" customWidth="1"/>
    <col min="15" max="15" width="9.54296875" customWidth="1"/>
    <col min="16" max="16" width="4.1796875" customWidth="1"/>
    <col min="18" max="18" width="6.26953125" customWidth="1"/>
    <col min="19" max="19" width="9.54296875" customWidth="1"/>
  </cols>
  <sheetData>
    <row r="1" spans="1:19" x14ac:dyDescent="0.35">
      <c r="A1" t="s">
        <v>122</v>
      </c>
      <c r="B1" t="s">
        <v>90</v>
      </c>
      <c r="C1" t="s">
        <v>91</v>
      </c>
      <c r="D1" t="s">
        <v>92</v>
      </c>
      <c r="E1" t="s">
        <v>85</v>
      </c>
      <c r="G1" s="14" t="s">
        <v>107</v>
      </c>
      <c r="H1" s="8" t="s">
        <v>108</v>
      </c>
      <c r="I1" s="8" t="s">
        <v>109</v>
      </c>
      <c r="J1" s="15" t="s">
        <v>85</v>
      </c>
      <c r="K1" t="s">
        <v>92</v>
      </c>
    </row>
    <row r="2" spans="1:19" x14ac:dyDescent="0.35">
      <c r="B2" t="s">
        <v>0</v>
      </c>
      <c r="C2">
        <v>79.486373165618446</v>
      </c>
      <c r="D2">
        <v>11.02018350321103</v>
      </c>
      <c r="E2">
        <v>3.82175153424575E-3</v>
      </c>
      <c r="G2" s="12" t="s">
        <v>0</v>
      </c>
      <c r="H2" s="13">
        <v>79.486373165618446</v>
      </c>
      <c r="I2" s="13">
        <v>62.507318951469642</v>
      </c>
      <c r="J2" s="16">
        <v>8.5863428227657801E-2</v>
      </c>
      <c r="K2">
        <v>11.02018350321103</v>
      </c>
      <c r="M2" t="s">
        <v>175</v>
      </c>
      <c r="Q2" t="s">
        <v>174</v>
      </c>
    </row>
    <row r="3" spans="1:19" ht="15" thickBot="1" x14ac:dyDescent="0.4">
      <c r="B3" t="s">
        <v>10</v>
      </c>
      <c r="C3">
        <v>23.73305615069685</v>
      </c>
      <c r="D3">
        <v>7.3150940232166102</v>
      </c>
      <c r="G3" s="12" t="s">
        <v>10</v>
      </c>
      <c r="H3" s="13">
        <v>23.73305615069685</v>
      </c>
      <c r="I3" s="13">
        <v>62.507318951469642</v>
      </c>
      <c r="J3" s="10">
        <v>1.1633537713112889E-2</v>
      </c>
      <c r="K3">
        <v>7.3150940232166102</v>
      </c>
      <c r="M3" s="36" t="s">
        <v>107</v>
      </c>
      <c r="N3" s="37" t="s">
        <v>173</v>
      </c>
      <c r="O3" s="38" t="s">
        <v>85</v>
      </c>
      <c r="P3" s="28"/>
      <c r="Q3" s="36" t="s">
        <v>107</v>
      </c>
      <c r="R3" s="37" t="s">
        <v>173</v>
      </c>
      <c r="S3" s="38" t="s">
        <v>176</v>
      </c>
    </row>
    <row r="4" spans="1:19" x14ac:dyDescent="0.35">
      <c r="G4" s="12" t="s">
        <v>1</v>
      </c>
      <c r="H4" s="13">
        <v>73.624639249639245</v>
      </c>
      <c r="I4" s="13">
        <v>62.507318951469642</v>
      </c>
      <c r="J4">
        <v>0.33482224680279082</v>
      </c>
      <c r="K4">
        <v>7.8386506775365685</v>
      </c>
      <c r="M4" s="12" t="s">
        <v>31</v>
      </c>
      <c r="N4" s="33">
        <v>88.47753542583547</v>
      </c>
      <c r="O4" s="30">
        <v>7.0300282257469799E-3</v>
      </c>
      <c r="P4" s="29"/>
      <c r="Q4" s="12" t="s">
        <v>10</v>
      </c>
      <c r="R4" s="33">
        <v>23.73305615069685</v>
      </c>
      <c r="S4" s="30">
        <v>1.1633537713112889E-2</v>
      </c>
    </row>
    <row r="5" spans="1:19" x14ac:dyDescent="0.35">
      <c r="B5" t="s">
        <v>1</v>
      </c>
      <c r="C5">
        <v>73.624639249639245</v>
      </c>
      <c r="D5">
        <v>7.8386506775365685</v>
      </c>
      <c r="E5">
        <v>0.64237696331898331</v>
      </c>
      <c r="G5" s="12" t="s">
        <v>17</v>
      </c>
      <c r="H5" s="13">
        <v>67.924641868303837</v>
      </c>
      <c r="I5" s="13">
        <v>62.507318951469642</v>
      </c>
      <c r="J5">
        <v>0.56318582587749821</v>
      </c>
      <c r="K5">
        <v>7.080673021899341</v>
      </c>
      <c r="M5" s="12" t="s">
        <v>45</v>
      </c>
      <c r="N5" s="21">
        <v>82.811967852311611</v>
      </c>
      <c r="O5" s="30">
        <v>1.519940678886708E-2</v>
      </c>
      <c r="P5" s="29"/>
      <c r="Q5" s="12" t="s">
        <v>4</v>
      </c>
      <c r="R5" s="21">
        <v>37.495034308414596</v>
      </c>
      <c r="S5" s="30">
        <v>1.6061208974791276E-2</v>
      </c>
    </row>
    <row r="6" spans="1:19" x14ac:dyDescent="0.35">
      <c r="B6" t="s">
        <v>17</v>
      </c>
      <c r="C6">
        <v>67.924641868303837</v>
      </c>
      <c r="D6">
        <v>7.080673021899341</v>
      </c>
      <c r="G6" s="12" t="s">
        <v>2</v>
      </c>
      <c r="H6" s="13">
        <v>71.942110177404302</v>
      </c>
      <c r="I6" s="13">
        <v>62.507318951469642</v>
      </c>
      <c r="J6">
        <v>0.19188587569084706</v>
      </c>
      <c r="K6">
        <v>6.4291005073286369</v>
      </c>
      <c r="M6" s="12" t="s">
        <v>39</v>
      </c>
      <c r="N6" s="21">
        <v>88.44086021505376</v>
      </c>
      <c r="O6" s="30">
        <v>1.7111444866173199E-2</v>
      </c>
      <c r="P6" s="29"/>
      <c r="Q6" s="12" t="s">
        <v>52</v>
      </c>
      <c r="R6" s="21">
        <v>34.853801169590646</v>
      </c>
      <c r="S6" s="30">
        <v>3.9088813667295719E-2</v>
      </c>
    </row>
    <row r="7" spans="1:19" x14ac:dyDescent="0.35">
      <c r="G7" s="12" t="s">
        <v>24</v>
      </c>
      <c r="H7" s="13">
        <v>57.446505425228828</v>
      </c>
      <c r="I7" s="13">
        <v>62.507318951469642</v>
      </c>
      <c r="J7">
        <v>0.71050347906584477</v>
      </c>
      <c r="K7">
        <v>11.714217281685251</v>
      </c>
      <c r="M7" s="12" t="s">
        <v>16</v>
      </c>
      <c r="N7" s="21">
        <v>84.455782312925166</v>
      </c>
      <c r="O7" s="30">
        <v>2.01740597838364E-2</v>
      </c>
      <c r="P7" s="29"/>
      <c r="Q7" s="12" t="s">
        <v>25</v>
      </c>
      <c r="R7" s="21">
        <v>25.750782378430426</v>
      </c>
      <c r="S7" s="30">
        <v>8.4613405307775742E-3</v>
      </c>
    </row>
    <row r="8" spans="1:19" x14ac:dyDescent="0.35">
      <c r="B8" t="s">
        <v>2</v>
      </c>
      <c r="C8">
        <v>71.942110177404302</v>
      </c>
      <c r="D8">
        <v>6.4291005073286369</v>
      </c>
      <c r="E8">
        <v>0.30140789363828796</v>
      </c>
      <c r="G8" s="12" t="s">
        <v>3</v>
      </c>
      <c r="H8" s="13">
        <v>63.048931942374566</v>
      </c>
      <c r="I8" s="13">
        <v>62.507318951469642</v>
      </c>
      <c r="J8">
        <v>0.93826949186323994</v>
      </c>
      <c r="K8">
        <v>4.9777281743560167</v>
      </c>
      <c r="M8" s="12" t="s">
        <v>19</v>
      </c>
      <c r="N8" s="21">
        <v>82.563344972692278</v>
      </c>
      <c r="O8" s="30">
        <v>2.1159304391186309E-2</v>
      </c>
      <c r="P8" s="29"/>
      <c r="Q8" s="12" t="s">
        <v>13</v>
      </c>
      <c r="R8" s="21">
        <v>4.640593657051947</v>
      </c>
      <c r="S8" s="30">
        <v>3.6675368295940376E-4</v>
      </c>
    </row>
    <row r="9" spans="1:19" x14ac:dyDescent="0.35">
      <c r="B9" t="s">
        <v>24</v>
      </c>
      <c r="C9">
        <v>57.446505425228828</v>
      </c>
      <c r="D9">
        <v>11.714217281685251</v>
      </c>
      <c r="G9" s="12" t="s">
        <v>31</v>
      </c>
      <c r="H9" s="13">
        <v>88.47753542583547</v>
      </c>
      <c r="I9" s="13">
        <v>62.507318951469642</v>
      </c>
      <c r="J9" s="10">
        <v>7.0300282257469773E-3</v>
      </c>
      <c r="K9">
        <v>1.4514522552844957</v>
      </c>
      <c r="M9" s="12" t="s">
        <v>33</v>
      </c>
      <c r="N9" s="21">
        <v>99.145299145299148</v>
      </c>
      <c r="O9" s="30">
        <v>1.7979897967379361E-3</v>
      </c>
      <c r="P9" s="29"/>
      <c r="Q9" s="12" t="s">
        <v>32</v>
      </c>
      <c r="R9" s="34">
        <v>3.55898000366905</v>
      </c>
      <c r="S9" s="30">
        <v>3.5463697702688244E-4</v>
      </c>
    </row>
    <row r="10" spans="1:19" x14ac:dyDescent="0.35">
      <c r="G10" s="12" t="s">
        <v>4</v>
      </c>
      <c r="H10" s="13">
        <v>37.495034308414596</v>
      </c>
      <c r="I10" s="13">
        <v>62.507318951469642</v>
      </c>
      <c r="J10" s="10">
        <v>1.6061208974791276E-2</v>
      </c>
      <c r="K10">
        <v>2.1858128414340001</v>
      </c>
      <c r="M10" s="12" t="s">
        <v>40</v>
      </c>
      <c r="N10" s="21">
        <v>97.710113960113958</v>
      </c>
      <c r="O10" s="30">
        <v>1.9780607622019637E-3</v>
      </c>
      <c r="P10" s="29"/>
      <c r="Q10" s="12" t="s">
        <v>14</v>
      </c>
      <c r="R10" s="21">
        <v>19.327894327894327</v>
      </c>
      <c r="S10" s="30">
        <v>3.0790488047850346E-3</v>
      </c>
    </row>
    <row r="11" spans="1:19" x14ac:dyDescent="0.35">
      <c r="B11" t="s">
        <v>3</v>
      </c>
      <c r="C11">
        <v>63.048931942374566</v>
      </c>
      <c r="D11">
        <v>4.9777281743560167</v>
      </c>
      <c r="E11">
        <v>5.3224144820676368E-3</v>
      </c>
      <c r="G11" s="12" t="s">
        <v>38</v>
      </c>
      <c r="H11" s="13">
        <v>79.628311866979757</v>
      </c>
      <c r="I11" s="13">
        <v>62.507318951469642</v>
      </c>
      <c r="J11">
        <v>0.23177706519209387</v>
      </c>
      <c r="K11">
        <v>11.128612667440001</v>
      </c>
      <c r="M11" s="12" t="s">
        <v>22</v>
      </c>
      <c r="N11" s="21">
        <v>79.401615718751259</v>
      </c>
      <c r="O11" s="30">
        <v>2.7644524688421161E-2</v>
      </c>
      <c r="P11" s="29"/>
      <c r="Q11" s="12" t="s">
        <v>27</v>
      </c>
      <c r="R11" s="21">
        <v>38.5621442767616</v>
      </c>
      <c r="S11" s="30">
        <v>3.9313992848808432E-2</v>
      </c>
    </row>
    <row r="12" spans="1:19" x14ac:dyDescent="0.35">
      <c r="B12" t="s">
        <v>31</v>
      </c>
      <c r="C12">
        <v>88.47753542583547</v>
      </c>
      <c r="D12">
        <v>1.4514522552844957</v>
      </c>
      <c r="G12" s="12" t="s">
        <v>5</v>
      </c>
      <c r="H12" s="13">
        <v>78.068232166592821</v>
      </c>
      <c r="I12" s="13">
        <v>62.507318951469642</v>
      </c>
      <c r="J12">
        <v>0.15556798125043661</v>
      </c>
      <c r="K12">
        <v>7.4444320798291699</v>
      </c>
      <c r="M12" s="12" t="s">
        <v>54</v>
      </c>
      <c r="N12" s="21">
        <v>85.62573099415205</v>
      </c>
      <c r="O12" s="30">
        <v>9.4872330840038537E-3</v>
      </c>
      <c r="P12" s="29"/>
      <c r="Q12" s="12" t="s">
        <v>28</v>
      </c>
      <c r="R12" s="21">
        <v>18.873034096914694</v>
      </c>
      <c r="S12" s="30">
        <v>1.8028002842068104E-3</v>
      </c>
    </row>
    <row r="13" spans="1:19" x14ac:dyDescent="0.35">
      <c r="G13" s="12" t="s">
        <v>45</v>
      </c>
      <c r="H13" s="13">
        <v>82.811967852311611</v>
      </c>
      <c r="I13" s="13">
        <v>62.507318951469642</v>
      </c>
      <c r="J13" s="10">
        <v>1.519940678886708E-2</v>
      </c>
      <c r="K13">
        <v>0.97102610400244538</v>
      </c>
      <c r="M13" s="12" t="s">
        <v>34</v>
      </c>
      <c r="N13" s="21">
        <v>82.004186289900602</v>
      </c>
      <c r="O13" s="30">
        <v>2.9854932958850614E-2</v>
      </c>
      <c r="P13" s="29"/>
      <c r="Q13" s="12" t="s">
        <v>30</v>
      </c>
      <c r="R13" s="21">
        <v>42.674061039122627</v>
      </c>
      <c r="S13" s="30">
        <v>2.383666094478951E-2</v>
      </c>
    </row>
    <row r="14" spans="1:19" x14ac:dyDescent="0.35">
      <c r="B14" t="s">
        <v>4</v>
      </c>
      <c r="C14">
        <v>37.495034308414596</v>
      </c>
      <c r="D14">
        <v>2.1858128414340001</v>
      </c>
      <c r="E14">
        <v>2.3278108616766817E-2</v>
      </c>
      <c r="G14" s="12" t="s">
        <v>6</v>
      </c>
      <c r="H14" s="13">
        <v>54.305421673842723</v>
      </c>
      <c r="I14" s="13">
        <v>62.507318951469642</v>
      </c>
      <c r="J14">
        <v>0.45686976778587457</v>
      </c>
      <c r="K14">
        <v>8.6865424494733503</v>
      </c>
      <c r="M14" s="12" t="s">
        <v>41</v>
      </c>
      <c r="N14" s="21">
        <v>77.272727272727266</v>
      </c>
      <c r="O14" s="30">
        <v>4.5304114652620235E-2</v>
      </c>
      <c r="P14" s="29"/>
      <c r="Q14" s="12" t="s">
        <v>50</v>
      </c>
      <c r="R14" s="21">
        <v>40.72032558874664</v>
      </c>
      <c r="S14" s="30">
        <v>3.7847970716215366E-2</v>
      </c>
    </row>
    <row r="15" spans="1:19" x14ac:dyDescent="0.35">
      <c r="B15" t="s">
        <v>38</v>
      </c>
      <c r="C15">
        <v>79.628311866979757</v>
      </c>
      <c r="D15">
        <v>11.128612667440001</v>
      </c>
      <c r="G15" s="12" t="s">
        <v>52</v>
      </c>
      <c r="H15" s="13">
        <v>34.853801169590646</v>
      </c>
      <c r="I15" s="13">
        <v>62.507318951469642</v>
      </c>
      <c r="J15" s="10">
        <v>3.9088813667295719E-2</v>
      </c>
      <c r="K15">
        <v>7.7341254018296528</v>
      </c>
      <c r="M15" s="12" t="s">
        <v>36</v>
      </c>
      <c r="N15" s="21">
        <v>89.214600568909745</v>
      </c>
      <c r="O15" s="30">
        <v>5.873438881701591E-3</v>
      </c>
      <c r="P15" s="29"/>
      <c r="Q15" s="12" t="s">
        <v>44</v>
      </c>
      <c r="R15" s="21">
        <v>6.1840554455892223</v>
      </c>
      <c r="S15" s="30">
        <v>5.6166131032606896E-4</v>
      </c>
    </row>
    <row r="16" spans="1:19" x14ac:dyDescent="0.35">
      <c r="G16" s="12" t="s">
        <v>11</v>
      </c>
      <c r="H16" s="13">
        <v>54.915879442195227</v>
      </c>
      <c r="I16" s="13">
        <v>62.507318951469642</v>
      </c>
      <c r="J16">
        <v>0.37605117077262668</v>
      </c>
      <c r="K16">
        <v>5.8555382485367362</v>
      </c>
      <c r="M16" s="12" t="s">
        <v>43</v>
      </c>
      <c r="N16" s="21">
        <v>84.523809523809518</v>
      </c>
      <c r="O16" s="30">
        <v>3.2299832682150934E-2</v>
      </c>
      <c r="P16" s="29"/>
      <c r="Q16" s="12" t="s">
        <v>57</v>
      </c>
      <c r="R16" s="21">
        <v>7.2504389666283799</v>
      </c>
      <c r="S16" s="30">
        <v>3.5026756491413828E-4</v>
      </c>
    </row>
    <row r="17" spans="2:19" x14ac:dyDescent="0.35">
      <c r="B17" t="s">
        <v>5</v>
      </c>
      <c r="C17">
        <v>78.068232166592821</v>
      </c>
      <c r="D17">
        <v>7.4444320798291699</v>
      </c>
      <c r="E17">
        <v>0.56178607518475898</v>
      </c>
      <c r="G17" s="12" t="s">
        <v>18</v>
      </c>
      <c r="H17" s="13">
        <v>80</v>
      </c>
      <c r="I17" s="13">
        <v>62.507318951469642</v>
      </c>
      <c r="J17">
        <v>9.1711170544248502E-2</v>
      </c>
      <c r="K17">
        <v>6.2269984912640162</v>
      </c>
      <c r="M17" s="12" t="s">
        <v>51</v>
      </c>
      <c r="N17" s="21">
        <v>80.769070010449312</v>
      </c>
      <c r="O17" s="30">
        <v>2.5605777163656186E-2</v>
      </c>
      <c r="P17" s="29"/>
      <c r="Q17" s="35"/>
      <c r="R17" s="4"/>
      <c r="S17" s="32"/>
    </row>
    <row r="18" spans="2:19" x14ac:dyDescent="0.35">
      <c r="B18" t="s">
        <v>45</v>
      </c>
      <c r="C18">
        <v>82.811967852311611</v>
      </c>
      <c r="D18">
        <v>0.97102610400244538</v>
      </c>
      <c r="G18" s="12" t="s">
        <v>12</v>
      </c>
      <c r="H18" s="13">
        <v>78.560840775165502</v>
      </c>
      <c r="I18" s="13">
        <v>62.507318951469642</v>
      </c>
      <c r="J18">
        <v>8.3978523448648673E-2</v>
      </c>
      <c r="K18">
        <v>5.0276779767421838</v>
      </c>
      <c r="O18" s="31"/>
      <c r="P18" s="29"/>
      <c r="S18" s="28"/>
    </row>
    <row r="19" spans="2:19" x14ac:dyDescent="0.35">
      <c r="G19" s="12" t="s">
        <v>25</v>
      </c>
      <c r="H19" s="13">
        <v>25.750782378430426</v>
      </c>
      <c r="I19" s="13">
        <v>62.507318951469642</v>
      </c>
      <c r="J19" s="10">
        <v>8.4613405307775742E-3</v>
      </c>
      <c r="K19">
        <v>5.8301193036836398</v>
      </c>
      <c r="O19" s="16"/>
    </row>
    <row r="20" spans="2:19" x14ac:dyDescent="0.35">
      <c r="B20" t="s">
        <v>6</v>
      </c>
      <c r="C20">
        <v>54.305421673842723</v>
      </c>
      <c r="D20">
        <v>8.6865424494733503</v>
      </c>
      <c r="E20">
        <v>0.16975416287493053</v>
      </c>
      <c r="G20" s="12" t="s">
        <v>13</v>
      </c>
      <c r="H20" s="13">
        <v>4.640593657051947</v>
      </c>
      <c r="I20" s="13">
        <v>62.507318951469642</v>
      </c>
      <c r="J20" s="10">
        <v>3.6675368295940376E-4</v>
      </c>
      <c r="K20">
        <v>1.7193914137618691</v>
      </c>
    </row>
    <row r="21" spans="2:19" x14ac:dyDescent="0.35">
      <c r="B21" t="s">
        <v>52</v>
      </c>
      <c r="C21">
        <v>34.853801169590646</v>
      </c>
      <c r="D21">
        <v>7.7341254018296528</v>
      </c>
      <c r="G21" s="12" t="s">
        <v>32</v>
      </c>
      <c r="H21" s="17">
        <v>3.55898000366905</v>
      </c>
      <c r="I21" s="13">
        <v>62.507318951469642</v>
      </c>
      <c r="J21" s="10">
        <v>3.5463697702688244E-4</v>
      </c>
      <c r="K21">
        <v>1.8691468083273886</v>
      </c>
    </row>
    <row r="22" spans="2:19" x14ac:dyDescent="0.35">
      <c r="G22" s="12" t="s">
        <v>14</v>
      </c>
      <c r="H22" s="13">
        <v>19.327894327894327</v>
      </c>
      <c r="I22" s="13">
        <v>62.507318951469642</v>
      </c>
      <c r="J22" s="10">
        <v>3.0790488047850346E-3</v>
      </c>
      <c r="K22">
        <v>4.6627832165239997</v>
      </c>
    </row>
    <row r="23" spans="2:19" x14ac:dyDescent="0.35">
      <c r="B23" t="s">
        <v>11</v>
      </c>
      <c r="C23">
        <v>54.915879442195227</v>
      </c>
      <c r="D23">
        <v>5.8555382485367362</v>
      </c>
      <c r="E23">
        <v>4.2617359416320624E-2</v>
      </c>
      <c r="G23" s="12" t="s">
        <v>39</v>
      </c>
      <c r="H23" s="13">
        <v>88.44086021505376</v>
      </c>
      <c r="I23" s="13">
        <v>62.507318951469642</v>
      </c>
      <c r="J23" s="10">
        <v>1.7111444866173199E-2</v>
      </c>
      <c r="K23">
        <v>4.4311644005014088</v>
      </c>
    </row>
    <row r="24" spans="2:19" x14ac:dyDescent="0.35">
      <c r="B24" t="s">
        <v>18</v>
      </c>
      <c r="C24">
        <v>80</v>
      </c>
      <c r="D24">
        <v>6.2269984912640162</v>
      </c>
      <c r="G24" s="12" t="s">
        <v>15</v>
      </c>
      <c r="H24" s="13">
        <v>66.317016317016311</v>
      </c>
      <c r="I24" s="13">
        <v>62.507318951469642</v>
      </c>
      <c r="J24">
        <v>0.52318342066385848</v>
      </c>
      <c r="K24">
        <v>2.4083890815584854</v>
      </c>
    </row>
    <row r="25" spans="2:19" x14ac:dyDescent="0.35">
      <c r="G25" s="12" t="s">
        <v>46</v>
      </c>
      <c r="H25" s="13">
        <v>76.937229437229448</v>
      </c>
      <c r="I25" s="13">
        <v>62.507318951469642</v>
      </c>
      <c r="J25">
        <v>6.9776890543065545E-2</v>
      </c>
      <c r="K25">
        <v>3.2429812143362091</v>
      </c>
    </row>
    <row r="26" spans="2:19" x14ac:dyDescent="0.35">
      <c r="B26" t="s">
        <v>12</v>
      </c>
      <c r="C26">
        <v>78.560840775165502</v>
      </c>
      <c r="D26">
        <v>5.0276779767421838</v>
      </c>
      <c r="E26">
        <v>2.3646617052189628E-3</v>
      </c>
      <c r="G26" s="12" t="s">
        <v>16</v>
      </c>
      <c r="H26" s="13">
        <v>84.455782312925166</v>
      </c>
      <c r="I26" s="13">
        <v>62.507318951469642</v>
      </c>
      <c r="J26" s="10">
        <v>2.01740597838364E-2</v>
      </c>
      <c r="K26">
        <v>3.2516366372880969</v>
      </c>
    </row>
    <row r="27" spans="2:19" x14ac:dyDescent="0.35">
      <c r="B27" t="s">
        <v>25</v>
      </c>
      <c r="C27">
        <v>25.750782378430426</v>
      </c>
      <c r="D27">
        <v>5.8301193036836398</v>
      </c>
      <c r="G27" s="12" t="s">
        <v>53</v>
      </c>
      <c r="H27" s="13">
        <v>61.940268918724691</v>
      </c>
      <c r="I27" s="13">
        <v>62.507318951469642</v>
      </c>
      <c r="J27">
        <v>0.97017557537229848</v>
      </c>
      <c r="K27">
        <v>13.389639033476092</v>
      </c>
    </row>
    <row r="28" spans="2:19" x14ac:dyDescent="0.35">
      <c r="G28" s="12" t="s">
        <v>19</v>
      </c>
      <c r="H28" s="13">
        <v>82.563344972692278</v>
      </c>
      <c r="I28" s="13">
        <v>62.507318951469642</v>
      </c>
      <c r="J28" s="10">
        <v>2.1159304391186309E-2</v>
      </c>
      <c r="K28">
        <v>2.3960509318837468</v>
      </c>
    </row>
    <row r="29" spans="2:19" x14ac:dyDescent="0.35">
      <c r="B29" t="s">
        <v>13</v>
      </c>
      <c r="C29">
        <v>4.640593657051947</v>
      </c>
      <c r="D29">
        <v>1.7193914137618691</v>
      </c>
      <c r="E29">
        <v>0.69210832869188021</v>
      </c>
      <c r="G29" s="12" t="s">
        <v>26</v>
      </c>
      <c r="H29" s="13">
        <v>65.438224799286346</v>
      </c>
      <c r="I29" s="13">
        <v>62.507318951469642</v>
      </c>
      <c r="J29">
        <v>0.60150769377437974</v>
      </c>
      <c r="K29">
        <v>1.6946798737523912</v>
      </c>
    </row>
    <row r="30" spans="2:19" x14ac:dyDescent="0.35">
      <c r="B30" t="s">
        <v>32</v>
      </c>
      <c r="C30">
        <v>3.5589800036690513</v>
      </c>
      <c r="D30">
        <v>1.8691468083273886</v>
      </c>
      <c r="G30" s="12" t="s">
        <v>20</v>
      </c>
      <c r="H30" s="13">
        <v>61.112914862914863</v>
      </c>
      <c r="I30" s="13">
        <v>62.507318951469642</v>
      </c>
      <c r="J30">
        <v>0.90536441917827548</v>
      </c>
      <c r="K30">
        <v>9.8685140416927712</v>
      </c>
    </row>
    <row r="31" spans="2:19" x14ac:dyDescent="0.35">
      <c r="G31" s="12" t="s">
        <v>33</v>
      </c>
      <c r="H31" s="13">
        <v>99.145299145299148</v>
      </c>
      <c r="I31" s="13">
        <v>62.507318951469642</v>
      </c>
      <c r="J31" s="10">
        <v>1.7979897967379361E-3</v>
      </c>
      <c r="K31">
        <v>0.85470085470085644</v>
      </c>
    </row>
    <row r="32" spans="2:19" x14ac:dyDescent="0.35">
      <c r="B32" t="s">
        <v>14</v>
      </c>
      <c r="C32">
        <v>19.327894327894327</v>
      </c>
      <c r="D32">
        <v>4.6627832165239997</v>
      </c>
      <c r="E32">
        <v>4.2535665164059581E-4</v>
      </c>
      <c r="G32" s="12" t="s">
        <v>21</v>
      </c>
      <c r="H32" s="13">
        <v>48.162494291526549</v>
      </c>
      <c r="I32" s="13">
        <v>62.5073189514696</v>
      </c>
      <c r="J32">
        <v>6.3284565681695756E-2</v>
      </c>
      <c r="K32">
        <v>2.7775649499126596</v>
      </c>
    </row>
    <row r="33" spans="2:11" x14ac:dyDescent="0.35">
      <c r="B33" t="s">
        <v>39</v>
      </c>
      <c r="C33">
        <v>88.44086021505376</v>
      </c>
      <c r="D33">
        <v>4.4311644005014088</v>
      </c>
      <c r="G33" s="12" t="s">
        <v>40</v>
      </c>
      <c r="H33" s="13">
        <v>97.710113960113958</v>
      </c>
      <c r="I33" s="13">
        <v>62.5073189514696</v>
      </c>
      <c r="J33" s="10">
        <v>1.9780607622019637E-3</v>
      </c>
      <c r="K33">
        <v>0.14285022165335767</v>
      </c>
    </row>
    <row r="34" spans="2:11" x14ac:dyDescent="0.35">
      <c r="G34" s="12" t="s">
        <v>22</v>
      </c>
      <c r="H34" s="13">
        <v>79.401615718751259</v>
      </c>
      <c r="I34" s="13">
        <v>62.5073189514696</v>
      </c>
      <c r="J34" s="10">
        <v>2.7644524688421161E-2</v>
      </c>
      <c r="K34">
        <v>0.98953613398800322</v>
      </c>
    </row>
    <row r="35" spans="2:11" x14ac:dyDescent="0.35">
      <c r="B35" t="s">
        <v>15</v>
      </c>
      <c r="C35">
        <v>66.317016317016311</v>
      </c>
      <c r="D35">
        <v>2.4083890815584854</v>
      </c>
      <c r="E35">
        <v>5.8240185927408511E-2</v>
      </c>
      <c r="G35" s="12" t="s">
        <v>47</v>
      </c>
      <c r="H35" s="13">
        <v>71.322182397451215</v>
      </c>
      <c r="I35" s="13">
        <v>62.5073189514696</v>
      </c>
      <c r="J35">
        <v>0.46438407440885532</v>
      </c>
      <c r="K35">
        <v>9.7511104295970732</v>
      </c>
    </row>
    <row r="36" spans="2:11" x14ac:dyDescent="0.35">
      <c r="B36" t="s">
        <v>46</v>
      </c>
      <c r="C36">
        <v>76.937229437229448</v>
      </c>
      <c r="D36">
        <v>3.2429812143362091</v>
      </c>
      <c r="G36" s="12" t="s">
        <v>23</v>
      </c>
      <c r="H36" s="13">
        <v>74.890206411945528</v>
      </c>
      <c r="I36" s="13">
        <v>62.5073189514696</v>
      </c>
      <c r="J36">
        <v>0.1530907024822688</v>
      </c>
      <c r="K36">
        <v>5.0536188869600496</v>
      </c>
    </row>
    <row r="37" spans="2:11" x14ac:dyDescent="0.35">
      <c r="G37" s="12" t="s">
        <v>54</v>
      </c>
      <c r="H37" s="13">
        <v>85.62573099415205</v>
      </c>
      <c r="I37" s="13">
        <v>62.5073189514696</v>
      </c>
      <c r="J37" s="10">
        <v>9.4872330840038537E-3</v>
      </c>
      <c r="K37">
        <v>0.73330628488502059</v>
      </c>
    </row>
    <row r="38" spans="2:11" x14ac:dyDescent="0.35">
      <c r="B38" t="s">
        <v>16</v>
      </c>
      <c r="C38">
        <v>84.455782312925166</v>
      </c>
      <c r="D38">
        <v>3.2516366372880969</v>
      </c>
      <c r="E38">
        <v>0.17758312219929892</v>
      </c>
      <c r="G38" s="12" t="s">
        <v>27</v>
      </c>
      <c r="H38" s="13">
        <v>38.5621442767616</v>
      </c>
      <c r="I38" s="13">
        <v>62.5073189514696</v>
      </c>
      <c r="J38" s="10">
        <v>3.9313992848808432E-2</v>
      </c>
      <c r="K38">
        <v>6.2535700903923477</v>
      </c>
    </row>
    <row r="39" spans="2:11" x14ac:dyDescent="0.35">
      <c r="B39" t="s">
        <v>53</v>
      </c>
      <c r="C39">
        <v>61.940268918724691</v>
      </c>
      <c r="D39">
        <v>13.389639033476092</v>
      </c>
      <c r="G39" s="12" t="s">
        <v>34</v>
      </c>
      <c r="H39" s="13">
        <v>82.004186289900602</v>
      </c>
      <c r="I39" s="13">
        <v>62.5073189514696</v>
      </c>
      <c r="J39" s="10">
        <v>2.9854932958850614E-2</v>
      </c>
      <c r="K39">
        <v>3.3051688338986822</v>
      </c>
    </row>
    <row r="40" spans="2:11" x14ac:dyDescent="0.35">
      <c r="G40" s="12" t="s">
        <v>28</v>
      </c>
      <c r="H40" s="13">
        <v>18.873034096914694</v>
      </c>
      <c r="I40" s="13">
        <v>62.5073189514696</v>
      </c>
      <c r="J40" s="10">
        <v>1.8028002842068104E-3</v>
      </c>
      <c r="K40">
        <v>3.3308491411457584</v>
      </c>
    </row>
    <row r="41" spans="2:11" x14ac:dyDescent="0.35">
      <c r="B41" t="s">
        <v>19</v>
      </c>
      <c r="C41">
        <v>82.563344972692278</v>
      </c>
      <c r="D41">
        <v>2.3960509318837468</v>
      </c>
      <c r="E41">
        <v>4.298748520321847E-3</v>
      </c>
      <c r="G41" s="12" t="s">
        <v>41</v>
      </c>
      <c r="H41" s="13">
        <v>77.272727272727266</v>
      </c>
      <c r="I41" s="13">
        <v>62.5073189514696</v>
      </c>
      <c r="J41" s="10">
        <v>4.5304114652620235E-2</v>
      </c>
      <c r="K41">
        <v>1.5745916432444336</v>
      </c>
    </row>
    <row r="42" spans="2:11" x14ac:dyDescent="0.35">
      <c r="B42" t="s">
        <v>26</v>
      </c>
      <c r="C42">
        <v>65.438224799286346</v>
      </c>
      <c r="D42">
        <v>1.6946798737523912</v>
      </c>
      <c r="G42" s="12" t="s">
        <v>29</v>
      </c>
      <c r="H42" s="13">
        <v>40.657113909393537</v>
      </c>
      <c r="I42" s="13">
        <v>62.5073189514696</v>
      </c>
      <c r="J42">
        <v>7.5620577303501108E-2</v>
      </c>
      <c r="K42">
        <v>7.7490399858701338</v>
      </c>
    </row>
    <row r="43" spans="2:11" x14ac:dyDescent="0.35">
      <c r="G43" s="12" t="s">
        <v>48</v>
      </c>
      <c r="H43" s="13">
        <v>68.863532034887541</v>
      </c>
      <c r="I43" s="13">
        <v>62.5073189514696</v>
      </c>
      <c r="J43">
        <v>0.59412267135906616</v>
      </c>
      <c r="K43">
        <v>9.8451497961423815</v>
      </c>
    </row>
    <row r="44" spans="2:11" x14ac:dyDescent="0.35">
      <c r="B44" t="s">
        <v>20</v>
      </c>
      <c r="C44">
        <v>61.112914862914863</v>
      </c>
      <c r="D44">
        <v>9.8685140416927712</v>
      </c>
      <c r="E44">
        <v>1.8466823149279339E-2</v>
      </c>
      <c r="G44" s="12" t="s">
        <v>30</v>
      </c>
      <c r="H44" s="13">
        <v>42.674061039122627</v>
      </c>
      <c r="I44" s="13">
        <v>62.5073189514696</v>
      </c>
      <c r="J44" s="10">
        <v>2.383666094478951E-2</v>
      </c>
      <c r="K44">
        <v>2.7057793341885716</v>
      </c>
    </row>
    <row r="45" spans="2:11" x14ac:dyDescent="0.35">
      <c r="B45" t="s">
        <v>33</v>
      </c>
      <c r="C45">
        <v>99.145299145299148</v>
      </c>
      <c r="D45">
        <v>0.85470085470085644</v>
      </c>
      <c r="G45" s="12" t="s">
        <v>55</v>
      </c>
      <c r="H45" s="13">
        <v>76.524747830166547</v>
      </c>
      <c r="I45" s="13">
        <v>62.5073189514696</v>
      </c>
      <c r="J45">
        <v>0.20051337549946449</v>
      </c>
      <c r="K45">
        <v>7.739563424705957</v>
      </c>
    </row>
    <row r="46" spans="2:11" x14ac:dyDescent="0.35">
      <c r="G46" s="12" t="s">
        <v>35</v>
      </c>
      <c r="H46" s="13">
        <v>69.881766978541165</v>
      </c>
      <c r="I46" s="13">
        <v>62.5073189514696</v>
      </c>
      <c r="J46">
        <v>0.33479779973702095</v>
      </c>
      <c r="K46">
        <v>4.6243231865731698</v>
      </c>
    </row>
    <row r="47" spans="2:11" x14ac:dyDescent="0.35">
      <c r="B47" t="s">
        <v>21</v>
      </c>
      <c r="C47">
        <v>48.162494291526549</v>
      </c>
      <c r="D47">
        <v>2.7775649499126596</v>
      </c>
      <c r="E47">
        <v>5.8336898716007923E-5</v>
      </c>
      <c r="G47" s="12" t="s">
        <v>42</v>
      </c>
      <c r="H47" s="13">
        <v>69.31450945964859</v>
      </c>
      <c r="I47" s="13">
        <v>62.5073189514696</v>
      </c>
      <c r="J47">
        <v>0.44195452391672491</v>
      </c>
      <c r="K47">
        <v>6.3112162473533804</v>
      </c>
    </row>
    <row r="48" spans="2:11" x14ac:dyDescent="0.35">
      <c r="B48" t="s">
        <v>40</v>
      </c>
      <c r="C48">
        <v>97.710113960113958</v>
      </c>
      <c r="D48">
        <v>0.14285022165335767</v>
      </c>
      <c r="G48" s="12" t="s">
        <v>36</v>
      </c>
      <c r="H48" s="13">
        <v>89.214600568909745</v>
      </c>
      <c r="I48" s="13">
        <v>62.5073189514696</v>
      </c>
      <c r="J48" s="10">
        <v>5.873438881701591E-3</v>
      </c>
      <c r="K48">
        <v>0.98418538943606859</v>
      </c>
    </row>
    <row r="49" spans="2:11" x14ac:dyDescent="0.35">
      <c r="G49" s="12" t="s">
        <v>49</v>
      </c>
      <c r="H49" s="13">
        <v>54.012137389202259</v>
      </c>
      <c r="I49" s="13">
        <v>62.5073189514696</v>
      </c>
      <c r="J49">
        <v>0.16395867877188819</v>
      </c>
      <c r="K49">
        <v>0.99421486134113513</v>
      </c>
    </row>
    <row r="50" spans="2:11" x14ac:dyDescent="0.35">
      <c r="B50" t="s">
        <v>22</v>
      </c>
      <c r="C50">
        <v>79.401615718751259</v>
      </c>
      <c r="D50">
        <v>0.98953613398800322</v>
      </c>
      <c r="E50">
        <v>0.45606733385846226</v>
      </c>
      <c r="G50" s="12" t="s">
        <v>37</v>
      </c>
      <c r="H50" s="13">
        <v>75.247485110855308</v>
      </c>
      <c r="I50" s="13">
        <v>62.5073189514696</v>
      </c>
      <c r="J50">
        <v>0.18775739650114964</v>
      </c>
      <c r="K50">
        <v>6.3673744179047675</v>
      </c>
    </row>
    <row r="51" spans="2:11" x14ac:dyDescent="0.35">
      <c r="B51" t="s">
        <v>47</v>
      </c>
      <c r="C51">
        <v>71.322182397451215</v>
      </c>
      <c r="D51">
        <v>9.7511104295970732</v>
      </c>
      <c r="G51" s="12" t="s">
        <v>56</v>
      </c>
      <c r="H51" s="13">
        <v>46.151571739807032</v>
      </c>
      <c r="I51" s="13">
        <v>62.5073189514696</v>
      </c>
      <c r="J51">
        <v>9.0644388452235394E-2</v>
      </c>
      <c r="K51">
        <v>5.5110961107128675</v>
      </c>
    </row>
    <row r="52" spans="2:11" x14ac:dyDescent="0.35">
      <c r="G52" s="12" t="s">
        <v>43</v>
      </c>
      <c r="H52" s="13">
        <v>84.523809523809518</v>
      </c>
      <c r="I52" s="13">
        <v>62.5073189514696</v>
      </c>
      <c r="J52" s="10">
        <v>3.2299832682150934E-2</v>
      </c>
      <c r="K52">
        <v>4.7797285475916027</v>
      </c>
    </row>
    <row r="53" spans="2:11" x14ac:dyDescent="0.35">
      <c r="B53" t="s">
        <v>23</v>
      </c>
      <c r="C53">
        <v>74.890206411945528</v>
      </c>
      <c r="D53">
        <v>5.0536188869600496</v>
      </c>
      <c r="E53">
        <v>0.10338375058365327</v>
      </c>
      <c r="G53" s="12" t="s">
        <v>50</v>
      </c>
      <c r="H53" s="13">
        <v>40.72032558874664</v>
      </c>
      <c r="I53" s="13">
        <v>62.5073189514696</v>
      </c>
      <c r="J53" s="10">
        <v>3.7847970716215366E-2</v>
      </c>
      <c r="K53">
        <v>5.1905051835528475</v>
      </c>
    </row>
    <row r="54" spans="2:11" x14ac:dyDescent="0.35">
      <c r="B54" t="s">
        <v>54</v>
      </c>
      <c r="C54">
        <v>85.62573099415205</v>
      </c>
      <c r="D54">
        <v>0.73330628488502059</v>
      </c>
      <c r="G54" s="12" t="s">
        <v>44</v>
      </c>
      <c r="H54" s="13">
        <v>6.1840554455892223</v>
      </c>
      <c r="I54" s="13">
        <v>62.5073189514696</v>
      </c>
      <c r="J54" s="10">
        <v>5.6166131032606896E-4</v>
      </c>
      <c r="K54">
        <v>2.7911156112657638</v>
      </c>
    </row>
    <row r="55" spans="2:11" x14ac:dyDescent="0.35">
      <c r="G55" s="12" t="s">
        <v>57</v>
      </c>
      <c r="H55" s="13">
        <v>7.2504389666283799</v>
      </c>
      <c r="I55" s="13">
        <v>62.5073189514696</v>
      </c>
      <c r="J55" s="10">
        <v>3.5026756491413828E-4</v>
      </c>
      <c r="K55">
        <v>0.12138555979153998</v>
      </c>
    </row>
    <row r="56" spans="2:11" x14ac:dyDescent="0.35">
      <c r="B56" t="s">
        <v>27</v>
      </c>
      <c r="C56">
        <v>38.5621442767616</v>
      </c>
      <c r="D56">
        <v>6.2535700903923477</v>
      </c>
      <c r="E56">
        <v>3.563579786241017E-3</v>
      </c>
      <c r="G56" s="12" t="s">
        <v>51</v>
      </c>
      <c r="H56" s="13">
        <v>80.769070010449312</v>
      </c>
      <c r="I56" s="13">
        <v>62.5073189514696</v>
      </c>
      <c r="J56" s="10">
        <v>2.5605777163656186E-2</v>
      </c>
      <c r="K56">
        <v>1.9465253258002913</v>
      </c>
    </row>
    <row r="57" spans="2:11" x14ac:dyDescent="0.35">
      <c r="B57" t="s">
        <v>34</v>
      </c>
      <c r="C57">
        <v>82.004186289900602</v>
      </c>
      <c r="D57">
        <v>3.3051688338986822</v>
      </c>
      <c r="G57" s="12" t="s">
        <v>58</v>
      </c>
      <c r="H57" s="13">
        <v>48.247386142122984</v>
      </c>
      <c r="I57" s="13">
        <v>62.5073189514696</v>
      </c>
      <c r="J57">
        <v>8.6761680633514596E-2</v>
      </c>
      <c r="K57">
        <v>3.9899162072020071</v>
      </c>
    </row>
    <row r="58" spans="2:11" x14ac:dyDescent="0.35">
      <c r="H58" s="17"/>
    </row>
    <row r="59" spans="2:11" x14ac:dyDescent="0.35">
      <c r="B59" t="s">
        <v>28</v>
      </c>
      <c r="C59">
        <v>18.873034096914694</v>
      </c>
      <c r="D59">
        <v>3.3308491411457584</v>
      </c>
      <c r="E59">
        <v>9.2572429213410643E-5</v>
      </c>
      <c r="G59" s="12" t="s">
        <v>123</v>
      </c>
      <c r="H59" s="17">
        <v>62.5073189514696</v>
      </c>
      <c r="K59">
        <v>4.8910930011334033</v>
      </c>
    </row>
    <row r="60" spans="2:11" x14ac:dyDescent="0.35">
      <c r="B60" t="s">
        <v>41</v>
      </c>
      <c r="C60">
        <v>77.272727272727266</v>
      </c>
      <c r="D60">
        <v>1.5745916432444336</v>
      </c>
    </row>
    <row r="62" spans="2:11" x14ac:dyDescent="0.35">
      <c r="B62" t="s">
        <v>29</v>
      </c>
      <c r="C62">
        <v>40.657113909393537</v>
      </c>
      <c r="D62">
        <v>7.7490399858701338</v>
      </c>
      <c r="E62">
        <v>8.7519144655673009E-2</v>
      </c>
    </row>
    <row r="63" spans="2:11" x14ac:dyDescent="0.35">
      <c r="B63" t="s">
        <v>48</v>
      </c>
      <c r="C63">
        <v>68.863532034887541</v>
      </c>
      <c r="D63">
        <v>9.8451497961423815</v>
      </c>
    </row>
    <row r="65" spans="2:5" x14ac:dyDescent="0.35">
      <c r="B65" t="s">
        <v>30</v>
      </c>
      <c r="C65">
        <v>42.674061039122627</v>
      </c>
      <c r="D65">
        <v>2.7057793341885716</v>
      </c>
      <c r="E65">
        <v>1.4509452050752337E-2</v>
      </c>
    </row>
    <row r="66" spans="2:5" x14ac:dyDescent="0.35">
      <c r="B66" t="s">
        <v>55</v>
      </c>
      <c r="C66">
        <v>76.524747830166547</v>
      </c>
      <c r="D66">
        <v>7.739563424705957</v>
      </c>
    </row>
    <row r="68" spans="2:5" x14ac:dyDescent="0.35">
      <c r="B68" t="s">
        <v>35</v>
      </c>
      <c r="C68">
        <v>69.881766978541165</v>
      </c>
      <c r="D68">
        <v>4.6243231865731698</v>
      </c>
      <c r="E68">
        <v>0.94568315972450689</v>
      </c>
    </row>
    <row r="69" spans="2:5" x14ac:dyDescent="0.35">
      <c r="B69" t="s">
        <v>42</v>
      </c>
      <c r="C69">
        <v>69.31450945964859</v>
      </c>
      <c r="D69">
        <v>6.3112162473533804</v>
      </c>
    </row>
    <row r="71" spans="2:5" x14ac:dyDescent="0.35">
      <c r="B71" t="s">
        <v>36</v>
      </c>
      <c r="C71">
        <v>89.214600568909745</v>
      </c>
      <c r="D71">
        <v>0.98418538943606859</v>
      </c>
      <c r="E71">
        <v>1.4808779257730657E-5</v>
      </c>
    </row>
    <row r="72" spans="2:5" x14ac:dyDescent="0.35">
      <c r="B72" t="s">
        <v>49</v>
      </c>
      <c r="C72">
        <v>54.012137389202259</v>
      </c>
      <c r="D72">
        <v>0.99421486134113513</v>
      </c>
    </row>
    <row r="74" spans="2:5" x14ac:dyDescent="0.35">
      <c r="B74" t="s">
        <v>37</v>
      </c>
      <c r="C74">
        <v>75.247485110855308</v>
      </c>
      <c r="D74">
        <v>6.3673744179047675</v>
      </c>
      <c r="E74">
        <v>2.5933358472037794E-2</v>
      </c>
    </row>
    <row r="75" spans="2:5" x14ac:dyDescent="0.35">
      <c r="B75" t="s">
        <v>56</v>
      </c>
      <c r="C75">
        <v>46.151571739807032</v>
      </c>
      <c r="D75">
        <v>5.5110961107128675</v>
      </c>
    </row>
    <row r="77" spans="2:5" x14ac:dyDescent="0.35">
      <c r="B77" t="s">
        <v>43</v>
      </c>
      <c r="C77">
        <v>84.523809523809518</v>
      </c>
      <c r="D77">
        <v>4.7797285475916027</v>
      </c>
      <c r="E77">
        <v>3.4255108959072313E-3</v>
      </c>
    </row>
    <row r="78" spans="2:5" x14ac:dyDescent="0.35">
      <c r="B78" t="s">
        <v>50</v>
      </c>
      <c r="C78">
        <v>40.72032558874664</v>
      </c>
      <c r="D78">
        <v>5.1905051835528475</v>
      </c>
    </row>
    <row r="80" spans="2:5" x14ac:dyDescent="0.35">
      <c r="B80" t="s">
        <v>44</v>
      </c>
      <c r="C80">
        <v>6.1840554455892223</v>
      </c>
      <c r="D80">
        <v>2.7911156112657638</v>
      </c>
      <c r="E80">
        <v>0.72209261342259268</v>
      </c>
    </row>
    <row r="81" spans="2:5" x14ac:dyDescent="0.35">
      <c r="B81" t="s">
        <v>57</v>
      </c>
      <c r="C81">
        <v>7.2504389666283799</v>
      </c>
      <c r="D81">
        <v>0.12138555979153998</v>
      </c>
    </row>
    <row r="83" spans="2:5" x14ac:dyDescent="0.35">
      <c r="B83" t="s">
        <v>51</v>
      </c>
      <c r="C83">
        <v>80.769070010449312</v>
      </c>
      <c r="D83">
        <v>1.9465253258002913</v>
      </c>
      <c r="E83">
        <v>1.8477726329004817E-3</v>
      </c>
    </row>
    <row r="84" spans="2:5" x14ac:dyDescent="0.35">
      <c r="B84" t="s">
        <v>58</v>
      </c>
      <c r="C84">
        <v>48.247386142122984</v>
      </c>
      <c r="D84">
        <v>3.9899162072020071</v>
      </c>
    </row>
    <row r="87" spans="2:5" x14ac:dyDescent="0.35">
      <c r="B87" t="s">
        <v>93</v>
      </c>
      <c r="C87">
        <v>62.507318951469642</v>
      </c>
      <c r="D87">
        <v>4.8910930011334033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6F1E-AB77-44F2-BF5D-ECB6C8AB51AF}">
  <dimension ref="A1:AF16"/>
  <sheetViews>
    <sheetView topLeftCell="T1" workbookViewId="0">
      <selection activeCell="AB10" sqref="AB10"/>
    </sheetView>
  </sheetViews>
  <sheetFormatPr defaultRowHeight="14.5" x14ac:dyDescent="0.35"/>
  <cols>
    <col min="3" max="3" width="13.26953125" customWidth="1"/>
  </cols>
  <sheetData>
    <row r="1" spans="1:32" x14ac:dyDescent="0.35">
      <c r="A1" t="s">
        <v>7</v>
      </c>
      <c r="B1" t="s">
        <v>9</v>
      </c>
      <c r="C1" t="s">
        <v>63</v>
      </c>
      <c r="E1" t="s">
        <v>7</v>
      </c>
      <c r="F1" t="s">
        <v>9</v>
      </c>
      <c r="G1" t="s">
        <v>63</v>
      </c>
      <c r="I1" t="s">
        <v>7</v>
      </c>
      <c r="J1" t="s">
        <v>9</v>
      </c>
      <c r="K1" t="s">
        <v>63</v>
      </c>
      <c r="M1" t="s">
        <v>7</v>
      </c>
      <c r="N1" t="s">
        <v>9</v>
      </c>
      <c r="O1" t="s">
        <v>63</v>
      </c>
      <c r="Q1" t="s">
        <v>7</v>
      </c>
      <c r="R1" t="s">
        <v>9</v>
      </c>
      <c r="S1" t="s">
        <v>63</v>
      </c>
      <c r="U1" t="s">
        <v>7</v>
      </c>
      <c r="V1" t="s">
        <v>9</v>
      </c>
      <c r="W1" t="s">
        <v>63</v>
      </c>
      <c r="Y1" t="s">
        <v>7</v>
      </c>
      <c r="Z1" t="s">
        <v>9</v>
      </c>
      <c r="AA1" t="s">
        <v>63</v>
      </c>
      <c r="AC1" t="s">
        <v>7</v>
      </c>
      <c r="AD1" t="s">
        <v>9</v>
      </c>
      <c r="AE1" t="s">
        <v>63</v>
      </c>
    </row>
    <row r="2" spans="1:32" x14ac:dyDescent="0.35">
      <c r="A2" s="10" t="s">
        <v>0</v>
      </c>
      <c r="B2" s="10">
        <v>-7.2700000000000001E-2</v>
      </c>
      <c r="C2" s="10">
        <v>79.48637316333334</v>
      </c>
      <c r="E2" t="s">
        <v>10</v>
      </c>
      <c r="F2">
        <v>-7.2700000000000001E-2</v>
      </c>
      <c r="G2">
        <v>23.733056149999999</v>
      </c>
      <c r="I2" t="s">
        <v>17</v>
      </c>
      <c r="J2">
        <v>-5.5999999999999999E-3</v>
      </c>
      <c r="K2">
        <v>67.924641870000002</v>
      </c>
      <c r="M2" t="s">
        <v>24</v>
      </c>
      <c r="N2">
        <v>-6.1800000000000001E-2</v>
      </c>
      <c r="O2">
        <v>57.446505426666668</v>
      </c>
      <c r="Q2" t="s">
        <v>31</v>
      </c>
      <c r="R2">
        <v>-1.8599999999999998E-2</v>
      </c>
      <c r="S2">
        <v>88.477535423333336</v>
      </c>
      <c r="U2" t="s">
        <v>38</v>
      </c>
      <c r="V2">
        <v>-2.2599999999999999E-2</v>
      </c>
      <c r="W2">
        <v>79.628311866666664</v>
      </c>
      <c r="Y2" t="s">
        <v>45</v>
      </c>
      <c r="Z2">
        <v>-1.66E-2</v>
      </c>
      <c r="AA2">
        <v>82.811967853333329</v>
      </c>
      <c r="AC2" t="s">
        <v>52</v>
      </c>
      <c r="AD2">
        <v>-4.8899999999999999E-2</v>
      </c>
      <c r="AE2">
        <v>34.853801170000004</v>
      </c>
    </row>
    <row r="3" spans="1:32" x14ac:dyDescent="0.35">
      <c r="A3" t="s">
        <v>1</v>
      </c>
      <c r="B3">
        <v>-5.5999999999999999E-3</v>
      </c>
      <c r="C3">
        <v>73.624639250000001</v>
      </c>
      <c r="E3" t="s">
        <v>11</v>
      </c>
      <c r="F3">
        <v>-1.9599999999999999E-2</v>
      </c>
      <c r="G3">
        <v>54.915879443333331</v>
      </c>
      <c r="I3" t="s">
        <v>18</v>
      </c>
      <c r="J3">
        <v>-1.9599999999999999E-2</v>
      </c>
      <c r="K3">
        <v>80</v>
      </c>
      <c r="M3" t="s">
        <v>25</v>
      </c>
      <c r="N3">
        <v>-7.2400000000000006E-2</v>
      </c>
      <c r="O3">
        <v>25.750782376666667</v>
      </c>
      <c r="Q3" t="s">
        <v>32</v>
      </c>
      <c r="R3">
        <v>-6.7199999999999996E-2</v>
      </c>
      <c r="S3">
        <v>3.5589800036666666</v>
      </c>
      <c r="U3" t="s">
        <v>39</v>
      </c>
      <c r="V3">
        <v>-3.95E-2</v>
      </c>
      <c r="W3">
        <v>88.440860216666678</v>
      </c>
      <c r="Y3" t="s">
        <v>46</v>
      </c>
      <c r="Z3">
        <v>-1.21E-2</v>
      </c>
      <c r="AA3">
        <v>76.937229436666669</v>
      </c>
      <c r="AC3" t="s">
        <v>53</v>
      </c>
      <c r="AD3">
        <v>-5.6300000000000003E-2</v>
      </c>
      <c r="AE3">
        <v>61.940268919999994</v>
      </c>
    </row>
    <row r="4" spans="1:32" x14ac:dyDescent="0.35">
      <c r="A4" t="s">
        <v>2</v>
      </c>
      <c r="B4">
        <v>-6.1800000000000001E-2</v>
      </c>
      <c r="C4">
        <v>71.942110176666674</v>
      </c>
      <c r="E4" t="s">
        <v>12</v>
      </c>
      <c r="F4">
        <v>-7.2400000000000006E-2</v>
      </c>
      <c r="G4">
        <v>78.560840776666666</v>
      </c>
      <c r="I4" t="s">
        <v>19</v>
      </c>
      <c r="J4">
        <v>-2.0799999999999999E-2</v>
      </c>
      <c r="K4">
        <v>82.563344970000003</v>
      </c>
      <c r="M4" t="s">
        <v>26</v>
      </c>
      <c r="N4">
        <v>-2.0799999999999999E-2</v>
      </c>
      <c r="O4">
        <v>65.4382248</v>
      </c>
      <c r="Q4" t="s">
        <v>33</v>
      </c>
      <c r="R4">
        <v>-5.7000000000000002E-3</v>
      </c>
      <c r="S4">
        <v>99.145299146666673</v>
      </c>
      <c r="U4" t="s">
        <v>40</v>
      </c>
      <c r="V4">
        <v>-1.6999999999999999E-3</v>
      </c>
      <c r="W4">
        <v>97.710113963333342</v>
      </c>
      <c r="Y4" t="s">
        <v>47</v>
      </c>
      <c r="Z4">
        <v>-4.7999999999999996E-3</v>
      </c>
      <c r="AA4">
        <v>71.322182396666662</v>
      </c>
      <c r="AC4" t="s">
        <v>54</v>
      </c>
      <c r="AD4">
        <v>-1.8E-3</v>
      </c>
      <c r="AE4">
        <v>85.625730996666661</v>
      </c>
    </row>
    <row r="5" spans="1:32" x14ac:dyDescent="0.35">
      <c r="A5" t="s">
        <v>3</v>
      </c>
      <c r="B5">
        <v>-1.8599999999999998E-2</v>
      </c>
      <c r="C5">
        <v>63.048931943333336</v>
      </c>
      <c r="E5" t="s">
        <v>13</v>
      </c>
      <c r="F5">
        <v>-6.7199999999999996E-2</v>
      </c>
      <c r="G5">
        <v>4.6405936570000001</v>
      </c>
      <c r="I5" t="s">
        <v>20</v>
      </c>
      <c r="J5">
        <v>-5.7000000000000002E-3</v>
      </c>
      <c r="K5">
        <v>61.112914863333337</v>
      </c>
      <c r="M5" t="s">
        <v>27</v>
      </c>
      <c r="N5">
        <v>-7.5999999999999998E-2</v>
      </c>
      <c r="O5">
        <v>38.562144276666665</v>
      </c>
      <c r="Q5" t="s">
        <v>34</v>
      </c>
      <c r="R5">
        <v>-7.5999999999999998E-2</v>
      </c>
      <c r="S5">
        <v>82.004186290000007</v>
      </c>
      <c r="U5" t="s">
        <v>41</v>
      </c>
      <c r="V5">
        <v>-3.0300000000000001E-2</v>
      </c>
      <c r="W5">
        <v>77.272727273333331</v>
      </c>
      <c r="Y5" t="s">
        <v>48</v>
      </c>
      <c r="Z5">
        <v>-8.5000000000000006E-2</v>
      </c>
      <c r="AA5">
        <v>68.863532033333328</v>
      </c>
      <c r="AC5" t="s">
        <v>55</v>
      </c>
      <c r="AD5">
        <v>-5.7799999999999997E-2</v>
      </c>
      <c r="AE5">
        <v>76.52474783000001</v>
      </c>
    </row>
    <row r="6" spans="1:32" x14ac:dyDescent="0.35">
      <c r="A6" t="s">
        <v>4</v>
      </c>
      <c r="B6">
        <v>-2.2599999999999999E-2</v>
      </c>
      <c r="C6">
        <v>37.495034310000001</v>
      </c>
      <c r="E6" t="s">
        <v>14</v>
      </c>
      <c r="F6">
        <v>-3.95E-2</v>
      </c>
      <c r="G6">
        <v>19.327894326666666</v>
      </c>
      <c r="I6" t="s">
        <v>21</v>
      </c>
      <c r="J6">
        <v>-1.6999999999999999E-3</v>
      </c>
      <c r="K6">
        <v>48.162494290000005</v>
      </c>
      <c r="M6" t="s">
        <v>28</v>
      </c>
      <c r="N6">
        <v>-3.0300000000000001E-2</v>
      </c>
      <c r="O6">
        <v>18.873034096666668</v>
      </c>
      <c r="Q6" t="s">
        <v>35</v>
      </c>
      <c r="R6">
        <v>-3.2399999999999998E-2</v>
      </c>
      <c r="S6">
        <v>69.881766976666668</v>
      </c>
      <c r="U6" t="s">
        <v>42</v>
      </c>
      <c r="V6">
        <v>-3.2399999999999998E-2</v>
      </c>
      <c r="W6">
        <v>69.314509463333323</v>
      </c>
      <c r="Y6" t="s">
        <v>49</v>
      </c>
      <c r="Z6">
        <v>-3.5499999999999997E-2</v>
      </c>
      <c r="AA6">
        <v>54.012137389999999</v>
      </c>
      <c r="AC6" t="s">
        <v>56</v>
      </c>
      <c r="AD6">
        <v>-1.5599999999999999E-2</v>
      </c>
      <c r="AE6">
        <v>46.151571743333328</v>
      </c>
    </row>
    <row r="7" spans="1:32" x14ac:dyDescent="0.35">
      <c r="A7" t="s">
        <v>5</v>
      </c>
      <c r="B7">
        <v>-1.66E-2</v>
      </c>
      <c r="C7">
        <v>78.068232166666675</v>
      </c>
      <c r="E7" t="s">
        <v>15</v>
      </c>
      <c r="F7">
        <v>-1.21E-2</v>
      </c>
      <c r="G7">
        <v>66.317016316666681</v>
      </c>
      <c r="I7" t="s">
        <v>22</v>
      </c>
      <c r="J7">
        <v>-4.7999999999999996E-3</v>
      </c>
      <c r="K7">
        <v>79.401615719999995</v>
      </c>
      <c r="M7" t="s">
        <v>29</v>
      </c>
      <c r="N7">
        <v>-8.5000000000000006E-2</v>
      </c>
      <c r="O7">
        <v>40.65711391</v>
      </c>
      <c r="Q7" t="s">
        <v>36</v>
      </c>
      <c r="R7">
        <v>-3.5499999999999997E-2</v>
      </c>
      <c r="S7">
        <v>89.214600570000002</v>
      </c>
      <c r="U7" t="s">
        <v>43</v>
      </c>
      <c r="V7">
        <v>-6.7999999999999996E-3</v>
      </c>
      <c r="W7">
        <v>84.523809523333327</v>
      </c>
      <c r="Y7" t="s">
        <v>50</v>
      </c>
      <c r="Z7">
        <v>-6.7999999999999996E-3</v>
      </c>
      <c r="AA7">
        <v>40.720325586666661</v>
      </c>
      <c r="AC7" t="s">
        <v>57</v>
      </c>
      <c r="AD7">
        <v>-7.0000000000000001E-3</v>
      </c>
      <c r="AE7">
        <v>7.2504389666666667</v>
      </c>
    </row>
    <row r="8" spans="1:32" x14ac:dyDescent="0.35">
      <c r="A8" t="s">
        <v>6</v>
      </c>
      <c r="B8">
        <v>-4.8899999999999999E-2</v>
      </c>
      <c r="C8">
        <v>54.305421673333335</v>
      </c>
      <c r="D8">
        <f>STDEV(C2:C8)/SQRT(7)</f>
        <v>5.7251617697498229</v>
      </c>
      <c r="E8" t="s">
        <v>16</v>
      </c>
      <c r="F8">
        <v>-5.6300000000000003E-2</v>
      </c>
      <c r="G8">
        <v>84.45578231333333</v>
      </c>
      <c r="H8">
        <f>STDEV(G2:G8)/SQRT(7)</f>
        <v>11.887370118292752</v>
      </c>
      <c r="I8" t="s">
        <v>23</v>
      </c>
      <c r="J8">
        <v>-1.8E-3</v>
      </c>
      <c r="K8">
        <v>74.890206413333331</v>
      </c>
      <c r="L8">
        <f>STDEV(K2:K8)/SQRT(7)</f>
        <v>4.7004481211943014</v>
      </c>
      <c r="M8" t="s">
        <v>30</v>
      </c>
      <c r="N8">
        <v>-5.7799999999999997E-2</v>
      </c>
      <c r="O8">
        <v>42.674061039999998</v>
      </c>
      <c r="P8">
        <f>STDEV(O2:O8)/SQRT(7)</f>
        <v>6.1680719472810877</v>
      </c>
      <c r="Q8" t="s">
        <v>37</v>
      </c>
      <c r="R8">
        <v>-1.5599999999999999E-2</v>
      </c>
      <c r="S8">
        <v>75.24748511</v>
      </c>
      <c r="T8">
        <f>STDEV(S2:S8)/SQRT(7)</f>
        <v>12.053678517245974</v>
      </c>
      <c r="U8" t="s">
        <v>44</v>
      </c>
      <c r="V8">
        <v>-7.0000000000000001E-3</v>
      </c>
      <c r="W8">
        <v>6.1840554449999994</v>
      </c>
      <c r="X8">
        <f>STDEV(W2:W8)/SQRT(7)</f>
        <v>11.456936417948945</v>
      </c>
      <c r="Y8" t="s">
        <v>51</v>
      </c>
      <c r="Z8">
        <v>-3.7100000000000001E-2</v>
      </c>
      <c r="AA8">
        <v>80.769070010000007</v>
      </c>
      <c r="AB8">
        <f>STDEV(AA2:AA8)/SQRT(7)</f>
        <v>5.8020845184796999</v>
      </c>
      <c r="AC8" t="s">
        <v>58</v>
      </c>
      <c r="AD8">
        <v>-3.7100000000000001E-2</v>
      </c>
      <c r="AE8">
        <v>48.247386143333337</v>
      </c>
      <c r="AF8">
        <f>STDEV(AE2:AE8)/SQRT(7)</f>
        <v>9.9691264401556854</v>
      </c>
    </row>
    <row r="9" spans="1:32" x14ac:dyDescent="0.35">
      <c r="A9" t="s">
        <v>60</v>
      </c>
      <c r="E9" t="s">
        <v>59</v>
      </c>
      <c r="I9" t="s">
        <v>61</v>
      </c>
      <c r="M9" t="s">
        <v>62</v>
      </c>
    </row>
    <row r="10" spans="1:32" x14ac:dyDescent="0.35">
      <c r="A10" s="10" t="s">
        <v>10</v>
      </c>
      <c r="B10" s="10">
        <v>-7.2700000000000001E-2</v>
      </c>
      <c r="C10" s="10">
        <v>23.733056149999999</v>
      </c>
      <c r="E10" t="s">
        <v>0</v>
      </c>
      <c r="F10">
        <v>-7.2700000000000001E-2</v>
      </c>
      <c r="G10">
        <v>79.48637316333334</v>
      </c>
      <c r="I10" t="s">
        <v>1</v>
      </c>
      <c r="J10">
        <v>-5.5999999999999999E-3</v>
      </c>
      <c r="K10">
        <v>73.624639250000001</v>
      </c>
      <c r="M10" t="s">
        <v>2</v>
      </c>
      <c r="N10">
        <v>-6.1800000000000001E-2</v>
      </c>
      <c r="O10">
        <v>71.942110176666674</v>
      </c>
      <c r="Q10" t="s">
        <v>3</v>
      </c>
      <c r="R10">
        <v>-1.8599999999999998E-2</v>
      </c>
      <c r="S10">
        <v>63.048931943333336</v>
      </c>
      <c r="U10" t="s">
        <v>4</v>
      </c>
      <c r="V10">
        <v>-2.2599999999999999E-2</v>
      </c>
      <c r="W10">
        <v>37.495034310000001</v>
      </c>
      <c r="Y10" t="s">
        <v>5</v>
      </c>
      <c r="Z10">
        <v>-1.66E-2</v>
      </c>
      <c r="AA10">
        <v>78.068232166666675</v>
      </c>
      <c r="AC10" t="s">
        <v>6</v>
      </c>
      <c r="AD10">
        <v>-4.8899999999999999E-2</v>
      </c>
      <c r="AE10">
        <v>54.305421673333335</v>
      </c>
    </row>
    <row r="11" spans="1:32" x14ac:dyDescent="0.35">
      <c r="A11" t="s">
        <v>17</v>
      </c>
      <c r="B11">
        <v>-5.5999999999999999E-3</v>
      </c>
      <c r="C11">
        <v>67.924641870000002</v>
      </c>
      <c r="E11" t="s">
        <v>18</v>
      </c>
      <c r="F11">
        <v>-1.9599999999999999E-2</v>
      </c>
      <c r="G11">
        <v>80</v>
      </c>
      <c r="I11" t="s">
        <v>11</v>
      </c>
      <c r="J11">
        <v>-1.9599999999999999E-2</v>
      </c>
      <c r="K11">
        <v>54.915879443333331</v>
      </c>
      <c r="M11" t="s">
        <v>12</v>
      </c>
      <c r="N11">
        <v>-7.2400000000000006E-2</v>
      </c>
      <c r="O11">
        <v>78.560840776666666</v>
      </c>
      <c r="Q11" t="s">
        <v>13</v>
      </c>
      <c r="R11">
        <v>-6.7199999999999996E-2</v>
      </c>
      <c r="S11">
        <v>4.6405936570000001</v>
      </c>
      <c r="U11" t="s">
        <v>14</v>
      </c>
      <c r="V11">
        <v>-3.95E-2</v>
      </c>
      <c r="W11">
        <v>19.327894326666666</v>
      </c>
      <c r="Y11" t="s">
        <v>15</v>
      </c>
      <c r="Z11">
        <v>-1.21E-2</v>
      </c>
      <c r="AA11">
        <v>66.317016316666681</v>
      </c>
      <c r="AC11" t="s">
        <v>16</v>
      </c>
      <c r="AD11">
        <v>-5.6300000000000003E-2</v>
      </c>
      <c r="AE11">
        <v>84.45578231333333</v>
      </c>
    </row>
    <row r="12" spans="1:32" x14ac:dyDescent="0.35">
      <c r="A12" t="s">
        <v>24</v>
      </c>
      <c r="B12">
        <v>-6.1800000000000001E-2</v>
      </c>
      <c r="C12">
        <v>57.446505426666668</v>
      </c>
      <c r="E12" t="s">
        <v>25</v>
      </c>
      <c r="F12">
        <v>-7.2400000000000006E-2</v>
      </c>
      <c r="G12">
        <v>25.750782376666667</v>
      </c>
      <c r="I12" t="s">
        <v>26</v>
      </c>
      <c r="J12">
        <v>-2.0799999999999999E-2</v>
      </c>
      <c r="K12">
        <v>65.4382248</v>
      </c>
      <c r="M12" t="s">
        <v>19</v>
      </c>
      <c r="N12">
        <v>-2.0799999999999999E-2</v>
      </c>
      <c r="O12">
        <v>82.563344970000003</v>
      </c>
      <c r="Q12" t="s">
        <v>20</v>
      </c>
      <c r="R12">
        <v>-5.7000000000000002E-3</v>
      </c>
      <c r="S12">
        <v>61.112914863333337</v>
      </c>
      <c r="U12" t="s">
        <v>21</v>
      </c>
      <c r="V12">
        <v>-1.6999999999999999E-3</v>
      </c>
      <c r="W12">
        <v>48.162494290000005</v>
      </c>
      <c r="Y12" t="s">
        <v>22</v>
      </c>
      <c r="Z12">
        <v>-4.7999999999999996E-3</v>
      </c>
      <c r="AA12">
        <v>79.401615719999995</v>
      </c>
      <c r="AC12" t="s">
        <v>23</v>
      </c>
      <c r="AD12">
        <v>-1.8E-3</v>
      </c>
      <c r="AE12">
        <v>74.890206413333331</v>
      </c>
    </row>
    <row r="13" spans="1:32" x14ac:dyDescent="0.35">
      <c r="A13" t="s">
        <v>31</v>
      </c>
      <c r="B13">
        <v>-1.8599999999999998E-2</v>
      </c>
      <c r="C13">
        <v>88.477535423333336</v>
      </c>
      <c r="E13" t="s">
        <v>32</v>
      </c>
      <c r="F13">
        <v>-6.7199999999999996E-2</v>
      </c>
      <c r="G13">
        <v>3.5589800036666666</v>
      </c>
      <c r="I13" t="s">
        <v>33</v>
      </c>
      <c r="J13">
        <v>-5.7000000000000002E-3</v>
      </c>
      <c r="K13">
        <v>99.145299146666673</v>
      </c>
      <c r="M13" t="s">
        <v>34</v>
      </c>
      <c r="N13">
        <v>-7.5999999999999998E-2</v>
      </c>
      <c r="O13">
        <v>82.004186290000007</v>
      </c>
      <c r="Q13" t="s">
        <v>27</v>
      </c>
      <c r="R13">
        <v>-7.5999999999999998E-2</v>
      </c>
      <c r="S13">
        <v>38.562144276666665</v>
      </c>
      <c r="U13" t="s">
        <v>28</v>
      </c>
      <c r="V13">
        <v>-3.0300000000000001E-2</v>
      </c>
      <c r="W13">
        <v>18.873034096666668</v>
      </c>
      <c r="Y13" t="s">
        <v>29</v>
      </c>
      <c r="Z13">
        <v>-8.5000000000000006E-2</v>
      </c>
      <c r="AA13">
        <v>40.65711391</v>
      </c>
      <c r="AC13" t="s">
        <v>30</v>
      </c>
      <c r="AD13">
        <v>-5.7799999999999997E-2</v>
      </c>
      <c r="AE13">
        <v>42.674061039999998</v>
      </c>
    </row>
    <row r="14" spans="1:32" x14ac:dyDescent="0.35">
      <c r="A14" t="s">
        <v>38</v>
      </c>
      <c r="B14">
        <v>-2.2599999999999999E-2</v>
      </c>
      <c r="C14">
        <v>79.628311866666664</v>
      </c>
      <c r="E14" t="s">
        <v>39</v>
      </c>
      <c r="F14">
        <v>-3.95E-2</v>
      </c>
      <c r="G14">
        <v>88.440860216666678</v>
      </c>
      <c r="I14" t="s">
        <v>40</v>
      </c>
      <c r="J14">
        <v>-1.6999999999999999E-3</v>
      </c>
      <c r="K14">
        <v>97.710113963333342</v>
      </c>
      <c r="M14" t="s">
        <v>41</v>
      </c>
      <c r="N14">
        <v>-3.0300000000000001E-2</v>
      </c>
      <c r="O14">
        <v>77.272727273333331</v>
      </c>
      <c r="Q14" t="s">
        <v>42</v>
      </c>
      <c r="R14">
        <v>-3.2399999999999998E-2</v>
      </c>
      <c r="S14">
        <v>69.314509463333323</v>
      </c>
      <c r="U14" t="s">
        <v>35</v>
      </c>
      <c r="V14">
        <v>-3.2399999999999998E-2</v>
      </c>
      <c r="W14">
        <v>69.881766976666668</v>
      </c>
      <c r="Y14" t="s">
        <v>36</v>
      </c>
      <c r="Z14">
        <v>-3.5499999999999997E-2</v>
      </c>
      <c r="AA14">
        <v>89.214600570000002</v>
      </c>
      <c r="AC14" t="s">
        <v>37</v>
      </c>
      <c r="AD14">
        <v>-1.5599999999999999E-2</v>
      </c>
      <c r="AE14">
        <v>75.24748511</v>
      </c>
    </row>
    <row r="15" spans="1:32" x14ac:dyDescent="0.35">
      <c r="A15" t="s">
        <v>45</v>
      </c>
      <c r="B15">
        <v>-1.66E-2</v>
      </c>
      <c r="C15">
        <v>82.811967853333329</v>
      </c>
      <c r="E15" t="s">
        <v>46</v>
      </c>
      <c r="F15">
        <v>-1.21E-2</v>
      </c>
      <c r="G15">
        <v>76.937229436666669</v>
      </c>
      <c r="I15" t="s">
        <v>47</v>
      </c>
      <c r="J15">
        <v>-4.7999999999999996E-3</v>
      </c>
      <c r="K15">
        <v>71.322182396666662</v>
      </c>
      <c r="M15" t="s">
        <v>48</v>
      </c>
      <c r="N15">
        <v>-8.5000000000000006E-2</v>
      </c>
      <c r="O15">
        <v>68.863532033333328</v>
      </c>
      <c r="Q15" t="s">
        <v>49</v>
      </c>
      <c r="R15">
        <v>-3.5499999999999997E-2</v>
      </c>
      <c r="S15">
        <v>54.012137389999999</v>
      </c>
      <c r="U15" t="s">
        <v>50</v>
      </c>
      <c r="V15">
        <v>-6.7999999999999996E-3</v>
      </c>
      <c r="W15">
        <v>40.720325586666661</v>
      </c>
      <c r="Y15" t="s">
        <v>43</v>
      </c>
      <c r="Z15">
        <v>-6.7999999999999996E-3</v>
      </c>
      <c r="AA15">
        <v>84.523809523333327</v>
      </c>
      <c r="AC15" t="s">
        <v>44</v>
      </c>
      <c r="AD15">
        <v>-7.0000000000000001E-3</v>
      </c>
      <c r="AE15">
        <v>6.1840554449999994</v>
      </c>
    </row>
    <row r="16" spans="1:32" x14ac:dyDescent="0.35">
      <c r="A16" t="s">
        <v>52</v>
      </c>
      <c r="B16">
        <v>-4.8899999999999999E-2</v>
      </c>
      <c r="C16">
        <v>34.853801170000004</v>
      </c>
      <c r="D16">
        <f>STDEV(C10:C16)/SQRT(7)</f>
        <v>9.3883875636577034</v>
      </c>
      <c r="E16" t="s">
        <v>53</v>
      </c>
      <c r="F16">
        <v>-5.6300000000000003E-2</v>
      </c>
      <c r="G16">
        <v>61.940268919999994</v>
      </c>
      <c r="H16">
        <f>STDEV(G10:G16)/SQRT(7)</f>
        <v>12.184764650664125</v>
      </c>
      <c r="I16" t="s">
        <v>54</v>
      </c>
      <c r="J16">
        <v>-1.8E-3</v>
      </c>
      <c r="K16">
        <v>85.625730996666661</v>
      </c>
      <c r="L16">
        <f>STDEV(K10:K16)/SQRT(7)</f>
        <v>6.2635039019410677</v>
      </c>
      <c r="M16" t="s">
        <v>55</v>
      </c>
      <c r="N16">
        <v>-5.7799999999999997E-2</v>
      </c>
      <c r="O16">
        <v>76.52474783000001</v>
      </c>
      <c r="P16">
        <f>STDEV(O10:O16)/SQRT(7)</f>
        <v>1.8916083019567158</v>
      </c>
      <c r="Q16" t="s">
        <v>56</v>
      </c>
      <c r="R16">
        <v>-1.5599999999999999E-2</v>
      </c>
      <c r="S16">
        <v>46.151571743333328</v>
      </c>
      <c r="T16">
        <f>STDEV(S10:S16)/SQRT(7)</f>
        <v>8.2538583339568419</v>
      </c>
      <c r="U16" t="s">
        <v>57</v>
      </c>
      <c r="V16">
        <v>-7.0000000000000001E-3</v>
      </c>
      <c r="W16">
        <v>7.2504389666666667</v>
      </c>
      <c r="X16">
        <f>STDEV(W10:W16)/SQRT(7)</f>
        <v>8.0224728056060552</v>
      </c>
      <c r="Y16" t="s">
        <v>58</v>
      </c>
      <c r="Z16">
        <v>-3.7100000000000001E-2</v>
      </c>
      <c r="AA16">
        <v>48.247386143333337</v>
      </c>
      <c r="AB16">
        <f>STDEV(AA10:AA16)/SQRT(7)</f>
        <v>7.0365597636403718</v>
      </c>
      <c r="AC16" t="s">
        <v>51</v>
      </c>
      <c r="AD16">
        <v>-3.7100000000000001E-2</v>
      </c>
      <c r="AE16">
        <v>80.769070010000007</v>
      </c>
      <c r="AF16">
        <f>STDEV(AE10:AE16)/SQRT(7)</f>
        <v>10.592119184753459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D214-4A96-4684-BA11-BCBCBE86D795}">
  <dimension ref="B1:K82"/>
  <sheetViews>
    <sheetView topLeftCell="A9" zoomScale="30" zoomScaleNormal="130" workbookViewId="0">
      <selection activeCell="B3" sqref="B3:C79"/>
    </sheetView>
  </sheetViews>
  <sheetFormatPr defaultRowHeight="14.5" x14ac:dyDescent="0.35"/>
  <sheetData>
    <row r="1" spans="2:7" x14ac:dyDescent="0.35">
      <c r="B1" s="49" t="s">
        <v>94</v>
      </c>
      <c r="C1" s="49">
        <v>0.90090090090090091</v>
      </c>
      <c r="D1" s="49">
        <v>4.0551750201988197</v>
      </c>
      <c r="E1" s="49"/>
    </row>
    <row r="3" spans="2:7" x14ac:dyDescent="0.35">
      <c r="B3" s="10" t="s">
        <v>10</v>
      </c>
      <c r="C3" s="10">
        <v>23.733056149999999</v>
      </c>
      <c r="F3" t="s">
        <v>0</v>
      </c>
      <c r="G3">
        <v>79.486373165618446</v>
      </c>
    </row>
    <row r="4" spans="2:7" x14ac:dyDescent="0.35">
      <c r="B4" t="s">
        <v>17</v>
      </c>
      <c r="C4">
        <v>67.924641870000002</v>
      </c>
      <c r="F4" t="s">
        <v>1</v>
      </c>
      <c r="G4">
        <v>73.624639249639245</v>
      </c>
    </row>
    <row r="5" spans="2:7" x14ac:dyDescent="0.35">
      <c r="B5" t="s">
        <v>24</v>
      </c>
      <c r="C5">
        <v>57.446505426666668</v>
      </c>
      <c r="F5" t="s">
        <v>2</v>
      </c>
      <c r="G5">
        <v>71.942110177404302</v>
      </c>
    </row>
    <row r="6" spans="2:7" x14ac:dyDescent="0.35">
      <c r="B6" t="s">
        <v>31</v>
      </c>
      <c r="C6">
        <v>88.477535423333336</v>
      </c>
      <c r="F6" t="s">
        <v>3</v>
      </c>
      <c r="G6">
        <v>63.048931942374566</v>
      </c>
    </row>
    <row r="7" spans="2:7" x14ac:dyDescent="0.35">
      <c r="B7" t="s">
        <v>38</v>
      </c>
      <c r="C7">
        <v>79.628311866666664</v>
      </c>
      <c r="F7" t="s">
        <v>4</v>
      </c>
      <c r="G7">
        <v>37.495034308414596</v>
      </c>
    </row>
    <row r="8" spans="2:7" x14ac:dyDescent="0.35">
      <c r="B8" t="s">
        <v>45</v>
      </c>
      <c r="C8">
        <v>82.811967853333329</v>
      </c>
      <c r="F8" t="s">
        <v>5</v>
      </c>
      <c r="G8">
        <v>78.068232166592821</v>
      </c>
    </row>
    <row r="9" spans="2:7" x14ac:dyDescent="0.35">
      <c r="B9" t="s">
        <v>52</v>
      </c>
      <c r="C9">
        <v>34.853801170000004</v>
      </c>
      <c r="F9" t="s">
        <v>6</v>
      </c>
      <c r="G9">
        <v>54.305421673842723</v>
      </c>
    </row>
    <row r="11" spans="2:7" x14ac:dyDescent="0.35">
      <c r="B11" s="49" t="s">
        <v>95</v>
      </c>
      <c r="C11" s="49">
        <v>1.2647754137115801</v>
      </c>
      <c r="D11" s="49">
        <v>0.64623815285279629</v>
      </c>
      <c r="E11" s="49"/>
    </row>
    <row r="13" spans="2:7" x14ac:dyDescent="0.35">
      <c r="B13" t="s">
        <v>0</v>
      </c>
      <c r="C13">
        <v>79.48637316333334</v>
      </c>
      <c r="F13" t="s">
        <v>10</v>
      </c>
      <c r="G13">
        <v>23.73305615069685</v>
      </c>
    </row>
    <row r="14" spans="2:7" x14ac:dyDescent="0.35">
      <c r="B14" t="s">
        <v>18</v>
      </c>
      <c r="C14">
        <v>80</v>
      </c>
      <c r="F14" t="s">
        <v>11</v>
      </c>
      <c r="G14">
        <v>54.915879442195227</v>
      </c>
    </row>
    <row r="15" spans="2:7" x14ac:dyDescent="0.35">
      <c r="B15" t="s">
        <v>25</v>
      </c>
      <c r="C15">
        <v>25.750782376666667</v>
      </c>
      <c r="F15" t="s">
        <v>12</v>
      </c>
      <c r="G15">
        <v>78.560840775165502</v>
      </c>
    </row>
    <row r="16" spans="2:7" x14ac:dyDescent="0.35">
      <c r="B16" t="s">
        <v>32</v>
      </c>
      <c r="C16">
        <v>3.5589800036666666</v>
      </c>
      <c r="F16" t="s">
        <v>13</v>
      </c>
      <c r="G16">
        <v>4.640593657051947</v>
      </c>
    </row>
    <row r="17" spans="2:7" x14ac:dyDescent="0.35">
      <c r="B17" t="s">
        <v>39</v>
      </c>
      <c r="C17">
        <v>88.440860216666678</v>
      </c>
      <c r="F17" t="s">
        <v>14</v>
      </c>
      <c r="G17">
        <v>19.327894327894327</v>
      </c>
    </row>
    <row r="18" spans="2:7" x14ac:dyDescent="0.35">
      <c r="B18" t="s">
        <v>46</v>
      </c>
      <c r="C18">
        <v>76.937229436666669</v>
      </c>
      <c r="F18" t="s">
        <v>15</v>
      </c>
      <c r="G18">
        <v>66.317016317016311</v>
      </c>
    </row>
    <row r="19" spans="2:7" x14ac:dyDescent="0.35">
      <c r="B19" t="s">
        <v>53</v>
      </c>
      <c r="C19">
        <v>61.940268919999994</v>
      </c>
      <c r="F19" t="s">
        <v>16</v>
      </c>
      <c r="G19">
        <v>84.455782312925166</v>
      </c>
    </row>
    <row r="21" spans="2:7" x14ac:dyDescent="0.35">
      <c r="B21" s="49" t="s">
        <v>96</v>
      </c>
      <c r="C21" s="49">
        <v>32.944361659705748</v>
      </c>
      <c r="D21" s="49">
        <v>9.406705751412483</v>
      </c>
      <c r="E21" s="49"/>
    </row>
    <row r="23" spans="2:7" x14ac:dyDescent="0.35">
      <c r="B23" t="s">
        <v>1</v>
      </c>
      <c r="C23">
        <v>73.624639250000001</v>
      </c>
      <c r="F23" t="s">
        <v>17</v>
      </c>
      <c r="G23">
        <v>67.924641870000002</v>
      </c>
    </row>
    <row r="24" spans="2:7" x14ac:dyDescent="0.35">
      <c r="B24" t="s">
        <v>11</v>
      </c>
      <c r="C24">
        <v>54.915879443333331</v>
      </c>
      <c r="F24" t="s">
        <v>18</v>
      </c>
      <c r="G24">
        <v>80</v>
      </c>
    </row>
    <row r="25" spans="2:7" x14ac:dyDescent="0.35">
      <c r="B25" t="s">
        <v>26</v>
      </c>
      <c r="C25">
        <v>65.4382248</v>
      </c>
      <c r="F25" t="s">
        <v>19</v>
      </c>
      <c r="G25">
        <v>82.563344970000003</v>
      </c>
    </row>
    <row r="26" spans="2:7" x14ac:dyDescent="0.35">
      <c r="B26" t="s">
        <v>33</v>
      </c>
      <c r="C26">
        <v>99.145299146666673</v>
      </c>
      <c r="F26" t="s">
        <v>20</v>
      </c>
      <c r="G26">
        <v>61.112914863333337</v>
      </c>
    </row>
    <row r="27" spans="2:7" x14ac:dyDescent="0.35">
      <c r="B27" t="s">
        <v>40</v>
      </c>
      <c r="C27">
        <v>97.710113963333342</v>
      </c>
      <c r="F27" t="s">
        <v>21</v>
      </c>
      <c r="G27">
        <v>48.162494290000005</v>
      </c>
    </row>
    <row r="28" spans="2:7" x14ac:dyDescent="0.35">
      <c r="B28" t="s">
        <v>47</v>
      </c>
      <c r="C28">
        <v>71.322182396666662</v>
      </c>
      <c r="F28" t="s">
        <v>22</v>
      </c>
      <c r="G28">
        <v>79.401615719999995</v>
      </c>
    </row>
    <row r="29" spans="2:7" x14ac:dyDescent="0.35">
      <c r="B29" t="s">
        <v>54</v>
      </c>
      <c r="C29">
        <v>85.625730996666661</v>
      </c>
      <c r="F29" t="s">
        <v>23</v>
      </c>
      <c r="G29">
        <v>74.890206413333331</v>
      </c>
    </row>
    <row r="31" spans="2:7" x14ac:dyDescent="0.35">
      <c r="B31" s="49" t="s">
        <v>97</v>
      </c>
      <c r="C31" s="49">
        <v>1.7554012345679011</v>
      </c>
      <c r="D31" s="49">
        <v>1.0735088023130037</v>
      </c>
      <c r="E31" s="49"/>
    </row>
    <row r="33" spans="2:11" x14ac:dyDescent="0.35">
      <c r="B33" t="s">
        <v>2</v>
      </c>
      <c r="C33">
        <v>71.942110176666674</v>
      </c>
      <c r="F33" t="s">
        <v>24</v>
      </c>
      <c r="G33">
        <v>57.446505426666668</v>
      </c>
      <c r="I33" t="s">
        <v>203</v>
      </c>
    </row>
    <row r="34" spans="2:11" ht="15" thickBot="1" x14ac:dyDescent="0.4">
      <c r="B34" t="s">
        <v>12</v>
      </c>
      <c r="C34">
        <v>78.560840776666666</v>
      </c>
      <c r="F34" t="s">
        <v>25</v>
      </c>
      <c r="G34">
        <v>25.750782376666667</v>
      </c>
    </row>
    <row r="35" spans="2:11" x14ac:dyDescent="0.35">
      <c r="B35" t="s">
        <v>19</v>
      </c>
      <c r="C35">
        <v>82.563344970000003</v>
      </c>
      <c r="F35" t="s">
        <v>26</v>
      </c>
      <c r="G35">
        <v>65.4382248</v>
      </c>
      <c r="I35" s="3"/>
      <c r="J35" s="3" t="s">
        <v>64</v>
      </c>
      <c r="K35" s="3" t="s">
        <v>65</v>
      </c>
    </row>
    <row r="36" spans="2:11" x14ac:dyDescent="0.35">
      <c r="B36" t="s">
        <v>34</v>
      </c>
      <c r="C36">
        <v>82.004186290000007</v>
      </c>
      <c r="F36" t="s">
        <v>27</v>
      </c>
      <c r="G36">
        <v>38.562144276666665</v>
      </c>
      <c r="I36" s="1" t="s">
        <v>66</v>
      </c>
      <c r="J36" s="1">
        <v>76.818784192857137</v>
      </c>
      <c r="K36" s="1">
        <v>41.343123703809518</v>
      </c>
    </row>
    <row r="37" spans="2:11" x14ac:dyDescent="0.35">
      <c r="B37" t="s">
        <v>41</v>
      </c>
      <c r="C37">
        <v>77.272727273333331</v>
      </c>
      <c r="F37" t="s">
        <v>28</v>
      </c>
      <c r="G37">
        <v>18.873034096666668</v>
      </c>
      <c r="I37" s="1" t="s">
        <v>67</v>
      </c>
      <c r="J37" s="1">
        <v>25.047273776220994</v>
      </c>
      <c r="K37" s="1">
        <v>266.31578082785137</v>
      </c>
    </row>
    <row r="38" spans="2:11" x14ac:dyDescent="0.35">
      <c r="B38" t="s">
        <v>48</v>
      </c>
      <c r="C38">
        <v>68.863532033333328</v>
      </c>
      <c r="F38" t="s">
        <v>29</v>
      </c>
      <c r="G38">
        <v>40.65711391</v>
      </c>
      <c r="I38" s="1" t="s">
        <v>68</v>
      </c>
      <c r="J38" s="1">
        <v>7</v>
      </c>
      <c r="K38" s="1">
        <v>7</v>
      </c>
    </row>
    <row r="39" spans="2:11" x14ac:dyDescent="0.35">
      <c r="B39" t="s">
        <v>55</v>
      </c>
      <c r="C39">
        <v>76.52474783000001</v>
      </c>
      <c r="F39" t="s">
        <v>30</v>
      </c>
      <c r="G39">
        <v>42.674061039999998</v>
      </c>
      <c r="I39" s="1" t="s">
        <v>204</v>
      </c>
      <c r="J39" s="1">
        <v>2.6870328400458776E-2</v>
      </c>
      <c r="K39" s="1"/>
    </row>
    <row r="40" spans="2:11" x14ac:dyDescent="0.35">
      <c r="I40" s="1" t="s">
        <v>69</v>
      </c>
      <c r="J40" s="1">
        <v>0</v>
      </c>
      <c r="K40" s="1"/>
    </row>
    <row r="41" spans="2:11" x14ac:dyDescent="0.35">
      <c r="B41" s="49" t="s">
        <v>202</v>
      </c>
      <c r="C41" s="49">
        <v>0</v>
      </c>
      <c r="D41" s="49">
        <v>0</v>
      </c>
      <c r="E41" s="49"/>
      <c r="I41" s="1" t="s">
        <v>70</v>
      </c>
      <c r="J41" s="1">
        <v>6</v>
      </c>
      <c r="K41" s="1"/>
    </row>
    <row r="42" spans="2:11" x14ac:dyDescent="0.35">
      <c r="I42" s="1" t="s">
        <v>71</v>
      </c>
      <c r="J42" s="1">
        <v>5.5406193693310888</v>
      </c>
      <c r="K42" s="1"/>
    </row>
    <row r="43" spans="2:11" x14ac:dyDescent="0.35">
      <c r="B43" t="s">
        <v>3</v>
      </c>
      <c r="C43">
        <v>63.048931943333336</v>
      </c>
      <c r="F43" t="s">
        <v>31</v>
      </c>
      <c r="G43">
        <v>88.477535423333336</v>
      </c>
      <c r="I43" s="1" t="s">
        <v>72</v>
      </c>
      <c r="J43" s="1">
        <v>7.2936284576318637E-4</v>
      </c>
      <c r="K43" s="1"/>
    </row>
    <row r="44" spans="2:11" x14ac:dyDescent="0.35">
      <c r="B44" t="s">
        <v>13</v>
      </c>
      <c r="C44">
        <v>4.6405936570000001</v>
      </c>
      <c r="F44" t="s">
        <v>32</v>
      </c>
      <c r="G44">
        <v>3.5589800036666666</v>
      </c>
      <c r="I44" s="1" t="s">
        <v>73</v>
      </c>
      <c r="J44" s="1">
        <v>1.9431802805153031</v>
      </c>
      <c r="K44" s="1"/>
    </row>
    <row r="45" spans="2:11" x14ac:dyDescent="0.35">
      <c r="B45" t="s">
        <v>20</v>
      </c>
      <c r="C45">
        <v>61.112914863333337</v>
      </c>
      <c r="F45" t="s">
        <v>33</v>
      </c>
      <c r="G45">
        <v>99.145299146666673</v>
      </c>
      <c r="I45" s="1" t="s">
        <v>74</v>
      </c>
      <c r="J45" s="1">
        <v>1.4587256915263727E-3</v>
      </c>
      <c r="K45" s="1"/>
    </row>
    <row r="46" spans="2:11" ht="15" thickBot="1" x14ac:dyDescent="0.4">
      <c r="B46" t="s">
        <v>27</v>
      </c>
      <c r="C46">
        <v>38.562144276666665</v>
      </c>
      <c r="F46" t="s">
        <v>34</v>
      </c>
      <c r="G46">
        <v>82.004186290000007</v>
      </c>
      <c r="I46" s="2" t="s">
        <v>75</v>
      </c>
      <c r="J46" s="2">
        <v>2.4469118511449697</v>
      </c>
      <c r="K46" s="2"/>
    </row>
    <row r="47" spans="2:11" x14ac:dyDescent="0.35">
      <c r="B47" t="s">
        <v>42</v>
      </c>
      <c r="C47">
        <v>69.314509463333323</v>
      </c>
      <c r="F47" t="s">
        <v>35</v>
      </c>
      <c r="G47">
        <v>69.881766976666668</v>
      </c>
    </row>
    <row r="48" spans="2:11" x14ac:dyDescent="0.35">
      <c r="B48" t="s">
        <v>49</v>
      </c>
      <c r="C48">
        <v>54.012137389999999</v>
      </c>
      <c r="F48" t="s">
        <v>36</v>
      </c>
      <c r="G48">
        <v>89.214600570000002</v>
      </c>
    </row>
    <row r="49" spans="2:7" x14ac:dyDescent="0.35">
      <c r="B49" t="s">
        <v>56</v>
      </c>
      <c r="C49">
        <v>46.151571743333328</v>
      </c>
      <c r="F49" t="s">
        <v>37</v>
      </c>
      <c r="G49">
        <v>75.24748511</v>
      </c>
    </row>
    <row r="51" spans="2:7" x14ac:dyDescent="0.35">
      <c r="B51" s="49" t="s">
        <v>99</v>
      </c>
      <c r="C51" s="49">
        <v>14.53931924882629</v>
      </c>
      <c r="D51" s="49">
        <v>1.7254689254485558</v>
      </c>
      <c r="E51" s="49"/>
    </row>
    <row r="53" spans="2:7" x14ac:dyDescent="0.35">
      <c r="B53" t="s">
        <v>4</v>
      </c>
      <c r="C53">
        <v>37.495034310000001</v>
      </c>
      <c r="F53" t="s">
        <v>38</v>
      </c>
      <c r="G53">
        <v>79.628311866666664</v>
      </c>
    </row>
    <row r="54" spans="2:7" x14ac:dyDescent="0.35">
      <c r="B54" t="s">
        <v>14</v>
      </c>
      <c r="C54">
        <v>19.327894326666666</v>
      </c>
      <c r="F54" t="s">
        <v>39</v>
      </c>
      <c r="G54">
        <v>88.440860216666678</v>
      </c>
    </row>
    <row r="55" spans="2:7" x14ac:dyDescent="0.35">
      <c r="B55" t="s">
        <v>21</v>
      </c>
      <c r="C55">
        <v>48.162494290000005</v>
      </c>
      <c r="F55" t="s">
        <v>40</v>
      </c>
      <c r="G55">
        <v>97.710113963333342</v>
      </c>
    </row>
    <row r="56" spans="2:7" x14ac:dyDescent="0.35">
      <c r="B56" t="s">
        <v>28</v>
      </c>
      <c r="C56">
        <v>18.873034096666668</v>
      </c>
      <c r="F56" t="s">
        <v>41</v>
      </c>
      <c r="G56">
        <v>77.272727273333331</v>
      </c>
    </row>
    <row r="57" spans="2:7" x14ac:dyDescent="0.35">
      <c r="B57" t="s">
        <v>35</v>
      </c>
      <c r="C57">
        <v>69.881766976666668</v>
      </c>
      <c r="F57" t="s">
        <v>42</v>
      </c>
      <c r="G57">
        <v>69.314509463333323</v>
      </c>
    </row>
    <row r="58" spans="2:7" x14ac:dyDescent="0.35">
      <c r="B58" t="s">
        <v>50</v>
      </c>
      <c r="C58">
        <v>40.720325586666661</v>
      </c>
      <c r="F58" t="s">
        <v>43</v>
      </c>
      <c r="G58">
        <v>84.523809523333327</v>
      </c>
    </row>
    <row r="59" spans="2:7" x14ac:dyDescent="0.35">
      <c r="B59" t="s">
        <v>57</v>
      </c>
      <c r="C59">
        <v>7.2504389666666667</v>
      </c>
      <c r="F59" t="s">
        <v>44</v>
      </c>
      <c r="G59">
        <v>6.1840554449999994</v>
      </c>
    </row>
    <row r="61" spans="2:7" x14ac:dyDescent="0.35">
      <c r="B61" s="49" t="s">
        <v>100</v>
      </c>
      <c r="C61" s="49">
        <v>1.0101010101010102</v>
      </c>
    </row>
    <row r="63" spans="2:7" x14ac:dyDescent="0.35">
      <c r="B63" t="s">
        <v>5</v>
      </c>
      <c r="C63">
        <v>78.068232166666675</v>
      </c>
      <c r="F63" t="s">
        <v>45</v>
      </c>
      <c r="G63">
        <v>82.811967853333329</v>
      </c>
    </row>
    <row r="64" spans="2:7" x14ac:dyDescent="0.35">
      <c r="B64" t="s">
        <v>15</v>
      </c>
      <c r="C64">
        <v>66.317016316666681</v>
      </c>
      <c r="F64" t="s">
        <v>46</v>
      </c>
      <c r="G64">
        <v>76.937229436666669</v>
      </c>
    </row>
    <row r="65" spans="2:7" x14ac:dyDescent="0.35">
      <c r="B65" t="s">
        <v>22</v>
      </c>
      <c r="C65">
        <v>79.401615719999995</v>
      </c>
      <c r="F65" t="s">
        <v>47</v>
      </c>
      <c r="G65">
        <v>71.322182396666662</v>
      </c>
    </row>
    <row r="66" spans="2:7" x14ac:dyDescent="0.35">
      <c r="B66" t="s">
        <v>29</v>
      </c>
      <c r="C66">
        <v>40.65711391</v>
      </c>
      <c r="F66" t="s">
        <v>48</v>
      </c>
      <c r="G66">
        <v>68.863532033333328</v>
      </c>
    </row>
    <row r="67" spans="2:7" x14ac:dyDescent="0.35">
      <c r="B67" t="s">
        <v>36</v>
      </c>
      <c r="C67">
        <v>89.214600570000002</v>
      </c>
      <c r="F67" t="s">
        <v>49</v>
      </c>
      <c r="G67">
        <v>54.012137389999999</v>
      </c>
    </row>
    <row r="68" spans="2:7" x14ac:dyDescent="0.35">
      <c r="B68" t="s">
        <v>43</v>
      </c>
      <c r="C68">
        <v>84.523809523333327</v>
      </c>
      <c r="F68" t="s">
        <v>50</v>
      </c>
      <c r="G68">
        <v>40.720325586666661</v>
      </c>
    </row>
    <row r="69" spans="2:7" x14ac:dyDescent="0.35">
      <c r="B69" t="s">
        <v>58</v>
      </c>
      <c r="C69">
        <v>48.247386143333337</v>
      </c>
      <c r="F69" t="s">
        <v>51</v>
      </c>
      <c r="G69">
        <v>80.769070010000007</v>
      </c>
    </row>
    <row r="71" spans="2:7" x14ac:dyDescent="0.35">
      <c r="B71" s="49" t="s">
        <v>101</v>
      </c>
      <c r="C71" s="49">
        <v>1.4419389476913638</v>
      </c>
    </row>
    <row r="73" spans="2:7" x14ac:dyDescent="0.35">
      <c r="B73" t="s">
        <v>6</v>
      </c>
      <c r="C73">
        <v>54.305421673333335</v>
      </c>
      <c r="F73" t="s">
        <v>52</v>
      </c>
      <c r="G73">
        <v>34.853801170000004</v>
      </c>
    </row>
    <row r="74" spans="2:7" x14ac:dyDescent="0.35">
      <c r="B74" t="s">
        <v>16</v>
      </c>
      <c r="C74">
        <v>84.45578231333333</v>
      </c>
      <c r="F74" t="s">
        <v>53</v>
      </c>
      <c r="G74">
        <v>61.940268919999994</v>
      </c>
    </row>
    <row r="75" spans="2:7" x14ac:dyDescent="0.35">
      <c r="B75" t="s">
        <v>23</v>
      </c>
      <c r="C75">
        <v>74.890206413333331</v>
      </c>
      <c r="F75" t="s">
        <v>54</v>
      </c>
      <c r="G75">
        <v>85.625730996666661</v>
      </c>
    </row>
    <row r="76" spans="2:7" x14ac:dyDescent="0.35">
      <c r="B76" t="s">
        <v>30</v>
      </c>
      <c r="C76">
        <v>42.674061039999998</v>
      </c>
      <c r="F76" t="s">
        <v>55</v>
      </c>
      <c r="G76">
        <v>76.52474783000001</v>
      </c>
    </row>
    <row r="77" spans="2:7" x14ac:dyDescent="0.35">
      <c r="B77" t="s">
        <v>37</v>
      </c>
      <c r="C77">
        <v>75.24748511</v>
      </c>
      <c r="F77" t="s">
        <v>56</v>
      </c>
      <c r="G77">
        <v>46.151571743333328</v>
      </c>
    </row>
    <row r="78" spans="2:7" x14ac:dyDescent="0.35">
      <c r="B78" t="s">
        <v>44</v>
      </c>
      <c r="C78">
        <v>6.1840554449999994</v>
      </c>
      <c r="F78" t="s">
        <v>57</v>
      </c>
      <c r="G78">
        <v>7.2504389666666667</v>
      </c>
    </row>
    <row r="79" spans="2:7" x14ac:dyDescent="0.35">
      <c r="B79" t="s">
        <v>51</v>
      </c>
      <c r="C79">
        <v>80.769070010000007</v>
      </c>
      <c r="F79" t="s">
        <v>58</v>
      </c>
      <c r="G79">
        <v>48.247386143333337</v>
      </c>
    </row>
    <row r="82" spans="2:5" x14ac:dyDescent="0.35">
      <c r="B82" s="49" t="s">
        <v>93</v>
      </c>
      <c r="C82" s="49">
        <v>62.507318951469642</v>
      </c>
      <c r="D82" s="49">
        <v>4.8910930011334033</v>
      </c>
      <c r="E82" s="4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8986-80BB-499E-A3A3-8B9DC7FDABD7}">
  <dimension ref="A1:BK72"/>
  <sheetViews>
    <sheetView topLeftCell="AW1" zoomScale="80" zoomScaleNormal="80" workbookViewId="0">
      <selection activeCell="BE24" sqref="BE24:BF44"/>
    </sheetView>
  </sheetViews>
  <sheetFormatPr defaultRowHeight="14.5" x14ac:dyDescent="0.35"/>
  <cols>
    <col min="1" max="1" width="11.81640625" customWidth="1"/>
    <col min="5" max="5" width="11.1796875" customWidth="1"/>
    <col min="6" max="6" width="20.36328125" customWidth="1"/>
    <col min="13" max="13" width="11.81640625" bestFit="1" customWidth="1"/>
    <col min="14" max="14" width="12.7265625" customWidth="1"/>
    <col min="25" max="25" width="12.26953125" bestFit="1" customWidth="1"/>
    <col min="29" max="29" width="11.81640625" bestFit="1" customWidth="1"/>
    <col min="37" max="37" width="11.81640625" bestFit="1" customWidth="1"/>
    <col min="41" max="41" width="12.26953125" bestFit="1" customWidth="1"/>
    <col min="53" max="53" width="11.81640625" bestFit="1" customWidth="1"/>
  </cols>
  <sheetData>
    <row r="1" spans="1:63" x14ac:dyDescent="0.35">
      <c r="A1" t="s">
        <v>7</v>
      </c>
      <c r="B1" t="s">
        <v>8</v>
      </c>
      <c r="C1" t="s">
        <v>9</v>
      </c>
      <c r="E1" t="s">
        <v>105</v>
      </c>
      <c r="F1" t="s">
        <v>106</v>
      </c>
      <c r="G1" t="s">
        <v>169</v>
      </c>
      <c r="I1" t="s">
        <v>7</v>
      </c>
      <c r="J1" t="s">
        <v>8</v>
      </c>
      <c r="K1" t="s">
        <v>9</v>
      </c>
      <c r="M1" t="s">
        <v>105</v>
      </c>
      <c r="N1" t="s">
        <v>106</v>
      </c>
      <c r="O1" t="s">
        <v>169</v>
      </c>
      <c r="Q1" t="s">
        <v>7</v>
      </c>
      <c r="R1" t="s">
        <v>8</v>
      </c>
      <c r="S1" t="s">
        <v>9</v>
      </c>
      <c r="U1" t="s">
        <v>105</v>
      </c>
      <c r="V1" t="s">
        <v>106</v>
      </c>
      <c r="W1" t="s">
        <v>169</v>
      </c>
      <c r="Y1" t="s">
        <v>7</v>
      </c>
      <c r="Z1" t="s">
        <v>8</v>
      </c>
      <c r="AA1" t="s">
        <v>9</v>
      </c>
      <c r="AC1" t="s">
        <v>105</v>
      </c>
      <c r="AD1" t="s">
        <v>106</v>
      </c>
      <c r="AG1" t="s">
        <v>7</v>
      </c>
      <c r="AH1" t="s">
        <v>8</v>
      </c>
      <c r="AI1" t="s">
        <v>9</v>
      </c>
      <c r="AK1" t="s">
        <v>105</v>
      </c>
      <c r="AL1" t="s">
        <v>106</v>
      </c>
      <c r="AM1" t="s">
        <v>169</v>
      </c>
      <c r="AO1" t="s">
        <v>7</v>
      </c>
      <c r="AP1" t="s">
        <v>8</v>
      </c>
      <c r="AQ1" t="s">
        <v>9</v>
      </c>
      <c r="AS1" t="s">
        <v>105</v>
      </c>
      <c r="AT1" t="s">
        <v>106</v>
      </c>
      <c r="AU1" t="s">
        <v>169</v>
      </c>
      <c r="AW1" t="s">
        <v>7</v>
      </c>
      <c r="AX1" t="s">
        <v>8</v>
      </c>
      <c r="AY1" t="s">
        <v>9</v>
      </c>
      <c r="BA1" t="s">
        <v>105</v>
      </c>
      <c r="BB1" t="s">
        <v>106</v>
      </c>
      <c r="BC1" t="s">
        <v>169</v>
      </c>
      <c r="BE1" t="s">
        <v>7</v>
      </c>
      <c r="BF1" t="s">
        <v>8</v>
      </c>
      <c r="BG1" t="s">
        <v>9</v>
      </c>
      <c r="BI1" t="s">
        <v>105</v>
      </c>
      <c r="BJ1" t="s">
        <v>106</v>
      </c>
    </row>
    <row r="2" spans="1:63" x14ac:dyDescent="0.35">
      <c r="A2" t="s">
        <v>0</v>
      </c>
      <c r="B2">
        <v>86.792452830000002</v>
      </c>
      <c r="C2">
        <v>-7.2700000000000001E-2</v>
      </c>
      <c r="E2">
        <f>TTEST(B2:B4,$B$46:$B$48, 2,2)</f>
        <v>1.6446331646022608E-4</v>
      </c>
      <c r="F2">
        <f>TTEST(B2:B4,$B$51:$B$53, 2,3)</f>
        <v>8.7282555375434237E-2</v>
      </c>
      <c r="G2">
        <f>STDEV(B2:B4)/SQRT(3)</f>
        <v>5.665218444501444</v>
      </c>
      <c r="I2" t="s">
        <v>10</v>
      </c>
      <c r="J2">
        <v>38.297872339999998</v>
      </c>
      <c r="K2">
        <v>-7.2700000000000001E-2</v>
      </c>
      <c r="M2">
        <f>TTEST(J2:J4,$J$46:$J$48, 2,2)</f>
        <v>3.767394870653655E-2</v>
      </c>
      <c r="N2">
        <f>TTEST(J2:J4,$B$51:$B$53, 2,3)</f>
        <v>1.5711928811382898E-2</v>
      </c>
      <c r="O2">
        <f>STDEV(J2:J4)/SQRT(3)</f>
        <v>7.3150940232046349</v>
      </c>
      <c r="Q2" t="s">
        <v>17</v>
      </c>
      <c r="R2">
        <v>56.338028170000001</v>
      </c>
      <c r="S2">
        <v>-5.5999999999999999E-3</v>
      </c>
      <c r="U2">
        <f>TTEST(R2:R4,$R$46:$R$48, 2,2)</f>
        <v>4.1102291083268426E-2</v>
      </c>
      <c r="V2">
        <f>TTEST(R2:R4,$B$51:$B$53, 2,3)</f>
        <v>0.56718987931283649</v>
      </c>
      <c r="W2">
        <f>STDEV(R2:R4)/SQRT(3)</f>
        <v>7.0806730217642997</v>
      </c>
      <c r="Y2" t="s">
        <v>24</v>
      </c>
      <c r="Z2">
        <v>80.555555560000002</v>
      </c>
      <c r="AA2">
        <v>-6.1800000000000001E-2</v>
      </c>
      <c r="AC2">
        <f>TTEST(Z2:Z4,$Z$46:$Z$48, 2,2)</f>
        <v>9.0751975094288239E-3</v>
      </c>
      <c r="AD2">
        <f>TTEST(Z2:Z4,$B$51:$B$53, 2,3)</f>
        <v>0.71977612222649068</v>
      </c>
      <c r="AE2">
        <f>STDEV(Z2:Z4)/SQRT(3)</f>
        <v>11.714217283101215</v>
      </c>
      <c r="AG2" t="s">
        <v>31</v>
      </c>
      <c r="AH2">
        <v>87.096774190000005</v>
      </c>
      <c r="AI2">
        <v>-1.8599999999999998E-2</v>
      </c>
      <c r="AK2">
        <f>TTEST(AH2:AH4,$AH$46:$AH$48, 2,2)</f>
        <v>4.3376192878095638E-7</v>
      </c>
      <c r="AL2">
        <f>TTEST(AH2:AH4,$B$51:$B$53, 2,3)</f>
        <v>2.5852994675709663E-2</v>
      </c>
      <c r="AM2">
        <f>STDEV(AH2:AH4)/SQRT(3)</f>
        <v>1.4514522540866481</v>
      </c>
      <c r="AO2" t="s">
        <v>38</v>
      </c>
      <c r="AP2">
        <v>92.307692309999993</v>
      </c>
      <c r="AQ2">
        <v>-2.2599999999999999E-2</v>
      </c>
      <c r="AS2">
        <f>TTEST(AP2:AP4,$AP$46:$AP$48, 2,2)</f>
        <v>4.8102608402276984E-3</v>
      </c>
      <c r="AT2">
        <f>TTEST(AP2:AP4,$B$51:$B$53, 2,3)</f>
        <v>0.26162797134056326</v>
      </c>
      <c r="AU2">
        <f>STDEV(AP2:AP4)/SQRT(3)</f>
        <v>11.128612667719002</v>
      </c>
      <c r="AW2" t="s">
        <v>45</v>
      </c>
      <c r="AX2">
        <v>81.690140850000006</v>
      </c>
      <c r="AY2">
        <v>-1.66E-2</v>
      </c>
      <c r="BA2">
        <f>TTEST(AX2:AX4,$AX$46:$AX$48, 2,2)</f>
        <v>5.1543824622680144E-7</v>
      </c>
      <c r="BB2">
        <f>TTEST(AX2:AX4,$B$51:$B$53, 2,3)</f>
        <v>4.8646089819763594E-2</v>
      </c>
      <c r="BC2">
        <f>STDEV(AX2:AX4)/SQRT(3)</f>
        <v>0.97102610400244538</v>
      </c>
      <c r="BE2" t="s">
        <v>52</v>
      </c>
      <c r="BF2">
        <v>30</v>
      </c>
      <c r="BG2">
        <v>-4.8899999999999999E-2</v>
      </c>
      <c r="BI2">
        <f>TTEST(BF2:BF4,$BF$46:$BF$48,2,2)</f>
        <v>1.2640591911661316E-2</v>
      </c>
      <c r="BJ2">
        <f>TTEST(BF2:BF4,$B$51:$B$53, 2,3)</f>
        <v>4.8614479890908377E-2</v>
      </c>
      <c r="BK2">
        <f>STDEV(BF2:BF4)/SQRT(3)</f>
        <v>7.7341254018296528</v>
      </c>
    </row>
    <row r="3" spans="1:63" x14ac:dyDescent="0.35">
      <c r="A3" t="s">
        <v>0</v>
      </c>
      <c r="B3">
        <v>83.333333330000002</v>
      </c>
      <c r="C3">
        <v>-7.2700000000000001E-2</v>
      </c>
      <c r="I3" t="s">
        <v>10</v>
      </c>
      <c r="J3">
        <v>17.647058820000002</v>
      </c>
      <c r="K3">
        <v>-7.2700000000000001E-2</v>
      </c>
      <c r="Q3" t="s">
        <v>17</v>
      </c>
      <c r="R3">
        <v>66.666666669999998</v>
      </c>
      <c r="S3">
        <v>-5.5999999999999999E-3</v>
      </c>
      <c r="W3">
        <f t="shared" ref="W3:W22" si="0">STDEV(R3:R5)/SQRT(3)</f>
        <v>7.1711450536308128</v>
      </c>
      <c r="Y3" t="s">
        <v>24</v>
      </c>
      <c r="Z3">
        <v>42.553191490000003</v>
      </c>
      <c r="AA3">
        <v>-6.1800000000000001E-2</v>
      </c>
      <c r="AE3">
        <f t="shared" ref="AE3:AE19" si="1">STDEV(Z3:Z5)/SQRT(3)</f>
        <v>6.9671530812838167</v>
      </c>
      <c r="AG3" t="s">
        <v>31</v>
      </c>
      <c r="AH3">
        <v>91.379310340000004</v>
      </c>
      <c r="AI3">
        <v>-1.8599999999999998E-2</v>
      </c>
      <c r="AM3">
        <f t="shared" ref="AM3:AM20" si="2">STDEV(AH3:AH5)/SQRT(3)</f>
        <v>29.750047703354301</v>
      </c>
      <c r="AO3" t="s">
        <v>38</v>
      </c>
      <c r="AP3">
        <v>57.446808509999997</v>
      </c>
      <c r="AQ3">
        <v>-2.2599999999999999E-2</v>
      </c>
      <c r="AU3">
        <f t="shared" ref="AU3:AU20" si="3">STDEV(AP3:AP5)/SQRT(3)</f>
        <v>9.415895128491405</v>
      </c>
      <c r="AW3" t="s">
        <v>45</v>
      </c>
      <c r="AX3">
        <v>84.745762709999994</v>
      </c>
      <c r="AY3">
        <v>-1.66E-2</v>
      </c>
      <c r="BC3">
        <f t="shared" ref="BC3:BC20" si="4">STDEV(AX3:AX5)/SQRT(3)</f>
        <v>4.3784549811692468</v>
      </c>
      <c r="BE3" t="s">
        <v>52</v>
      </c>
      <c r="BF3">
        <v>24.561403510000002</v>
      </c>
      <c r="BG3">
        <v>-4.8899999999999999E-2</v>
      </c>
      <c r="BK3">
        <f t="shared" ref="BK3:BK19" si="5">STDEV(BF3:BF5)/SQRT(3)</f>
        <v>7.3528137420052149</v>
      </c>
    </row>
    <row r="4" spans="1:63" x14ac:dyDescent="0.35">
      <c r="A4" t="s">
        <v>0</v>
      </c>
      <c r="B4">
        <v>68.333333330000002</v>
      </c>
      <c r="C4">
        <v>-7.2700000000000001E-2</v>
      </c>
      <c r="D4">
        <f>AVERAGE(B2:B4)</f>
        <v>79.48637316333334</v>
      </c>
      <c r="I4" t="s">
        <v>10</v>
      </c>
      <c r="J4">
        <v>15.254237290000001</v>
      </c>
      <c r="K4">
        <v>-7.2700000000000001E-2</v>
      </c>
      <c r="L4">
        <f>AVERAGE(J2:J4)</f>
        <v>23.733056149999999</v>
      </c>
      <c r="Q4" t="s">
        <v>17</v>
      </c>
      <c r="R4">
        <v>80.769230769999993</v>
      </c>
      <c r="S4">
        <v>-5.5999999999999999E-3</v>
      </c>
      <c r="T4">
        <f>AVERAGE(R2:R4)</f>
        <v>67.924641870000002</v>
      </c>
      <c r="W4">
        <f t="shared" si="0"/>
        <v>3.9704323885630139</v>
      </c>
      <c r="Y4" t="s">
        <v>24</v>
      </c>
      <c r="Z4">
        <v>49.23076923</v>
      </c>
      <c r="AA4">
        <v>-6.1800000000000001E-2</v>
      </c>
      <c r="AB4">
        <f>AVERAGE(Z2:Z4)</f>
        <v>57.446505426666668</v>
      </c>
      <c r="AE4">
        <f t="shared" si="1"/>
        <v>9.9490600851130875</v>
      </c>
      <c r="AG4" t="s">
        <v>31</v>
      </c>
      <c r="AH4">
        <v>86.956521739999999</v>
      </c>
      <c r="AI4">
        <v>-1.8599999999999998E-2</v>
      </c>
      <c r="AJ4">
        <f>AVERAGE(AH2:AH4)</f>
        <v>88.477535423333336</v>
      </c>
      <c r="AM4">
        <f t="shared" si="2"/>
        <v>27.99034878043744</v>
      </c>
      <c r="AO4" t="s">
        <v>38</v>
      </c>
      <c r="AP4">
        <v>89.130434780000002</v>
      </c>
      <c r="AQ4">
        <v>-2.2599999999999999E-2</v>
      </c>
      <c r="AR4">
        <f>AVERAGE(AP2:AP4)</f>
        <v>79.628311866666664</v>
      </c>
      <c r="AU4">
        <f t="shared" si="3"/>
        <v>4.3640999781275216</v>
      </c>
      <c r="AW4" t="s">
        <v>45</v>
      </c>
      <c r="AX4">
        <v>82</v>
      </c>
      <c r="AY4">
        <v>-1.66E-2</v>
      </c>
      <c r="AZ4">
        <f>AVERAGE(AX2:AX4)</f>
        <v>82.811967853333329</v>
      </c>
      <c r="BC4">
        <f t="shared" si="4"/>
        <v>3.6059975951577572</v>
      </c>
      <c r="BE4" t="s">
        <v>52</v>
      </c>
      <c r="BF4">
        <v>50</v>
      </c>
      <c r="BG4">
        <v>-4.8899999999999999E-2</v>
      </c>
      <c r="BH4">
        <f>AVERAGE(BF2:BF4)</f>
        <v>34.853801170000004</v>
      </c>
      <c r="BK4">
        <f t="shared" si="5"/>
        <v>13.295860331844519</v>
      </c>
    </row>
    <row r="5" spans="1:63" x14ac:dyDescent="0.35">
      <c r="A5" t="s">
        <v>1</v>
      </c>
      <c r="B5">
        <v>69.642857140000004</v>
      </c>
      <c r="C5">
        <v>-5.5999999999999999E-3</v>
      </c>
      <c r="E5">
        <f>TTEST(B5:B7,$B$46:$B$48, 2,2)</f>
        <v>1.2408151824763519E-3</v>
      </c>
      <c r="F5">
        <f>TTEST(B5:B7,$B$51:$B$53, 2,3)</f>
        <v>0.35082075172114352</v>
      </c>
      <c r="G5">
        <f>STDEV(B5:B7)/SQRT(3)</f>
        <v>8.8914776069327619</v>
      </c>
      <c r="I5" t="s">
        <v>11</v>
      </c>
      <c r="J5">
        <v>63.157894740000003</v>
      </c>
      <c r="K5">
        <v>-1.9599999999999999E-2</v>
      </c>
      <c r="M5">
        <f>TTEST(J5:J7,$J$46:$J$48, 2,2)</f>
        <v>8.0629401498670495E-4</v>
      </c>
      <c r="N5">
        <f>TTEST(J5:J7,$B$51:$B$53, 2,3)</f>
        <v>0.37770764102861037</v>
      </c>
      <c r="O5">
        <f>STDEV(J5:J7)/SQRT(3)</f>
        <v>5.8555382491948604</v>
      </c>
      <c r="Q5" t="s">
        <v>18</v>
      </c>
      <c r="R5">
        <v>91.428571430000005</v>
      </c>
      <c r="S5">
        <v>-1.9599999999999999E-2</v>
      </c>
      <c r="U5">
        <f>TTEST(R5:R7,$R$46:$R$48, 2,2)</f>
        <v>1.4017375795448513E-2</v>
      </c>
      <c r="V5">
        <f>TTEST(R5:R7,$B$51:$B$53, 2,3)</f>
        <v>9.5508883946841247E-2</v>
      </c>
      <c r="W5">
        <f t="shared" si="0"/>
        <v>6.2269984912640162</v>
      </c>
      <c r="Y5" t="s">
        <v>25</v>
      </c>
      <c r="Z5">
        <v>25.80645161</v>
      </c>
      <c r="AA5">
        <v>-7.2400000000000006E-2</v>
      </c>
      <c r="AC5">
        <f>TTEST(Z5:Z7,$Z$46:$Z$48, 2,2)</f>
        <v>1.5504913036267127E-2</v>
      </c>
      <c r="AD5">
        <f>TTEST(Z5:Z7,$B$51:$B$53, 2,3)</f>
        <v>9.1152773902166122E-3</v>
      </c>
      <c r="AE5">
        <f t="shared" si="1"/>
        <v>5.8301193029915455</v>
      </c>
      <c r="AG5" t="s">
        <v>32</v>
      </c>
      <c r="AH5">
        <v>0</v>
      </c>
      <c r="AI5">
        <v>-6.7199999999999996E-2</v>
      </c>
      <c r="AK5">
        <f>TTEST(AH5:AH7,$AH$46:$AH$48, 2,2)</f>
        <v>0.12962948605664928</v>
      </c>
      <c r="AL5">
        <f>TTEST(AH5:AH7,$B$51:$B$53, 2,3)</f>
        <v>2.9512470825659425E-3</v>
      </c>
      <c r="AM5">
        <f t="shared" si="2"/>
        <v>1.8691468083179403</v>
      </c>
      <c r="AO5" t="s">
        <v>39</v>
      </c>
      <c r="AP5">
        <v>80</v>
      </c>
      <c r="AQ5">
        <v>-3.95E-2</v>
      </c>
      <c r="AS5">
        <f>TTEST(AP5:AP7,$AP$46:$AP$48, 2,2)</f>
        <v>1.0777418381148964E-4</v>
      </c>
      <c r="AT5">
        <f>TTEST(AP5:AP7,$B$51:$B$53, 2,3)</f>
        <v>1.7431298566925775E-2</v>
      </c>
      <c r="AU5">
        <f t="shared" si="3"/>
        <v>4.4311644008438744</v>
      </c>
      <c r="AW5" t="s">
        <v>46</v>
      </c>
      <c r="AX5">
        <v>70.454545449999998</v>
      </c>
      <c r="AY5">
        <v>-1.21E-2</v>
      </c>
      <c r="BA5">
        <f>TTEST(AX5:AX7,$AX$46:$AX$48, 2,2)</f>
        <v>2.3713428914455596E-5</v>
      </c>
      <c r="BB5">
        <f>TTEST(AX5:AX7,$B$51:$B$53, 2,3)</f>
        <v>7.9370128490225386E-2</v>
      </c>
      <c r="BC5">
        <f t="shared" si="4"/>
        <v>3.2429812163527649</v>
      </c>
      <c r="BE5" t="s">
        <v>53</v>
      </c>
      <c r="BF5">
        <v>36.170212769999999</v>
      </c>
      <c r="BG5">
        <v>-5.6300000000000003E-2</v>
      </c>
      <c r="BI5">
        <f>TTEST(BF5:BF7,$BF$46:$BF$48,2,2)</f>
        <v>1.0728243012730114E-2</v>
      </c>
      <c r="BJ5">
        <f>TTEST(BF5:BF7,$B$51:$B$53, 2,3)</f>
        <v>0.97119972652668596</v>
      </c>
      <c r="BK5">
        <f t="shared" si="5"/>
        <v>13.389639031895006</v>
      </c>
    </row>
    <row r="6" spans="1:63" x14ac:dyDescent="0.35">
      <c r="A6" t="s">
        <v>1</v>
      </c>
      <c r="B6">
        <v>60.60606061</v>
      </c>
      <c r="C6">
        <v>-5.5999999999999999E-3</v>
      </c>
      <c r="G6">
        <f t="shared" ref="G6:G44" si="6">STDEV(B6:B8)/SQRT(3)</f>
        <v>9.1647555700763199</v>
      </c>
      <c r="I6" t="s">
        <v>11</v>
      </c>
      <c r="J6">
        <v>58</v>
      </c>
      <c r="K6">
        <v>-1.9599999999999999E-2</v>
      </c>
      <c r="O6">
        <f t="shared" ref="O6:O22" si="7">STDEV(J6:J8)/SQRT(3)</f>
        <v>12.660205742165038</v>
      </c>
      <c r="Q6" t="s">
        <v>18</v>
      </c>
      <c r="R6">
        <v>78.571428569999995</v>
      </c>
      <c r="S6">
        <v>-1.9599999999999999E-2</v>
      </c>
      <c r="W6">
        <f t="shared" si="0"/>
        <v>3.9010176903157228</v>
      </c>
      <c r="Y6" t="s">
        <v>25</v>
      </c>
      <c r="Z6">
        <v>15.625</v>
      </c>
      <c r="AA6">
        <v>-7.2400000000000006E-2</v>
      </c>
      <c r="AE6">
        <f t="shared" si="1"/>
        <v>15.482007016586692</v>
      </c>
      <c r="AG6" t="s">
        <v>32</v>
      </c>
      <c r="AH6">
        <v>6.3291139239999996</v>
      </c>
      <c r="AI6">
        <v>-6.7199999999999996E-2</v>
      </c>
      <c r="AM6">
        <f t="shared" si="2"/>
        <v>31.55902650769297</v>
      </c>
      <c r="AO6" t="s">
        <v>39</v>
      </c>
      <c r="AP6">
        <v>95</v>
      </c>
      <c r="AQ6">
        <v>-3.95E-2</v>
      </c>
      <c r="AU6">
        <f t="shared" si="3"/>
        <v>2.2117783031207487</v>
      </c>
      <c r="AW6" t="s">
        <v>46</v>
      </c>
      <c r="AX6">
        <v>80.357142859999996</v>
      </c>
      <c r="AY6">
        <v>-1.21E-2</v>
      </c>
      <c r="BC6">
        <f t="shared" si="4"/>
        <v>2.0374426041018445</v>
      </c>
      <c r="BE6" t="s">
        <v>53</v>
      </c>
      <c r="BF6">
        <v>81.132075470000004</v>
      </c>
      <c r="BG6">
        <v>-5.6300000000000003E-2</v>
      </c>
      <c r="BK6">
        <f t="shared" si="5"/>
        <v>5.2089703764875752</v>
      </c>
    </row>
    <row r="7" spans="1:63" x14ac:dyDescent="0.35">
      <c r="A7" t="s">
        <v>1</v>
      </c>
      <c r="B7">
        <v>90.625</v>
      </c>
      <c r="C7">
        <v>-5.5999999999999999E-3</v>
      </c>
      <c r="D7">
        <f>AVERAGE(B5:B7)</f>
        <v>73.624639250000001</v>
      </c>
      <c r="G7">
        <f t="shared" si="6"/>
        <v>6.9162195681407814</v>
      </c>
      <c r="I7" t="s">
        <v>11</v>
      </c>
      <c r="J7">
        <v>43.589743589999998</v>
      </c>
      <c r="K7">
        <v>-1.9599999999999999E-2</v>
      </c>
      <c r="L7">
        <f>AVERAGE(J5:J7)</f>
        <v>54.915879443333331</v>
      </c>
      <c r="O7">
        <f t="shared" si="7"/>
        <v>13.345488609038169</v>
      </c>
      <c r="Q7" t="s">
        <v>18</v>
      </c>
      <c r="R7">
        <v>70</v>
      </c>
      <c r="S7">
        <v>-1.9599999999999999E-2</v>
      </c>
      <c r="T7">
        <f>AVERAGE(R5:R7)</f>
        <v>80</v>
      </c>
      <c r="W7">
        <f t="shared" si="0"/>
        <v>3.8778150293670168</v>
      </c>
      <c r="Y7" t="s">
        <v>25</v>
      </c>
      <c r="Z7">
        <v>35.820895520000001</v>
      </c>
      <c r="AA7">
        <v>-7.2400000000000006E-2</v>
      </c>
      <c r="AB7">
        <f>AVERAGE(Z5:Z7)</f>
        <v>25.750782376666667</v>
      </c>
      <c r="AE7">
        <f t="shared" si="1"/>
        <v>10.17324674888876</v>
      </c>
      <c r="AG7" t="s">
        <v>32</v>
      </c>
      <c r="AH7">
        <v>4.3478260869999996</v>
      </c>
      <c r="AI7">
        <v>-6.7199999999999996E-2</v>
      </c>
      <c r="AJ7">
        <f>AVERAGE(AH5:AH7)</f>
        <v>3.5589800036666666</v>
      </c>
      <c r="AM7">
        <f t="shared" si="2"/>
        <v>31.884057971000011</v>
      </c>
      <c r="AO7" t="s">
        <v>39</v>
      </c>
      <c r="AP7">
        <v>90.322580650000006</v>
      </c>
      <c r="AQ7">
        <v>-3.95E-2</v>
      </c>
      <c r="AR7">
        <f>AVERAGE(AP5:AP7)</f>
        <v>88.440860216666678</v>
      </c>
      <c r="AU7">
        <f t="shared" si="3"/>
        <v>2.5085342870786431</v>
      </c>
      <c r="AW7" t="s">
        <v>46</v>
      </c>
      <c r="AX7">
        <v>80</v>
      </c>
      <c r="AY7">
        <v>-1.21E-2</v>
      </c>
      <c r="AZ7">
        <f>AVERAGE(AX5:AX7)</f>
        <v>76.937229436666669</v>
      </c>
      <c r="BC7">
        <f t="shared" si="4"/>
        <v>3.6372641657517359</v>
      </c>
      <c r="BE7" t="s">
        <v>53</v>
      </c>
      <c r="BF7">
        <v>68.518518520000001</v>
      </c>
      <c r="BG7">
        <v>-5.6300000000000003E-2</v>
      </c>
      <c r="BH7">
        <f>AVERAGE(BF5:BF7)</f>
        <v>61.940268919999994</v>
      </c>
      <c r="BK7">
        <f t="shared" si="5"/>
        <v>5.5529947855101698</v>
      </c>
    </row>
    <row r="8" spans="1:63" x14ac:dyDescent="0.35">
      <c r="A8" t="s">
        <v>2</v>
      </c>
      <c r="B8">
        <v>66.666666669999998</v>
      </c>
      <c r="C8">
        <v>-6.1800000000000001E-2</v>
      </c>
      <c r="E8">
        <f>TTEST(B8:B10,$B$46:$B$48, 2,2)</f>
        <v>3.9615782466968036E-5</v>
      </c>
      <c r="F8">
        <f>TTEST(B8:B10,$B$51:$B$53, 2,3)</f>
        <v>0.19913757930709305</v>
      </c>
      <c r="G8">
        <f t="shared" si="6"/>
        <v>3.5026452803789545</v>
      </c>
      <c r="I8" t="s">
        <v>12</v>
      </c>
      <c r="J8">
        <v>86.666666669999998</v>
      </c>
      <c r="K8">
        <v>-7.2400000000000006E-2</v>
      </c>
      <c r="M8">
        <f>TTEST(J8:J10,$J$46:$J$48, 2,2)</f>
        <v>1.0786348416127424E-4</v>
      </c>
      <c r="N8">
        <f>TTEST(J8:J10,$B$51:$B$53, 2,3)</f>
        <v>8.402880322280934E-2</v>
      </c>
      <c r="O8">
        <f t="shared" si="7"/>
        <v>5.0276779775703364</v>
      </c>
      <c r="Q8" t="s">
        <v>19</v>
      </c>
      <c r="R8">
        <v>83.333333330000002</v>
      </c>
      <c r="S8">
        <v>-2.0799999999999999E-2</v>
      </c>
      <c r="U8">
        <f>TTEST(R8:R10,$R$46:$R$48, 2,2)</f>
        <v>6.9262853328119055E-3</v>
      </c>
      <c r="V8">
        <f>TTEST(R8:R10,$B$51:$B$53, 2,3)</f>
        <v>3.6563775464081329E-2</v>
      </c>
      <c r="W8">
        <f t="shared" si="0"/>
        <v>2.3960509309490763</v>
      </c>
      <c r="Y8" t="s">
        <v>26</v>
      </c>
      <c r="Z8">
        <v>68.75</v>
      </c>
      <c r="AA8">
        <v>-2.0799999999999999E-2</v>
      </c>
      <c r="AC8">
        <f>TTEST(Z8:Z10,$Z$46:$Z$48, 2,2)</f>
        <v>5.8693263822223657E-6</v>
      </c>
      <c r="AD8">
        <f>TTEST(Z8:Z10,$B$51:$B$53, 2,3)</f>
        <v>0.61847429640448104</v>
      </c>
      <c r="AE8">
        <f t="shared" si="1"/>
        <v>1.6946798731473474</v>
      </c>
      <c r="AG8" t="s">
        <v>33</v>
      </c>
      <c r="AH8">
        <v>100</v>
      </c>
      <c r="AI8">
        <v>-5.7000000000000002E-3</v>
      </c>
      <c r="AK8">
        <f>TTEST(AH8:AH10,$AH$46:$AH$48, 2,2)</f>
        <v>3.3121054372142721E-8</v>
      </c>
      <c r="AL8">
        <f>TTEST(AH8:AH10,$B$51:$B$53, 2,3)</f>
        <v>1.5148720830541708E-2</v>
      </c>
      <c r="AM8">
        <f t="shared" si="2"/>
        <v>0.85470085333333168</v>
      </c>
      <c r="AO8" t="s">
        <v>40</v>
      </c>
      <c r="AP8">
        <v>97.916666669999998</v>
      </c>
      <c r="AQ8">
        <v>-1.6999999999999999E-3</v>
      </c>
      <c r="AS8">
        <f>TTEST(AP8:AP10,$AP$46:$AP$48, 2,2)</f>
        <v>1.2008632388414741E-6</v>
      </c>
      <c r="AT8">
        <f>TTEST(AP8:AP10,$B$51:$B$53, 2,3)</f>
        <v>1.8692123084714737E-2</v>
      </c>
      <c r="AU8">
        <f t="shared" si="3"/>
        <v>0.14285022131953595</v>
      </c>
      <c r="AW8" t="s">
        <v>47</v>
      </c>
      <c r="AX8">
        <v>74.074074069999995</v>
      </c>
      <c r="AY8">
        <v>-4.7999999999999996E-3</v>
      </c>
      <c r="BA8">
        <f>TTEST(AX8:AX10,$AX$46:$AX$48, 2,2)</f>
        <v>2.0009293657150692E-3</v>
      </c>
      <c r="BB8">
        <f>TTEST(AX8:AX10,$B$51:$B$53, 2,3)</f>
        <v>0.47918027833166976</v>
      </c>
      <c r="BC8">
        <f t="shared" si="4"/>
        <v>9.7511104307785974</v>
      </c>
      <c r="BE8" t="s">
        <v>54</v>
      </c>
      <c r="BF8">
        <v>86</v>
      </c>
      <c r="BG8">
        <v>-1.8E-3</v>
      </c>
      <c r="BI8">
        <f>TTEST(BF8:BF10,$BF$46:$BF$48,2,2)</f>
        <v>1.3996213722114758E-7</v>
      </c>
      <c r="BJ8">
        <f>TTEST(BF8:BF10,$B$51:$B$53, 2,3)</f>
        <v>3.9354120494474738E-2</v>
      </c>
      <c r="BK8">
        <f t="shared" si="5"/>
        <v>0.73330628431932054</v>
      </c>
    </row>
    <row r="9" spans="1:63" x14ac:dyDescent="0.35">
      <c r="A9" t="s">
        <v>2</v>
      </c>
      <c r="B9">
        <v>78.571428569999995</v>
      </c>
      <c r="C9">
        <v>-6.1800000000000001E-2</v>
      </c>
      <c r="G9">
        <f t="shared" si="6"/>
        <v>6.6901609469956211</v>
      </c>
      <c r="I9" t="s">
        <v>12</v>
      </c>
      <c r="J9">
        <v>79.661016950000004</v>
      </c>
      <c r="K9">
        <v>-7.2400000000000006E-2</v>
      </c>
      <c r="O9">
        <f t="shared" si="7"/>
        <v>22.501879830595417</v>
      </c>
      <c r="Q9" t="s">
        <v>19</v>
      </c>
      <c r="R9">
        <v>78.082191780000002</v>
      </c>
      <c r="S9">
        <v>-2.0799999999999999E-2</v>
      </c>
      <c r="W9">
        <f t="shared" si="0"/>
        <v>13.025930123944281</v>
      </c>
      <c r="Y9" t="s">
        <v>26</v>
      </c>
      <c r="Z9">
        <v>63.157894740000003</v>
      </c>
      <c r="AA9">
        <v>-2.0799999999999999E-2</v>
      </c>
      <c r="AE9">
        <f t="shared" si="1"/>
        <v>9.3955523912036032</v>
      </c>
      <c r="AG9" t="s">
        <v>33</v>
      </c>
      <c r="AH9">
        <v>100</v>
      </c>
      <c r="AI9">
        <v>-5.7000000000000002E-3</v>
      </c>
      <c r="AM9">
        <f t="shared" si="2"/>
        <v>3.4980140059925788</v>
      </c>
      <c r="AO9" t="s">
        <v>40</v>
      </c>
      <c r="AP9">
        <v>97.777777779999994</v>
      </c>
      <c r="AQ9">
        <v>-1.6999999999999999E-3</v>
      </c>
      <c r="AU9">
        <f t="shared" si="3"/>
        <v>5.8697756179911398</v>
      </c>
      <c r="AW9" t="s">
        <v>47</v>
      </c>
      <c r="AX9">
        <v>86.666666669999998</v>
      </c>
      <c r="AY9">
        <v>-4.7999999999999996E-3</v>
      </c>
      <c r="BC9">
        <f t="shared" si="4"/>
        <v>9.9297233406637986</v>
      </c>
      <c r="BE9" t="s">
        <v>54</v>
      </c>
      <c r="BF9">
        <v>84.21052632</v>
      </c>
      <c r="BG9">
        <v>-1.8E-3</v>
      </c>
      <c r="BK9">
        <f t="shared" si="5"/>
        <v>1.3075153264565655</v>
      </c>
    </row>
    <row r="10" spans="1:63" x14ac:dyDescent="0.35">
      <c r="A10" t="s">
        <v>2</v>
      </c>
      <c r="B10">
        <v>70.58823529</v>
      </c>
      <c r="C10">
        <v>-6.1800000000000001E-2</v>
      </c>
      <c r="D10">
        <f>AVERAGE(B8:B10)</f>
        <v>71.942110176666674</v>
      </c>
      <c r="G10">
        <f t="shared" si="6"/>
        <v>4.2926709965661631</v>
      </c>
      <c r="I10" t="s">
        <v>12</v>
      </c>
      <c r="J10">
        <v>69.354838709999996</v>
      </c>
      <c r="K10">
        <v>-7.2400000000000006E-2</v>
      </c>
      <c r="L10">
        <f>AVERAGE(J8:J10)</f>
        <v>78.560840776666666</v>
      </c>
      <c r="O10">
        <f t="shared" si="7"/>
        <v>21.647610549312887</v>
      </c>
      <c r="Q10" t="s">
        <v>19</v>
      </c>
      <c r="R10">
        <v>86.274509800000004</v>
      </c>
      <c r="S10">
        <v>-2.0799999999999999E-2</v>
      </c>
      <c r="T10">
        <f>AVERAGE(R8:R10)</f>
        <v>82.563344970000003</v>
      </c>
      <c r="W10">
        <f t="shared" si="0"/>
        <v>13.008176833162544</v>
      </c>
      <c r="Y10" t="s">
        <v>26</v>
      </c>
      <c r="Z10">
        <v>64.406779659999998</v>
      </c>
      <c r="AA10">
        <v>-2.0799999999999999E-2</v>
      </c>
      <c r="AB10">
        <f>AVERAGE(Z8:Z10)</f>
        <v>65.4382248</v>
      </c>
      <c r="AE10">
        <f t="shared" si="1"/>
        <v>8.3130788639046731</v>
      </c>
      <c r="AG10" t="s">
        <v>33</v>
      </c>
      <c r="AH10">
        <v>97.435897440000005</v>
      </c>
      <c r="AI10">
        <v>-5.7000000000000002E-3</v>
      </c>
      <c r="AJ10">
        <f>AVERAGE(AH8:AH10)</f>
        <v>99.145299146666673</v>
      </c>
      <c r="AM10">
        <f t="shared" si="2"/>
        <v>5.7493326072563704</v>
      </c>
      <c r="AO10" t="s">
        <v>40</v>
      </c>
      <c r="AP10">
        <v>97.435897440000005</v>
      </c>
      <c r="AQ10">
        <v>-1.6999999999999999E-3</v>
      </c>
      <c r="AR10">
        <f>AVERAGE(AP8:AP10)</f>
        <v>97.710113963333342</v>
      </c>
      <c r="AU10">
        <f t="shared" si="3"/>
        <v>6.3157737600496562</v>
      </c>
      <c r="AW10" t="s">
        <v>47</v>
      </c>
      <c r="AX10">
        <v>53.22580645</v>
      </c>
      <c r="AY10">
        <v>-4.7999999999999996E-3</v>
      </c>
      <c r="AZ10">
        <f>AVERAGE(AX8:AX10)</f>
        <v>71.322182396666662</v>
      </c>
      <c r="BC10">
        <f t="shared" si="4"/>
        <v>8.633149158767969</v>
      </c>
      <c r="BE10" t="s">
        <v>54</v>
      </c>
      <c r="BF10">
        <v>86.666666669999998</v>
      </c>
      <c r="BG10">
        <v>-1.8E-3</v>
      </c>
      <c r="BH10">
        <f>AVERAGE(BF8:BF10)</f>
        <v>85.625730996666661</v>
      </c>
      <c r="BK10">
        <f t="shared" si="5"/>
        <v>7.8363373981559237</v>
      </c>
    </row>
    <row r="11" spans="1:63" x14ac:dyDescent="0.35">
      <c r="A11" t="s">
        <v>3</v>
      </c>
      <c r="B11">
        <v>55.737704919999999</v>
      </c>
      <c r="C11">
        <v>-1.8599999999999998E-2</v>
      </c>
      <c r="E11">
        <f>TTEST(B11:B13,$B$46:$B$48, 2,2)</f>
        <v>1.565124168107382E-4</v>
      </c>
      <c r="F11">
        <f>TTEST(B11:B13,$B$51:$B$53, 2,3)</f>
        <v>0.93831346386104042</v>
      </c>
      <c r="G11">
        <f t="shared" si="6"/>
        <v>4.3881937409068019</v>
      </c>
      <c r="I11" t="s">
        <v>13</v>
      </c>
      <c r="J11">
        <v>7.5949367089999997</v>
      </c>
      <c r="K11">
        <v>-6.7199999999999996E-2</v>
      </c>
      <c r="M11">
        <f>TTEST(J11:J13,$J$46:$J$48, 2,2)</f>
        <v>0.13994635642590716</v>
      </c>
      <c r="N11">
        <f>TTEST(J11:J13,$B$51:$B$53, 2,3)</f>
        <v>3.4640712512377745E-3</v>
      </c>
      <c r="O11">
        <f t="shared" si="7"/>
        <v>1.7193914138875888</v>
      </c>
      <c r="Q11" t="s">
        <v>20</v>
      </c>
      <c r="R11">
        <v>43.75</v>
      </c>
      <c r="S11">
        <v>-5.7000000000000002E-3</v>
      </c>
      <c r="U11">
        <f>TTEST(R11:R13,$R$46:$R$48, 2,2)</f>
        <v>0.10770260103216603</v>
      </c>
      <c r="V11">
        <f>TTEST(R11:R13,$B$51:$B$53, 2,3)</f>
        <v>0.90745055691131649</v>
      </c>
      <c r="W11">
        <f t="shared" si="0"/>
        <v>9.8685140411340289</v>
      </c>
      <c r="Y11" t="s">
        <v>27</v>
      </c>
      <c r="Z11">
        <v>35.616438359999997</v>
      </c>
      <c r="AA11">
        <v>-7.5999999999999998E-2</v>
      </c>
      <c r="AC11">
        <f>TTEST(Z11:Z13,$Z$46:$Z$48, 2,2)</f>
        <v>4.3922682024951261E-3</v>
      </c>
      <c r="AD11">
        <f>TTEST(Z11:Z13,$B$51:$B$53, 2,3)</f>
        <v>4.2278611451941527E-2</v>
      </c>
      <c r="AE11">
        <f t="shared" si="1"/>
        <v>6.2535700895093429</v>
      </c>
      <c r="AG11" t="s">
        <v>34</v>
      </c>
      <c r="AH11">
        <v>88.46153846</v>
      </c>
      <c r="AI11">
        <v>-7.5999999999999998E-2</v>
      </c>
      <c r="AK11">
        <f>TTEST(AH11:AH13,$AH$46:$AH$48, 2,2)</f>
        <v>1.5663650090651543E-5</v>
      </c>
      <c r="AL11">
        <f>TTEST(AH11:AH13,$B$51:$B$53, 2,3)</f>
        <v>3.622404619293295E-2</v>
      </c>
      <c r="AM11">
        <f t="shared" si="2"/>
        <v>3.3051688329852831</v>
      </c>
      <c r="AO11" t="s">
        <v>41</v>
      </c>
      <c r="AP11">
        <v>80</v>
      </c>
      <c r="AQ11">
        <v>-3.0300000000000001E-2</v>
      </c>
      <c r="AS11">
        <f>TTEST(AP11:AP13,$AP$46:$AP$48, 2,2)</f>
        <v>1.2482814230383627E-5</v>
      </c>
      <c r="AT11">
        <f>TTEST(AP11:AP13,$B$51:$B$53, 2,3)</f>
        <v>8.2777560379730664E-2</v>
      </c>
      <c r="AU11">
        <f t="shared" si="3"/>
        <v>1.5745916419322736</v>
      </c>
      <c r="AW11" t="s">
        <v>48</v>
      </c>
      <c r="AX11">
        <v>76.92307692</v>
      </c>
      <c r="AY11">
        <v>-8.5000000000000006E-2</v>
      </c>
      <c r="BA11">
        <f>TTEST(AX11:AX13,$AX$46:$AX$48, 2,2)</f>
        <v>2.3693775116799039E-3</v>
      </c>
      <c r="BB11">
        <f>TTEST(AX11:AX13,$B$51:$B$53, 2,3)</f>
        <v>0.60456181290791478</v>
      </c>
      <c r="BC11">
        <f t="shared" si="4"/>
        <v>9.8451497948023494</v>
      </c>
      <c r="BE11" t="s">
        <v>55</v>
      </c>
      <c r="BF11">
        <v>82.142857140000004</v>
      </c>
      <c r="BG11">
        <v>-5.7799999999999997E-2</v>
      </c>
      <c r="BI11">
        <f>TTEST(BF11:BF13,$BF$46:$BF$48,2,2)</f>
        <v>6.431341453047839E-4</v>
      </c>
      <c r="BJ11">
        <f>TTEST(BF11:BF13,$B$51:$B$53, 2,3)</f>
        <v>0.21322704105223791</v>
      </c>
      <c r="BK11">
        <f t="shared" si="5"/>
        <v>7.7395634226559533</v>
      </c>
    </row>
    <row r="12" spans="1:63" x14ac:dyDescent="0.35">
      <c r="A12" t="s">
        <v>3</v>
      </c>
      <c r="B12">
        <v>62.5</v>
      </c>
      <c r="C12">
        <v>-1.8599999999999998E-2</v>
      </c>
      <c r="G12">
        <f t="shared" si="6"/>
        <v>7.7528893097561387</v>
      </c>
      <c r="I12" t="s">
        <v>13</v>
      </c>
      <c r="J12">
        <v>1.6393442620000001</v>
      </c>
      <c r="K12">
        <v>-6.7199999999999996E-2</v>
      </c>
      <c r="O12">
        <f t="shared" si="7"/>
        <v>3.3071585375485002</v>
      </c>
      <c r="Q12" t="s">
        <v>20</v>
      </c>
      <c r="R12">
        <v>77.922077920000007</v>
      </c>
      <c r="S12">
        <v>-5.7000000000000002E-3</v>
      </c>
      <c r="W12">
        <f t="shared" si="0"/>
        <v>8.5404283107740291</v>
      </c>
      <c r="Y12" t="s">
        <v>27</v>
      </c>
      <c r="Z12">
        <v>50.561797749999997</v>
      </c>
      <c r="AA12">
        <v>-7.5999999999999998E-2</v>
      </c>
      <c r="AE12">
        <f t="shared" si="1"/>
        <v>10.909100969560125</v>
      </c>
      <c r="AG12" t="s">
        <v>34</v>
      </c>
      <c r="AH12">
        <v>77.551020410000007</v>
      </c>
      <c r="AI12">
        <v>-7.5999999999999998E-2</v>
      </c>
      <c r="AM12">
        <f t="shared" si="2"/>
        <v>0.8921685070552845</v>
      </c>
      <c r="AO12" t="s">
        <v>41</v>
      </c>
      <c r="AP12">
        <v>77.272727270000004</v>
      </c>
      <c r="AQ12">
        <v>-3.0300000000000001E-2</v>
      </c>
      <c r="AU12">
        <f t="shared" si="3"/>
        <v>5.039702059363206</v>
      </c>
      <c r="AW12" t="s">
        <v>48</v>
      </c>
      <c r="AX12">
        <v>49.275362319999999</v>
      </c>
      <c r="AY12">
        <v>-8.5000000000000006E-2</v>
      </c>
      <c r="BC12">
        <f t="shared" si="4"/>
        <v>9.5982507694608241</v>
      </c>
      <c r="BE12" t="s">
        <v>55</v>
      </c>
      <c r="BF12">
        <v>61.224489800000001</v>
      </c>
      <c r="BG12">
        <v>-5.7799999999999997E-2</v>
      </c>
      <c r="BK12">
        <f t="shared" si="5"/>
        <v>14.357686005473758</v>
      </c>
    </row>
    <row r="13" spans="1:63" x14ac:dyDescent="0.35">
      <c r="A13" t="s">
        <v>3</v>
      </c>
      <c r="B13">
        <v>70.909090910000003</v>
      </c>
      <c r="C13">
        <v>-1.8599999999999998E-2</v>
      </c>
      <c r="D13">
        <f>AVERAGE(B11:B13)</f>
        <v>63.048931943333336</v>
      </c>
      <c r="G13">
        <f t="shared" si="6"/>
        <v>10.357634713655218</v>
      </c>
      <c r="I13" t="s">
        <v>13</v>
      </c>
      <c r="J13">
        <v>4.6875</v>
      </c>
      <c r="K13">
        <v>-6.7199999999999996E-2</v>
      </c>
      <c r="L13">
        <f>AVERAGE(J11:J13)</f>
        <v>4.6405936570000001</v>
      </c>
      <c r="O13">
        <f t="shared" si="7"/>
        <v>3.5897389329101013</v>
      </c>
      <c r="Q13" t="s">
        <v>20</v>
      </c>
      <c r="R13">
        <v>61.666666669999998</v>
      </c>
      <c r="S13">
        <v>-5.7000000000000002E-3</v>
      </c>
      <c r="T13">
        <f>AVERAGE(R11:R13)</f>
        <v>61.112914863333337</v>
      </c>
      <c r="W13">
        <f t="shared" si="0"/>
        <v>3.9011109424444212</v>
      </c>
      <c r="Y13" t="s">
        <v>27</v>
      </c>
      <c r="Z13">
        <v>29.508196720000001</v>
      </c>
      <c r="AA13">
        <v>-7.5999999999999998E-2</v>
      </c>
      <c r="AB13">
        <f>AVERAGE(Z11:Z13)</f>
        <v>38.562144276666665</v>
      </c>
      <c r="AE13">
        <f t="shared" si="1"/>
        <v>4.9219700968420836</v>
      </c>
      <c r="AG13" t="s">
        <v>34</v>
      </c>
      <c r="AH13">
        <v>80</v>
      </c>
      <c r="AI13">
        <v>-7.5999999999999998E-2</v>
      </c>
      <c r="AJ13">
        <f>AVERAGE(AH11:AH13)</f>
        <v>82.004186290000007</v>
      </c>
      <c r="AM13">
        <f t="shared" si="2"/>
        <v>2.5880463204421384</v>
      </c>
      <c r="AO13" t="s">
        <v>41</v>
      </c>
      <c r="AP13">
        <v>74.545454550000002</v>
      </c>
      <c r="AQ13">
        <v>-3.0300000000000001E-2</v>
      </c>
      <c r="AR13">
        <f>AVERAGE(AP11:AP13)</f>
        <v>77.272727273333331</v>
      </c>
      <c r="AU13">
        <f t="shared" si="3"/>
        <v>6.0748983906851501</v>
      </c>
      <c r="AW13" t="s">
        <v>48</v>
      </c>
      <c r="AX13">
        <v>80.39215686</v>
      </c>
      <c r="AY13">
        <v>-8.5000000000000006E-2</v>
      </c>
      <c r="AZ13">
        <f>AVERAGE(AX11:AX13)</f>
        <v>68.863532033333328</v>
      </c>
      <c r="BC13">
        <f t="shared" si="4"/>
        <v>9.0390099839627691</v>
      </c>
      <c r="BE13" t="s">
        <v>55</v>
      </c>
      <c r="BF13">
        <v>86.206896549999996</v>
      </c>
      <c r="BG13">
        <v>-5.7799999999999997E-2</v>
      </c>
      <c r="BH13">
        <f>AVERAGE(BF11:BF13)</f>
        <v>76.52474783000001</v>
      </c>
      <c r="BK13">
        <f t="shared" si="5"/>
        <v>15.193523735226643</v>
      </c>
    </row>
    <row r="14" spans="1:63" x14ac:dyDescent="0.35">
      <c r="A14" t="s">
        <v>4</v>
      </c>
      <c r="B14">
        <v>44.61538462</v>
      </c>
      <c r="C14">
        <v>-2.2599999999999999E-2</v>
      </c>
      <c r="E14">
        <f>TTEST(B14:B16,$B$46:$B$48, 2,2)</f>
        <v>7.8184119598072473E-4</v>
      </c>
      <c r="F14">
        <f>TTEST(B14:B16,$B$51:$B$53, 2,3)</f>
        <v>1.7724971064278641E-2</v>
      </c>
      <c r="G14">
        <f t="shared" si="6"/>
        <v>3.8829975570867474</v>
      </c>
      <c r="I14" t="s">
        <v>14</v>
      </c>
      <c r="J14">
        <v>12.727272729999999</v>
      </c>
      <c r="K14">
        <v>-3.95E-2</v>
      </c>
      <c r="M14">
        <f>TTEST(J14:J16,$J$46:$J$48, 2,2)</f>
        <v>1.8503557271549811E-2</v>
      </c>
      <c r="N14">
        <f>TTEST(J14:J16,$B$51:$B$53, 2,3)</f>
        <v>3.1030695756556685E-3</v>
      </c>
      <c r="O14">
        <f t="shared" si="7"/>
        <v>4.6627832150720652</v>
      </c>
      <c r="Q14" t="s">
        <v>21</v>
      </c>
      <c r="R14">
        <v>48.387096769999999</v>
      </c>
      <c r="S14">
        <v>-1.6999999999999999E-3</v>
      </c>
      <c r="U14">
        <f>TTEST(R14:R16,$R$46:$R$48, 2,2)</f>
        <v>0.19571130546128843</v>
      </c>
      <c r="V14">
        <f>TTEST(R14:R16,$B$51:$B$53, 2,3)</f>
        <v>7.9497417611433377E-2</v>
      </c>
      <c r="W14">
        <f t="shared" si="0"/>
        <v>2.7775649516183343</v>
      </c>
      <c r="Y14" t="s">
        <v>28</v>
      </c>
      <c r="Z14">
        <v>12.85714286</v>
      </c>
      <c r="AA14">
        <v>-3.0300000000000001E-2</v>
      </c>
      <c r="AC14">
        <f>TTEST(Z14:Z16,$Z$46:$Z$48, 2,2)</f>
        <v>8.0941449471468151E-3</v>
      </c>
      <c r="AD14">
        <f>TTEST(Z14:Z16,$B$51:$B$53, 2,3)</f>
        <v>2.9073853449423839E-3</v>
      </c>
      <c r="AE14">
        <f t="shared" si="1"/>
        <v>3.330849140444561</v>
      </c>
      <c r="AG14" t="s">
        <v>35</v>
      </c>
      <c r="AH14">
        <v>77.142857140000004</v>
      </c>
      <c r="AI14">
        <v>-3.2399999999999998E-2</v>
      </c>
      <c r="AK14">
        <f>TTEST(AH14:AH16,$AH$46:$AH$48, 2,2)</f>
        <v>1.1176744950887274E-4</v>
      </c>
      <c r="AL14">
        <f>TTEST(AH14:AH16,$B$51:$B$53, 2,3)</f>
        <v>0.33497692269482454</v>
      </c>
      <c r="AM14">
        <f t="shared" si="2"/>
        <v>4.6243231859235205</v>
      </c>
      <c r="AO14" t="s">
        <v>42</v>
      </c>
      <c r="AP14">
        <v>60.975609759999998</v>
      </c>
      <c r="AQ14">
        <v>-3.2399999999999998E-2</v>
      </c>
      <c r="AS14">
        <f>TTEST(AP14:AP16,$AP$46:$AP$48, 2,2)</f>
        <v>1.2268278480649902E-3</v>
      </c>
      <c r="AT14">
        <f>TTEST(AP14:AP16,$B$51:$B$53, 2,3)</f>
        <v>0.4447384129256628</v>
      </c>
      <c r="AU14">
        <f t="shared" si="3"/>
        <v>6.3112162478682059</v>
      </c>
      <c r="AW14" t="s">
        <v>49</v>
      </c>
      <c r="AX14">
        <v>54.6875</v>
      </c>
      <c r="AY14">
        <v>-3.5499999999999997E-2</v>
      </c>
      <c r="BA14">
        <f>TTEST(AX14:AX16,$AX$46:$AX$48, 2,2)</f>
        <v>3.0533231748612454E-6</v>
      </c>
      <c r="BB14">
        <f>TTEST(AX14:AX16,$B$51:$B$53, 2,3)</f>
        <v>0.22126461916904236</v>
      </c>
      <c r="BC14">
        <f t="shared" si="4"/>
        <v>0.99421486215300425</v>
      </c>
      <c r="BE14" t="s">
        <v>56</v>
      </c>
      <c r="BF14">
        <v>36.470588239999998</v>
      </c>
      <c r="BG14">
        <v>-1.5599999999999999E-2</v>
      </c>
      <c r="BI14">
        <f>TTEST(BF14:BF16,$BF$46:$BF$48,2,2)</f>
        <v>1.2985170769052748E-3</v>
      </c>
      <c r="BJ14">
        <f>TTEST(BF14:BF16,$B$51:$B$53, 2,3)</f>
        <v>9.1596986218255322E-2</v>
      </c>
      <c r="BK14">
        <f t="shared" si="5"/>
        <v>5.5110961106110858</v>
      </c>
    </row>
    <row r="15" spans="1:63" x14ac:dyDescent="0.35">
      <c r="A15" t="s">
        <v>4</v>
      </c>
      <c r="B15">
        <v>36.619718310000003</v>
      </c>
      <c r="C15">
        <v>-2.2599999999999999E-2</v>
      </c>
      <c r="G15">
        <f t="shared" si="6"/>
        <v>10.119285387230708</v>
      </c>
      <c r="I15" t="s">
        <v>14</v>
      </c>
      <c r="J15">
        <v>16.92307692</v>
      </c>
      <c r="K15">
        <v>-3.95E-2</v>
      </c>
      <c r="O15">
        <f t="shared" si="7"/>
        <v>13.381801563597515</v>
      </c>
      <c r="Q15" t="s">
        <v>21</v>
      </c>
      <c r="R15">
        <v>52.857142860000003</v>
      </c>
      <c r="S15">
        <v>-1.6999999999999999E-3</v>
      </c>
      <c r="W15">
        <f t="shared" si="0"/>
        <v>10.445654467149136</v>
      </c>
      <c r="Y15" t="s">
        <v>28</v>
      </c>
      <c r="Z15">
        <v>24.358974360000001</v>
      </c>
      <c r="AA15">
        <v>-3.0300000000000001E-2</v>
      </c>
      <c r="AE15">
        <f t="shared" si="1"/>
        <v>2.6496011914440745</v>
      </c>
      <c r="AG15" t="s">
        <v>35</v>
      </c>
      <c r="AH15">
        <v>71.212121210000006</v>
      </c>
      <c r="AI15">
        <v>-3.2399999999999998E-2</v>
      </c>
      <c r="AM15">
        <f t="shared" si="2"/>
        <v>7.8244105919658606</v>
      </c>
      <c r="AO15" t="s">
        <v>42</v>
      </c>
      <c r="AP15">
        <v>81.690140850000006</v>
      </c>
      <c r="AQ15">
        <v>-3.2399999999999998E-2</v>
      </c>
      <c r="AU15">
        <f t="shared" si="3"/>
        <v>4.764715515755146</v>
      </c>
      <c r="AW15" t="s">
        <v>49</v>
      </c>
      <c r="AX15">
        <v>52.054794520000002</v>
      </c>
      <c r="AY15">
        <v>-3.5499999999999997E-2</v>
      </c>
      <c r="BC15">
        <f t="shared" si="4"/>
        <v>5.4719785209232432</v>
      </c>
      <c r="BE15" t="s">
        <v>56</v>
      </c>
      <c r="BF15">
        <v>46.428571429999998</v>
      </c>
      <c r="BG15">
        <v>-1.5599999999999999E-2</v>
      </c>
      <c r="BK15">
        <f t="shared" si="5"/>
        <v>14.884974438199466</v>
      </c>
    </row>
    <row r="16" spans="1:63" x14ac:dyDescent="0.35">
      <c r="A16" t="s">
        <v>4</v>
      </c>
      <c r="B16">
        <v>31.25</v>
      </c>
      <c r="C16">
        <v>-2.2599999999999999E-2</v>
      </c>
      <c r="D16">
        <f>AVERAGE(B14:B16)</f>
        <v>37.495034310000001</v>
      </c>
      <c r="G16">
        <f t="shared" si="6"/>
        <v>14.616231715556049</v>
      </c>
      <c r="I16" t="s">
        <v>14</v>
      </c>
      <c r="J16">
        <v>28.333333329999999</v>
      </c>
      <c r="K16">
        <v>-3.95E-2</v>
      </c>
      <c r="L16">
        <f>AVERAGE(J14:J16)</f>
        <v>19.327894326666666</v>
      </c>
      <c r="O16">
        <f t="shared" si="7"/>
        <v>12.325710418401961</v>
      </c>
      <c r="Q16" t="s">
        <v>21</v>
      </c>
      <c r="R16">
        <v>43.243243239999998</v>
      </c>
      <c r="S16">
        <v>-1.6999999999999999E-3</v>
      </c>
      <c r="T16">
        <f>AVERAGE(R14:R16)</f>
        <v>48.162494290000005</v>
      </c>
      <c r="W16">
        <f t="shared" si="0"/>
        <v>12.224203364300138</v>
      </c>
      <c r="Y16" t="s">
        <v>28</v>
      </c>
      <c r="Z16">
        <v>19.40298507</v>
      </c>
      <c r="AA16">
        <v>-3.0300000000000001E-2</v>
      </c>
      <c r="AB16">
        <f>AVERAGE(Z14:Z16)</f>
        <v>18.873034096666668</v>
      </c>
      <c r="AE16">
        <f t="shared" si="1"/>
        <v>10.703987637050009</v>
      </c>
      <c r="AG16" t="s">
        <v>35</v>
      </c>
      <c r="AH16">
        <v>61.290322580000002</v>
      </c>
      <c r="AI16">
        <v>-3.2399999999999998E-2</v>
      </c>
      <c r="AJ16">
        <f>AVERAGE(AH14:AH16)</f>
        <v>69.881766976666668</v>
      </c>
      <c r="AM16">
        <f t="shared" si="2"/>
        <v>8.9814699206691433</v>
      </c>
      <c r="AO16" t="s">
        <v>42</v>
      </c>
      <c r="AP16">
        <v>65.277777779999994</v>
      </c>
      <c r="AQ16">
        <v>-3.2399999999999998E-2</v>
      </c>
      <c r="AR16">
        <f>AVERAGE(AP14:AP16)</f>
        <v>69.314509463333323</v>
      </c>
      <c r="AU16">
        <f t="shared" si="3"/>
        <v>6.7548313798024093</v>
      </c>
      <c r="AW16" t="s">
        <v>49</v>
      </c>
      <c r="AX16">
        <v>55.294117649999997</v>
      </c>
      <c r="AY16">
        <v>-3.5499999999999997E-2</v>
      </c>
      <c r="AZ16">
        <f>AVERAGE(AX14:AX16)</f>
        <v>54.012137389999999</v>
      </c>
      <c r="BC16">
        <f t="shared" si="4"/>
        <v>6.6380023314192904</v>
      </c>
      <c r="BE16" t="s">
        <v>56</v>
      </c>
      <c r="BF16">
        <v>55.555555560000002</v>
      </c>
      <c r="BG16">
        <v>-1.5599999999999999E-2</v>
      </c>
      <c r="BH16">
        <f>AVERAGE(BF14:BF16)</f>
        <v>46.151571743333328</v>
      </c>
      <c r="BK16">
        <f t="shared" si="5"/>
        <v>16.137187715114887</v>
      </c>
    </row>
    <row r="17" spans="1:63" x14ac:dyDescent="0.35">
      <c r="A17" t="s">
        <v>5</v>
      </c>
      <c r="B17">
        <v>63.93442623</v>
      </c>
      <c r="C17">
        <v>-1.66E-2</v>
      </c>
      <c r="E17">
        <f>TTEST(B17:B19,$B$46:$B$48, 2,2)</f>
        <v>5.0293809525831109E-4</v>
      </c>
      <c r="F17">
        <f>TTEST(B17:B19,$B$51:$B$53, 2,3)</f>
        <v>0.16675469598234821</v>
      </c>
      <c r="G17">
        <f t="shared" si="6"/>
        <v>7.4444320798024997</v>
      </c>
      <c r="I17" t="s">
        <v>15</v>
      </c>
      <c r="J17">
        <v>61.53846154</v>
      </c>
      <c r="K17">
        <v>-1.21E-2</v>
      </c>
      <c r="M17">
        <f>TTEST(J17:J19,$J$46:$J$48, 2,2)</f>
        <v>1.2827913983895652E-5</v>
      </c>
      <c r="N17">
        <f>TTEST(J17:J19,$B$51:$B$53, 2,3)</f>
        <v>0.53631363695133116</v>
      </c>
      <c r="O17">
        <f t="shared" si="7"/>
        <v>2.4083890806599957</v>
      </c>
      <c r="Q17" t="s">
        <v>22</v>
      </c>
      <c r="R17">
        <v>78.260869569999997</v>
      </c>
      <c r="S17">
        <v>-4.7999999999999996E-3</v>
      </c>
      <c r="U17">
        <f>TTEST(R17:R19,$R$46:$R$48, 2,2)</f>
        <v>7.9770724917201316E-3</v>
      </c>
      <c r="V17">
        <f>TTEST(R17:R19,$B$51:$B$53, 2,3)</f>
        <v>6.9223196707193152E-2</v>
      </c>
      <c r="W17">
        <f t="shared" si="0"/>
        <v>0.9895361333990309</v>
      </c>
      <c r="Y17" t="s">
        <v>29</v>
      </c>
      <c r="Z17">
        <v>28.571428569999998</v>
      </c>
      <c r="AA17">
        <v>-8.5000000000000006E-2</v>
      </c>
      <c r="AC17">
        <f>TTEST(Z17:Z19,$Z$46:$Z$48, 2,2)</f>
        <v>7.6367846516432348E-3</v>
      </c>
      <c r="AD17">
        <f>TTEST(Z17:Z19,$B$51:$B$53, 2,3)</f>
        <v>8.7601643487662403E-2</v>
      </c>
      <c r="AE17">
        <f t="shared" si="1"/>
        <v>7.7490399874043483</v>
      </c>
      <c r="AG17" t="s">
        <v>36</v>
      </c>
      <c r="AH17">
        <v>88.095238100000003</v>
      </c>
      <c r="AI17">
        <v>-3.5499999999999997E-2</v>
      </c>
      <c r="AK17">
        <f>TTEST(AH17:AH19,$AH$46:$AH$48, 2,2)</f>
        <v>8.8789762552222997E-8</v>
      </c>
      <c r="AL17">
        <f>TTEST(AH17:AH19,$B$51:$B$53, 2,3)</f>
        <v>2.7966263832848767E-2</v>
      </c>
      <c r="AM17">
        <f t="shared" si="2"/>
        <v>0.9841853895842223</v>
      </c>
      <c r="AO17" t="s">
        <v>43</v>
      </c>
      <c r="AP17">
        <v>75</v>
      </c>
      <c r="AQ17">
        <v>-6.7999999999999996E-3</v>
      </c>
      <c r="AS17">
        <f>TTEST(AP17:AP19,$AP$46:$AP$48, 2,2)</f>
        <v>1.7414537715844958E-4</v>
      </c>
      <c r="AT17">
        <f>TTEST(AP17:AP19,$B$51:$B$53, 2,3)</f>
        <v>3.2324335908917985E-2</v>
      </c>
      <c r="AU17">
        <f t="shared" si="3"/>
        <v>4.7797285473899764</v>
      </c>
      <c r="AW17" t="s">
        <v>50</v>
      </c>
      <c r="AX17">
        <v>37.5</v>
      </c>
      <c r="AY17">
        <v>-6.7999999999999996E-3</v>
      </c>
      <c r="BA17">
        <f>TTEST(AX17:AX19,$AX$46:$AX$48, 2,2)</f>
        <v>1.6826581464744613E-3</v>
      </c>
      <c r="BB17">
        <f>TTEST(AX17:AX19,$B$51:$B$53, 2,3)</f>
        <v>3.8023359121838497E-2</v>
      </c>
      <c r="BC17">
        <f t="shared" si="4"/>
        <v>5.1905051835945795</v>
      </c>
      <c r="BE17" t="s">
        <v>57</v>
      </c>
      <c r="BF17">
        <v>7.0422535210000001</v>
      </c>
      <c r="BG17">
        <v>-7.0000000000000001E-3</v>
      </c>
      <c r="BI17">
        <f>TTEST(BF17:BF19,$BF$46:$BF$48,2,2)</f>
        <v>1.4845644785234007E-3</v>
      </c>
      <c r="BJ17">
        <f>TTEST(BF17:BF19,$B$51:$B$53, 2,3)</f>
        <v>7.7148570425722542E-3</v>
      </c>
      <c r="BK17">
        <f t="shared" si="5"/>
        <v>0.12138555977766541</v>
      </c>
    </row>
    <row r="18" spans="1:63" x14ac:dyDescent="0.35">
      <c r="A18" t="s">
        <v>5</v>
      </c>
      <c r="B18">
        <v>81.081081080000004</v>
      </c>
      <c r="C18">
        <v>-1.66E-2</v>
      </c>
      <c r="G18">
        <f t="shared" si="6"/>
        <v>14.807918559958965</v>
      </c>
      <c r="I18" t="s">
        <v>15</v>
      </c>
      <c r="J18">
        <v>68.181818179999993</v>
      </c>
      <c r="K18">
        <v>-1.21E-2</v>
      </c>
      <c r="O18">
        <f t="shared" si="7"/>
        <v>3.3022906129872029</v>
      </c>
      <c r="Q18" t="s">
        <v>22</v>
      </c>
      <c r="R18">
        <v>81.372549019999994</v>
      </c>
      <c r="S18">
        <v>-4.7999999999999996E-3</v>
      </c>
      <c r="W18">
        <f t="shared" si="0"/>
        <v>2.17550824615298</v>
      </c>
      <c r="Y18" t="s">
        <v>29</v>
      </c>
      <c r="Z18">
        <v>55.102040819999999</v>
      </c>
      <c r="AA18">
        <v>-8.5000000000000006E-2</v>
      </c>
      <c r="AE18">
        <f t="shared" si="1"/>
        <v>4.8606102390998265</v>
      </c>
      <c r="AG18" t="s">
        <v>36</v>
      </c>
      <c r="AH18">
        <v>88.372093019999994</v>
      </c>
      <c r="AI18">
        <v>-3.5499999999999997E-2</v>
      </c>
      <c r="AM18">
        <f t="shared" si="2"/>
        <v>1.4385423843418235</v>
      </c>
      <c r="AO18" t="s">
        <v>43</v>
      </c>
      <c r="AP18">
        <v>88.571428569999995</v>
      </c>
      <c r="AQ18">
        <v>-6.7999999999999996E-3</v>
      </c>
      <c r="AU18">
        <f t="shared" si="3"/>
        <v>28.671974493744198</v>
      </c>
      <c r="AW18" t="s">
        <v>50</v>
      </c>
      <c r="AX18">
        <v>33.78378378</v>
      </c>
      <c r="AY18">
        <v>-6.7999999999999996E-3</v>
      </c>
      <c r="BC18">
        <f t="shared" si="4"/>
        <v>14.740295026477224</v>
      </c>
      <c r="BE18" t="s">
        <v>57</v>
      </c>
      <c r="BF18">
        <v>7.2463768120000003</v>
      </c>
      <c r="BG18">
        <v>-7.0000000000000001E-3</v>
      </c>
      <c r="BK18">
        <f t="shared" si="5"/>
        <v>11.488053083046724</v>
      </c>
    </row>
    <row r="19" spans="1:63" x14ac:dyDescent="0.35">
      <c r="A19" t="s">
        <v>5</v>
      </c>
      <c r="B19">
        <v>89.189189189999993</v>
      </c>
      <c r="C19">
        <v>-1.66E-2</v>
      </c>
      <c r="D19">
        <f>AVERAGE(B17:B19)</f>
        <v>78.068232166666675</v>
      </c>
      <c r="G19">
        <f t="shared" si="6"/>
        <v>13.955828639248514</v>
      </c>
      <c r="I19" t="s">
        <v>15</v>
      </c>
      <c r="J19">
        <v>69.230769230000007</v>
      </c>
      <c r="K19">
        <v>-1.21E-2</v>
      </c>
      <c r="L19">
        <f>AVERAGE(J17:J19)</f>
        <v>66.317016316666681</v>
      </c>
      <c r="O19">
        <f t="shared" si="7"/>
        <v>5.9449439177183052</v>
      </c>
      <c r="Q19" t="s">
        <v>22</v>
      </c>
      <c r="R19">
        <v>78.571428569999995</v>
      </c>
      <c r="S19">
        <v>-4.7999999999999996E-3</v>
      </c>
      <c r="T19">
        <f>AVERAGE(R17:R19)</f>
        <v>79.401615719999995</v>
      </c>
      <c r="W19">
        <f t="shared" si="0"/>
        <v>2.9415997653640251</v>
      </c>
      <c r="Y19" t="s">
        <v>29</v>
      </c>
      <c r="Z19">
        <v>38.297872339999998</v>
      </c>
      <c r="AA19">
        <v>-8.5000000000000006E-2</v>
      </c>
      <c r="AB19">
        <f>AVERAGE(Z17:Z19)</f>
        <v>40.65711391</v>
      </c>
      <c r="AE19">
        <f t="shared" si="1"/>
        <v>3.1070584266666512</v>
      </c>
      <c r="AG19" t="s">
        <v>36</v>
      </c>
      <c r="AH19">
        <v>91.176470589999994</v>
      </c>
      <c r="AI19">
        <v>-3.5499999999999997E-2</v>
      </c>
      <c r="AJ19">
        <f>AVERAGE(AH17:AH19)</f>
        <v>89.214600570000002</v>
      </c>
      <c r="AM19">
        <f t="shared" si="2"/>
        <v>4.6619090440813959</v>
      </c>
      <c r="AO19" t="s">
        <v>43</v>
      </c>
      <c r="AP19">
        <v>90</v>
      </c>
      <c r="AQ19">
        <v>-6.7999999999999996E-3</v>
      </c>
      <c r="AR19">
        <f>AVERAGE(AP17:AP19)</f>
        <v>84.523809523333327</v>
      </c>
      <c r="AU19">
        <f t="shared" si="3"/>
        <v>28.868832997402016</v>
      </c>
      <c r="AW19" t="s">
        <v>50</v>
      </c>
      <c r="AX19">
        <v>50.877192979999997</v>
      </c>
      <c r="AY19">
        <v>-6.7999999999999996E-3</v>
      </c>
      <c r="AZ19">
        <f>AVERAGE(AX17:AX19)</f>
        <v>40.720325586666661</v>
      </c>
      <c r="BC19">
        <f t="shared" si="4"/>
        <v>10.108029739113737</v>
      </c>
      <c r="BE19" t="s">
        <v>57</v>
      </c>
      <c r="BF19">
        <v>7.4626865670000004</v>
      </c>
      <c r="BG19">
        <v>-7.0000000000000001E-3</v>
      </c>
      <c r="BH19">
        <f>AVERAGE(BF17:BF19)</f>
        <v>7.2504389666666667</v>
      </c>
      <c r="BK19">
        <f t="shared" si="5"/>
        <v>12.480146131215401</v>
      </c>
    </row>
    <row r="20" spans="1:63" x14ac:dyDescent="0.35">
      <c r="A20" t="s">
        <v>6</v>
      </c>
      <c r="B20">
        <v>41.269841270000001</v>
      </c>
      <c r="C20">
        <v>-4.8899999999999999E-2</v>
      </c>
      <c r="E20">
        <f>TTEST(B20:B22,$B$46:$B$48, 2,2)</f>
        <v>3.6208163110197597E-3</v>
      </c>
      <c r="F20">
        <f>TTEST(B20:B22,$B$51:$B$53, 2,3)</f>
        <v>0.46828305097157252</v>
      </c>
      <c r="G20">
        <f t="shared" si="6"/>
        <v>8.686542449838182</v>
      </c>
      <c r="I20" t="s">
        <v>16</v>
      </c>
      <c r="J20">
        <v>78.571428569999995</v>
      </c>
      <c r="K20">
        <v>-5.6300000000000003E-2</v>
      </c>
      <c r="M20">
        <f>TTEST(J20:J22,$J$46:$J$48, 2,2)</f>
        <v>1.4973298544868535E-5</v>
      </c>
      <c r="N20">
        <f>TTEST(J20:J22,$B$51:$B$53, 2,3)</f>
        <v>2.5842914371506782E-2</v>
      </c>
      <c r="O20">
        <f t="shared" si="7"/>
        <v>3.2516366384451501</v>
      </c>
      <c r="Q20" t="s">
        <v>23</v>
      </c>
      <c r="R20">
        <v>73.913043479999999</v>
      </c>
      <c r="S20">
        <v>-1.8E-3</v>
      </c>
      <c r="U20">
        <f>TTEST(R20:R22,$R$46:$R$48, 2,2)</f>
        <v>1.7129599752591443E-2</v>
      </c>
      <c r="V20">
        <f>TTEST(R20:R22,$B$51:$B$53, 2,3)</f>
        <v>0.15316723047827357</v>
      </c>
      <c r="W20">
        <f t="shared" si="0"/>
        <v>5.0536188857241138</v>
      </c>
      <c r="Y20" t="s">
        <v>30</v>
      </c>
      <c r="Z20">
        <v>47.619047620000003</v>
      </c>
      <c r="AA20">
        <v>-5.7799999999999997E-2</v>
      </c>
      <c r="AC20">
        <f>TTEST(Z20:Z22,$Z$46:$Z$48, 2,2)</f>
        <v>1.486262327146462E-4</v>
      </c>
      <c r="AD20">
        <f>TTEST(Z20:Z22,$B$51:$B$53, 2,3)</f>
        <v>3.5823433139158548E-2</v>
      </c>
      <c r="AE20">
        <f>STDEV(Z20:Z22)/SQRT(3)</f>
        <v>2.7057793345196113</v>
      </c>
      <c r="AG20" t="s">
        <v>37</v>
      </c>
      <c r="AH20">
        <v>86.206896549999996</v>
      </c>
      <c r="AI20">
        <v>-1.5599999999999999E-2</v>
      </c>
      <c r="AK20">
        <f>TTEST(AH20:AH22,$AH$46:$AH$48, 2,2)</f>
        <v>2.9347606454536551E-4</v>
      </c>
      <c r="AL20">
        <f>TTEST(AH20:AH22,$B$51:$B$53, 2,3)</f>
        <v>0.19243275166806237</v>
      </c>
      <c r="AM20">
        <f t="shared" si="2"/>
        <v>6.3673744162975217</v>
      </c>
      <c r="AO20" t="s">
        <v>44</v>
      </c>
      <c r="AP20">
        <v>3.2786885250000002</v>
      </c>
      <c r="AQ20">
        <v>-7.0000000000000001E-3</v>
      </c>
      <c r="AS20">
        <f>TTEST(AP20:AP22,$AP$46:$AP$48, 2,2)</f>
        <v>4.133686201225583E-2</v>
      </c>
      <c r="AT20">
        <f>TTEST(AP20:AP22,$B$51:$B$53, 2,3)</f>
        <v>1.6583309911103153E-3</v>
      </c>
      <c r="AU20">
        <f t="shared" si="3"/>
        <v>2.791115610382545</v>
      </c>
      <c r="AW20" t="s">
        <v>51</v>
      </c>
      <c r="AX20">
        <v>84</v>
      </c>
      <c r="AY20">
        <v>-3.7100000000000001E-2</v>
      </c>
      <c r="BA20">
        <f>TTEST(AX20:AX22,$AX$46:$AX$48, 2,2)</f>
        <v>3.4119672553675662E-6</v>
      </c>
      <c r="BB20">
        <f>TTEST(AX20:AX22,$B$51:$B$53, 2,3)</f>
        <v>4.9770484085576099E-2</v>
      </c>
      <c r="BC20">
        <f t="shared" si="4"/>
        <v>1.9465253266480864</v>
      </c>
      <c r="BE20" t="s">
        <v>58</v>
      </c>
      <c r="BF20">
        <v>41.81818182</v>
      </c>
      <c r="BG20">
        <v>-3.7100000000000001E-2</v>
      </c>
      <c r="BI20">
        <f>TTEST(BF20:BF22,$BF$46:$BF$48,2,2)</f>
        <v>3.2256552808293315E-4</v>
      </c>
      <c r="BJ20">
        <f>TTEST(BF20:BF22,$B$51:$B$53, 2,3)</f>
        <v>8.9459272425100156E-2</v>
      </c>
      <c r="BK20">
        <f>STDEV(BF20:BF22)/SQRT(3)</f>
        <v>3.9899162081670831</v>
      </c>
    </row>
    <row r="21" spans="1:63" x14ac:dyDescent="0.35">
      <c r="A21" t="s">
        <v>6</v>
      </c>
      <c r="B21">
        <v>70.769230769999993</v>
      </c>
      <c r="C21">
        <v>-4.8899999999999999E-2</v>
      </c>
      <c r="G21">
        <f t="shared" si="6"/>
        <v>8.1208904216100315</v>
      </c>
      <c r="I21" t="s">
        <v>16</v>
      </c>
      <c r="J21">
        <v>89.795918369999995</v>
      </c>
      <c r="K21">
        <v>-5.6300000000000003E-2</v>
      </c>
      <c r="O21">
        <f t="shared" si="7"/>
        <v>1.9579254757567348</v>
      </c>
      <c r="Q21" t="s">
        <v>23</v>
      </c>
      <c r="R21">
        <v>84.090909089999997</v>
      </c>
      <c r="S21">
        <v>-1.8E-3</v>
      </c>
      <c r="W21">
        <f t="shared" si="0"/>
        <v>7.1134171805929132</v>
      </c>
      <c r="Y21" t="s">
        <v>30</v>
      </c>
      <c r="Z21">
        <v>38.297872339999998</v>
      </c>
      <c r="AA21">
        <v>-5.7799999999999997E-2</v>
      </c>
      <c r="AG21" t="s">
        <v>37</v>
      </c>
      <c r="AH21">
        <v>75.38461538</v>
      </c>
      <c r="AI21">
        <v>-1.5599999999999999E-2</v>
      </c>
      <c r="AO21" t="s">
        <v>44</v>
      </c>
      <c r="AP21">
        <v>3.50877193</v>
      </c>
      <c r="AQ21">
        <v>-7.0000000000000001E-3</v>
      </c>
      <c r="AW21" t="s">
        <v>51</v>
      </c>
      <c r="AX21">
        <v>77.272727270000004</v>
      </c>
      <c r="AY21">
        <v>-3.7100000000000001E-2</v>
      </c>
      <c r="BE21" t="s">
        <v>58</v>
      </c>
      <c r="BF21">
        <v>47.368421050000002</v>
      </c>
      <c r="BG21">
        <v>-3.7100000000000001E-2</v>
      </c>
    </row>
    <row r="22" spans="1:63" x14ac:dyDescent="0.35">
      <c r="A22" t="s">
        <v>6</v>
      </c>
      <c r="B22">
        <v>50.877192979999997</v>
      </c>
      <c r="C22">
        <v>-4.8899999999999999E-2</v>
      </c>
      <c r="D22">
        <f>AVERAGE(B20:B22)</f>
        <v>54.305421673333335</v>
      </c>
      <c r="G22">
        <f t="shared" si="6"/>
        <v>5.1354861464768149</v>
      </c>
      <c r="I22" t="s">
        <v>16</v>
      </c>
      <c r="J22">
        <v>85</v>
      </c>
      <c r="K22">
        <v>-5.6300000000000003E-2</v>
      </c>
      <c r="L22">
        <f>AVERAGE(J20:J22)</f>
        <v>84.45578231333333</v>
      </c>
      <c r="O22">
        <f t="shared" si="7"/>
        <v>0.73176580358461407</v>
      </c>
      <c r="Q22" t="s">
        <v>23</v>
      </c>
      <c r="R22">
        <v>66.666666669999998</v>
      </c>
      <c r="S22">
        <v>-1.8E-3</v>
      </c>
      <c r="T22">
        <f>AVERAGE(R20:R22)</f>
        <v>74.890206413333331</v>
      </c>
      <c r="W22">
        <f t="shared" si="0"/>
        <v>1.2150246714723436</v>
      </c>
      <c r="Y22" t="s">
        <v>30</v>
      </c>
      <c r="Z22">
        <v>42.10526316</v>
      </c>
      <c r="AA22">
        <v>-5.7799999999999997E-2</v>
      </c>
      <c r="AB22">
        <f>AVERAGE(Z20:Z22)</f>
        <v>42.674061039999998</v>
      </c>
      <c r="AG22" t="s">
        <v>37</v>
      </c>
      <c r="AH22">
        <v>64.150943400000003</v>
      </c>
      <c r="AI22">
        <v>-1.5599999999999999E-2</v>
      </c>
      <c r="AJ22">
        <f>AVERAGE(AH20:AH22)</f>
        <v>75.24748511</v>
      </c>
      <c r="AO22" t="s">
        <v>44</v>
      </c>
      <c r="AP22">
        <v>11.764705879999999</v>
      </c>
      <c r="AQ22">
        <v>-7.0000000000000001E-3</v>
      </c>
      <c r="AR22">
        <f>AVERAGE(AP20:AP22)</f>
        <v>6.1840554449999994</v>
      </c>
      <c r="AW22" t="s">
        <v>51</v>
      </c>
      <c r="AX22">
        <v>81.034482760000003</v>
      </c>
      <c r="AY22">
        <v>-3.7100000000000001E-2</v>
      </c>
      <c r="AZ22">
        <f>AVERAGE(AX20:AX22)</f>
        <v>80.769070010000007</v>
      </c>
      <c r="BE22" t="s">
        <v>58</v>
      </c>
      <c r="BF22">
        <v>55.555555560000002</v>
      </c>
      <c r="BG22">
        <v>-3.7100000000000001E-2</v>
      </c>
      <c r="BH22">
        <f>AVERAGE(BF20:BF22)</f>
        <v>48.247386143333337</v>
      </c>
    </row>
    <row r="23" spans="1:63" x14ac:dyDescent="0.35">
      <c r="A23" t="s">
        <v>60</v>
      </c>
      <c r="I23" t="s">
        <v>59</v>
      </c>
      <c r="Q23" t="s">
        <v>61</v>
      </c>
      <c r="Y23" t="s">
        <v>62</v>
      </c>
    </row>
    <row r="24" spans="1:63" x14ac:dyDescent="0.35">
      <c r="A24" t="s">
        <v>10</v>
      </c>
      <c r="B24">
        <v>38.297872339999998</v>
      </c>
      <c r="C24">
        <v>-7.2700000000000001E-2</v>
      </c>
      <c r="E24">
        <f>TTEST(B24:B26,$B$46:$B$48, 2,2)</f>
        <v>3.6297276932103287E-2</v>
      </c>
      <c r="F24">
        <f>TTEST(B24:B26,$B$51:$B$53, 2,3)</f>
        <v>1.5711928811382898E-2</v>
      </c>
      <c r="G24" s="10">
        <f>STDEV(B24:B26)/SQRT(3)</f>
        <v>7.3150940232046349</v>
      </c>
      <c r="H24" s="10"/>
      <c r="I24" t="s">
        <v>0</v>
      </c>
      <c r="J24">
        <v>86.792452830000002</v>
      </c>
      <c r="K24">
        <v>-7.2700000000000001E-2</v>
      </c>
      <c r="M24">
        <f>TTEST(J24:J26,$J$46:$J$48, 2,2)</f>
        <v>1.6357255247343767E-4</v>
      </c>
      <c r="N24">
        <f>TTEST(J24:J26,$B$51:$B$53, 2,3)</f>
        <v>8.7282555375434237E-2</v>
      </c>
      <c r="O24">
        <f>STDEV(J24:J26)/SQRT(3)</f>
        <v>5.665218444501444</v>
      </c>
      <c r="Q24" t="s">
        <v>1</v>
      </c>
      <c r="R24">
        <v>69.642857140000004</v>
      </c>
      <c r="S24">
        <v>-5.5999999999999999E-3</v>
      </c>
      <c r="U24">
        <f>TTEST(R24:R26,$R$46:$R$48, 2,2)</f>
        <v>3.4753408894057841E-2</v>
      </c>
      <c r="V24">
        <f>TTEST(R24:R26,$B$51:$B$53, 2,3)</f>
        <v>0.35082075172114352</v>
      </c>
      <c r="W24">
        <f>STDEV(R24:R26)/SQRT(3)</f>
        <v>8.8914776069327619</v>
      </c>
      <c r="Y24" t="s">
        <v>2</v>
      </c>
      <c r="Z24">
        <v>66.666666669999998</v>
      </c>
      <c r="AA24">
        <v>-6.1800000000000001E-2</v>
      </c>
      <c r="AC24">
        <f>TTEST(Z24:Z26,$Z$46:$Z$48, 2,2)</f>
        <v>4.3737186528947302E-5</v>
      </c>
      <c r="AD24">
        <f>TTEST(Z24:Z26,$B$51:$B$53, 2,3)</f>
        <v>0.19913757930709305</v>
      </c>
      <c r="AE24">
        <f>STDEV(Z24:Z26)/SQRT(3)</f>
        <v>3.5026452803789545</v>
      </c>
      <c r="AG24" t="s">
        <v>3</v>
      </c>
      <c r="AH24">
        <v>55.737704919999999</v>
      </c>
      <c r="AI24">
        <v>-1.8599999999999998E-2</v>
      </c>
      <c r="AK24">
        <f>TTEST(AH24:AH26,$AH$46:$AH$48, 2,2)</f>
        <v>1.3635996364285736E-4</v>
      </c>
      <c r="AL24">
        <f>TTEST(AH24:AH26,$B$51:$B$53, 2,3)</f>
        <v>0.93831346386104042</v>
      </c>
      <c r="AM24">
        <f>STDEV(AH24:AH26)/SQRT(3)</f>
        <v>4.3881937409068019</v>
      </c>
      <c r="AO24" t="s">
        <v>4</v>
      </c>
      <c r="AP24">
        <v>44.61538462</v>
      </c>
      <c r="AQ24">
        <v>-2.2599999999999999E-2</v>
      </c>
      <c r="AS24">
        <f>TTEST(AP24:AP26,$AP$46:$AP$48, 2,2)</f>
        <v>7.0862992051219731E-3</v>
      </c>
      <c r="AT24">
        <f>TTEST(AP24:AP26,$B$51:$B$53, 2,3)</f>
        <v>1.7724971064278641E-2</v>
      </c>
      <c r="AU24">
        <f>STDEV(AP24:AP26)/SQRT(3)</f>
        <v>3.8829975570867474</v>
      </c>
      <c r="AW24" t="s">
        <v>5</v>
      </c>
      <c r="AX24">
        <v>63.93442623</v>
      </c>
      <c r="AY24">
        <v>-1.66E-2</v>
      </c>
      <c r="BA24">
        <f>TTEST(AX24:AX26,$AX$46:$AX$48, 2,2)</f>
        <v>5.0935319743466068E-4</v>
      </c>
      <c r="BB24">
        <f>TTEST(AX24:AX26,$B$51:$B$53, 2,3)</f>
        <v>0.16675469598234821</v>
      </c>
      <c r="BC24">
        <f t="shared" ref="BC24:BC41" si="8">STDEV(AX24:AX26)/SQRT(3)</f>
        <v>7.4444320798024997</v>
      </c>
      <c r="BE24" t="s">
        <v>6</v>
      </c>
      <c r="BF24">
        <v>41.269841270000001</v>
      </c>
      <c r="BG24">
        <v>-4.8899999999999999E-2</v>
      </c>
      <c r="BI24">
        <f>TTEST(BF24:BF26,$BF$46:$BF$48, 2,2)</f>
        <v>3.7347566407435616E-3</v>
      </c>
      <c r="BJ24">
        <f>TTEST(BF24:BF26,$B$51:$B$53, 2,3)</f>
        <v>0.46828305097157252</v>
      </c>
      <c r="BK24">
        <f>STDEV(BF24:BF26)/SQRT(3)</f>
        <v>8.686542449838182</v>
      </c>
    </row>
    <row r="25" spans="1:63" x14ac:dyDescent="0.35">
      <c r="A25" t="s">
        <v>10</v>
      </c>
      <c r="B25">
        <v>17.647058820000002</v>
      </c>
      <c r="C25">
        <v>-7.2700000000000001E-2</v>
      </c>
      <c r="G25">
        <f t="shared" si="6"/>
        <v>13.313724283169524</v>
      </c>
      <c r="I25" t="s">
        <v>0</v>
      </c>
      <c r="J25">
        <v>83.333333330000002</v>
      </c>
      <c r="K25">
        <v>-7.2700000000000001E-2</v>
      </c>
      <c r="O25">
        <f t="shared" ref="O25:O48" si="9">STDEV(J25:J27)/SQRT(3)</f>
        <v>6.7656111770867868</v>
      </c>
      <c r="Q25" t="s">
        <v>1</v>
      </c>
      <c r="R25">
        <v>60.60606061</v>
      </c>
      <c r="S25">
        <v>-5.5999999999999999E-3</v>
      </c>
      <c r="W25">
        <f t="shared" ref="W25:W48" si="10">STDEV(R25:R27)/SQRT(3)</f>
        <v>9.6092850089306037</v>
      </c>
      <c r="Y25" t="s">
        <v>2</v>
      </c>
      <c r="Z25">
        <v>78.571428569999995</v>
      </c>
      <c r="AA25">
        <v>-6.1800000000000001E-2</v>
      </c>
      <c r="AE25">
        <f t="shared" ref="AE25:AE45" si="11">STDEV(Z25:Z27)/SQRT(3)</f>
        <v>4.6414809088078384</v>
      </c>
      <c r="AG25" t="s">
        <v>3</v>
      </c>
      <c r="AH25">
        <v>62.5</v>
      </c>
      <c r="AI25">
        <v>-1.8599999999999998E-2</v>
      </c>
      <c r="AM25">
        <f t="shared" ref="AM25:AM42" si="12">STDEV(AH25:AH27)/SQRT(3)</f>
        <v>19.852177192536189</v>
      </c>
      <c r="AO25" t="s">
        <v>4</v>
      </c>
      <c r="AP25">
        <v>36.619718310000003</v>
      </c>
      <c r="AQ25">
        <v>-2.2599999999999999E-2</v>
      </c>
      <c r="AU25">
        <f t="shared" ref="AU25:AU42" si="13">STDEV(AP25:AP27)/SQRT(3)</f>
        <v>7.2371505136913585</v>
      </c>
      <c r="AW25" t="s">
        <v>5</v>
      </c>
      <c r="AX25">
        <v>81.081081080000004</v>
      </c>
      <c r="AY25">
        <v>-1.66E-2</v>
      </c>
      <c r="BC25">
        <f t="shared" si="8"/>
        <v>8.206427478179382</v>
      </c>
      <c r="BE25" t="s">
        <v>6</v>
      </c>
      <c r="BF25">
        <v>70.769230769999993</v>
      </c>
      <c r="BG25">
        <v>-4.8899999999999999E-2</v>
      </c>
      <c r="BK25">
        <f t="shared" ref="BK25:BK42" si="14">STDEV(BF25:BF27)/SQRT(3)</f>
        <v>8.2446553154268631</v>
      </c>
    </row>
    <row r="26" spans="1:63" x14ac:dyDescent="0.35">
      <c r="A26" t="s">
        <v>10</v>
      </c>
      <c r="B26">
        <v>15.254237290000001</v>
      </c>
      <c r="C26">
        <v>-7.2700000000000001E-2</v>
      </c>
      <c r="D26">
        <f>AVERAGE(B24:B26)</f>
        <v>23.733056149999999</v>
      </c>
      <c r="G26">
        <f t="shared" si="6"/>
        <v>15.701727684643739</v>
      </c>
      <c r="I26" t="s">
        <v>0</v>
      </c>
      <c r="J26">
        <v>68.333333330000002</v>
      </c>
      <c r="K26">
        <v>-7.2700000000000001E-2</v>
      </c>
      <c r="L26">
        <f>AVERAGE(J24:J26)</f>
        <v>79.48637316333334</v>
      </c>
      <c r="O26">
        <f t="shared" si="9"/>
        <v>6.6812953649284328</v>
      </c>
      <c r="Q26" t="s">
        <v>1</v>
      </c>
      <c r="R26">
        <v>90.625</v>
      </c>
      <c r="S26">
        <v>-5.5999999999999999E-3</v>
      </c>
      <c r="T26">
        <f>AVERAGE(R24:R26)</f>
        <v>73.624639250000001</v>
      </c>
      <c r="W26">
        <f t="shared" si="10"/>
        <v>10.125425572710066</v>
      </c>
      <c r="Y26" t="s">
        <v>2</v>
      </c>
      <c r="Z26">
        <v>70.58823529</v>
      </c>
      <c r="AA26">
        <v>-6.1800000000000001E-2</v>
      </c>
      <c r="AB26">
        <f>AVERAGE(Z24:Z26)</f>
        <v>71.942110176666674</v>
      </c>
      <c r="AE26">
        <f t="shared" si="11"/>
        <v>4.654212253973915</v>
      </c>
      <c r="AG26" t="s">
        <v>3</v>
      </c>
      <c r="AH26">
        <v>70.909090910000003</v>
      </c>
      <c r="AI26">
        <v>-1.8599999999999998E-2</v>
      </c>
      <c r="AJ26">
        <f>AVERAGE(AH24:AH26)</f>
        <v>63.048931943333336</v>
      </c>
      <c r="AM26">
        <f t="shared" si="12"/>
        <v>22.164096347547812</v>
      </c>
      <c r="AO26" t="s">
        <v>4</v>
      </c>
      <c r="AP26">
        <v>31.25</v>
      </c>
      <c r="AQ26">
        <v>-2.2599999999999999E-2</v>
      </c>
      <c r="AR26">
        <f>AVERAGE(AP24:AP26)</f>
        <v>37.495034310000001</v>
      </c>
      <c r="AU26">
        <f t="shared" si="13"/>
        <v>5.6073212224924722</v>
      </c>
      <c r="AW26" t="s">
        <v>5</v>
      </c>
      <c r="AX26">
        <v>89.189189189999993</v>
      </c>
      <c r="AY26">
        <v>-1.66E-2</v>
      </c>
      <c r="AZ26">
        <f>AVERAGE(AX24:AX26)</f>
        <v>78.068232166666675</v>
      </c>
      <c r="BC26">
        <f t="shared" si="8"/>
        <v>8.3333552125462553</v>
      </c>
      <c r="BE26" t="s">
        <v>6</v>
      </c>
      <c r="BF26">
        <v>50.877192979999997</v>
      </c>
      <c r="BG26">
        <v>-4.8899999999999999E-2</v>
      </c>
      <c r="BH26">
        <f>AVERAGE(BF24:BF26)</f>
        <v>54.305421673333335</v>
      </c>
      <c r="BK26">
        <f t="shared" si="14"/>
        <v>11.565338641741764</v>
      </c>
    </row>
    <row r="27" spans="1:63" x14ac:dyDescent="0.35">
      <c r="A27" t="s">
        <v>17</v>
      </c>
      <c r="B27">
        <v>56.338028170000001</v>
      </c>
      <c r="C27">
        <v>-5.5999999999999999E-3</v>
      </c>
      <c r="E27">
        <f>TTEST(B27:B29,$B$46:$B$48, 2,2)</f>
        <v>7.1670409017201198E-4</v>
      </c>
      <c r="F27">
        <f>TTEST(B27:B29,$B$51:$B$53, 2,3)</f>
        <v>0.56718987931283649</v>
      </c>
      <c r="G27" s="10">
        <f t="shared" si="6"/>
        <v>7.0806730217642997</v>
      </c>
      <c r="H27" s="10"/>
      <c r="I27" t="s">
        <v>18</v>
      </c>
      <c r="J27">
        <v>91.428571430000005</v>
      </c>
      <c r="K27">
        <v>-1.9599999999999999E-2</v>
      </c>
      <c r="M27">
        <f>TTEST(J27:J29,$J$46:$J$48, 2,2)</f>
        <v>2.3004265157170926E-4</v>
      </c>
      <c r="N27">
        <f>TTEST(J27:J29,$B$51:$B$53, 2,3)</f>
        <v>9.5508883946841247E-2</v>
      </c>
      <c r="O27">
        <f t="shared" si="9"/>
        <v>6.2269984912640162</v>
      </c>
      <c r="Q27" t="s">
        <v>11</v>
      </c>
      <c r="R27">
        <v>63.157894740000003</v>
      </c>
      <c r="S27">
        <v>-1.9599999999999999E-2</v>
      </c>
      <c r="U27">
        <f>TTEST(R27:R29,$R$46:$R$48, 2,2)</f>
        <v>0.11840373992454441</v>
      </c>
      <c r="V27">
        <f>TTEST(R27:R29,$B$51:$B$53, 2,3)</f>
        <v>0.37770764102861037</v>
      </c>
      <c r="W27">
        <f t="shared" si="10"/>
        <v>5.8555382491948604</v>
      </c>
      <c r="Y27" t="s">
        <v>12</v>
      </c>
      <c r="Z27">
        <v>86.666666669999998</v>
      </c>
      <c r="AA27">
        <v>-7.2400000000000006E-2</v>
      </c>
      <c r="AC27">
        <f>TTEST(Z27:Z29,$Z$46:$Z$48, 2,2)</f>
        <v>1.1692697631488018E-4</v>
      </c>
      <c r="AD27">
        <f>TTEST(Z27:Z29,$B$51:$B$53, 2,3)</f>
        <v>8.402880322280934E-2</v>
      </c>
      <c r="AE27">
        <f t="shared" si="11"/>
        <v>5.0276779775703364</v>
      </c>
      <c r="AG27" t="s">
        <v>13</v>
      </c>
      <c r="AH27">
        <v>7.5949367089999997</v>
      </c>
      <c r="AI27">
        <v>-6.7199999999999996E-2</v>
      </c>
      <c r="AK27">
        <f>TTEST(AH27:AH29,$AH$46:$AH$48, 2,2)</f>
        <v>5.4151821381237294E-2</v>
      </c>
      <c r="AL27">
        <f>TTEST(AH27:AH29,$B$51:$B$53, 2,3)</f>
        <v>3.4640712512377745E-3</v>
      </c>
      <c r="AM27">
        <f t="shared" si="12"/>
        <v>1.7193914138875888</v>
      </c>
      <c r="AO27" t="s">
        <v>14</v>
      </c>
      <c r="AP27">
        <v>12.727272729999999</v>
      </c>
      <c r="AQ27">
        <v>-3.95E-2</v>
      </c>
      <c r="AS27">
        <f>TTEST(AP27:AP29,$AP$46:$AP$48, 2,2)</f>
        <v>0.53007863420649881</v>
      </c>
      <c r="AT27">
        <f>TTEST(AP27:AP29,$B$51:$B$53, 2,3)</f>
        <v>3.1030695756556685E-3</v>
      </c>
      <c r="AU27">
        <f t="shared" si="13"/>
        <v>4.6627832150720652</v>
      </c>
      <c r="AW27" t="s">
        <v>15</v>
      </c>
      <c r="AX27">
        <v>61.53846154</v>
      </c>
      <c r="AY27">
        <v>-1.21E-2</v>
      </c>
      <c r="BA27">
        <f>TTEST(AX27:AX29,$AX$46:$AX$48, 2,2)</f>
        <v>1.518269996224482E-5</v>
      </c>
      <c r="BB27">
        <f>TTEST(AX27:AX29,$B$51:$B$53, 2,3)</f>
        <v>0.53631363695133116</v>
      </c>
      <c r="BC27">
        <f t="shared" si="8"/>
        <v>2.4083890806599957</v>
      </c>
      <c r="BE27" t="s">
        <v>16</v>
      </c>
      <c r="BF27">
        <v>78.571428569999995</v>
      </c>
      <c r="BG27">
        <v>-5.6300000000000003E-2</v>
      </c>
      <c r="BI27">
        <f>TTEST(BF27:BF29,$BF$46:$BF$48, 2,2)</f>
        <v>1.5451586594210602E-5</v>
      </c>
      <c r="BJ27">
        <f>TTEST(BF27:BF29,$B$51:$B$53, 2,3)</f>
        <v>2.5842914371506782E-2</v>
      </c>
      <c r="BK27">
        <f t="shared" si="14"/>
        <v>3.2516366384451501</v>
      </c>
    </row>
    <row r="28" spans="1:63" x14ac:dyDescent="0.35">
      <c r="A28" t="s">
        <v>17</v>
      </c>
      <c r="B28">
        <v>66.666666669999998</v>
      </c>
      <c r="C28">
        <v>-5.5999999999999999E-3</v>
      </c>
      <c r="G28">
        <f t="shared" si="6"/>
        <v>4.6656499242914986</v>
      </c>
      <c r="I28" t="s">
        <v>18</v>
      </c>
      <c r="J28">
        <v>78.571428569999995</v>
      </c>
      <c r="K28">
        <v>-1.9599999999999999E-2</v>
      </c>
      <c r="O28">
        <f t="shared" si="9"/>
        <v>16.348091802713739</v>
      </c>
      <c r="Q28" t="s">
        <v>11</v>
      </c>
      <c r="R28">
        <v>58</v>
      </c>
      <c r="S28">
        <v>-1.9599999999999999E-2</v>
      </c>
      <c r="W28">
        <f t="shared" si="10"/>
        <v>7.2887146116402537</v>
      </c>
      <c r="Y28" t="s">
        <v>12</v>
      </c>
      <c r="Z28">
        <v>79.661016950000004</v>
      </c>
      <c r="AA28">
        <v>-7.2400000000000006E-2</v>
      </c>
      <c r="AE28">
        <f t="shared" si="11"/>
        <v>4.183974249381901</v>
      </c>
      <c r="AG28" t="s">
        <v>13</v>
      </c>
      <c r="AH28">
        <v>1.6393442620000001</v>
      </c>
      <c r="AI28">
        <v>-6.7199999999999996E-2</v>
      </c>
      <c r="AM28">
        <f t="shared" si="12"/>
        <v>13.557444626349218</v>
      </c>
      <c r="AO28" t="s">
        <v>14</v>
      </c>
      <c r="AP28">
        <v>16.92307692</v>
      </c>
      <c r="AQ28">
        <v>-3.95E-2</v>
      </c>
      <c r="AU28">
        <f t="shared" si="13"/>
        <v>9.196412116117834</v>
      </c>
      <c r="AW28" t="s">
        <v>15</v>
      </c>
      <c r="AX28">
        <v>68.181818179999993</v>
      </c>
      <c r="AY28">
        <v>-1.21E-2</v>
      </c>
      <c r="BC28">
        <f t="shared" si="8"/>
        <v>3.1992211498184737</v>
      </c>
      <c r="BE28" t="s">
        <v>16</v>
      </c>
      <c r="BF28">
        <v>89.795918369999995</v>
      </c>
      <c r="BG28">
        <v>-5.6300000000000003E-2</v>
      </c>
      <c r="BK28">
        <f t="shared" si="14"/>
        <v>4.7033507716394558</v>
      </c>
    </row>
    <row r="29" spans="1:63" x14ac:dyDescent="0.35">
      <c r="A29" t="s">
        <v>17</v>
      </c>
      <c r="B29">
        <v>80.769230769999993</v>
      </c>
      <c r="C29">
        <v>-5.5999999999999999E-3</v>
      </c>
      <c r="D29">
        <f>AVERAGE(B27:B29)</f>
        <v>67.924641870000002</v>
      </c>
      <c r="G29">
        <f t="shared" si="6"/>
        <v>12.703216981568737</v>
      </c>
      <c r="I29" t="s">
        <v>18</v>
      </c>
      <c r="J29">
        <v>70</v>
      </c>
      <c r="K29">
        <v>-1.9599999999999999E-2</v>
      </c>
      <c r="L29">
        <f>AVERAGE(J27:J29)</f>
        <v>80</v>
      </c>
      <c r="O29">
        <f t="shared" si="9"/>
        <v>16.68893895366703</v>
      </c>
      <c r="Q29" t="s">
        <v>11</v>
      </c>
      <c r="R29">
        <v>43.589743589999998</v>
      </c>
      <c r="S29">
        <v>-1.9599999999999999E-2</v>
      </c>
      <c r="T29">
        <f>AVERAGE(R27:R29)</f>
        <v>54.915879443333331</v>
      </c>
      <c r="W29">
        <f t="shared" si="10"/>
        <v>7.6275184667284686</v>
      </c>
      <c r="Y29" t="s">
        <v>12</v>
      </c>
      <c r="Z29">
        <v>69.354838709999996</v>
      </c>
      <c r="AA29">
        <v>-7.2400000000000006E-2</v>
      </c>
      <c r="AB29">
        <f>AVERAGE(Z27:Z29)</f>
        <v>78.560840776666666</v>
      </c>
      <c r="AE29">
        <f t="shared" si="11"/>
        <v>4.0766236780776763</v>
      </c>
      <c r="AG29" t="s">
        <v>13</v>
      </c>
      <c r="AH29">
        <v>4.6875</v>
      </c>
      <c r="AI29">
        <v>-6.7199999999999996E-2</v>
      </c>
      <c r="AJ29">
        <f>AVERAGE(AH27:AH29)</f>
        <v>4.6405936570000001</v>
      </c>
      <c r="AM29">
        <f t="shared" si="12"/>
        <v>21.156707918059027</v>
      </c>
      <c r="AO29" t="s">
        <v>14</v>
      </c>
      <c r="AP29">
        <v>28.333333329999999</v>
      </c>
      <c r="AQ29">
        <v>-3.95E-2</v>
      </c>
      <c r="AR29">
        <f>AVERAGE(AP27:AP29)</f>
        <v>19.327894326666666</v>
      </c>
      <c r="AU29">
        <f t="shared" si="13"/>
        <v>7.5408221406257354</v>
      </c>
      <c r="AW29" t="s">
        <v>15</v>
      </c>
      <c r="AX29">
        <v>69.230769230000007</v>
      </c>
      <c r="AY29">
        <v>-1.21E-2</v>
      </c>
      <c r="AZ29">
        <f>AVERAGE(AX27:AX29)</f>
        <v>66.317016316666681</v>
      </c>
      <c r="BC29">
        <f t="shared" si="8"/>
        <v>3.6411847707005749</v>
      </c>
      <c r="BE29" t="s">
        <v>16</v>
      </c>
      <c r="BF29">
        <v>85</v>
      </c>
      <c r="BG29">
        <v>-5.6300000000000003E-2</v>
      </c>
      <c r="BH29">
        <f>AVERAGE(BF27:BF29)</f>
        <v>84.45578231333333</v>
      </c>
      <c r="BK29">
        <f t="shared" si="14"/>
        <v>3.5538398601937584</v>
      </c>
    </row>
    <row r="30" spans="1:63" x14ac:dyDescent="0.35">
      <c r="A30" t="s">
        <v>24</v>
      </c>
      <c r="B30">
        <v>80.555555560000002</v>
      </c>
      <c r="C30">
        <v>-6.1800000000000001E-2</v>
      </c>
      <c r="E30">
        <f>TTEST(B30:B32,$B$46:$B$48, 2,2)</f>
        <v>8.5673168805661983E-3</v>
      </c>
      <c r="F30">
        <f>TTEST(B30:B32,$B$51:$B$53, 2,3)</f>
        <v>0.71977612222649068</v>
      </c>
      <c r="G30" s="10">
        <f t="shared" si="6"/>
        <v>11.714217283101215</v>
      </c>
      <c r="H30" s="10"/>
      <c r="I30" t="s">
        <v>25</v>
      </c>
      <c r="J30">
        <v>25.80645161</v>
      </c>
      <c r="K30">
        <v>-7.2400000000000006E-2</v>
      </c>
      <c r="M30">
        <f>TTEST(J30:J32,$J$46:$J$48, 2,2)</f>
        <v>1.3981957870932279E-2</v>
      </c>
      <c r="N30">
        <f>TTEST(J30:J32,$B$51:$B$53, 2,3)</f>
        <v>9.1152773902166122E-3</v>
      </c>
      <c r="O30">
        <f t="shared" si="9"/>
        <v>5.8301193029915455</v>
      </c>
      <c r="Q30" t="s">
        <v>26</v>
      </c>
      <c r="R30">
        <v>68.75</v>
      </c>
      <c r="S30">
        <v>-2.0799999999999999E-2</v>
      </c>
      <c r="U30">
        <f>TTEST(R30:R32,$R$46:$R$48, 2,2)</f>
        <v>2.7287357984559696E-2</v>
      </c>
      <c r="V30">
        <f>TTEST(R30:R32,$B$51:$B$53, 2,3)</f>
        <v>0.61847429640448104</v>
      </c>
      <c r="W30">
        <f t="shared" si="10"/>
        <v>1.6946798731473474</v>
      </c>
      <c r="Y30" t="s">
        <v>19</v>
      </c>
      <c r="Z30">
        <v>83.333333330000002</v>
      </c>
      <c r="AA30">
        <v>-2.0799999999999999E-2</v>
      </c>
      <c r="AC30">
        <f>TTEST(Z30:Z32,$Z$46:$Z$48, 2,2)</f>
        <v>6.6399054255712816E-6</v>
      </c>
      <c r="AD30">
        <f>TTEST(Z30:Z32,$B$51:$B$53, 2,3)</f>
        <v>3.6563775464081329E-2</v>
      </c>
      <c r="AE30">
        <f t="shared" si="11"/>
        <v>2.3960509309490763</v>
      </c>
      <c r="AG30" t="s">
        <v>20</v>
      </c>
      <c r="AH30">
        <v>43.75</v>
      </c>
      <c r="AI30">
        <v>-5.7000000000000002E-3</v>
      </c>
      <c r="AK30">
        <f>TTEST(AH30:AH32,$AH$46:$AH$48, 2,2)</f>
        <v>3.4567133821437565E-3</v>
      </c>
      <c r="AL30">
        <f>TTEST(AH30:AH32,$B$51:$B$53, 2,3)</f>
        <v>0.90745055691131649</v>
      </c>
      <c r="AM30">
        <f t="shared" si="12"/>
        <v>9.8685140411340289</v>
      </c>
      <c r="AO30" t="s">
        <v>21</v>
      </c>
      <c r="AP30">
        <v>48.387096769999999</v>
      </c>
      <c r="AQ30">
        <v>-1.6999999999999999E-3</v>
      </c>
      <c r="AS30">
        <f>TTEST(AP30:AP32,$AP$46:$AP$48, 2,2)</f>
        <v>5.930110013062593E-4</v>
      </c>
      <c r="AT30">
        <f>TTEST(AP30:AP32,$B$51:$B$53, 2,3)</f>
        <v>7.9497417611433377E-2</v>
      </c>
      <c r="AU30">
        <f t="shared" si="13"/>
        <v>2.7775649516183343</v>
      </c>
      <c r="AW30" t="s">
        <v>22</v>
      </c>
      <c r="AX30">
        <v>78.260869569999997</v>
      </c>
      <c r="AY30">
        <v>-4.7999999999999996E-3</v>
      </c>
      <c r="BA30">
        <f>TTEST(AX30:AX32,$AX$46:$AX$48, 2,2)</f>
        <v>6.3382624337920816E-7</v>
      </c>
      <c r="BB30">
        <f>TTEST(AX30:AX32,$B$51:$B$53, 2,3)</f>
        <v>6.9223196707193152E-2</v>
      </c>
      <c r="BC30">
        <f t="shared" si="8"/>
        <v>0.9895361333990309</v>
      </c>
      <c r="BE30" t="s">
        <v>23</v>
      </c>
      <c r="BF30">
        <v>73.913043479999999</v>
      </c>
      <c r="BG30">
        <v>-1.8E-3</v>
      </c>
      <c r="BI30">
        <f>TTEST(BF30:BF32,$BF$46:$BF$48, 2,2)</f>
        <v>1.3586615463034399E-4</v>
      </c>
      <c r="BJ30">
        <f>TTEST(BF30:BF32,$B$51:$B$53, 2,3)</f>
        <v>0.15316723047827357</v>
      </c>
      <c r="BK30">
        <f t="shared" si="14"/>
        <v>5.0536188857241138</v>
      </c>
    </row>
    <row r="31" spans="1:63" x14ac:dyDescent="0.35">
      <c r="A31" t="s">
        <v>24</v>
      </c>
      <c r="B31">
        <v>42.553191490000003</v>
      </c>
      <c r="C31">
        <v>-6.1800000000000001E-2</v>
      </c>
      <c r="G31">
        <f t="shared" si="6"/>
        <v>13.869541240222588</v>
      </c>
      <c r="I31" t="s">
        <v>25</v>
      </c>
      <c r="J31">
        <v>15.625</v>
      </c>
      <c r="K31">
        <v>-7.2400000000000006E-2</v>
      </c>
      <c r="O31">
        <f t="shared" si="9"/>
        <v>10.368626226130207</v>
      </c>
      <c r="Q31" t="s">
        <v>26</v>
      </c>
      <c r="R31">
        <v>63.157894740000003</v>
      </c>
      <c r="S31">
        <v>-2.0799999999999999E-2</v>
      </c>
      <c r="W31">
        <f t="shared" si="10"/>
        <v>12.077936191677288</v>
      </c>
      <c r="Y31" t="s">
        <v>19</v>
      </c>
      <c r="Z31">
        <v>78.082191780000002</v>
      </c>
      <c r="AA31">
        <v>-2.0799999999999999E-2</v>
      </c>
      <c r="AE31">
        <f t="shared" si="11"/>
        <v>3.1590083395136754</v>
      </c>
      <c r="AG31" t="s">
        <v>20</v>
      </c>
      <c r="AH31">
        <v>77.922077920000007</v>
      </c>
      <c r="AI31">
        <v>-5.7000000000000002E-3</v>
      </c>
      <c r="AM31">
        <f t="shared" si="12"/>
        <v>12.321210096799188</v>
      </c>
      <c r="AO31" t="s">
        <v>21</v>
      </c>
      <c r="AP31">
        <v>52.857142860000003</v>
      </c>
      <c r="AQ31">
        <v>-1.6999999999999999E-3</v>
      </c>
      <c r="AU31">
        <f t="shared" si="13"/>
        <v>12.054833429437874</v>
      </c>
      <c r="AW31" t="s">
        <v>22</v>
      </c>
      <c r="AX31">
        <v>81.372549019999994</v>
      </c>
      <c r="AY31">
        <v>-4.7999999999999996E-3</v>
      </c>
      <c r="BC31">
        <f t="shared" si="8"/>
        <v>17.152590663659119</v>
      </c>
      <c r="BE31" t="s">
        <v>23</v>
      </c>
      <c r="BF31">
        <v>84.090909089999997</v>
      </c>
      <c r="BG31">
        <v>-1.8E-3</v>
      </c>
      <c r="BK31">
        <f t="shared" si="14"/>
        <v>10.531995417329567</v>
      </c>
    </row>
    <row r="32" spans="1:63" x14ac:dyDescent="0.35">
      <c r="A32" t="s">
        <v>24</v>
      </c>
      <c r="B32">
        <v>49.23076923</v>
      </c>
      <c r="C32">
        <v>-6.1800000000000001E-2</v>
      </c>
      <c r="D32">
        <f>AVERAGE(B30:B32)</f>
        <v>57.446505426666668</v>
      </c>
      <c r="G32">
        <f t="shared" si="6"/>
        <v>13.392937536063505</v>
      </c>
      <c r="I32" t="s">
        <v>25</v>
      </c>
      <c r="J32">
        <v>35.820895520000001</v>
      </c>
      <c r="K32">
        <v>-7.2400000000000006E-2</v>
      </c>
      <c r="L32">
        <f>AVERAGE(J30:J32)</f>
        <v>25.750782376666667</v>
      </c>
      <c r="O32">
        <f t="shared" si="9"/>
        <v>11.037711670611328</v>
      </c>
      <c r="Q32" t="s">
        <v>26</v>
      </c>
      <c r="R32">
        <v>64.406779659999998</v>
      </c>
      <c r="S32">
        <v>-2.0799999999999999E-2</v>
      </c>
      <c r="T32">
        <f>AVERAGE(R30:R32)</f>
        <v>65.4382248</v>
      </c>
      <c r="W32">
        <f t="shared" si="10"/>
        <v>11.864406780000017</v>
      </c>
      <c r="Y32" t="s">
        <v>19</v>
      </c>
      <c r="Z32">
        <v>86.274509800000004</v>
      </c>
      <c r="AA32">
        <v>-2.0799999999999999E-2</v>
      </c>
      <c r="AB32">
        <f>AVERAGE(Z30:Z32)</f>
        <v>82.563344970000003</v>
      </c>
      <c r="AE32">
        <f t="shared" si="11"/>
        <v>3.3326813163684115</v>
      </c>
      <c r="AG32" t="s">
        <v>20</v>
      </c>
      <c r="AH32">
        <v>61.666666669999998</v>
      </c>
      <c r="AI32">
        <v>-5.7000000000000002E-3</v>
      </c>
      <c r="AJ32">
        <f>AVERAGE(AH30:AH32)</f>
        <v>61.112914863333337</v>
      </c>
      <c r="AM32">
        <f t="shared" si="12"/>
        <v>7.5472448101195351</v>
      </c>
      <c r="AO32" t="s">
        <v>21</v>
      </c>
      <c r="AP32">
        <v>43.243243239999998</v>
      </c>
      <c r="AQ32">
        <v>-1.6999999999999999E-3</v>
      </c>
      <c r="AR32">
        <f>AVERAGE(AP30:AP32)</f>
        <v>48.162494290000005</v>
      </c>
      <c r="AU32">
        <f t="shared" si="13"/>
        <v>8.8575856858839241</v>
      </c>
      <c r="AW32" t="s">
        <v>22</v>
      </c>
      <c r="AX32">
        <v>78.571428569999995</v>
      </c>
      <c r="AY32">
        <v>-4.7999999999999996E-3</v>
      </c>
      <c r="AZ32">
        <f>AVERAGE(AX30:AX32)</f>
        <v>79.401615719999995</v>
      </c>
      <c r="BC32">
        <f t="shared" si="8"/>
        <v>14.442771255544514</v>
      </c>
      <c r="BE32" t="s">
        <v>23</v>
      </c>
      <c r="BF32">
        <v>66.666666669999998</v>
      </c>
      <c r="BG32">
        <v>-1.8E-3</v>
      </c>
      <c r="BH32">
        <f>AVERAGE(BF30:BF32)</f>
        <v>74.890206413333331</v>
      </c>
      <c r="BK32">
        <f t="shared" si="14"/>
        <v>8.3482685889957775</v>
      </c>
    </row>
    <row r="33" spans="1:63" x14ac:dyDescent="0.35">
      <c r="A33" t="s">
        <v>31</v>
      </c>
      <c r="B33">
        <v>87.096774190000005</v>
      </c>
      <c r="C33">
        <v>-1.8599999999999998E-2</v>
      </c>
      <c r="E33">
        <f>TTEST(B33:B35,$B$46:$B$48, 2,2)</f>
        <v>8.6649883678189939E-7</v>
      </c>
      <c r="F33">
        <f>TTEST(B33:B35,$B$51:$B$53, 2,3)</f>
        <v>2.5852994675709663E-2</v>
      </c>
      <c r="G33" s="10">
        <f t="shared" si="6"/>
        <v>1.4514522540866481</v>
      </c>
      <c r="H33" s="10"/>
      <c r="I33" t="s">
        <v>32</v>
      </c>
      <c r="J33">
        <v>0</v>
      </c>
      <c r="K33">
        <v>-6.7199999999999996E-2</v>
      </c>
      <c r="M33">
        <f>TTEST(J33:J35,$J$46:$J$48, 2,2)</f>
        <v>0.31055798516871819</v>
      </c>
      <c r="N33">
        <f>TTEST(J33:J35,$B$51:$B$53, 2,3)</f>
        <v>2.9512470825659425E-3</v>
      </c>
      <c r="O33">
        <f t="shared" si="9"/>
        <v>1.8691468083179403</v>
      </c>
      <c r="Q33" t="s">
        <v>33</v>
      </c>
      <c r="R33">
        <v>100</v>
      </c>
      <c r="S33">
        <v>-5.7000000000000002E-3</v>
      </c>
      <c r="U33">
        <f>TTEST(R33:R35,$R$46:$R$48, 2,2)</f>
        <v>2.1818777295665032E-3</v>
      </c>
      <c r="V33">
        <f>TTEST(R33:R35,$B$51:$B$53, 2,3)</f>
        <v>1.5148720830541708E-2</v>
      </c>
      <c r="W33">
        <f t="shared" si="10"/>
        <v>0.85470085333333168</v>
      </c>
      <c r="Y33" t="s">
        <v>34</v>
      </c>
      <c r="Z33">
        <v>88.46153846</v>
      </c>
      <c r="AA33">
        <v>-7.5999999999999998E-2</v>
      </c>
      <c r="AC33">
        <f>TTEST(Z33:Z35,$Z$46:$Z$48, 2,2)</f>
        <v>2.0838859836564398E-5</v>
      </c>
      <c r="AD33">
        <f>TTEST(Z33:Z35,$B$51:$B$53, 2,3)</f>
        <v>3.622404619293295E-2</v>
      </c>
      <c r="AE33">
        <f t="shared" si="11"/>
        <v>3.3051688329852831</v>
      </c>
      <c r="AG33" t="s">
        <v>27</v>
      </c>
      <c r="AH33">
        <v>35.616438359999997</v>
      </c>
      <c r="AI33">
        <v>-7.5999999999999998E-2</v>
      </c>
      <c r="AK33">
        <f>TTEST(AH33:AH35,$AH$46:$AH$48, 2,2)</f>
        <v>3.5113099170148866E-3</v>
      </c>
      <c r="AL33">
        <f>TTEST(AH33:AH35,$B$51:$B$53, 2,3)</f>
        <v>4.2278611451941527E-2</v>
      </c>
      <c r="AM33">
        <f t="shared" si="12"/>
        <v>6.2535700895093429</v>
      </c>
      <c r="AO33" t="s">
        <v>28</v>
      </c>
      <c r="AP33">
        <v>12.85714286</v>
      </c>
      <c r="AQ33">
        <v>-3.0300000000000001E-2</v>
      </c>
      <c r="AS33">
        <f>TTEST(AP33:AP35,$AP$46:$AP$48, 2,2)</f>
        <v>0.47439236564367288</v>
      </c>
      <c r="AT33">
        <f>TTEST(AP33:AP35,$B$51:$B$53, 2,3)</f>
        <v>2.9073853449423839E-3</v>
      </c>
      <c r="AU33">
        <f t="shared" si="13"/>
        <v>3.330849140444561</v>
      </c>
      <c r="AW33" t="s">
        <v>29</v>
      </c>
      <c r="AX33">
        <v>28.571428569999998</v>
      </c>
      <c r="AY33">
        <v>-8.5000000000000006E-2</v>
      </c>
      <c r="BA33">
        <f>TTEST(AX33:AX35,$AX$46:$AX$48, 2,2)</f>
        <v>7.1131982131390241E-3</v>
      </c>
      <c r="BB33">
        <f>TTEST(AX33:AX35,$B$51:$B$53, 2,3)</f>
        <v>8.7601643487662403E-2</v>
      </c>
      <c r="BC33">
        <f t="shared" si="8"/>
        <v>7.7490399874043483</v>
      </c>
      <c r="BE33" t="s">
        <v>30</v>
      </c>
      <c r="BF33">
        <v>47.619047620000003</v>
      </c>
      <c r="BG33">
        <v>-5.7799999999999997E-2</v>
      </c>
      <c r="BI33">
        <f>TTEST(BF33:BF35,$BF$46:$BF$48, 2,2)</f>
        <v>1.2459107037485808E-4</v>
      </c>
      <c r="BJ33">
        <f>TTEST(BF33:BF35,$B$51:$B$53, 2,3)</f>
        <v>3.5823433139158548E-2</v>
      </c>
      <c r="BK33">
        <f t="shared" si="14"/>
        <v>2.7057793345196113</v>
      </c>
    </row>
    <row r="34" spans="1:63" x14ac:dyDescent="0.35">
      <c r="A34" t="s">
        <v>31</v>
      </c>
      <c r="B34">
        <v>91.379310340000004</v>
      </c>
      <c r="C34">
        <v>-1.8599999999999998E-2</v>
      </c>
      <c r="G34">
        <f t="shared" si="6"/>
        <v>1.6508916538872953</v>
      </c>
      <c r="I34" t="s">
        <v>32</v>
      </c>
      <c r="J34">
        <v>6.3291139239999996</v>
      </c>
      <c r="K34">
        <v>-6.7199999999999996E-2</v>
      </c>
      <c r="O34">
        <f t="shared" si="9"/>
        <v>24.893747959498693</v>
      </c>
      <c r="Q34" t="s">
        <v>33</v>
      </c>
      <c r="R34">
        <v>100</v>
      </c>
      <c r="S34">
        <v>-5.7000000000000002E-3</v>
      </c>
      <c r="W34">
        <f t="shared" si="10"/>
        <v>0.78690811106232628</v>
      </c>
      <c r="Y34" t="s">
        <v>34</v>
      </c>
      <c r="Z34">
        <v>77.551020410000007</v>
      </c>
      <c r="AA34">
        <v>-7.5999999999999998E-2</v>
      </c>
      <c r="AE34">
        <f t="shared" si="11"/>
        <v>0.81632652999999777</v>
      </c>
      <c r="AG34" t="s">
        <v>27</v>
      </c>
      <c r="AH34">
        <v>50.561797749999997</v>
      </c>
      <c r="AI34">
        <v>-7.5999999999999998E-2</v>
      </c>
      <c r="AM34">
        <f t="shared" si="12"/>
        <v>9.2553278360208449</v>
      </c>
      <c r="AO34" t="s">
        <v>28</v>
      </c>
      <c r="AP34">
        <v>24.358974360000001</v>
      </c>
      <c r="AQ34">
        <v>-3.0300000000000001E-2</v>
      </c>
      <c r="AU34">
        <f t="shared" si="13"/>
        <v>18.476100084276055</v>
      </c>
      <c r="AW34" t="s">
        <v>29</v>
      </c>
      <c r="AX34">
        <v>55.102040819999999</v>
      </c>
      <c r="AY34">
        <v>-8.5000000000000006E-2</v>
      </c>
      <c r="BC34">
        <f t="shared" si="8"/>
        <v>14.626286803211617</v>
      </c>
      <c r="BE34" t="s">
        <v>30</v>
      </c>
      <c r="BF34">
        <v>38.297872339999998</v>
      </c>
      <c r="BG34">
        <v>-5.7799999999999997E-2</v>
      </c>
      <c r="BK34">
        <f t="shared" si="14"/>
        <v>15.374446500021747</v>
      </c>
    </row>
    <row r="35" spans="1:63" x14ac:dyDescent="0.35">
      <c r="A35" t="s">
        <v>31</v>
      </c>
      <c r="B35">
        <v>86.956521739999999</v>
      </c>
      <c r="C35">
        <v>-1.8599999999999998E-2</v>
      </c>
      <c r="D35">
        <f>AVERAGE(B33:B35)</f>
        <v>88.477535423333336</v>
      </c>
      <c r="G35">
        <f t="shared" si="6"/>
        <v>10.839073916732834</v>
      </c>
      <c r="I35" t="s">
        <v>32</v>
      </c>
      <c r="J35">
        <v>4.3478260869999996</v>
      </c>
      <c r="K35">
        <v>-6.7199999999999996E-2</v>
      </c>
      <c r="L35">
        <f>AVERAGE(J33:J35)</f>
        <v>3.5589800036666666</v>
      </c>
      <c r="O35">
        <f t="shared" si="9"/>
        <v>28.053587662142853</v>
      </c>
      <c r="Q35" t="s">
        <v>33</v>
      </c>
      <c r="R35">
        <v>97.435897440000005</v>
      </c>
      <c r="S35">
        <v>-5.7000000000000002E-3</v>
      </c>
      <c r="T35">
        <f>AVERAGE(R33:R35)</f>
        <v>99.145299146666673</v>
      </c>
      <c r="W35">
        <f t="shared" si="10"/>
        <v>0.14285022131953595</v>
      </c>
      <c r="Y35" t="s">
        <v>34</v>
      </c>
      <c r="Z35">
        <v>80</v>
      </c>
      <c r="AA35">
        <v>-7.5999999999999998E-2</v>
      </c>
      <c r="AB35">
        <f>AVERAGE(Z33:Z35)</f>
        <v>82.004186290000007</v>
      </c>
      <c r="AE35">
        <f t="shared" si="11"/>
        <v>0.90909090999999864</v>
      </c>
      <c r="AG35" t="s">
        <v>27</v>
      </c>
      <c r="AH35">
        <v>29.508196720000001</v>
      </c>
      <c r="AI35">
        <v>-7.5999999999999998E-2</v>
      </c>
      <c r="AJ35">
        <f>AVERAGE(AH33:AH35)</f>
        <v>38.562144276666665</v>
      </c>
      <c r="AM35">
        <f t="shared" si="12"/>
        <v>15.169862620953767</v>
      </c>
      <c r="AO35" t="s">
        <v>28</v>
      </c>
      <c r="AP35">
        <v>19.40298507</v>
      </c>
      <c r="AQ35">
        <v>-3.0300000000000001E-2</v>
      </c>
      <c r="AR35">
        <f>AVERAGE(AP33:AP35)</f>
        <v>18.873034096666668</v>
      </c>
      <c r="AU35">
        <f t="shared" si="13"/>
        <v>18.338261523844398</v>
      </c>
      <c r="AW35" t="s">
        <v>29</v>
      </c>
      <c r="AX35">
        <v>38.297872339999998</v>
      </c>
      <c r="AY35">
        <v>-8.5000000000000006E-2</v>
      </c>
      <c r="AZ35">
        <f>AVERAGE(AX33:AX35)</f>
        <v>40.65711391</v>
      </c>
      <c r="BC35">
        <f t="shared" si="8"/>
        <v>16.64545627356221</v>
      </c>
      <c r="BE35" t="s">
        <v>30</v>
      </c>
      <c r="BF35">
        <v>42.10526316</v>
      </c>
      <c r="BG35">
        <v>-5.7799999999999997E-2</v>
      </c>
      <c r="BH35">
        <f>AVERAGE(BF33:BF35)</f>
        <v>42.674061039999998</v>
      </c>
      <c r="BK35">
        <f t="shared" si="14"/>
        <v>13.269830279353638</v>
      </c>
    </row>
    <row r="36" spans="1:63" x14ac:dyDescent="0.35">
      <c r="A36" t="s">
        <v>38</v>
      </c>
      <c r="B36">
        <v>92.307692309999993</v>
      </c>
      <c r="C36">
        <v>-2.2599999999999999E-2</v>
      </c>
      <c r="E36">
        <f>TTEST(B36:B38,$B$46:$B$48, 2,2)</f>
        <v>2.1329795765041262E-3</v>
      </c>
      <c r="F36">
        <f>TTEST(B36:B38,$B$51:$B$53, 2,3)</f>
        <v>0.26162797134056326</v>
      </c>
      <c r="G36" s="10">
        <f t="shared" si="6"/>
        <v>11.128612667719002</v>
      </c>
      <c r="H36" s="10"/>
      <c r="I36" t="s">
        <v>39</v>
      </c>
      <c r="J36">
        <v>80</v>
      </c>
      <c r="K36">
        <v>-3.95E-2</v>
      </c>
      <c r="M36">
        <f>TTEST(J36:J38,$J$46:$J$48, 2,2)</f>
        <v>4.1049924997310111E-5</v>
      </c>
      <c r="N36">
        <f>TTEST(J36:J38,$B$51:$B$53, 2,3)</f>
        <v>1.7431298566925775E-2</v>
      </c>
      <c r="O36">
        <f t="shared" si="9"/>
        <v>4.4311644008438744</v>
      </c>
      <c r="Q36" t="s">
        <v>40</v>
      </c>
      <c r="R36">
        <v>97.916666669999998</v>
      </c>
      <c r="S36">
        <v>-1.6999999999999999E-3</v>
      </c>
      <c r="U36">
        <f>TTEST(R36:R38,$R$46:$R$48, 2,2)</f>
        <v>2.3333039973260318E-3</v>
      </c>
      <c r="V36">
        <f>TTEST(R36:R38,$B$51:$B$53, 2,3)</f>
        <v>1.8692123084714737E-2</v>
      </c>
      <c r="W36">
        <f t="shared" si="10"/>
        <v>0.14285022131953595</v>
      </c>
      <c r="Y36" t="s">
        <v>41</v>
      </c>
      <c r="Z36">
        <v>80</v>
      </c>
      <c r="AA36">
        <v>-3.0300000000000001E-2</v>
      </c>
      <c r="AC36">
        <f>TTEST(Z36:Z38,$Z$46:$Z$48, 2,2)</f>
        <v>2.4230230609690613E-6</v>
      </c>
      <c r="AD36">
        <f>TTEST(Z36:Z38,$B$51:$B$53, 2,3)</f>
        <v>8.2777560379730664E-2</v>
      </c>
      <c r="AE36">
        <f t="shared" si="11"/>
        <v>1.5745916419322736</v>
      </c>
      <c r="AG36" t="s">
        <v>42</v>
      </c>
      <c r="AH36">
        <v>60.975609759999998</v>
      </c>
      <c r="AI36">
        <v>-3.2399999999999998E-2</v>
      </c>
      <c r="AK36">
        <f>TTEST(AH36:AH38,$AH$46:$AH$48, 2,2)</f>
        <v>3.9055025085123614E-4</v>
      </c>
      <c r="AL36">
        <f>TTEST(AH36:AH38,$B$51:$B$53, 2,3)</f>
        <v>0.4447384129256628</v>
      </c>
      <c r="AM36">
        <f t="shared" si="12"/>
        <v>6.3112162478682059</v>
      </c>
      <c r="AO36" t="s">
        <v>35</v>
      </c>
      <c r="AP36">
        <v>77.142857140000004</v>
      </c>
      <c r="AQ36">
        <v>-3.2399999999999998E-2</v>
      </c>
      <c r="AS36">
        <f>TTEST(AP36:AP38,$AP$46:$AP$48, 2,2)</f>
        <v>3.9737339910647711E-4</v>
      </c>
      <c r="AT36">
        <f>TTEST(AP36:AP38,$B$51:$B$53, 2,3)</f>
        <v>0.33497692269482454</v>
      </c>
      <c r="AU36">
        <f t="shared" si="13"/>
        <v>4.6243231859235205</v>
      </c>
      <c r="AW36" t="s">
        <v>36</v>
      </c>
      <c r="AX36">
        <v>88.095238100000003</v>
      </c>
      <c r="AY36">
        <v>-3.5499999999999997E-2</v>
      </c>
      <c r="BA36">
        <f>TTEST(AX36:AX38,$AX$46:$AX$48, 2,2)</f>
        <v>3.9145808556187923E-7</v>
      </c>
      <c r="BB36">
        <f>TTEST(AX36:AX38,$B$51:$B$53, 2,3)</f>
        <v>2.7966263832848767E-2</v>
      </c>
      <c r="BC36">
        <f t="shared" si="8"/>
        <v>0.9841853895842223</v>
      </c>
      <c r="BE36" t="s">
        <v>37</v>
      </c>
      <c r="BF36">
        <v>86.206896549999996</v>
      </c>
      <c r="BG36">
        <v>-1.5599999999999999E-2</v>
      </c>
      <c r="BI36">
        <f>TTEST(BF36:BF38,$BF$46:$BF$48, 2,2)</f>
        <v>3.2487013677236427E-4</v>
      </c>
      <c r="BJ36">
        <f>TTEST(BF36:BF38,$B$51:$B$53, 2,3)</f>
        <v>0.19243275166806237</v>
      </c>
      <c r="BK36">
        <f t="shared" si="14"/>
        <v>6.3673744162975217</v>
      </c>
    </row>
    <row r="37" spans="1:63" x14ac:dyDescent="0.35">
      <c r="A37" t="s">
        <v>38</v>
      </c>
      <c r="B37">
        <v>57.446808509999997</v>
      </c>
      <c r="C37">
        <v>-2.2599999999999999E-2</v>
      </c>
      <c r="G37">
        <f t="shared" si="6"/>
        <v>9.5654160341928893</v>
      </c>
      <c r="I37" t="s">
        <v>39</v>
      </c>
      <c r="J37">
        <v>95</v>
      </c>
      <c r="K37">
        <v>-3.95E-2</v>
      </c>
      <c r="O37">
        <f t="shared" si="9"/>
        <v>7.5243914982848423</v>
      </c>
      <c r="Q37" t="s">
        <v>40</v>
      </c>
      <c r="R37">
        <v>97.777777779999994</v>
      </c>
      <c r="S37">
        <v>-1.6999999999999999E-3</v>
      </c>
      <c r="W37">
        <f t="shared" si="10"/>
        <v>7.8448753368377533</v>
      </c>
      <c r="Y37" t="s">
        <v>41</v>
      </c>
      <c r="Z37">
        <v>77.272727270000004</v>
      </c>
      <c r="AA37">
        <v>-3.0300000000000001E-2</v>
      </c>
      <c r="AE37">
        <f t="shared" si="11"/>
        <v>0.85678209309393838</v>
      </c>
      <c r="AG37" t="s">
        <v>42</v>
      </c>
      <c r="AH37">
        <v>81.690140850000006</v>
      </c>
      <c r="AI37">
        <v>-3.2399999999999998E-2</v>
      </c>
      <c r="AM37">
        <f t="shared" si="12"/>
        <v>7.8551549170420971</v>
      </c>
      <c r="AO37" t="s">
        <v>35</v>
      </c>
      <c r="AP37">
        <v>71.212121210000006</v>
      </c>
      <c r="AQ37">
        <v>-3.2399999999999998E-2</v>
      </c>
      <c r="AU37">
        <f t="shared" si="13"/>
        <v>10.002579259016867</v>
      </c>
      <c r="AW37" t="s">
        <v>36</v>
      </c>
      <c r="AX37">
        <v>88.372093019999994</v>
      </c>
      <c r="AY37">
        <v>-3.5499999999999997E-2</v>
      </c>
      <c r="BC37">
        <f t="shared" si="8"/>
        <v>4.9908561169390708</v>
      </c>
      <c r="BE37" t="s">
        <v>37</v>
      </c>
      <c r="BF37">
        <v>75.38461538</v>
      </c>
      <c r="BG37">
        <v>-1.5599999999999999E-2</v>
      </c>
      <c r="BK37">
        <f t="shared" si="14"/>
        <v>22.399022160377907</v>
      </c>
    </row>
    <row r="38" spans="1:63" x14ac:dyDescent="0.35">
      <c r="A38" t="s">
        <v>38</v>
      </c>
      <c r="B38">
        <v>89.130434780000002</v>
      </c>
      <c r="C38">
        <v>-2.2599999999999999E-2</v>
      </c>
      <c r="D38">
        <f>AVERAGE(B36:B38)</f>
        <v>79.628311866666664</v>
      </c>
      <c r="G38">
        <f t="shared" si="6"/>
        <v>2.1592198678321908</v>
      </c>
      <c r="I38" t="s">
        <v>39</v>
      </c>
      <c r="J38">
        <v>90.322580650000006</v>
      </c>
      <c r="K38">
        <v>-3.95E-2</v>
      </c>
      <c r="L38">
        <f>AVERAGE(J36:J38)</f>
        <v>88.440860216666678</v>
      </c>
      <c r="O38">
        <f t="shared" si="9"/>
        <v>5.7354172981926839</v>
      </c>
      <c r="Q38" t="s">
        <v>40</v>
      </c>
      <c r="R38">
        <v>97.435897440000005</v>
      </c>
      <c r="S38">
        <v>-1.6999999999999999E-3</v>
      </c>
      <c r="T38">
        <f>AVERAGE(R36:R38)</f>
        <v>97.710113963333342</v>
      </c>
      <c r="W38">
        <f t="shared" si="10"/>
        <v>6.7508209827404935</v>
      </c>
      <c r="Y38" t="s">
        <v>41</v>
      </c>
      <c r="Z38">
        <v>74.545454550000002</v>
      </c>
      <c r="AA38">
        <v>-3.0300000000000001E-2</v>
      </c>
      <c r="AB38">
        <f>AVERAGE(Z36:Z38)</f>
        <v>77.272727273333331</v>
      </c>
      <c r="AE38">
        <f t="shared" si="11"/>
        <v>8.8463010852938382</v>
      </c>
      <c r="AG38" t="s">
        <v>42</v>
      </c>
      <c r="AH38">
        <v>65.277777779999994</v>
      </c>
      <c r="AI38">
        <v>-3.2399999999999998E-2</v>
      </c>
      <c r="AJ38">
        <f>AVERAGE(AH36:AH38)</f>
        <v>69.314509463333323</v>
      </c>
      <c r="AM38">
        <f t="shared" si="12"/>
        <v>4.0409872823923703</v>
      </c>
      <c r="AO38" t="s">
        <v>35</v>
      </c>
      <c r="AP38">
        <v>61.290322580000002</v>
      </c>
      <c r="AQ38">
        <v>-3.2399999999999998E-2</v>
      </c>
      <c r="AR38">
        <f>AVERAGE(AP36:AP38)</f>
        <v>69.881766976666668</v>
      </c>
      <c r="AU38">
        <f t="shared" si="13"/>
        <v>8.6165196254705911</v>
      </c>
      <c r="AW38" t="s">
        <v>36</v>
      </c>
      <c r="AX38">
        <v>91.176470589999994</v>
      </c>
      <c r="AY38">
        <v>-3.5499999999999997E-2</v>
      </c>
      <c r="AZ38">
        <f>AVERAGE(AX36:AX38)</f>
        <v>89.214600570000002</v>
      </c>
      <c r="BC38">
        <f t="shared" si="8"/>
        <v>5.0146901870942715</v>
      </c>
      <c r="BE38" t="s">
        <v>37</v>
      </c>
      <c r="BF38">
        <v>64.150943400000003</v>
      </c>
      <c r="BG38">
        <v>-1.5599999999999999E-2</v>
      </c>
      <c r="BH38">
        <f>AVERAGE(BF36:BF38)</f>
        <v>75.24748511</v>
      </c>
      <c r="BK38">
        <f t="shared" si="14"/>
        <v>20.252513304302511</v>
      </c>
    </row>
    <row r="39" spans="1:63" x14ac:dyDescent="0.35">
      <c r="A39" t="s">
        <v>45</v>
      </c>
      <c r="B39">
        <v>81.690140850000006</v>
      </c>
      <c r="C39">
        <v>-1.66E-2</v>
      </c>
      <c r="E39">
        <f>TTEST(B39:B41,$B$46:$B$48, 2,2)</f>
        <v>4.0957922217702616E-7</v>
      </c>
      <c r="F39">
        <f>TTEST(B39:B41,$B$51:$B$53, 2,3)</f>
        <v>4.8646089819763594E-2</v>
      </c>
      <c r="G39" s="10">
        <f t="shared" si="6"/>
        <v>0.97102610400244538</v>
      </c>
      <c r="H39" s="10"/>
      <c r="I39" t="s">
        <v>46</v>
      </c>
      <c r="J39">
        <v>70.454545449999998</v>
      </c>
      <c r="K39">
        <v>-1.21E-2</v>
      </c>
      <c r="M39">
        <f>TTEST(J39:J41,$J$46:$J$48, 2,2)</f>
        <v>2.1601970743485089E-5</v>
      </c>
      <c r="N39">
        <f>TTEST(J39:J41,$B$51:$B$53, 2,3)</f>
        <v>7.9370128490225386E-2</v>
      </c>
      <c r="O39">
        <f t="shared" si="9"/>
        <v>3.2429812163527649</v>
      </c>
      <c r="Q39" t="s">
        <v>47</v>
      </c>
      <c r="R39">
        <v>74.074074069999995</v>
      </c>
      <c r="S39">
        <v>-4.7999999999999996E-3</v>
      </c>
      <c r="U39">
        <f>TTEST(R39:R41,$R$46:$R$48, 2,2)</f>
        <v>4.7222289260046263E-2</v>
      </c>
      <c r="V39">
        <f>TTEST(R39:R41,$B$51:$B$53, 2,3)</f>
        <v>0.47918027833166976</v>
      </c>
      <c r="W39">
        <f t="shared" si="10"/>
        <v>9.7511104307785974</v>
      </c>
      <c r="Y39" t="s">
        <v>48</v>
      </c>
      <c r="Z39">
        <v>76.92307692</v>
      </c>
      <c r="AA39">
        <v>-8.5000000000000006E-2</v>
      </c>
      <c r="AC39">
        <f>TTEST(Z39:Z41,$Z$46:$Z$48, 2,2)</f>
        <v>2.4753820535040414E-3</v>
      </c>
      <c r="AD39">
        <f>TTEST(Z39:Z41,$B$51:$B$53, 2,3)</f>
        <v>0.60456181290791478</v>
      </c>
      <c r="AE39">
        <f t="shared" si="11"/>
        <v>9.8451497948023494</v>
      </c>
      <c r="AG39" t="s">
        <v>49</v>
      </c>
      <c r="AH39">
        <v>54.6875</v>
      </c>
      <c r="AI39">
        <v>-3.5499999999999997E-2</v>
      </c>
      <c r="AK39">
        <f>TTEST(AH39:AH41,$AH$46:$AH$48, 2,2)</f>
        <v>6.8726848855188062E-7</v>
      </c>
      <c r="AL39">
        <f>TTEST(AH39:AH41,$B$51:$B$53, 2,3)</f>
        <v>0.22126461916904236</v>
      </c>
      <c r="AM39">
        <f t="shared" si="12"/>
        <v>0.99421486215300425</v>
      </c>
      <c r="AO39" t="s">
        <v>50</v>
      </c>
      <c r="AP39">
        <v>37.5</v>
      </c>
      <c r="AQ39">
        <v>-6.7999999999999996E-3</v>
      </c>
      <c r="AS39">
        <f>TTEST(AP39:AP41,$AP$46:$AP$48, 2,2)</f>
        <v>1.0536425914977353E-2</v>
      </c>
      <c r="AT39">
        <f>TTEST(AP39:AP41,$B$51:$B$53, 2,3)</f>
        <v>3.8023359121838497E-2</v>
      </c>
      <c r="AU39">
        <f t="shared" si="13"/>
        <v>5.1905051835945795</v>
      </c>
      <c r="AW39" t="s">
        <v>43</v>
      </c>
      <c r="AX39">
        <v>75</v>
      </c>
      <c r="AY39">
        <v>-6.7999999999999996E-3</v>
      </c>
      <c r="BA39">
        <f>TTEST(AX39:AX41,$AX$46:$AX$48, 2,2)</f>
        <v>6.8681604036004403E-5</v>
      </c>
      <c r="BB39">
        <f>TTEST(AX39:AX41,$B$51:$B$53, 2,3)</f>
        <v>3.2324335908917985E-2</v>
      </c>
      <c r="BC39">
        <f t="shared" si="8"/>
        <v>4.7797285473899764</v>
      </c>
      <c r="BE39" t="s">
        <v>44</v>
      </c>
      <c r="BF39">
        <v>3.2786885250000002</v>
      </c>
      <c r="BG39">
        <v>-7.0000000000000001E-3</v>
      </c>
      <c r="BI39">
        <f>TTEST(BF39:BF41,$BF$46:$BF$48, 2,2)</f>
        <v>0.17583102775412565</v>
      </c>
      <c r="BJ39">
        <f>TTEST(BF39:BF41,$B$51:$B$53, 2,3)</f>
        <v>1.6583309911103153E-3</v>
      </c>
      <c r="BK39">
        <f t="shared" si="14"/>
        <v>2.791115610382545</v>
      </c>
    </row>
    <row r="40" spans="1:63" x14ac:dyDescent="0.35">
      <c r="A40" t="s">
        <v>45</v>
      </c>
      <c r="B40">
        <v>84.745762709999994</v>
      </c>
      <c r="C40">
        <v>-1.66E-2</v>
      </c>
      <c r="G40">
        <f t="shared" si="6"/>
        <v>17.808608635462491</v>
      </c>
      <c r="I40" t="s">
        <v>46</v>
      </c>
      <c r="J40">
        <v>80.357142859999996</v>
      </c>
      <c r="K40">
        <v>-1.21E-2</v>
      </c>
      <c r="O40">
        <f t="shared" si="9"/>
        <v>14.669815174227766</v>
      </c>
      <c r="Q40" t="s">
        <v>47</v>
      </c>
      <c r="R40">
        <v>86.666666669999998</v>
      </c>
      <c r="S40">
        <v>-4.7999999999999996E-3</v>
      </c>
      <c r="W40">
        <f t="shared" si="10"/>
        <v>11.037520201454589</v>
      </c>
      <c r="Y40" t="s">
        <v>48</v>
      </c>
      <c r="Z40">
        <v>49.275362319999999</v>
      </c>
      <c r="AA40">
        <v>-8.5000000000000006E-2</v>
      </c>
      <c r="AE40">
        <f t="shared" si="11"/>
        <v>10.676016916584837</v>
      </c>
      <c r="AG40" t="s">
        <v>49</v>
      </c>
      <c r="AH40">
        <v>52.054794520000002</v>
      </c>
      <c r="AI40">
        <v>-3.5499999999999997E-2</v>
      </c>
      <c r="AM40">
        <f t="shared" si="12"/>
        <v>5.8103641077688835</v>
      </c>
      <c r="AO40" t="s">
        <v>50</v>
      </c>
      <c r="AP40">
        <v>33.78378378</v>
      </c>
      <c r="AQ40">
        <v>-6.7999999999999996E-3</v>
      </c>
      <c r="AU40">
        <f t="shared" si="13"/>
        <v>12.755817836156725</v>
      </c>
      <c r="AW40" t="s">
        <v>43</v>
      </c>
      <c r="AX40">
        <v>88.571428569999995</v>
      </c>
      <c r="AY40">
        <v>-6.7999999999999996E-3</v>
      </c>
      <c r="BC40">
        <f t="shared" si="8"/>
        <v>15.827884152005595</v>
      </c>
      <c r="BE40" t="s">
        <v>44</v>
      </c>
      <c r="BF40">
        <v>3.50877193</v>
      </c>
      <c r="BG40">
        <v>-7.0000000000000001E-3</v>
      </c>
      <c r="BK40">
        <f t="shared" si="14"/>
        <v>25.565749612199721</v>
      </c>
    </row>
    <row r="41" spans="1:63" x14ac:dyDescent="0.35">
      <c r="A41" t="s">
        <v>45</v>
      </c>
      <c r="B41">
        <v>82</v>
      </c>
      <c r="C41">
        <v>-1.66E-2</v>
      </c>
      <c r="D41">
        <f>AVERAGE(B39:B41)</f>
        <v>82.811967853333329</v>
      </c>
      <c r="G41">
        <f t="shared" si="6"/>
        <v>18.307209719006099</v>
      </c>
      <c r="I41" t="s">
        <v>46</v>
      </c>
      <c r="J41">
        <v>80</v>
      </c>
      <c r="K41">
        <v>-1.21E-2</v>
      </c>
      <c r="L41">
        <f>AVERAGE(J39:J41)</f>
        <v>76.937229436666669</v>
      </c>
      <c r="O41">
        <f t="shared" si="9"/>
        <v>14.802216314815274</v>
      </c>
      <c r="Q41" t="s">
        <v>47</v>
      </c>
      <c r="R41">
        <v>53.22580645</v>
      </c>
      <c r="S41">
        <v>-4.7999999999999996E-3</v>
      </c>
      <c r="T41">
        <f>AVERAGE(R39:R41)</f>
        <v>71.322182396666662</v>
      </c>
      <c r="W41">
        <f t="shared" si="10"/>
        <v>10.639034115324415</v>
      </c>
      <c r="Y41" t="s">
        <v>48</v>
      </c>
      <c r="Z41">
        <v>80.39215686</v>
      </c>
      <c r="AA41">
        <v>-8.5000000000000006E-2</v>
      </c>
      <c r="AB41">
        <f>AVERAGE(Z39:Z41)</f>
        <v>68.863532033333328</v>
      </c>
      <c r="AE41">
        <f t="shared" si="11"/>
        <v>6.7000933001985681</v>
      </c>
      <c r="AG41" t="s">
        <v>49</v>
      </c>
      <c r="AH41">
        <v>55.294117649999997</v>
      </c>
      <c r="AI41">
        <v>-3.5499999999999997E-2</v>
      </c>
      <c r="AJ41">
        <f>AVERAGE(AH39:AH41)</f>
        <v>54.012137389999999</v>
      </c>
      <c r="AM41">
        <f t="shared" si="12"/>
        <v>5.4369343815161129</v>
      </c>
      <c r="AO41" t="s">
        <v>50</v>
      </c>
      <c r="AP41">
        <v>50.877192979999997</v>
      </c>
      <c r="AQ41">
        <v>-6.7999999999999996E-3</v>
      </c>
      <c r="AR41">
        <f>AVERAGE(AP39:AP41)</f>
        <v>40.720325586666661</v>
      </c>
      <c r="AU41">
        <f t="shared" si="13"/>
        <v>14.577745030578356</v>
      </c>
      <c r="AW41" t="s">
        <v>43</v>
      </c>
      <c r="AX41">
        <v>90</v>
      </c>
      <c r="AY41">
        <v>-6.7999999999999996E-3</v>
      </c>
      <c r="AZ41">
        <f>AVERAGE(AX39:AX41)</f>
        <v>84.523809523333327</v>
      </c>
      <c r="BC41">
        <f t="shared" si="8"/>
        <v>15.220133380950987</v>
      </c>
      <c r="BE41" t="s">
        <v>44</v>
      </c>
      <c r="BF41">
        <v>11.764705879999999</v>
      </c>
      <c r="BG41">
        <v>-7.0000000000000001E-3</v>
      </c>
      <c r="BH41">
        <f>AVERAGE(BF39:BF41)</f>
        <v>6.1840554449999994</v>
      </c>
      <c r="BK41">
        <f t="shared" si="14"/>
        <v>23.039211480309213</v>
      </c>
    </row>
    <row r="42" spans="1:63" x14ac:dyDescent="0.35">
      <c r="A42" t="s">
        <v>52</v>
      </c>
      <c r="B42">
        <v>30</v>
      </c>
      <c r="C42">
        <v>-4.8899999999999999E-2</v>
      </c>
      <c r="E42">
        <f>TTEST(B42:B44,$B$46:$B$48, 2,2)</f>
        <v>1.205714182273363E-2</v>
      </c>
      <c r="F42">
        <f>TTEST(B42:B44,$B$51:$B$53, 2,3)</f>
        <v>4.8614479890908377E-2</v>
      </c>
      <c r="G42" s="10">
        <f t="shared" si="6"/>
        <v>7.7341254018296528</v>
      </c>
      <c r="H42" s="10"/>
      <c r="I42" t="s">
        <v>53</v>
      </c>
      <c r="J42">
        <v>36.170212769999999</v>
      </c>
      <c r="K42">
        <v>-5.6300000000000003E-2</v>
      </c>
      <c r="M42">
        <f>TTEST(J42:J44,$J$46:$J$48, 2,2)</f>
        <v>1.0607567302480445E-2</v>
      </c>
      <c r="N42">
        <f>TTEST(J42:J44,$B$51:$B$53, 2,3)</f>
        <v>0.97119972652668596</v>
      </c>
      <c r="O42">
        <f>STDEV(J42:J44)/SQRT(3)</f>
        <v>13.389639031895006</v>
      </c>
      <c r="Q42" t="s">
        <v>54</v>
      </c>
      <c r="R42">
        <v>86</v>
      </c>
      <c r="S42">
        <v>-1.8E-3</v>
      </c>
      <c r="U42">
        <f>TTEST(R42:R44,$R$46:$R$48, 2,2)</f>
        <v>5.0458661721963305E-3</v>
      </c>
      <c r="V42">
        <f>TTEST(R42:R44,$B$51:$B$53, 2,3)</f>
        <v>3.9354120494474738E-2</v>
      </c>
      <c r="W42">
        <f t="shared" si="10"/>
        <v>0.73330628431932054</v>
      </c>
      <c r="Y42" t="s">
        <v>55</v>
      </c>
      <c r="Z42">
        <v>82.142857140000004</v>
      </c>
      <c r="AA42">
        <v>-5.7799999999999997E-2</v>
      </c>
      <c r="AC42">
        <f>TTEST(Z42:Z44,$Z$46:$Z$48, 2,2)</f>
        <v>6.663443557225529E-4</v>
      </c>
      <c r="AD42">
        <f>TTEST(Z42:Z44,$B$51:$B$53, 2,3)</f>
        <v>0.21322704105223791</v>
      </c>
      <c r="AE42">
        <f t="shared" si="11"/>
        <v>7.7395634226559533</v>
      </c>
      <c r="AG42" t="s">
        <v>56</v>
      </c>
      <c r="AH42">
        <v>36.470588239999998</v>
      </c>
      <c r="AI42">
        <v>-1.5599999999999999E-2</v>
      </c>
      <c r="AK42">
        <f>TTEST(AH42:AH44,$AH$46:$AH$48, 2,2)</f>
        <v>1.11214089889914E-3</v>
      </c>
      <c r="AL42">
        <f>TTEST(AH42:AH44,$B$51:$B$53, 2,3)</f>
        <v>9.1596986218255322E-2</v>
      </c>
      <c r="AM42">
        <f t="shared" si="12"/>
        <v>5.5110961106110858</v>
      </c>
      <c r="AO42" t="s">
        <v>57</v>
      </c>
      <c r="AP42">
        <v>7.0422535210000001</v>
      </c>
      <c r="AQ42">
        <v>-7.0000000000000001E-3</v>
      </c>
      <c r="AS42">
        <f>TTEST(AP42:AP44,$AP$46:$AP$48, 2,2)</f>
        <v>7.443902233425127E-3</v>
      </c>
      <c r="AT42">
        <f>TTEST(AP42:AP44,$B$51:$B$53, 2,3)</f>
        <v>7.7148570425722542E-3</v>
      </c>
      <c r="AU42">
        <f t="shared" si="13"/>
        <v>0.12138555977766541</v>
      </c>
      <c r="AW42" t="s">
        <v>58</v>
      </c>
      <c r="AX42">
        <v>41.81818182</v>
      </c>
      <c r="AY42">
        <v>-3.7100000000000001E-2</v>
      </c>
      <c r="BA42">
        <f>TTEST(AX42:AX44,$AX$46:$AX$48, 2,2)</f>
        <v>3.2897150531082596E-4</v>
      </c>
      <c r="BB42">
        <f>TTEST(AX42:AX44,$B$51:$B$53, 2,3)</f>
        <v>8.9459272425100156E-2</v>
      </c>
      <c r="BC42">
        <f>STDEV(AX42:AX44)/SQRT(3)</f>
        <v>3.9899162081670831</v>
      </c>
      <c r="BE42" t="s">
        <v>51</v>
      </c>
      <c r="BF42">
        <v>84</v>
      </c>
      <c r="BG42">
        <v>-3.7100000000000001E-2</v>
      </c>
      <c r="BI42">
        <f>TTEST(BF42:BF44,$BF$46:$BF$48, 2,2)</f>
        <v>2.8332497882964471E-6</v>
      </c>
      <c r="BJ42">
        <f>TTEST(BF42:BF44,$B$51:$B$53, 2,3)</f>
        <v>4.9770484085576099E-2</v>
      </c>
      <c r="BK42">
        <f t="shared" si="14"/>
        <v>1.9465253266480864</v>
      </c>
    </row>
    <row r="43" spans="1:63" x14ac:dyDescent="0.35">
      <c r="A43" t="s">
        <v>52</v>
      </c>
      <c r="B43">
        <v>24.561403510000002</v>
      </c>
      <c r="C43">
        <v>-4.8899999999999999E-2</v>
      </c>
      <c r="G43">
        <f t="shared" si="6"/>
        <v>10.38526352884252</v>
      </c>
      <c r="I43" t="s">
        <v>53</v>
      </c>
      <c r="J43">
        <v>81.132075470000004</v>
      </c>
      <c r="K43">
        <v>-5.6300000000000003E-2</v>
      </c>
      <c r="O43">
        <f t="shared" si="9"/>
        <v>5.1494630615060801</v>
      </c>
      <c r="Q43" t="s">
        <v>54</v>
      </c>
      <c r="R43">
        <v>84.21052632</v>
      </c>
      <c r="S43">
        <v>-1.8E-3</v>
      </c>
      <c r="W43">
        <f t="shared" si="10"/>
        <v>1.0027150990268137</v>
      </c>
      <c r="Y43" t="s">
        <v>55</v>
      </c>
      <c r="Z43">
        <v>61.224489800000001</v>
      </c>
      <c r="AA43">
        <v>-5.7799999999999997E-2</v>
      </c>
      <c r="AE43">
        <f t="shared" si="11"/>
        <v>10.199024847360377</v>
      </c>
      <c r="AG43" t="s">
        <v>56</v>
      </c>
      <c r="AH43">
        <v>46.428571429999998</v>
      </c>
      <c r="AI43">
        <v>-1.5599999999999999E-2</v>
      </c>
      <c r="AO43" t="s">
        <v>57</v>
      </c>
      <c r="AP43">
        <v>7.2463768120000003</v>
      </c>
      <c r="AQ43">
        <v>-7.0000000000000001E-3</v>
      </c>
      <c r="AW43" t="s">
        <v>58</v>
      </c>
      <c r="AX43">
        <v>47.368421050000002</v>
      </c>
      <c r="AY43">
        <v>-3.7100000000000001E-2</v>
      </c>
      <c r="BE43" t="s">
        <v>51</v>
      </c>
      <c r="BF43">
        <v>77.272727270000004</v>
      </c>
      <c r="BG43">
        <v>-3.7100000000000001E-2</v>
      </c>
    </row>
    <row r="44" spans="1:63" x14ac:dyDescent="0.35">
      <c r="A44" t="s">
        <v>52</v>
      </c>
      <c r="B44">
        <v>50</v>
      </c>
      <c r="C44">
        <v>-4.8899999999999999E-2</v>
      </c>
      <c r="D44">
        <f>AVERAGE(B42:B44)</f>
        <v>34.853801170000004</v>
      </c>
      <c r="G44">
        <f t="shared" si="6"/>
        <v>19.309040765182711</v>
      </c>
      <c r="I44" t="s">
        <v>53</v>
      </c>
      <c r="J44">
        <v>68.518518520000001</v>
      </c>
      <c r="K44">
        <v>-5.6300000000000003E-2</v>
      </c>
      <c r="L44">
        <f>AVERAGE(J42:J44)</f>
        <v>61.940268919999994</v>
      </c>
      <c r="O44">
        <f t="shared" si="9"/>
        <v>27.292154233466768</v>
      </c>
      <c r="Q44" t="s">
        <v>54</v>
      </c>
      <c r="R44">
        <v>86.666666669999998</v>
      </c>
      <c r="S44">
        <v>-1.8E-3</v>
      </c>
      <c r="T44">
        <f>AVERAGE(R42:R44)</f>
        <v>85.625730996666661</v>
      </c>
      <c r="W44">
        <f t="shared" si="10"/>
        <v>25.367881194964401</v>
      </c>
      <c r="Y44" t="s">
        <v>55</v>
      </c>
      <c r="Z44">
        <v>86.206896549999996</v>
      </c>
      <c r="AA44">
        <v>-5.7799999999999997E-2</v>
      </c>
      <c r="AB44">
        <f>AVERAGE(Z42:Z44)</f>
        <v>76.52474783000001</v>
      </c>
      <c r="AE44">
        <f t="shared" si="11"/>
        <v>35.193818142732589</v>
      </c>
      <c r="AG44" t="s">
        <v>56</v>
      </c>
      <c r="AH44">
        <v>55.555555560000002</v>
      </c>
      <c r="AI44">
        <v>-1.5599999999999999E-2</v>
      </c>
      <c r="AJ44">
        <f>AVERAGE(AH42:AH44)</f>
        <v>46.151571743333328</v>
      </c>
      <c r="AO44" t="s">
        <v>57</v>
      </c>
      <c r="AP44">
        <v>7.4626865670000004</v>
      </c>
      <c r="AQ44">
        <v>-7.0000000000000001E-3</v>
      </c>
      <c r="AR44">
        <f>AVERAGE(AP42:AP44)</f>
        <v>7.2504389666666667</v>
      </c>
      <c r="AW44" t="s">
        <v>58</v>
      </c>
      <c r="AX44">
        <v>55.555555560000002</v>
      </c>
      <c r="AY44">
        <v>-3.7100000000000001E-2</v>
      </c>
      <c r="AZ44">
        <f>AVERAGE(AX42:AX44)</f>
        <v>48.247386143333337</v>
      </c>
      <c r="BE44" t="s">
        <v>51</v>
      </c>
      <c r="BF44">
        <v>81.034482760000003</v>
      </c>
      <c r="BG44">
        <v>-3.7100000000000001E-2</v>
      </c>
      <c r="BH44">
        <f>AVERAGE(BF42:BF44)</f>
        <v>80.769070010000007</v>
      </c>
    </row>
    <row r="45" spans="1:63" x14ac:dyDescent="0.35">
      <c r="O45">
        <f t="shared" si="9"/>
        <v>0.68041381743977181</v>
      </c>
      <c r="W45">
        <f t="shared" si="10"/>
        <v>0.79512752859669056</v>
      </c>
      <c r="AE45">
        <f t="shared" si="11"/>
        <v>1.512030705421715</v>
      </c>
    </row>
    <row r="46" spans="1:63" x14ac:dyDescent="0.35">
      <c r="A46" t="s">
        <v>94</v>
      </c>
      <c r="B46">
        <v>2.7027027027027026</v>
      </c>
      <c r="I46" t="s">
        <v>95</v>
      </c>
      <c r="J46">
        <v>1.6666666666666667</v>
      </c>
      <c r="O46">
        <f>STDEV(J46:J48)/SQRT(3)</f>
        <v>0.64623815285279629</v>
      </c>
      <c r="Q46" t="s">
        <v>96</v>
      </c>
      <c r="R46">
        <v>24.528301886792452</v>
      </c>
      <c r="W46">
        <f>STDEV(R46:R48)/SQRT(3)</f>
        <v>9.406705751412483</v>
      </c>
      <c r="Y46" t="s">
        <v>97</v>
      </c>
      <c r="Z46">
        <v>0</v>
      </c>
      <c r="AE46">
        <f>STDEV(Z46:Z48)/SQRT(3)</f>
        <v>1.0735088023130037</v>
      </c>
      <c r="AG46" t="s">
        <v>98</v>
      </c>
      <c r="AH46">
        <v>0</v>
      </c>
      <c r="AM46">
        <f>STDEV(AH46:AH48)/SQRT(3)</f>
        <v>0</v>
      </c>
      <c r="AO46" t="s">
        <v>99</v>
      </c>
      <c r="AP46">
        <v>18.055555555555554</v>
      </c>
      <c r="AU46">
        <f>STDEV(AP46:AP48)/SQRT(3)</f>
        <v>1.7254689254485558</v>
      </c>
      <c r="AW46" t="s">
        <v>100</v>
      </c>
      <c r="AX46">
        <v>3.0303030303030303</v>
      </c>
      <c r="BC46">
        <f>STDEV(AX46:AX48)/SQRT(3)</f>
        <v>1.0101010101010102</v>
      </c>
      <c r="BE46" t="s">
        <v>101</v>
      </c>
      <c r="BF46">
        <v>2.4390243902439024</v>
      </c>
      <c r="BK46">
        <f>STDEV(BF46:BF48)/SQRT(3)</f>
        <v>0.73838358929644055</v>
      </c>
    </row>
    <row r="47" spans="1:63" x14ac:dyDescent="0.35">
      <c r="A47" t="s">
        <v>94</v>
      </c>
      <c r="B47">
        <v>0</v>
      </c>
      <c r="I47" t="s">
        <v>95</v>
      </c>
      <c r="J47">
        <v>0</v>
      </c>
      <c r="O47">
        <f t="shared" si="9"/>
        <v>0.61784397467858909</v>
      </c>
      <c r="Q47" t="s">
        <v>96</v>
      </c>
      <c r="R47">
        <v>22.58064516129032</v>
      </c>
      <c r="W47">
        <f t="shared" si="10"/>
        <v>8.5291323880790397</v>
      </c>
      <c r="Y47" t="s">
        <v>97</v>
      </c>
      <c r="Z47">
        <v>3.7037037037037033</v>
      </c>
      <c r="AG47" t="s">
        <v>98</v>
      </c>
      <c r="AH47">
        <v>0</v>
      </c>
      <c r="AO47" t="s">
        <v>99</v>
      </c>
      <c r="AP47">
        <v>12.5</v>
      </c>
      <c r="AW47" t="s">
        <v>100</v>
      </c>
      <c r="AX47">
        <v>0</v>
      </c>
      <c r="BE47" t="s">
        <v>101</v>
      </c>
      <c r="BF47">
        <v>1.8867924528301887</v>
      </c>
    </row>
    <row r="48" spans="1:63" x14ac:dyDescent="0.35">
      <c r="A48" t="s">
        <v>94</v>
      </c>
      <c r="B48">
        <v>0</v>
      </c>
      <c r="I48" t="s">
        <v>95</v>
      </c>
      <c r="J48">
        <v>2.1276595744680851</v>
      </c>
      <c r="O48">
        <f t="shared" si="9"/>
        <v>0.35227098349718583</v>
      </c>
      <c r="Q48" t="s">
        <v>96</v>
      </c>
      <c r="R48">
        <v>51.724137931034484</v>
      </c>
      <c r="W48">
        <f t="shared" si="10"/>
        <v>7.666811558063797</v>
      </c>
      <c r="Y48" t="s">
        <v>97</v>
      </c>
      <c r="Z48">
        <v>1.5625</v>
      </c>
      <c r="AG48" t="s">
        <v>98</v>
      </c>
      <c r="AH48">
        <v>0</v>
      </c>
      <c r="AO48" t="s">
        <v>99</v>
      </c>
      <c r="AP48">
        <v>17.1875</v>
      </c>
      <c r="AW48" t="s">
        <v>100</v>
      </c>
      <c r="AX48">
        <v>0</v>
      </c>
      <c r="BE48" t="s">
        <v>101</v>
      </c>
      <c r="BF48">
        <v>0</v>
      </c>
    </row>
    <row r="49" spans="1:59" x14ac:dyDescent="0.35">
      <c r="B49">
        <f>AVERAGE(B46:B48)</f>
        <v>0.90090090090090091</v>
      </c>
      <c r="C49">
        <f>STDEV(B46:B48)/SQRT(3)</f>
        <v>0.90090090090090091</v>
      </c>
      <c r="J49">
        <f>AVERAGE(J46:J48)</f>
        <v>1.2647754137115841</v>
      </c>
      <c r="K49">
        <f>STDEV(J46:J48)/SQRT(3)</f>
        <v>0.64623815285279629</v>
      </c>
      <c r="R49">
        <f>AVERAGE(R46:R48)</f>
        <v>32.944361659705748</v>
      </c>
      <c r="S49">
        <f>STDEV(R46:R48)/SQRT(3)</f>
        <v>9.406705751412483</v>
      </c>
      <c r="Z49">
        <f>AVERAGE(Z46:Z48)</f>
        <v>1.7554012345679011</v>
      </c>
      <c r="AA49">
        <f>STDEV(Z46:Z48)/SQRT(3)</f>
        <v>1.0735088023130037</v>
      </c>
      <c r="AI49">
        <f>STDEV(AH46:AH48)/SQRT(3)</f>
        <v>0</v>
      </c>
      <c r="AP49">
        <f>AVERAGE(AP46:AP48)</f>
        <v>15.914351851851853</v>
      </c>
      <c r="AQ49">
        <f>STDEV(AP46:AP48)/SQRT(3)</f>
        <v>1.7254689254485558</v>
      </c>
      <c r="AX49">
        <f>AVERAGE(AX46:AX48)</f>
        <v>1.0101010101010102</v>
      </c>
      <c r="AY49">
        <f>STDEV(AX46:AX48)/SQRT(3)</f>
        <v>1.0101010101010102</v>
      </c>
      <c r="BF49">
        <f>AVERAGE(BF46:BF48)</f>
        <v>1.4419389476913638</v>
      </c>
      <c r="BG49">
        <f>STDEV(BF46:BF48)/SQRT(3)</f>
        <v>0.73838358929644055</v>
      </c>
    </row>
    <row r="51" spans="1:59" x14ac:dyDescent="0.35">
      <c r="A51" t="s">
        <v>102</v>
      </c>
      <c r="B51">
        <v>64.705882352941174</v>
      </c>
    </row>
    <row r="52" spans="1:59" x14ac:dyDescent="0.35">
      <c r="A52" t="s">
        <v>103</v>
      </c>
      <c r="B52">
        <v>69.662921348314612</v>
      </c>
    </row>
    <row r="53" spans="1:59" x14ac:dyDescent="0.35">
      <c r="A53" t="s">
        <v>104</v>
      </c>
      <c r="B53">
        <v>53.153153153153156</v>
      </c>
    </row>
    <row r="54" spans="1:59" x14ac:dyDescent="0.35">
      <c r="B54">
        <f>AVERAGE(B51:B53)</f>
        <v>62.507318951469642</v>
      </c>
    </row>
    <row r="56" spans="1:59" x14ac:dyDescent="0.35">
      <c r="A56" t="s">
        <v>178</v>
      </c>
    </row>
    <row r="58" spans="1:59" x14ac:dyDescent="0.35">
      <c r="B58" t="s">
        <v>179</v>
      </c>
      <c r="I58" t="s">
        <v>135</v>
      </c>
      <c r="Q58" t="s">
        <v>180</v>
      </c>
      <c r="Y58" t="s">
        <v>180</v>
      </c>
      <c r="AG58" t="s">
        <v>180</v>
      </c>
      <c r="AO58" t="s">
        <v>180</v>
      </c>
      <c r="AW58" t="s">
        <v>180</v>
      </c>
      <c r="BE58" t="s">
        <v>180</v>
      </c>
    </row>
    <row r="59" spans="1:59" ht="15" thickBot="1" x14ac:dyDescent="0.4">
      <c r="Q59">
        <f>TTEST(R2:R22,R24:R44, 2,3)</f>
        <v>0.13044682366098456</v>
      </c>
      <c r="Y59">
        <f>TTEST(Z2:Z22,Z24:Z44, 2,3)</f>
        <v>6.5627934841027625E-9</v>
      </c>
      <c r="AG59">
        <f>TTEST(AH2:AH22,AH24:AH44, 2,3)</f>
        <v>5.5564315973677322E-3</v>
      </c>
      <c r="AO59">
        <f>TTEST(AP2:AP22,AP24:AP44, 2,3)</f>
        <v>3.8514178669791098E-5</v>
      </c>
      <c r="AW59">
        <f>TTEST(AX2:AX22,AX24:AX44, 2,3)</f>
        <v>0.77806575676863654</v>
      </c>
      <c r="BE59">
        <f>TTEST(BF2:BF22,BF24:BF44, 2,3)</f>
        <v>0.33143261526981871</v>
      </c>
    </row>
    <row r="60" spans="1:59" x14ac:dyDescent="0.35">
      <c r="B60" t="s">
        <v>135</v>
      </c>
      <c r="I60" s="3"/>
      <c r="J60" s="3" t="s">
        <v>64</v>
      </c>
      <c r="K60" s="3" t="s">
        <v>65</v>
      </c>
    </row>
    <row r="61" spans="1:59" ht="15" thickBot="1" x14ac:dyDescent="0.4">
      <c r="I61" s="1" t="s">
        <v>66</v>
      </c>
      <c r="J61" s="1">
        <v>47.421580426238087</v>
      </c>
      <c r="K61" s="1">
        <v>59.444927730999993</v>
      </c>
    </row>
    <row r="62" spans="1:59" x14ac:dyDescent="0.35">
      <c r="B62" s="3"/>
      <c r="C62" s="3" t="s">
        <v>64</v>
      </c>
      <c r="D62" s="3" t="s">
        <v>65</v>
      </c>
      <c r="I62" s="1" t="s">
        <v>67</v>
      </c>
      <c r="J62" s="1">
        <v>936.49432273630589</v>
      </c>
      <c r="K62" s="1">
        <v>1030.6881213201632</v>
      </c>
    </row>
    <row r="63" spans="1:59" x14ac:dyDescent="0.35">
      <c r="B63" s="1" t="s">
        <v>66</v>
      </c>
      <c r="C63" s="1">
        <v>65.424391811904769</v>
      </c>
      <c r="D63" s="1">
        <v>62.125117108571416</v>
      </c>
      <c r="I63" s="1" t="s">
        <v>68</v>
      </c>
      <c r="J63" s="1">
        <v>21</v>
      </c>
      <c r="K63" s="1">
        <v>21</v>
      </c>
    </row>
    <row r="64" spans="1:59" x14ac:dyDescent="0.35">
      <c r="B64" s="1" t="s">
        <v>67</v>
      </c>
      <c r="C64" s="1">
        <v>293.08743724928428</v>
      </c>
      <c r="D64" s="1">
        <v>683.56799414980856</v>
      </c>
      <c r="I64" s="1" t="s">
        <v>69</v>
      </c>
      <c r="J64" s="1">
        <v>0</v>
      </c>
      <c r="K64" s="1"/>
    </row>
    <row r="65" spans="2:11" x14ac:dyDescent="0.35">
      <c r="B65" s="1" t="s">
        <v>68</v>
      </c>
      <c r="C65" s="1">
        <v>21</v>
      </c>
      <c r="D65" s="1">
        <v>21</v>
      </c>
      <c r="I65" s="1" t="s">
        <v>70</v>
      </c>
      <c r="J65" s="1">
        <v>40</v>
      </c>
      <c r="K65" s="1"/>
    </row>
    <row r="66" spans="2:11" x14ac:dyDescent="0.35">
      <c r="B66" s="1" t="s">
        <v>69</v>
      </c>
      <c r="C66" s="1">
        <v>0</v>
      </c>
      <c r="D66" s="1"/>
      <c r="I66" s="1" t="s">
        <v>71</v>
      </c>
      <c r="J66" s="1">
        <v>-1.2422606242253431</v>
      </c>
      <c r="K66" s="1"/>
    </row>
    <row r="67" spans="2:11" x14ac:dyDescent="0.35">
      <c r="B67" s="1" t="s">
        <v>70</v>
      </c>
      <c r="C67" s="1">
        <v>34</v>
      </c>
      <c r="D67" s="1"/>
      <c r="I67" s="1" t="s">
        <v>72</v>
      </c>
      <c r="J67" s="1">
        <v>0.11068724447180472</v>
      </c>
      <c r="K67" s="1"/>
    </row>
    <row r="68" spans="2:11" x14ac:dyDescent="0.35">
      <c r="B68" s="1" t="s">
        <v>71</v>
      </c>
      <c r="C68" s="1">
        <v>0.48379061549346025</v>
      </c>
      <c r="D68" s="1"/>
      <c r="I68" s="1" t="s">
        <v>73</v>
      </c>
      <c r="J68" s="1">
        <v>1.6838510133356521</v>
      </c>
      <c r="K68" s="1"/>
    </row>
    <row r="69" spans="2:11" x14ac:dyDescent="0.35">
      <c r="B69" s="1" t="s">
        <v>72</v>
      </c>
      <c r="C69" s="1">
        <v>0.31581797711089571</v>
      </c>
      <c r="D69" s="1"/>
      <c r="I69" s="1" t="s">
        <v>74</v>
      </c>
      <c r="J69" s="1">
        <v>0.22137448894360945</v>
      </c>
      <c r="K69" s="1"/>
    </row>
    <row r="70" spans="2:11" ht="15" thickBot="1" x14ac:dyDescent="0.4">
      <c r="B70" s="1" t="s">
        <v>73</v>
      </c>
      <c r="C70" s="1">
        <v>1.6909242551868542</v>
      </c>
      <c r="D70" s="1"/>
      <c r="I70" s="2" t="s">
        <v>75</v>
      </c>
      <c r="J70" s="2">
        <v>2.0210753903062737</v>
      </c>
      <c r="K70" s="2"/>
    </row>
    <row r="71" spans="2:11" x14ac:dyDescent="0.35">
      <c r="B71" s="1" t="s">
        <v>74</v>
      </c>
      <c r="C71" s="1">
        <v>0.63163595422179142</v>
      </c>
      <c r="D71" s="1"/>
    </row>
    <row r="72" spans="2:11" ht="15" thickBot="1" x14ac:dyDescent="0.4">
      <c r="B72" s="2" t="s">
        <v>75</v>
      </c>
      <c r="C72" s="2">
        <v>2.0322445093177191</v>
      </c>
      <c r="D72" s="2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D170-D5D8-4F8B-986E-7183D033A8C1}">
  <dimension ref="B2:L37"/>
  <sheetViews>
    <sheetView workbookViewId="0">
      <selection activeCell="L29" sqref="L29"/>
    </sheetView>
  </sheetViews>
  <sheetFormatPr defaultRowHeight="14.5" x14ac:dyDescent="0.35"/>
  <cols>
    <col min="3" max="4" width="10.81640625" customWidth="1"/>
    <col min="5" max="6" width="8.26953125" customWidth="1"/>
    <col min="7" max="7" width="13.1796875" customWidth="1"/>
    <col min="8" max="8" width="16.08984375" customWidth="1"/>
    <col min="9" max="9" width="19.6328125" customWidth="1"/>
  </cols>
  <sheetData>
    <row r="2" spans="2:9" ht="15" thickBot="1" x14ac:dyDescent="0.4">
      <c r="B2" s="9" t="s">
        <v>89</v>
      </c>
      <c r="C2" s="9" t="s">
        <v>88</v>
      </c>
      <c r="D2" s="9" t="s">
        <v>86</v>
      </c>
      <c r="E2" s="9" t="s">
        <v>87</v>
      </c>
      <c r="F2" s="9" t="s">
        <v>86</v>
      </c>
      <c r="G2" s="9" t="s">
        <v>85</v>
      </c>
    </row>
    <row r="3" spans="2:9" x14ac:dyDescent="0.35">
      <c r="B3" s="8" t="s">
        <v>84</v>
      </c>
      <c r="C3" s="7">
        <v>65.424391811904769</v>
      </c>
      <c r="D3" s="7">
        <v>5.7251617697498229</v>
      </c>
      <c r="E3" s="7">
        <v>62.12511710857143</v>
      </c>
      <c r="F3" s="7">
        <v>9.3883875636576999</v>
      </c>
      <c r="G3" s="47">
        <v>0.63163595422179142</v>
      </c>
      <c r="I3" s="47"/>
    </row>
    <row r="4" spans="2:9" x14ac:dyDescent="0.35">
      <c r="B4" s="6" t="s">
        <v>83</v>
      </c>
      <c r="C4" s="5">
        <v>47.421580426238094</v>
      </c>
      <c r="D4" s="5">
        <v>11.887370118292752</v>
      </c>
      <c r="E4" s="5">
        <v>59.444927731</v>
      </c>
      <c r="F4" s="5">
        <v>12.184764650664125</v>
      </c>
      <c r="G4" s="47">
        <v>0.22137448894360945</v>
      </c>
      <c r="I4" s="47"/>
    </row>
    <row r="5" spans="2:9" x14ac:dyDescent="0.35">
      <c r="B5" s="6" t="s">
        <v>82</v>
      </c>
      <c r="C5" s="5">
        <v>70.579316875238092</v>
      </c>
      <c r="D5" s="5">
        <v>4.7004481211943014</v>
      </c>
      <c r="E5" s="5">
        <v>78.254581428095236</v>
      </c>
      <c r="F5" s="5">
        <v>6.2635039019410677</v>
      </c>
      <c r="G5" s="26">
        <v>0.13044682366098501</v>
      </c>
      <c r="I5" s="26"/>
    </row>
    <row r="6" spans="2:9" x14ac:dyDescent="0.35">
      <c r="B6" s="6" t="s">
        <v>81</v>
      </c>
      <c r="C6" s="5">
        <v>41.343123703809518</v>
      </c>
      <c r="D6" s="5">
        <v>6.1680719472810877</v>
      </c>
      <c r="E6" s="5">
        <v>76.818784192857137</v>
      </c>
      <c r="F6" s="5">
        <v>1.8916083019567158</v>
      </c>
      <c r="G6" s="19">
        <v>6.56279348410276E-9</v>
      </c>
      <c r="H6" t="s">
        <v>78</v>
      </c>
      <c r="I6" s="11"/>
    </row>
    <row r="7" spans="2:9" x14ac:dyDescent="0.35">
      <c r="B7" s="6" t="s">
        <v>80</v>
      </c>
      <c r="C7" s="5">
        <v>72.504264788619054</v>
      </c>
      <c r="D7" s="5">
        <v>12.053678517245974</v>
      </c>
      <c r="E7" s="5">
        <v>48.120400476714281</v>
      </c>
      <c r="F7" s="5">
        <v>8.2538583339568419</v>
      </c>
      <c r="G7" s="27">
        <v>5.5564315973677296E-3</v>
      </c>
      <c r="I7" s="26"/>
    </row>
    <row r="8" spans="2:9" x14ac:dyDescent="0.35">
      <c r="B8" s="6" t="s">
        <v>79</v>
      </c>
      <c r="C8" s="5">
        <v>71.867769678809523</v>
      </c>
      <c r="D8" s="5">
        <v>11.456936417948945</v>
      </c>
      <c r="E8" s="5">
        <v>34.530141221904763</v>
      </c>
      <c r="F8" s="5">
        <v>8.0224728056060552</v>
      </c>
      <c r="G8" s="19">
        <v>3.8514178669791098E-5</v>
      </c>
      <c r="H8" t="s">
        <v>78</v>
      </c>
      <c r="I8" s="11"/>
    </row>
    <row r="9" spans="2:9" x14ac:dyDescent="0.35">
      <c r="B9" s="6" t="s">
        <v>77</v>
      </c>
      <c r="C9" s="5">
        <v>67.919492100952382</v>
      </c>
      <c r="D9" s="5">
        <v>5.8020845184796999</v>
      </c>
      <c r="E9" s="5">
        <v>69.489967764285723</v>
      </c>
      <c r="F9" s="5">
        <v>7.0365597636403718</v>
      </c>
      <c r="G9" s="26">
        <v>0.77806575676863654</v>
      </c>
      <c r="I9" s="26"/>
    </row>
    <row r="10" spans="2:9" x14ac:dyDescent="0.35">
      <c r="B10" s="6" t="s">
        <v>76</v>
      </c>
      <c r="C10" s="5">
        <v>51.513420824285717</v>
      </c>
      <c r="D10" s="5">
        <v>9.9691264401556854</v>
      </c>
      <c r="E10" s="5">
        <v>59.789440286428579</v>
      </c>
      <c r="F10" s="5">
        <v>10.592119184753459</v>
      </c>
      <c r="G10" s="26">
        <v>0.33143261526981871</v>
      </c>
      <c r="I10" s="26"/>
    </row>
    <row r="11" spans="2:9" x14ac:dyDescent="0.35">
      <c r="E11" s="4"/>
      <c r="F11" s="4"/>
    </row>
    <row r="12" spans="2:9" x14ac:dyDescent="0.35">
      <c r="E12" s="4"/>
      <c r="F12" s="4"/>
    </row>
    <row r="13" spans="2:9" x14ac:dyDescent="0.35">
      <c r="E13" s="4"/>
      <c r="F13" s="4"/>
    </row>
    <row r="14" spans="2:9" ht="15" thickBot="1" x14ac:dyDescent="0.4">
      <c r="B14" s="9" t="s">
        <v>89</v>
      </c>
      <c r="C14" s="9" t="s">
        <v>88</v>
      </c>
      <c r="D14" s="9" t="s">
        <v>87</v>
      </c>
      <c r="E14" s="9" t="s">
        <v>85</v>
      </c>
      <c r="G14" t="s">
        <v>181</v>
      </c>
    </row>
    <row r="15" spans="2:9" x14ac:dyDescent="0.35">
      <c r="B15" s="8" t="s">
        <v>84</v>
      </c>
      <c r="C15" s="7">
        <v>65.424391811904769</v>
      </c>
      <c r="D15" s="7">
        <v>62.12511710857143</v>
      </c>
      <c r="E15" s="47">
        <v>0.63163595422179142</v>
      </c>
      <c r="G15" t="s">
        <v>182</v>
      </c>
      <c r="H15" t="s">
        <v>183</v>
      </c>
      <c r="I15" t="s">
        <v>184</v>
      </c>
    </row>
    <row r="16" spans="2:9" x14ac:dyDescent="0.35">
      <c r="B16" s="6" t="s">
        <v>83</v>
      </c>
      <c r="C16" s="5">
        <v>47.421580426238094</v>
      </c>
      <c r="D16" s="5">
        <v>59.444927731</v>
      </c>
      <c r="E16" s="47">
        <v>0.22137448894360945</v>
      </c>
      <c r="G16" s="8" t="s">
        <v>84</v>
      </c>
      <c r="H16" t="s">
        <v>185</v>
      </c>
      <c r="I16">
        <v>0.26300000000000001</v>
      </c>
    </row>
    <row r="17" spans="2:12" x14ac:dyDescent="0.35">
      <c r="B17" s="6" t="s">
        <v>82</v>
      </c>
      <c r="C17" s="5">
        <v>70.579316875238092</v>
      </c>
      <c r="D17" s="5">
        <v>78.254581428095236</v>
      </c>
      <c r="E17" s="26">
        <v>0.13044682366098456</v>
      </c>
      <c r="G17" s="6" t="s">
        <v>83</v>
      </c>
      <c r="H17" t="s">
        <v>186</v>
      </c>
      <c r="I17" t="s">
        <v>187</v>
      </c>
    </row>
    <row r="18" spans="2:12" x14ac:dyDescent="0.35">
      <c r="B18" s="6" t="s">
        <v>81</v>
      </c>
      <c r="C18" s="5">
        <v>41.343123703809518</v>
      </c>
      <c r="D18" s="5">
        <v>76.818784192857137</v>
      </c>
      <c r="E18" s="19">
        <v>6.5627934841027625E-9</v>
      </c>
      <c r="G18" s="6" t="s">
        <v>82</v>
      </c>
      <c r="H18" t="s">
        <v>188</v>
      </c>
      <c r="I18">
        <v>6.0999999999999999E-2</v>
      </c>
    </row>
    <row r="19" spans="2:12" x14ac:dyDescent="0.35">
      <c r="B19" s="6" t="s">
        <v>80</v>
      </c>
      <c r="C19" s="5">
        <v>72.504264788619054</v>
      </c>
      <c r="D19" s="5">
        <v>48.120400476714281</v>
      </c>
      <c r="E19" s="27">
        <v>5.5564315973677296E-3</v>
      </c>
      <c r="G19" s="6" t="s">
        <v>81</v>
      </c>
      <c r="H19" t="s">
        <v>189</v>
      </c>
      <c r="I19" t="s">
        <v>190</v>
      </c>
    </row>
    <row r="20" spans="2:12" x14ac:dyDescent="0.35">
      <c r="B20" s="6" t="s">
        <v>79</v>
      </c>
      <c r="C20" s="5">
        <v>71.867769678809523</v>
      </c>
      <c r="D20" s="5">
        <v>34.530141221904763</v>
      </c>
      <c r="E20" s="19">
        <v>3.8514178669791098E-5</v>
      </c>
      <c r="G20" s="6" t="s">
        <v>80</v>
      </c>
      <c r="H20" t="s">
        <v>191</v>
      </c>
      <c r="I20" t="s">
        <v>192</v>
      </c>
    </row>
    <row r="21" spans="2:12" x14ac:dyDescent="0.35">
      <c r="B21" s="6" t="s">
        <v>77</v>
      </c>
      <c r="C21" s="5">
        <v>67.919492100952382</v>
      </c>
      <c r="D21" s="5">
        <v>69.489967764285723</v>
      </c>
      <c r="E21" s="26">
        <v>0.77806575676863654</v>
      </c>
      <c r="G21" s="6" t="s">
        <v>79</v>
      </c>
      <c r="H21" t="s">
        <v>193</v>
      </c>
      <c r="I21" t="s">
        <v>194</v>
      </c>
    </row>
    <row r="22" spans="2:12" x14ac:dyDescent="0.35">
      <c r="B22" s="6" t="s">
        <v>76</v>
      </c>
      <c r="C22" s="5">
        <v>51.513420824285717</v>
      </c>
      <c r="D22" s="5">
        <v>59.789440286428579</v>
      </c>
      <c r="E22" s="26">
        <v>0.33143261526981871</v>
      </c>
      <c r="G22" s="6" t="s">
        <v>77</v>
      </c>
      <c r="H22" t="s">
        <v>195</v>
      </c>
      <c r="I22" t="s">
        <v>196</v>
      </c>
    </row>
    <row r="23" spans="2:12" x14ac:dyDescent="0.35">
      <c r="G23" s="6" t="s">
        <v>76</v>
      </c>
      <c r="H23" t="s">
        <v>197</v>
      </c>
      <c r="I23" t="s">
        <v>198</v>
      </c>
    </row>
    <row r="26" spans="2:12" ht="15" thickBot="1" x14ac:dyDescent="0.4">
      <c r="G26" s="41" t="s">
        <v>199</v>
      </c>
      <c r="H26" s="42" t="s">
        <v>139</v>
      </c>
      <c r="I26" s="45" t="s">
        <v>140</v>
      </c>
      <c r="K26" t="s">
        <v>200</v>
      </c>
    </row>
    <row r="27" spans="2:12" x14ac:dyDescent="0.35">
      <c r="G27" s="12" t="s">
        <v>84</v>
      </c>
      <c r="H27" s="13">
        <v>0.16139999999999999</v>
      </c>
      <c r="I27" s="28">
        <v>0.91490000000000005</v>
      </c>
      <c r="K27" t="s">
        <v>139</v>
      </c>
      <c r="L27" t="s">
        <v>140</v>
      </c>
    </row>
    <row r="28" spans="2:12" x14ac:dyDescent="0.35">
      <c r="G28" s="12" t="s">
        <v>83</v>
      </c>
      <c r="H28" s="13">
        <v>0.5212</v>
      </c>
      <c r="I28">
        <v>0.56740000000000002</v>
      </c>
      <c r="K28">
        <v>9.0209999999999999E-2</v>
      </c>
      <c r="L28" t="s">
        <v>201</v>
      </c>
    </row>
    <row r="29" spans="2:12" x14ac:dyDescent="0.35">
      <c r="G29" s="12" t="s">
        <v>82</v>
      </c>
      <c r="H29" s="13">
        <v>0.2646</v>
      </c>
      <c r="I29">
        <v>0.74750000000000005</v>
      </c>
    </row>
    <row r="30" spans="2:12" x14ac:dyDescent="0.35">
      <c r="G30" s="12" t="s">
        <v>81</v>
      </c>
      <c r="H30" s="13">
        <v>0.1482</v>
      </c>
      <c r="I30" s="27">
        <v>2.009E-4</v>
      </c>
    </row>
    <row r="31" spans="2:12" x14ac:dyDescent="0.35">
      <c r="G31" s="12" t="s">
        <v>80</v>
      </c>
      <c r="H31" s="48">
        <v>0.68</v>
      </c>
      <c r="I31">
        <v>0.14729999999999999</v>
      </c>
    </row>
    <row r="32" spans="2:12" x14ac:dyDescent="0.35">
      <c r="G32" s="12" t="s">
        <v>79</v>
      </c>
      <c r="H32" s="13">
        <v>0.42859999999999998</v>
      </c>
      <c r="I32" s="26">
        <v>8.3739999999999995E-2</v>
      </c>
    </row>
    <row r="33" spans="7:9" x14ac:dyDescent="0.35">
      <c r="G33" s="12" t="s">
        <v>77</v>
      </c>
      <c r="H33" s="13">
        <v>0.39489999999999997</v>
      </c>
      <c r="I33">
        <v>0.74990000000000001</v>
      </c>
    </row>
    <row r="34" spans="7:9" x14ac:dyDescent="0.35">
      <c r="G34" s="12" t="s">
        <v>76</v>
      </c>
      <c r="H34" s="48">
        <v>0.5</v>
      </c>
      <c r="I34">
        <v>0.6139</v>
      </c>
    </row>
    <row r="35" spans="7:9" x14ac:dyDescent="0.35">
      <c r="G35" s="28"/>
    </row>
    <row r="36" spans="7:9" x14ac:dyDescent="0.35">
      <c r="G36" s="28"/>
    </row>
    <row r="37" spans="7:9" x14ac:dyDescent="0.35">
      <c r="G37" s="2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F5FA-81DD-472A-8BF7-7B466A59A31A}">
  <dimension ref="B1:Z169"/>
  <sheetViews>
    <sheetView topLeftCell="Q14" zoomScale="69" workbookViewId="0">
      <selection activeCell="J29" sqref="J29"/>
    </sheetView>
  </sheetViews>
  <sheetFormatPr defaultRowHeight="14.5" x14ac:dyDescent="0.35"/>
  <cols>
    <col min="3" max="4" width="8.81640625" bestFit="1" customWidth="1"/>
    <col min="6" max="6" width="8.81640625" bestFit="1" customWidth="1"/>
    <col min="7" max="7" width="9.453125" bestFit="1" customWidth="1"/>
    <col min="8" max="10" width="8.81640625" bestFit="1" customWidth="1"/>
    <col min="11" max="11" width="12.1796875" customWidth="1"/>
    <col min="12" max="12" width="14" bestFit="1" customWidth="1"/>
    <col min="13" max="13" width="11.1796875" customWidth="1"/>
    <col min="14" max="14" width="13.7265625" customWidth="1"/>
    <col min="15" max="15" width="13.90625" customWidth="1"/>
    <col min="16" max="16" width="14.26953125" customWidth="1"/>
    <col min="17" max="17" width="12.6328125" customWidth="1"/>
    <col min="18" max="18" width="13.7265625" customWidth="1"/>
    <col min="19" max="19" width="12.26953125" customWidth="1"/>
    <col min="20" max="20" width="14" bestFit="1" customWidth="1"/>
    <col min="25" max="26" width="8.81640625" bestFit="1" customWidth="1"/>
  </cols>
  <sheetData>
    <row r="1" spans="2:26" x14ac:dyDescent="0.35">
      <c r="L1" t="s">
        <v>84</v>
      </c>
      <c r="M1" t="s">
        <v>83</v>
      </c>
      <c r="N1" t="s">
        <v>82</v>
      </c>
      <c r="O1" t="s">
        <v>81</v>
      </c>
      <c r="P1" t="s">
        <v>80</v>
      </c>
      <c r="R1" t="s">
        <v>79</v>
      </c>
      <c r="S1" t="s">
        <v>77</v>
      </c>
      <c r="T1" t="s">
        <v>76</v>
      </c>
    </row>
    <row r="2" spans="2:26" x14ac:dyDescent="0.35">
      <c r="B2" t="s">
        <v>0</v>
      </c>
      <c r="C2">
        <v>86.792452830000002</v>
      </c>
      <c r="E2" t="s">
        <v>102</v>
      </c>
      <c r="F2">
        <v>64.705882352941174</v>
      </c>
      <c r="L2">
        <v>86.792452830000002</v>
      </c>
      <c r="M2">
        <v>38.297872339999998</v>
      </c>
      <c r="N2">
        <v>56.338028170000001</v>
      </c>
      <c r="O2">
        <v>80.555555560000002</v>
      </c>
      <c r="P2">
        <v>87.096774190000005</v>
      </c>
      <c r="R2">
        <v>92.307692309999993</v>
      </c>
      <c r="S2">
        <v>81.690140850000006</v>
      </c>
      <c r="T2">
        <v>30</v>
      </c>
    </row>
    <row r="3" spans="2:26" x14ac:dyDescent="0.35">
      <c r="B3" t="s">
        <v>0</v>
      </c>
      <c r="C3">
        <v>83.333333330000002</v>
      </c>
      <c r="E3" t="s">
        <v>103</v>
      </c>
      <c r="F3">
        <v>69.662921348314612</v>
      </c>
      <c r="L3">
        <v>83.333333330000002</v>
      </c>
      <c r="M3">
        <v>17.647058820000002</v>
      </c>
      <c r="N3">
        <v>66.666666669999998</v>
      </c>
      <c r="O3">
        <v>42.553191490000003</v>
      </c>
      <c r="P3">
        <v>91.379310340000004</v>
      </c>
      <c r="R3">
        <v>57.446808509999997</v>
      </c>
      <c r="S3">
        <v>84.745762709999994</v>
      </c>
      <c r="T3">
        <v>24.561403510000002</v>
      </c>
      <c r="X3" t="s">
        <v>90</v>
      </c>
      <c r="Y3" t="s">
        <v>91</v>
      </c>
      <c r="Z3" t="s">
        <v>92</v>
      </c>
    </row>
    <row r="4" spans="2:26" x14ac:dyDescent="0.35">
      <c r="B4" t="s">
        <v>0</v>
      </c>
      <c r="C4">
        <v>68.333333330000002</v>
      </c>
      <c r="E4" t="s">
        <v>104</v>
      </c>
      <c r="F4">
        <v>53.153153153153156</v>
      </c>
      <c r="L4">
        <v>68.333333330000002</v>
      </c>
      <c r="M4">
        <v>15.254237290000001</v>
      </c>
      <c r="N4">
        <v>80.769230769999993</v>
      </c>
      <c r="O4">
        <v>49.23076923</v>
      </c>
      <c r="P4">
        <v>86.956521739999999</v>
      </c>
      <c r="R4">
        <v>89.130434780000002</v>
      </c>
      <c r="S4">
        <v>82</v>
      </c>
      <c r="T4">
        <v>50</v>
      </c>
      <c r="X4" t="s">
        <v>94</v>
      </c>
      <c r="Y4">
        <v>0.90090090090090091</v>
      </c>
      <c r="Z4">
        <v>4.0551750201988197</v>
      </c>
    </row>
    <row r="5" spans="2:26" x14ac:dyDescent="0.35">
      <c r="B5" t="s">
        <v>1</v>
      </c>
      <c r="C5">
        <v>69.642857140000004</v>
      </c>
      <c r="L5">
        <v>69.642857140000004</v>
      </c>
      <c r="M5">
        <v>63.157894740000003</v>
      </c>
      <c r="N5">
        <v>91.428571430000005</v>
      </c>
      <c r="O5">
        <v>25.80645161</v>
      </c>
      <c r="P5">
        <v>0</v>
      </c>
      <c r="R5">
        <v>80</v>
      </c>
      <c r="S5">
        <v>70.454545449999998</v>
      </c>
      <c r="T5">
        <v>36.170212769999999</v>
      </c>
    </row>
    <row r="6" spans="2:26" x14ac:dyDescent="0.35">
      <c r="B6" t="s">
        <v>1</v>
      </c>
      <c r="C6">
        <v>60.60606061</v>
      </c>
      <c r="E6" t="s">
        <v>135</v>
      </c>
      <c r="L6">
        <v>60.60606061</v>
      </c>
      <c r="M6">
        <v>58</v>
      </c>
      <c r="N6">
        <v>78.571428569999995</v>
      </c>
      <c r="O6">
        <v>15.625</v>
      </c>
      <c r="P6">
        <v>6.3291139239999996</v>
      </c>
      <c r="R6">
        <v>95</v>
      </c>
      <c r="S6">
        <v>80.357142859999996</v>
      </c>
      <c r="T6">
        <v>81.132075470000004</v>
      </c>
      <c r="X6" t="s">
        <v>0</v>
      </c>
      <c r="Y6">
        <v>79.486373165618446</v>
      </c>
      <c r="Z6">
        <v>11.02018350321103</v>
      </c>
    </row>
    <row r="7" spans="2:26" ht="15" thickBot="1" x14ac:dyDescent="0.4">
      <c r="B7" t="s">
        <v>1</v>
      </c>
      <c r="C7">
        <v>90.625</v>
      </c>
      <c r="L7">
        <v>90.625</v>
      </c>
      <c r="M7">
        <v>43.589743589999998</v>
      </c>
      <c r="N7">
        <v>70</v>
      </c>
      <c r="O7">
        <v>35.820895520000001</v>
      </c>
      <c r="P7">
        <v>4.3478260869999996</v>
      </c>
      <c r="R7">
        <v>90.322580650000006</v>
      </c>
      <c r="S7">
        <v>80</v>
      </c>
      <c r="T7">
        <v>68.518518520000001</v>
      </c>
      <c r="X7" t="s">
        <v>1</v>
      </c>
      <c r="Y7">
        <v>73.624639249639245</v>
      </c>
      <c r="Z7">
        <v>7.8386506775365685</v>
      </c>
    </row>
    <row r="8" spans="2:26" x14ac:dyDescent="0.35">
      <c r="B8" t="s">
        <v>2</v>
      </c>
      <c r="C8">
        <v>66.666666669999998</v>
      </c>
      <c r="E8" s="3"/>
      <c r="F8" s="3" t="s">
        <v>64</v>
      </c>
      <c r="G8" s="3" t="s">
        <v>65</v>
      </c>
      <c r="L8">
        <v>66.666666669999998</v>
      </c>
      <c r="M8">
        <v>86.666666669999998</v>
      </c>
      <c r="N8">
        <v>83.333333330000002</v>
      </c>
      <c r="O8">
        <v>68.75</v>
      </c>
      <c r="P8">
        <v>100</v>
      </c>
      <c r="R8">
        <v>97.916666669999998</v>
      </c>
      <c r="S8">
        <v>74.074074069999995</v>
      </c>
      <c r="T8">
        <v>86</v>
      </c>
      <c r="X8" t="s">
        <v>2</v>
      </c>
      <c r="Y8">
        <v>71.942110177404302</v>
      </c>
      <c r="Z8">
        <v>6.4291005073286369</v>
      </c>
    </row>
    <row r="9" spans="2:26" x14ac:dyDescent="0.35">
      <c r="B9" t="s">
        <v>2</v>
      </c>
      <c r="C9">
        <v>78.571428569999995</v>
      </c>
      <c r="E9" s="1" t="s">
        <v>66</v>
      </c>
      <c r="F9" s="1">
        <v>61.071670026232162</v>
      </c>
      <c r="G9" s="1">
        <v>62.507318951469642</v>
      </c>
      <c r="L9">
        <v>78.571428569999995</v>
      </c>
      <c r="M9">
        <v>79.661016950000004</v>
      </c>
      <c r="N9">
        <v>78.082191780000002</v>
      </c>
      <c r="O9">
        <v>63.157894740000003</v>
      </c>
      <c r="P9">
        <v>100</v>
      </c>
      <c r="R9">
        <v>97.777777779999994</v>
      </c>
      <c r="S9">
        <v>86.666666669999998</v>
      </c>
      <c r="T9">
        <v>84.21052632</v>
      </c>
      <c r="X9" t="s">
        <v>3</v>
      </c>
      <c r="Y9">
        <v>63.048931942374566</v>
      </c>
      <c r="Z9">
        <v>4.9777281743560167</v>
      </c>
    </row>
    <row r="10" spans="2:26" x14ac:dyDescent="0.35">
      <c r="B10" t="s">
        <v>2</v>
      </c>
      <c r="C10">
        <v>70.58823529</v>
      </c>
      <c r="E10" s="1" t="s">
        <v>67</v>
      </c>
      <c r="F10" s="1">
        <v>686.41009328311895</v>
      </c>
      <c r="G10" s="1">
        <v>71.768372237208496</v>
      </c>
      <c r="L10">
        <v>70.58823529</v>
      </c>
      <c r="M10">
        <v>69.354838709999996</v>
      </c>
      <c r="N10">
        <v>86.274509800000004</v>
      </c>
      <c r="O10">
        <v>64.406779659999998</v>
      </c>
      <c r="P10">
        <v>97.435897440000005</v>
      </c>
      <c r="R10">
        <v>97.435897440000005</v>
      </c>
      <c r="S10">
        <v>53.22580645</v>
      </c>
      <c r="T10">
        <v>86.666666669999998</v>
      </c>
      <c r="X10" t="s">
        <v>4</v>
      </c>
      <c r="Y10">
        <v>37.495034308414596</v>
      </c>
      <c r="Z10">
        <v>2.1858128414340001</v>
      </c>
    </row>
    <row r="11" spans="2:26" x14ac:dyDescent="0.35">
      <c r="B11" t="s">
        <v>3</v>
      </c>
      <c r="C11">
        <v>55.737704919999999</v>
      </c>
      <c r="E11" s="1" t="s">
        <v>68</v>
      </c>
      <c r="F11" s="1">
        <v>168</v>
      </c>
      <c r="G11" s="1">
        <v>3</v>
      </c>
      <c r="L11">
        <v>55.737704919999999</v>
      </c>
      <c r="M11">
        <v>7.5949367089999997</v>
      </c>
      <c r="N11">
        <v>43.75</v>
      </c>
      <c r="O11">
        <v>35.616438359999997</v>
      </c>
      <c r="P11">
        <v>88.46153846</v>
      </c>
      <c r="R11">
        <v>80</v>
      </c>
      <c r="S11">
        <v>76.92307692</v>
      </c>
      <c r="T11">
        <v>82.142857140000004</v>
      </c>
      <c r="X11" t="s">
        <v>5</v>
      </c>
      <c r="Y11">
        <v>78.068232166592821</v>
      </c>
      <c r="Z11">
        <v>7.4444320798291743</v>
      </c>
    </row>
    <row r="12" spans="2:26" x14ac:dyDescent="0.35">
      <c r="B12" t="s">
        <v>3</v>
      </c>
      <c r="C12">
        <v>62.5</v>
      </c>
      <c r="E12" s="1" t="s">
        <v>69</v>
      </c>
      <c r="F12" s="1">
        <v>0</v>
      </c>
      <c r="G12" s="1"/>
      <c r="L12">
        <v>62.5</v>
      </c>
      <c r="M12">
        <v>1.6393442620000001</v>
      </c>
      <c r="N12">
        <v>77.922077920000007</v>
      </c>
      <c r="O12">
        <v>50.561797749999997</v>
      </c>
      <c r="P12">
        <v>77.551020410000007</v>
      </c>
      <c r="R12">
        <v>77.272727270000004</v>
      </c>
      <c r="S12">
        <v>49.275362319999999</v>
      </c>
      <c r="T12">
        <v>61.224489800000001</v>
      </c>
      <c r="X12" t="s">
        <v>6</v>
      </c>
      <c r="Y12">
        <v>54.305421673842723</v>
      </c>
      <c r="Z12">
        <v>8.6865424494733503</v>
      </c>
    </row>
    <row r="13" spans="2:26" x14ac:dyDescent="0.35">
      <c r="B13" t="s">
        <v>3</v>
      </c>
      <c r="C13">
        <v>70.909090910000003</v>
      </c>
      <c r="E13" s="1" t="s">
        <v>70</v>
      </c>
      <c r="F13" s="1">
        <v>3</v>
      </c>
      <c r="G13" s="1"/>
      <c r="L13">
        <v>70.909090910000003</v>
      </c>
      <c r="M13">
        <v>4.6875</v>
      </c>
      <c r="N13">
        <v>61.666666669999998</v>
      </c>
      <c r="O13">
        <v>29.508196720000001</v>
      </c>
      <c r="P13">
        <v>80</v>
      </c>
      <c r="R13">
        <v>74.545454550000002</v>
      </c>
      <c r="S13">
        <v>80.39215686</v>
      </c>
      <c r="T13">
        <v>86.206896549999996</v>
      </c>
    </row>
    <row r="14" spans="2:26" x14ac:dyDescent="0.35">
      <c r="B14" t="s">
        <v>4</v>
      </c>
      <c r="C14">
        <v>44.61538462</v>
      </c>
      <c r="E14" s="1" t="s">
        <v>71</v>
      </c>
      <c r="F14" s="1">
        <v>-0.27127065748569046</v>
      </c>
      <c r="G14" s="1"/>
      <c r="L14">
        <v>44.61538462</v>
      </c>
      <c r="M14">
        <v>12.727272729999999</v>
      </c>
      <c r="N14">
        <v>48.387096769999999</v>
      </c>
      <c r="O14">
        <v>12.85714286</v>
      </c>
      <c r="P14">
        <v>77.142857140000004</v>
      </c>
      <c r="R14">
        <v>60.975609759999998</v>
      </c>
      <c r="S14">
        <v>54.6875</v>
      </c>
      <c r="T14">
        <v>36.470588239999998</v>
      </c>
      <c r="X14" t="s">
        <v>231</v>
      </c>
      <c r="Y14">
        <v>1.2647754137115801</v>
      </c>
      <c r="Z14">
        <v>0.64623815285279629</v>
      </c>
    </row>
    <row r="15" spans="2:26" x14ac:dyDescent="0.35">
      <c r="B15" t="s">
        <v>4</v>
      </c>
      <c r="C15">
        <v>36.619718310000003</v>
      </c>
      <c r="E15" s="1" t="s">
        <v>72</v>
      </c>
      <c r="F15" s="1">
        <v>0.40188907152880948</v>
      </c>
      <c r="G15" s="1"/>
      <c r="L15">
        <v>36.619718310000003</v>
      </c>
      <c r="M15">
        <v>16.92307692</v>
      </c>
      <c r="N15">
        <v>52.857142860000003</v>
      </c>
      <c r="O15">
        <v>24.358974360000001</v>
      </c>
      <c r="P15">
        <v>71.212121210000006</v>
      </c>
      <c r="R15">
        <v>81.690140850000006</v>
      </c>
      <c r="S15">
        <v>52.054794520000002</v>
      </c>
      <c r="T15">
        <v>46.428571429999998</v>
      </c>
    </row>
    <row r="16" spans="2:26" x14ac:dyDescent="0.35">
      <c r="B16" t="s">
        <v>4</v>
      </c>
      <c r="C16">
        <v>31.25</v>
      </c>
      <c r="E16" s="1" t="s">
        <v>73</v>
      </c>
      <c r="F16" s="1">
        <v>2.3533634348018233</v>
      </c>
      <c r="G16" s="1"/>
      <c r="L16">
        <v>31.25</v>
      </c>
      <c r="M16">
        <v>28.333333329999999</v>
      </c>
      <c r="N16">
        <v>43.243243239999998</v>
      </c>
      <c r="O16">
        <v>19.40298507</v>
      </c>
      <c r="P16">
        <v>61.290322580000002</v>
      </c>
      <c r="R16">
        <v>65.277777779999994</v>
      </c>
      <c r="S16">
        <v>55.294117649999997</v>
      </c>
      <c r="T16">
        <v>55.555555560000002</v>
      </c>
      <c r="X16" t="s">
        <v>10</v>
      </c>
      <c r="Y16">
        <v>23.73305615069685</v>
      </c>
      <c r="Z16">
        <v>7.3150940232166102</v>
      </c>
    </row>
    <row r="17" spans="2:26" x14ac:dyDescent="0.35">
      <c r="B17" t="s">
        <v>5</v>
      </c>
      <c r="C17">
        <v>63.93442623</v>
      </c>
      <c r="E17" s="1" t="s">
        <v>74</v>
      </c>
      <c r="F17" s="1">
        <v>0.80377814305761897</v>
      </c>
      <c r="G17" s="1"/>
      <c r="L17">
        <v>63.93442623</v>
      </c>
      <c r="M17">
        <v>61.53846154</v>
      </c>
      <c r="N17">
        <v>78.260869569999997</v>
      </c>
      <c r="O17">
        <v>28.571428569999998</v>
      </c>
      <c r="P17">
        <v>88.095238100000003</v>
      </c>
      <c r="R17">
        <v>75</v>
      </c>
      <c r="S17">
        <v>37.5</v>
      </c>
      <c r="T17">
        <v>7.0422535210000001</v>
      </c>
      <c r="X17" t="s">
        <v>11</v>
      </c>
      <c r="Y17">
        <v>54.915879442195227</v>
      </c>
      <c r="Z17">
        <v>5.8555382485367362</v>
      </c>
    </row>
    <row r="18" spans="2:26" ht="15" thickBot="1" x14ac:dyDescent="0.4">
      <c r="B18" t="s">
        <v>5</v>
      </c>
      <c r="C18">
        <v>81.081081080000004</v>
      </c>
      <c r="E18" s="2" t="s">
        <v>75</v>
      </c>
      <c r="F18" s="2">
        <v>3.1824463052837091</v>
      </c>
      <c r="G18" s="2"/>
      <c r="L18">
        <v>81.081081080000004</v>
      </c>
      <c r="M18">
        <v>68.181818179999993</v>
      </c>
      <c r="N18">
        <v>81.372549019999994</v>
      </c>
      <c r="O18">
        <v>55.102040819999999</v>
      </c>
      <c r="P18">
        <v>88.372093019999994</v>
      </c>
      <c r="R18">
        <v>88.571428569999995</v>
      </c>
      <c r="S18">
        <v>33.78378378</v>
      </c>
      <c r="T18">
        <v>7.2463768120000003</v>
      </c>
      <c r="X18" t="s">
        <v>12</v>
      </c>
      <c r="Y18">
        <v>78.560840775165502</v>
      </c>
      <c r="Z18">
        <v>5.0276779767421838</v>
      </c>
    </row>
    <row r="19" spans="2:26" x14ac:dyDescent="0.35">
      <c r="B19" t="s">
        <v>5</v>
      </c>
      <c r="C19">
        <v>89.189189189999993</v>
      </c>
      <c r="L19">
        <v>89.189189189999993</v>
      </c>
      <c r="M19">
        <v>69.230769230000007</v>
      </c>
      <c r="N19">
        <v>78.571428569999995</v>
      </c>
      <c r="O19">
        <v>38.297872339999998</v>
      </c>
      <c r="P19">
        <v>91.176470589999994</v>
      </c>
      <c r="R19">
        <v>90</v>
      </c>
      <c r="S19">
        <v>50.877192979999997</v>
      </c>
      <c r="T19">
        <v>7.4626865670000004</v>
      </c>
      <c r="X19" t="s">
        <v>13</v>
      </c>
      <c r="Y19">
        <v>4.640593657051947</v>
      </c>
      <c r="Z19">
        <v>1.7193914137618691</v>
      </c>
    </row>
    <row r="20" spans="2:26" x14ac:dyDescent="0.35">
      <c r="B20" t="s">
        <v>6</v>
      </c>
      <c r="C20">
        <v>41.269841270000001</v>
      </c>
      <c r="L20">
        <v>41.269841270000001</v>
      </c>
      <c r="M20">
        <v>78.571428569999995</v>
      </c>
      <c r="N20">
        <v>73.913043479999999</v>
      </c>
      <c r="O20">
        <v>47.619047620000003</v>
      </c>
      <c r="P20">
        <v>86.206896549999996</v>
      </c>
      <c r="R20">
        <v>3.2786885250000002</v>
      </c>
      <c r="S20">
        <v>84</v>
      </c>
      <c r="T20">
        <v>41.81818182</v>
      </c>
      <c r="X20" t="s">
        <v>14</v>
      </c>
      <c r="Y20">
        <v>19.327894327894327</v>
      </c>
      <c r="Z20">
        <v>4.6627832165239997</v>
      </c>
    </row>
    <row r="21" spans="2:26" x14ac:dyDescent="0.35">
      <c r="B21" t="s">
        <v>6</v>
      </c>
      <c r="C21">
        <v>70.769230769999993</v>
      </c>
      <c r="L21">
        <v>70.769230769999993</v>
      </c>
      <c r="M21">
        <v>89.795918369999995</v>
      </c>
      <c r="N21">
        <v>84.090909089999997</v>
      </c>
      <c r="O21">
        <v>38.297872339999998</v>
      </c>
      <c r="P21">
        <v>75.38461538</v>
      </c>
      <c r="R21">
        <v>3.50877193</v>
      </c>
      <c r="S21">
        <v>77.272727270000004</v>
      </c>
      <c r="T21">
        <v>47.368421050000002</v>
      </c>
      <c r="X21" t="s">
        <v>15</v>
      </c>
      <c r="Y21">
        <v>66.317016317016311</v>
      </c>
      <c r="Z21">
        <v>2.4083890815584854</v>
      </c>
    </row>
    <row r="22" spans="2:26" x14ac:dyDescent="0.35">
      <c r="B22" t="s">
        <v>6</v>
      </c>
      <c r="C22">
        <v>50.877192979999997</v>
      </c>
      <c r="G22" t="s">
        <v>8</v>
      </c>
      <c r="I22" t="s">
        <v>213</v>
      </c>
      <c r="J22" t="s">
        <v>214</v>
      </c>
      <c r="L22">
        <v>50.877192979999997</v>
      </c>
      <c r="M22">
        <v>85</v>
      </c>
      <c r="N22">
        <v>66.666666669999998</v>
      </c>
      <c r="O22">
        <v>42.10526316</v>
      </c>
      <c r="P22">
        <v>64.150943400000003</v>
      </c>
      <c r="R22">
        <v>11.764705879999999</v>
      </c>
      <c r="S22">
        <v>81.034482760000003</v>
      </c>
      <c r="T22">
        <v>55.555555560000002</v>
      </c>
      <c r="X22" t="s">
        <v>16</v>
      </c>
      <c r="Y22">
        <v>84.455782312925166</v>
      </c>
      <c r="Z22">
        <v>3.2516366372880969</v>
      </c>
    </row>
    <row r="23" spans="2:26" x14ac:dyDescent="0.35">
      <c r="B23" t="s">
        <v>10</v>
      </c>
      <c r="C23">
        <v>38.297872339999998</v>
      </c>
      <c r="F23" s="65" t="s">
        <v>235</v>
      </c>
      <c r="G23" s="4">
        <v>63.7747544602381</v>
      </c>
      <c r="H23">
        <v>3.2983269837479798</v>
      </c>
      <c r="I23" s="4">
        <v>0.90090090090090091</v>
      </c>
      <c r="J23">
        <v>0.90090090090090091</v>
      </c>
      <c r="K23" s="1"/>
      <c r="L23">
        <v>38.297872339999998</v>
      </c>
      <c r="M23">
        <v>86.792452830000002</v>
      </c>
      <c r="N23">
        <v>69.642857140000004</v>
      </c>
      <c r="O23">
        <v>66.666666669999998</v>
      </c>
      <c r="P23">
        <v>55.737704919999999</v>
      </c>
      <c r="R23">
        <v>44.61538462</v>
      </c>
      <c r="S23">
        <v>63.93442623</v>
      </c>
      <c r="T23">
        <v>41.269841270000001</v>
      </c>
    </row>
    <row r="24" spans="2:26" x14ac:dyDescent="0.35">
      <c r="B24" t="s">
        <v>10</v>
      </c>
      <c r="C24">
        <v>17.647058820000002</v>
      </c>
      <c r="F24" s="65" t="s">
        <v>236</v>
      </c>
      <c r="G24" s="4">
        <v>53.433254078619044</v>
      </c>
      <c r="H24">
        <v>4.7566202699843716</v>
      </c>
      <c r="I24" s="4">
        <v>1.2647754137115841</v>
      </c>
      <c r="J24">
        <v>0.64623815285279629</v>
      </c>
      <c r="K24" s="1"/>
      <c r="L24">
        <v>17.647058820000002</v>
      </c>
      <c r="M24">
        <v>83.333333330000002</v>
      </c>
      <c r="N24">
        <v>60.60606061</v>
      </c>
      <c r="O24">
        <v>78.571428569999995</v>
      </c>
      <c r="P24">
        <v>62.5</v>
      </c>
      <c r="R24">
        <v>36.619718310000003</v>
      </c>
      <c r="S24">
        <v>81.081081080000004</v>
      </c>
      <c r="T24">
        <v>70.769230769999993</v>
      </c>
      <c r="X24" t="s">
        <v>96</v>
      </c>
      <c r="Y24">
        <v>32.944361659705748</v>
      </c>
      <c r="Z24">
        <v>9.406705751412483</v>
      </c>
    </row>
    <row r="25" spans="2:26" x14ac:dyDescent="0.35">
      <c r="B25" t="s">
        <v>10</v>
      </c>
      <c r="C25">
        <v>15.254237290000001</v>
      </c>
      <c r="F25" s="65" t="s">
        <v>237</v>
      </c>
      <c r="G25" s="4">
        <v>74.416949151666671</v>
      </c>
      <c r="H25">
        <v>2.4655737000694926</v>
      </c>
      <c r="I25" s="4">
        <v>32.944361659705748</v>
      </c>
      <c r="J25">
        <v>9.406705751412483</v>
      </c>
      <c r="L25">
        <v>15.254237290000001</v>
      </c>
      <c r="M25">
        <v>68.333333330000002</v>
      </c>
      <c r="N25">
        <v>90.625</v>
      </c>
      <c r="O25">
        <v>70.58823529</v>
      </c>
      <c r="P25">
        <v>70.909090910000003</v>
      </c>
      <c r="R25">
        <v>31.25</v>
      </c>
      <c r="S25">
        <v>89.189189189999993</v>
      </c>
      <c r="T25">
        <v>50.877192979999997</v>
      </c>
    </row>
    <row r="26" spans="2:26" x14ac:dyDescent="0.35">
      <c r="B26" t="s">
        <v>17</v>
      </c>
      <c r="C26">
        <v>56.338028170000001</v>
      </c>
      <c r="F26" s="65" t="s">
        <v>238</v>
      </c>
      <c r="G26" s="4">
        <v>59.080953948333324</v>
      </c>
      <c r="H26">
        <v>3.4495305749227576</v>
      </c>
      <c r="I26" s="4">
        <v>1.7554012345679011</v>
      </c>
      <c r="J26">
        <v>1.0735088023130037</v>
      </c>
      <c r="L26">
        <v>56.338028170000001</v>
      </c>
      <c r="M26">
        <v>91.428571430000005</v>
      </c>
      <c r="N26">
        <v>63.157894740000003</v>
      </c>
      <c r="O26">
        <v>86.666666669999998</v>
      </c>
      <c r="P26">
        <v>7.5949367089999997</v>
      </c>
      <c r="R26">
        <v>12.727272729999999</v>
      </c>
      <c r="S26">
        <v>61.53846154</v>
      </c>
      <c r="T26">
        <v>78.571428569999995</v>
      </c>
      <c r="X26" t="s">
        <v>17</v>
      </c>
      <c r="Y26">
        <v>67.924641868303837</v>
      </c>
      <c r="Z26">
        <v>7.080673021899341</v>
      </c>
    </row>
    <row r="27" spans="2:26" x14ac:dyDescent="0.35">
      <c r="B27" t="s">
        <v>17</v>
      </c>
      <c r="C27">
        <v>66.666666669999998</v>
      </c>
      <c r="F27" s="65" t="s">
        <v>239</v>
      </c>
      <c r="G27" s="4">
        <v>60.31233263266666</v>
      </c>
      <c r="H27">
        <v>4.4018712228983405</v>
      </c>
      <c r="I27" s="4">
        <v>0</v>
      </c>
      <c r="J27">
        <v>0</v>
      </c>
      <c r="L27">
        <v>66.666666669999998</v>
      </c>
      <c r="M27">
        <v>78.571428569999995</v>
      </c>
      <c r="N27">
        <v>58</v>
      </c>
      <c r="O27">
        <v>79.661016950000004</v>
      </c>
      <c r="P27">
        <v>1.6393442620000001</v>
      </c>
      <c r="R27">
        <v>16.92307692</v>
      </c>
      <c r="S27">
        <v>68.181818179999993</v>
      </c>
      <c r="T27">
        <v>89.795918369999995</v>
      </c>
      <c r="X27" t="s">
        <v>18</v>
      </c>
      <c r="Y27">
        <v>80</v>
      </c>
      <c r="Z27">
        <v>6.226998490772389</v>
      </c>
    </row>
    <row r="28" spans="2:26" x14ac:dyDescent="0.35">
      <c r="B28" t="s">
        <v>17</v>
      </c>
      <c r="C28">
        <v>80.769230769999993</v>
      </c>
      <c r="F28" s="65" t="s">
        <v>240</v>
      </c>
      <c r="G28" s="4">
        <v>53.198955450357147</v>
      </c>
      <c r="H28">
        <v>4.7767921524195875</v>
      </c>
      <c r="I28" s="4">
        <v>15.914351851851853</v>
      </c>
      <c r="J28">
        <v>1.7254689254485558</v>
      </c>
      <c r="L28">
        <v>80.769230769999993</v>
      </c>
      <c r="M28">
        <v>70</v>
      </c>
      <c r="N28">
        <v>43.589743589999998</v>
      </c>
      <c r="O28">
        <v>69.354838709999996</v>
      </c>
      <c r="P28">
        <v>4.6875</v>
      </c>
      <c r="R28">
        <v>28.333333329999999</v>
      </c>
      <c r="S28">
        <v>69.230769230000007</v>
      </c>
      <c r="T28">
        <v>85</v>
      </c>
      <c r="X28" t="s">
        <v>19</v>
      </c>
      <c r="Y28">
        <v>82.563344972692278</v>
      </c>
      <c r="Z28">
        <v>2.3960509318837468</v>
      </c>
    </row>
    <row r="29" spans="2:26" x14ac:dyDescent="0.35">
      <c r="B29" t="s">
        <v>24</v>
      </c>
      <c r="C29">
        <v>80.555555560000002</v>
      </c>
      <c r="F29" s="65" t="s">
        <v>241</v>
      </c>
      <c r="G29" s="4">
        <v>68.704729932619074</v>
      </c>
      <c r="H29">
        <v>2.6715002512408526</v>
      </c>
      <c r="I29" s="4">
        <v>1.0101010101010102</v>
      </c>
      <c r="J29">
        <v>1.0101010101010102</v>
      </c>
      <c r="L29">
        <v>80.555555560000002</v>
      </c>
      <c r="M29">
        <v>25.80645161</v>
      </c>
      <c r="N29">
        <v>68.75</v>
      </c>
      <c r="O29">
        <v>83.333333330000002</v>
      </c>
      <c r="P29">
        <v>43.75</v>
      </c>
      <c r="R29">
        <v>48.387096769999999</v>
      </c>
      <c r="S29">
        <v>78.260869569999997</v>
      </c>
      <c r="T29">
        <v>73.913043479999999</v>
      </c>
      <c r="X29" t="s">
        <v>20</v>
      </c>
      <c r="Y29">
        <v>61.112914862914863</v>
      </c>
      <c r="Z29">
        <v>9.8685140416927712</v>
      </c>
    </row>
    <row r="30" spans="2:26" x14ac:dyDescent="0.35">
      <c r="B30" t="s">
        <v>24</v>
      </c>
      <c r="C30">
        <v>42.553191490000003</v>
      </c>
      <c r="F30" s="65" t="s">
        <v>242</v>
      </c>
      <c r="G30" s="4">
        <v>55.651430555357123</v>
      </c>
      <c r="H30">
        <v>4.1081007503753684</v>
      </c>
      <c r="I30" s="4">
        <v>1.4419389476913638</v>
      </c>
      <c r="J30">
        <v>0.73838358929644055</v>
      </c>
      <c r="L30">
        <v>42.553191490000003</v>
      </c>
      <c r="M30">
        <v>15.625</v>
      </c>
      <c r="N30">
        <v>63.157894740000003</v>
      </c>
      <c r="O30">
        <v>78.082191780000002</v>
      </c>
      <c r="P30">
        <v>77.922077920000007</v>
      </c>
      <c r="R30">
        <v>52.857142860000003</v>
      </c>
      <c r="S30">
        <v>81.372549019999994</v>
      </c>
      <c r="T30">
        <v>84.090909089999997</v>
      </c>
      <c r="X30" t="s">
        <v>21</v>
      </c>
      <c r="Y30">
        <v>48.162494291526549</v>
      </c>
      <c r="Z30">
        <v>2.7775649499126596</v>
      </c>
    </row>
    <row r="31" spans="2:26" x14ac:dyDescent="0.35">
      <c r="B31" t="s">
        <v>24</v>
      </c>
      <c r="C31">
        <v>49.23076923</v>
      </c>
      <c r="G31" s="4"/>
      <c r="L31">
        <v>49.23076923</v>
      </c>
      <c r="M31">
        <v>35.820895520000001</v>
      </c>
      <c r="N31">
        <v>64.406779659999998</v>
      </c>
      <c r="O31">
        <v>86.274509800000004</v>
      </c>
      <c r="P31">
        <v>61.666666669999998</v>
      </c>
      <c r="R31">
        <v>43.243243239999998</v>
      </c>
      <c r="S31">
        <v>78.571428569999995</v>
      </c>
      <c r="T31">
        <v>66.666666669999998</v>
      </c>
      <c r="X31" t="s">
        <v>22</v>
      </c>
      <c r="Y31">
        <v>79.401615718751259</v>
      </c>
      <c r="Z31">
        <v>0.98953613398800322</v>
      </c>
    </row>
    <row r="32" spans="2:26" x14ac:dyDescent="0.35">
      <c r="B32" t="s">
        <v>31</v>
      </c>
      <c r="C32">
        <v>87.096774190000005</v>
      </c>
      <c r="F32" t="s">
        <v>215</v>
      </c>
      <c r="G32" s="4">
        <v>62.507318951469642</v>
      </c>
      <c r="H32">
        <f>STDEV(G34:G36)/SQRT(3)</f>
        <v>4.8910930011334033</v>
      </c>
      <c r="L32">
        <v>87.096774190000005</v>
      </c>
      <c r="M32">
        <v>0</v>
      </c>
      <c r="N32">
        <v>100</v>
      </c>
      <c r="O32">
        <v>88.46153846</v>
      </c>
      <c r="P32">
        <v>35.616438359999997</v>
      </c>
      <c r="R32">
        <v>12.85714286</v>
      </c>
      <c r="S32">
        <v>28.571428569999998</v>
      </c>
      <c r="T32">
        <v>47.619047620000003</v>
      </c>
      <c r="X32" t="s">
        <v>23</v>
      </c>
      <c r="Y32">
        <v>74.890206411945528</v>
      </c>
      <c r="Z32">
        <v>5.0536188869600496</v>
      </c>
    </row>
    <row r="33" spans="2:26" x14ac:dyDescent="0.35">
      <c r="B33" t="s">
        <v>31</v>
      </c>
      <c r="C33">
        <v>91.379310340000004</v>
      </c>
      <c r="L33">
        <v>91.379310340000004</v>
      </c>
      <c r="M33">
        <v>6.3291139239999996</v>
      </c>
      <c r="N33">
        <v>100</v>
      </c>
      <c r="O33">
        <v>77.551020410000007</v>
      </c>
      <c r="P33">
        <v>50.561797749999997</v>
      </c>
      <c r="R33">
        <v>24.358974360000001</v>
      </c>
      <c r="S33">
        <v>55.102040819999999</v>
      </c>
      <c r="T33">
        <v>38.297872339999998</v>
      </c>
    </row>
    <row r="34" spans="2:26" x14ac:dyDescent="0.35">
      <c r="B34" t="s">
        <v>31</v>
      </c>
      <c r="C34">
        <v>86.956521739999999</v>
      </c>
      <c r="F34" t="s">
        <v>102</v>
      </c>
      <c r="G34">
        <v>64.705882352941174</v>
      </c>
      <c r="L34">
        <v>86.956521739999999</v>
      </c>
      <c r="M34">
        <v>4.3478260869999996</v>
      </c>
      <c r="N34">
        <v>97.435897440000005</v>
      </c>
      <c r="O34">
        <v>80</v>
      </c>
      <c r="P34">
        <v>29.508196720000001</v>
      </c>
      <c r="R34">
        <v>19.40298507</v>
      </c>
      <c r="S34">
        <v>38.297872339999998</v>
      </c>
      <c r="T34">
        <v>42.10526316</v>
      </c>
      <c r="X34" t="s">
        <v>97</v>
      </c>
      <c r="Y34">
        <v>1.7554012345679011</v>
      </c>
      <c r="Z34">
        <v>1.0735088023130037</v>
      </c>
    </row>
    <row r="35" spans="2:26" x14ac:dyDescent="0.35">
      <c r="B35" t="s">
        <v>38</v>
      </c>
      <c r="C35">
        <v>92.307692309999993</v>
      </c>
      <c r="F35" t="s">
        <v>103</v>
      </c>
      <c r="G35">
        <v>69.662921348314612</v>
      </c>
      <c r="L35">
        <v>92.307692309999993</v>
      </c>
      <c r="M35">
        <v>80</v>
      </c>
      <c r="N35">
        <v>97.916666669999998</v>
      </c>
      <c r="O35">
        <v>80</v>
      </c>
      <c r="P35">
        <v>60.975609759999998</v>
      </c>
      <c r="R35">
        <v>77.142857140000004</v>
      </c>
      <c r="S35">
        <v>88.095238100000003</v>
      </c>
      <c r="T35">
        <v>86.206896549999996</v>
      </c>
    </row>
    <row r="36" spans="2:26" x14ac:dyDescent="0.35">
      <c r="B36" t="s">
        <v>38</v>
      </c>
      <c r="C36">
        <v>57.446808509999997</v>
      </c>
      <c r="F36" t="s">
        <v>104</v>
      </c>
      <c r="G36">
        <v>53.153153153153156</v>
      </c>
      <c r="L36">
        <v>57.446808509999997</v>
      </c>
      <c r="M36">
        <v>95</v>
      </c>
      <c r="N36">
        <v>97.777777779999994</v>
      </c>
      <c r="O36">
        <v>77.272727270000004</v>
      </c>
      <c r="P36">
        <v>81.690140850000006</v>
      </c>
      <c r="R36">
        <v>71.212121210000006</v>
      </c>
      <c r="S36">
        <v>88.372093019999994</v>
      </c>
      <c r="T36">
        <v>75.38461538</v>
      </c>
      <c r="X36" t="s">
        <v>24</v>
      </c>
      <c r="Y36">
        <v>57.446505425228828</v>
      </c>
      <c r="Z36">
        <v>11.714217281685251</v>
      </c>
    </row>
    <row r="37" spans="2:26" x14ac:dyDescent="0.35">
      <c r="B37" t="s">
        <v>38</v>
      </c>
      <c r="C37">
        <v>89.130434780000002</v>
      </c>
      <c r="G37">
        <f>AVERAGE(G34:G36)</f>
        <v>62.507318951469642</v>
      </c>
      <c r="L37">
        <v>89.130434780000002</v>
      </c>
      <c r="M37">
        <v>90.322580650000006</v>
      </c>
      <c r="N37">
        <v>97.435897440000005</v>
      </c>
      <c r="O37">
        <v>74.545454550000002</v>
      </c>
      <c r="P37">
        <v>65.277777779999994</v>
      </c>
      <c r="R37">
        <v>61.290322580000002</v>
      </c>
      <c r="S37">
        <v>91.176470589999994</v>
      </c>
      <c r="T37">
        <v>64.150943400000003</v>
      </c>
      <c r="X37" t="s">
        <v>25</v>
      </c>
      <c r="Y37">
        <v>25.750782378430426</v>
      </c>
      <c r="Z37">
        <v>5.8301193036836398</v>
      </c>
    </row>
    <row r="38" spans="2:26" x14ac:dyDescent="0.35">
      <c r="B38" t="s">
        <v>45</v>
      </c>
      <c r="C38">
        <v>81.690140850000006</v>
      </c>
      <c r="L38">
        <v>81.690140850000006</v>
      </c>
      <c r="M38">
        <v>70.454545449999998</v>
      </c>
      <c r="N38">
        <v>74.074074069999995</v>
      </c>
      <c r="O38">
        <v>76.92307692</v>
      </c>
      <c r="P38">
        <v>54.6875</v>
      </c>
      <c r="R38">
        <v>37.5</v>
      </c>
      <c r="S38">
        <v>75</v>
      </c>
      <c r="T38">
        <v>3.2786885250000002</v>
      </c>
      <c r="X38" t="s">
        <v>26</v>
      </c>
      <c r="Y38">
        <v>65.438224799286346</v>
      </c>
      <c r="Z38">
        <v>1.6946798737523912</v>
      </c>
    </row>
    <row r="39" spans="2:26" x14ac:dyDescent="0.35">
      <c r="B39" t="s">
        <v>45</v>
      </c>
      <c r="C39">
        <v>84.745762709999994</v>
      </c>
      <c r="L39">
        <v>84.745762709999994</v>
      </c>
      <c r="M39">
        <v>80.357142859999996</v>
      </c>
      <c r="N39">
        <v>86.666666669999998</v>
      </c>
      <c r="O39">
        <v>49.275362319999999</v>
      </c>
      <c r="P39">
        <v>52.054794520000002</v>
      </c>
      <c r="R39">
        <v>33.78378378</v>
      </c>
      <c r="S39">
        <v>88.571428569999995</v>
      </c>
      <c r="T39">
        <v>3.50877193</v>
      </c>
      <c r="X39" t="s">
        <v>27</v>
      </c>
      <c r="Y39">
        <v>38.562144276761622</v>
      </c>
      <c r="Z39">
        <v>6.2535700903923477</v>
      </c>
    </row>
    <row r="40" spans="2:26" x14ac:dyDescent="0.35">
      <c r="B40" t="s">
        <v>45</v>
      </c>
      <c r="C40">
        <v>82</v>
      </c>
      <c r="L40">
        <v>82</v>
      </c>
      <c r="M40">
        <v>80</v>
      </c>
      <c r="N40">
        <v>53.22580645</v>
      </c>
      <c r="O40">
        <v>80.39215686</v>
      </c>
      <c r="P40">
        <v>55.294117649999997</v>
      </c>
      <c r="R40">
        <v>50.877192979999997</v>
      </c>
      <c r="S40">
        <v>90</v>
      </c>
      <c r="T40">
        <v>11.764705879999999</v>
      </c>
      <c r="X40" t="s">
        <v>28</v>
      </c>
      <c r="Y40">
        <v>18.873034096914694</v>
      </c>
      <c r="Z40">
        <v>3.3308491411457584</v>
      </c>
    </row>
    <row r="41" spans="2:26" x14ac:dyDescent="0.35">
      <c r="B41" t="s">
        <v>52</v>
      </c>
      <c r="C41">
        <v>30</v>
      </c>
      <c r="L41">
        <v>30</v>
      </c>
      <c r="M41">
        <v>36.170212769999999</v>
      </c>
      <c r="N41">
        <v>86</v>
      </c>
      <c r="O41">
        <v>82.142857140000004</v>
      </c>
      <c r="P41">
        <v>36.470588239999998</v>
      </c>
      <c r="R41">
        <v>7.0422535210000001</v>
      </c>
      <c r="S41">
        <v>41.81818182</v>
      </c>
      <c r="T41">
        <v>84</v>
      </c>
      <c r="X41" t="s">
        <v>29</v>
      </c>
      <c r="Y41">
        <v>40.657113909393537</v>
      </c>
      <c r="Z41">
        <v>7.7490399858701338</v>
      </c>
    </row>
    <row r="42" spans="2:26" x14ac:dyDescent="0.35">
      <c r="B42" t="s">
        <v>52</v>
      </c>
      <c r="C42">
        <v>24.561403510000002</v>
      </c>
      <c r="L42">
        <v>24.561403510000002</v>
      </c>
      <c r="M42">
        <v>81.132075470000004</v>
      </c>
      <c r="N42">
        <v>84.21052632</v>
      </c>
      <c r="O42">
        <v>61.224489800000001</v>
      </c>
      <c r="P42">
        <v>46.428571429999998</v>
      </c>
      <c r="R42">
        <v>7.2463768120000003</v>
      </c>
      <c r="S42">
        <v>47.368421050000002</v>
      </c>
      <c r="T42">
        <v>77.272727270000004</v>
      </c>
      <c r="X42" t="s">
        <v>30</v>
      </c>
      <c r="Y42">
        <v>42.674061039122627</v>
      </c>
      <c r="Z42">
        <v>2.7057793341885716</v>
      </c>
    </row>
    <row r="43" spans="2:26" x14ac:dyDescent="0.35">
      <c r="B43" t="s">
        <v>52</v>
      </c>
      <c r="C43">
        <v>50</v>
      </c>
      <c r="D43">
        <f>AVERAGE(C2:C43)</f>
        <v>63.774754460238086</v>
      </c>
      <c r="E43" t="s">
        <v>84</v>
      </c>
      <c r="L43">
        <v>50</v>
      </c>
      <c r="M43">
        <v>68.518518520000001</v>
      </c>
      <c r="N43">
        <v>86.666666669999998</v>
      </c>
      <c r="O43">
        <v>86.206896549999996</v>
      </c>
      <c r="P43">
        <v>55.555555560000002</v>
      </c>
      <c r="R43">
        <v>7.4626865670000004</v>
      </c>
      <c r="S43">
        <v>55.555555560000002</v>
      </c>
      <c r="T43">
        <v>81.034482760000003</v>
      </c>
    </row>
    <row r="44" spans="2:26" x14ac:dyDescent="0.35">
      <c r="B44" t="s">
        <v>11</v>
      </c>
      <c r="C44">
        <v>63.157894740000003</v>
      </c>
      <c r="D44">
        <f t="shared" ref="D44:D107" si="0">AVERAGE(C3:C44)</f>
        <v>63.212026886666656</v>
      </c>
      <c r="L44">
        <f>AVERAGE(L2:L43)</f>
        <v>63.774754460238086</v>
      </c>
      <c r="M44">
        <f>AVERAGE(M2:M43)</f>
        <v>53.433254078619044</v>
      </c>
      <c r="N44">
        <f t="shared" ref="N44:T44" si="1">AVERAGE(N2:N43)</f>
        <v>74.416949151666671</v>
      </c>
      <c r="O44">
        <f t="shared" si="1"/>
        <v>59.080953948333324</v>
      </c>
      <c r="P44">
        <f t="shared" si="1"/>
        <v>60.31233263266666</v>
      </c>
      <c r="R44">
        <f t="shared" si="1"/>
        <v>53.198955450357147</v>
      </c>
      <c r="S44">
        <f t="shared" si="1"/>
        <v>68.704729932619074</v>
      </c>
      <c r="T44">
        <f t="shared" si="1"/>
        <v>55.651430555357123</v>
      </c>
      <c r="X44" t="s">
        <v>202</v>
      </c>
      <c r="Y44">
        <v>0</v>
      </c>
      <c r="Z44">
        <v>0</v>
      </c>
    </row>
    <row r="45" spans="2:26" x14ac:dyDescent="0.35">
      <c r="B45" t="s">
        <v>11</v>
      </c>
      <c r="C45">
        <v>58</v>
      </c>
      <c r="D45">
        <f t="shared" si="0"/>
        <v>62.608852283571409</v>
      </c>
      <c r="K45" t="s">
        <v>177</v>
      </c>
      <c r="L45">
        <f>STDEV(L2:L44)/SQRT(43)</f>
        <v>3.2983269837479803</v>
      </c>
      <c r="M45">
        <f t="shared" ref="M45:T45" si="2">STDEV(M2:M44)/SQRT(43)</f>
        <v>4.7566202699843716</v>
      </c>
      <c r="N45">
        <f t="shared" si="2"/>
        <v>2.4655737000694926</v>
      </c>
      <c r="O45">
        <f t="shared" si="2"/>
        <v>3.4495305749227576</v>
      </c>
      <c r="P45">
        <f t="shared" si="2"/>
        <v>4.4018712228983405</v>
      </c>
      <c r="R45">
        <f t="shared" si="2"/>
        <v>4.7767921524195875</v>
      </c>
      <c r="S45">
        <f t="shared" si="2"/>
        <v>2.6715002512408526</v>
      </c>
      <c r="T45">
        <f t="shared" si="2"/>
        <v>4.1081007503753684</v>
      </c>
    </row>
    <row r="46" spans="2:26" x14ac:dyDescent="0.35">
      <c r="B46" t="s">
        <v>11</v>
      </c>
      <c r="C46">
        <v>43.589743589999998</v>
      </c>
      <c r="D46">
        <f t="shared" si="0"/>
        <v>62.019719194523802</v>
      </c>
      <c r="X46" t="s">
        <v>31</v>
      </c>
      <c r="Y46">
        <v>88.47753542583547</v>
      </c>
      <c r="Z46">
        <v>1.4514522552844957</v>
      </c>
    </row>
    <row r="47" spans="2:26" x14ac:dyDescent="0.35">
      <c r="B47" t="s">
        <v>12</v>
      </c>
      <c r="C47">
        <v>86.666666669999998</v>
      </c>
      <c r="D47">
        <f t="shared" si="0"/>
        <v>62.425047992857131</v>
      </c>
      <c r="L47">
        <v>63.7747544602381</v>
      </c>
      <c r="M47">
        <v>53.433254078619044</v>
      </c>
      <c r="N47">
        <v>74.416949151666671</v>
      </c>
      <c r="O47">
        <v>59.080953948333324</v>
      </c>
      <c r="P47">
        <v>60.31233263266666</v>
      </c>
      <c r="R47">
        <v>53.198955450357147</v>
      </c>
      <c r="S47">
        <v>68.704729932619074</v>
      </c>
      <c r="T47">
        <v>55.651430555357123</v>
      </c>
      <c r="X47" t="s">
        <v>32</v>
      </c>
      <c r="Y47">
        <v>3.5589800036690513</v>
      </c>
      <c r="Z47">
        <v>1.8691468083273886</v>
      </c>
    </row>
    <row r="48" spans="2:26" x14ac:dyDescent="0.35">
      <c r="B48" t="s">
        <v>12</v>
      </c>
      <c r="C48">
        <v>79.661016950000004</v>
      </c>
      <c r="D48">
        <f t="shared" si="0"/>
        <v>62.878737429523802</v>
      </c>
      <c r="L48">
        <v>3.2983269837479798</v>
      </c>
      <c r="M48">
        <v>4.7566202699843716</v>
      </c>
      <c r="N48">
        <v>2.4655737000694926</v>
      </c>
      <c r="O48">
        <v>3.4495305749227576</v>
      </c>
      <c r="P48">
        <v>4.4018712228983405</v>
      </c>
      <c r="R48">
        <v>4.7767921524195875</v>
      </c>
      <c r="S48">
        <v>2.6715002512408526</v>
      </c>
      <c r="T48">
        <v>4.1081007503753684</v>
      </c>
      <c r="X48" t="s">
        <v>33</v>
      </c>
      <c r="Y48">
        <v>99.145299145299148</v>
      </c>
      <c r="Z48">
        <v>0.85470085470085644</v>
      </c>
    </row>
    <row r="49" spans="2:26" x14ac:dyDescent="0.35">
      <c r="B49" t="s">
        <v>12</v>
      </c>
      <c r="C49">
        <v>69.354838709999996</v>
      </c>
      <c r="D49">
        <f t="shared" si="0"/>
        <v>62.372305017857151</v>
      </c>
      <c r="X49" t="s">
        <v>34</v>
      </c>
      <c r="Y49">
        <v>82.004186289900574</v>
      </c>
      <c r="Z49">
        <v>3.3051688338986822</v>
      </c>
    </row>
    <row r="50" spans="2:26" x14ac:dyDescent="0.35">
      <c r="B50" t="s">
        <v>13</v>
      </c>
      <c r="C50">
        <v>7.5949367089999997</v>
      </c>
      <c r="D50">
        <f t="shared" si="0"/>
        <v>60.965835256880958</v>
      </c>
      <c r="K50" t="s">
        <v>211</v>
      </c>
      <c r="L50">
        <f>_xlfn.T.TEST(L2:L45,$K52:$K54,2,3)</f>
        <v>0.98656425018572358</v>
      </c>
      <c r="M50">
        <f t="shared" ref="M50:T50" si="3">_xlfn.T.TEST(M2:M45,$K52:$K54,2,3)</f>
        <v>0.17821680301763532</v>
      </c>
      <c r="N50">
        <f t="shared" si="3"/>
        <v>0.15228044496884277</v>
      </c>
      <c r="O50">
        <f t="shared" si="3"/>
        <v>0.47697665026356306</v>
      </c>
      <c r="P50">
        <f t="shared" si="3"/>
        <v>0.61864322587739795</v>
      </c>
      <c r="R50">
        <f t="shared" si="3"/>
        <v>0.17023886452770481</v>
      </c>
      <c r="S50">
        <f t="shared" si="3"/>
        <v>0.46193825239399339</v>
      </c>
      <c r="T50">
        <f t="shared" si="3"/>
        <v>0.25985500264680134</v>
      </c>
      <c r="X50" t="s">
        <v>35</v>
      </c>
      <c r="Y50">
        <v>69.881766978541165</v>
      </c>
      <c r="Z50">
        <v>4.6243231865731698</v>
      </c>
    </row>
    <row r="51" spans="2:26" x14ac:dyDescent="0.35">
      <c r="B51" t="s">
        <v>13</v>
      </c>
      <c r="C51">
        <v>1.6393442620000001</v>
      </c>
      <c r="D51">
        <f t="shared" si="0"/>
        <v>59.134118963833338</v>
      </c>
      <c r="X51" t="s">
        <v>36</v>
      </c>
      <c r="Y51">
        <v>89.214600568909745</v>
      </c>
      <c r="Z51">
        <v>0.98418538943606859</v>
      </c>
    </row>
    <row r="52" spans="2:26" x14ac:dyDescent="0.35">
      <c r="B52" t="s">
        <v>13</v>
      </c>
      <c r="C52">
        <v>4.6875</v>
      </c>
      <c r="D52">
        <f t="shared" si="0"/>
        <v>57.56505383788096</v>
      </c>
      <c r="H52" t="s">
        <v>102</v>
      </c>
      <c r="K52">
        <v>64.705882352941174</v>
      </c>
      <c r="X52" t="s">
        <v>37</v>
      </c>
      <c r="Y52">
        <v>75.247485110855308</v>
      </c>
      <c r="Z52">
        <v>6.3673744179047675</v>
      </c>
    </row>
    <row r="53" spans="2:26" x14ac:dyDescent="0.35">
      <c r="B53" t="s">
        <v>14</v>
      </c>
      <c r="C53">
        <v>12.727272729999999</v>
      </c>
      <c r="D53">
        <f t="shared" si="0"/>
        <v>56.540995928595251</v>
      </c>
      <c r="H53" t="s">
        <v>103</v>
      </c>
      <c r="K53">
        <v>69.662921348314612</v>
      </c>
    </row>
    <row r="54" spans="2:26" x14ac:dyDescent="0.35">
      <c r="B54" t="s">
        <v>14</v>
      </c>
      <c r="C54">
        <v>16.92307692</v>
      </c>
      <c r="D54">
        <f t="shared" si="0"/>
        <v>55.455831093357155</v>
      </c>
      <c r="H54" t="s">
        <v>104</v>
      </c>
      <c r="K54">
        <v>53.153153153153156</v>
      </c>
      <c r="X54" t="s">
        <v>99</v>
      </c>
      <c r="Y54">
        <v>14.53931924882629</v>
      </c>
      <c r="Z54">
        <v>1.7254689254485558</v>
      </c>
    </row>
    <row r="55" spans="2:26" x14ac:dyDescent="0.35">
      <c r="B55" t="s">
        <v>14</v>
      </c>
      <c r="C55">
        <v>28.333333329999999</v>
      </c>
      <c r="D55">
        <f t="shared" si="0"/>
        <v>54.442122579547629</v>
      </c>
      <c r="K55" t="s">
        <v>220</v>
      </c>
      <c r="L55" s="1">
        <f>_xlfn.T.TEST(L2:L45,L56:L58,2,3)</f>
        <v>3.9506756344426984E-21</v>
      </c>
      <c r="M55" s="1">
        <f>_xlfn.T.TEST(M2:M45,M56:M58,2,3)</f>
        <v>1.018644888140346E-13</v>
      </c>
      <c r="N55" s="1">
        <f>_xlfn.T.TEST(N2:N45,N56:N58,2,3)</f>
        <v>4.0893798005382856E-2</v>
      </c>
      <c r="O55" s="1">
        <f>_xlfn.T.TEST(O2:O45,O56:O58,2,3)</f>
        <v>9.7158929488554142E-19</v>
      </c>
      <c r="P55" s="1">
        <f t="shared" ref="P55:T55" si="4">_xlfn.T.TEST(P2:P45,P56:P58,2,3)</f>
        <v>1.1030764701286426E-16</v>
      </c>
      <c r="Q55" s="1"/>
      <c r="R55" s="1">
        <f t="shared" si="4"/>
        <v>1.3015890351564415E-8</v>
      </c>
      <c r="S55" s="1">
        <f t="shared" si="4"/>
        <v>1.0304224353956371E-23</v>
      </c>
      <c r="T55" s="1">
        <f t="shared" si="4"/>
        <v>3.4083208630674457E-16</v>
      </c>
    </row>
    <row r="56" spans="2:26" x14ac:dyDescent="0.35">
      <c r="B56" t="s">
        <v>15</v>
      </c>
      <c r="C56">
        <v>61.53846154</v>
      </c>
      <c r="D56">
        <f t="shared" si="0"/>
        <v>54.845052982404773</v>
      </c>
      <c r="K56" t="s">
        <v>212</v>
      </c>
      <c r="L56">
        <v>2.7027027027027026</v>
      </c>
      <c r="M56">
        <v>1.6666666666666667</v>
      </c>
      <c r="N56">
        <v>24.528301886792452</v>
      </c>
      <c r="O56">
        <v>0</v>
      </c>
      <c r="P56">
        <v>0</v>
      </c>
      <c r="R56">
        <v>18.055555555555554</v>
      </c>
      <c r="S56">
        <v>3.0303030303030303</v>
      </c>
      <c r="T56">
        <v>2.4390243902439024</v>
      </c>
      <c r="X56" t="s">
        <v>38</v>
      </c>
      <c r="Y56">
        <v>79.628311866979757</v>
      </c>
      <c r="Z56">
        <v>11.12861266743999</v>
      </c>
    </row>
    <row r="57" spans="2:26" x14ac:dyDescent="0.35">
      <c r="B57" t="s">
        <v>15</v>
      </c>
      <c r="C57">
        <v>68.181818179999993</v>
      </c>
      <c r="D57">
        <f t="shared" si="0"/>
        <v>55.596531550738106</v>
      </c>
      <c r="L57">
        <v>0</v>
      </c>
      <c r="M57">
        <v>0</v>
      </c>
      <c r="N57">
        <v>22.58064516129032</v>
      </c>
      <c r="O57">
        <v>3.7037037037037033</v>
      </c>
      <c r="P57">
        <v>0</v>
      </c>
      <c r="R57">
        <v>12.5</v>
      </c>
      <c r="S57">
        <v>0</v>
      </c>
      <c r="T57">
        <v>1.8867924528301887</v>
      </c>
      <c r="X57" t="s">
        <v>39</v>
      </c>
      <c r="Y57">
        <v>88.44086021505376</v>
      </c>
      <c r="Z57">
        <v>4.4311644005014088</v>
      </c>
    </row>
    <row r="58" spans="2:26" x14ac:dyDescent="0.35">
      <c r="B58" t="s">
        <v>15</v>
      </c>
      <c r="C58">
        <v>69.230769230000007</v>
      </c>
      <c r="D58">
        <f t="shared" si="0"/>
        <v>56.500835580023825</v>
      </c>
      <c r="L58">
        <v>0</v>
      </c>
      <c r="M58">
        <v>2.1276595744680851</v>
      </c>
      <c r="N58">
        <v>51.724137931034484</v>
      </c>
      <c r="O58">
        <v>1.5625</v>
      </c>
      <c r="P58">
        <v>0</v>
      </c>
      <c r="R58">
        <v>17.1875</v>
      </c>
      <c r="S58">
        <v>0</v>
      </c>
      <c r="T58">
        <v>0</v>
      </c>
      <c r="X58" t="s">
        <v>40</v>
      </c>
      <c r="Y58">
        <v>97.710113960113958</v>
      </c>
      <c r="Z58">
        <v>0.14285022165335767</v>
      </c>
    </row>
    <row r="59" spans="2:26" x14ac:dyDescent="0.35">
      <c r="B59" t="s">
        <v>16</v>
      </c>
      <c r="C59">
        <v>78.571428569999995</v>
      </c>
      <c r="D59">
        <f t="shared" si="0"/>
        <v>56.8493356357381</v>
      </c>
      <c r="L59" s="1"/>
      <c r="M59" s="1"/>
      <c r="X59" t="s">
        <v>41</v>
      </c>
      <c r="Y59">
        <v>77.272727272727266</v>
      </c>
      <c r="Z59">
        <v>1.5745916432444336</v>
      </c>
    </row>
    <row r="60" spans="2:26" x14ac:dyDescent="0.35">
      <c r="B60" t="s">
        <v>16</v>
      </c>
      <c r="C60">
        <v>89.795918369999995</v>
      </c>
      <c r="D60">
        <f t="shared" si="0"/>
        <v>57.056831761690482</v>
      </c>
      <c r="L60" s="1"/>
      <c r="M60" s="1"/>
      <c r="X60" t="s">
        <v>42</v>
      </c>
      <c r="Y60">
        <v>69.31450945964859</v>
      </c>
      <c r="Z60">
        <v>6.3112162473533804</v>
      </c>
    </row>
    <row r="61" spans="2:26" x14ac:dyDescent="0.35">
      <c r="B61" t="s">
        <v>16</v>
      </c>
      <c r="C61">
        <v>85</v>
      </c>
      <c r="D61">
        <f t="shared" si="0"/>
        <v>56.957089161928579</v>
      </c>
      <c r="L61" s="1">
        <v>3.9506756344426984E-21</v>
      </c>
      <c r="M61" s="1">
        <v>1.018644888140346E-13</v>
      </c>
      <c r="N61">
        <v>4.0893798005382856E-2</v>
      </c>
      <c r="O61">
        <v>9.7158929488554142E-19</v>
      </c>
      <c r="P61">
        <v>1.1030764701286426E-16</v>
      </c>
      <c r="R61">
        <v>1.3015890351564415E-8</v>
      </c>
      <c r="S61">
        <v>1.0304224353956371E-23</v>
      </c>
      <c r="T61">
        <v>3.4083208630674457E-16</v>
      </c>
      <c r="X61" t="s">
        <v>43</v>
      </c>
      <c r="Y61">
        <v>84.523809523809518</v>
      </c>
      <c r="Z61">
        <v>4.7797285475916027</v>
      </c>
    </row>
    <row r="62" spans="2:26" x14ac:dyDescent="0.35">
      <c r="B62" t="s">
        <v>18</v>
      </c>
      <c r="C62">
        <v>91.428571430000005</v>
      </c>
      <c r="D62">
        <f t="shared" si="0"/>
        <v>58.151344641928574</v>
      </c>
      <c r="L62" s="1"/>
      <c r="M62" s="1"/>
      <c r="X62" t="s">
        <v>44</v>
      </c>
      <c r="Y62">
        <v>6.1840554455892223</v>
      </c>
      <c r="Z62">
        <v>2.7911156112657638</v>
      </c>
    </row>
    <row r="63" spans="2:26" x14ac:dyDescent="0.35">
      <c r="B63" t="s">
        <v>18</v>
      </c>
      <c r="C63">
        <v>78.571428569999995</v>
      </c>
      <c r="D63">
        <f t="shared" si="0"/>
        <v>58.337111256214278</v>
      </c>
      <c r="L63" s="1"/>
      <c r="M63" s="1"/>
    </row>
    <row r="64" spans="2:26" x14ac:dyDescent="0.35">
      <c r="B64" t="s">
        <v>18</v>
      </c>
      <c r="C64">
        <v>70</v>
      </c>
      <c r="D64">
        <f t="shared" si="0"/>
        <v>58.792416185261899</v>
      </c>
      <c r="L64" s="1"/>
      <c r="M64" s="1"/>
      <c r="X64" t="s">
        <v>100</v>
      </c>
      <c r="Y64">
        <v>1.0101010101010102</v>
      </c>
      <c r="Z64">
        <v>1.0101010101010102</v>
      </c>
    </row>
    <row r="65" spans="2:26" x14ac:dyDescent="0.35">
      <c r="B65" t="s">
        <v>25</v>
      </c>
      <c r="C65">
        <v>25.80645161</v>
      </c>
      <c r="D65">
        <f t="shared" si="0"/>
        <v>58.49500140597619</v>
      </c>
      <c r="L65" s="1"/>
      <c r="M65" s="1"/>
    </row>
    <row r="66" spans="2:26" x14ac:dyDescent="0.35">
      <c r="B66" t="s">
        <v>25</v>
      </c>
      <c r="C66">
        <v>15.625</v>
      </c>
      <c r="D66">
        <f t="shared" si="0"/>
        <v>58.44685714835714</v>
      </c>
      <c r="K66" s="1"/>
      <c r="L66" s="1"/>
      <c r="M66" s="1"/>
      <c r="X66" t="s">
        <v>45</v>
      </c>
      <c r="Y66">
        <v>82.811967852311611</v>
      </c>
      <c r="Z66">
        <v>0.97102610557046209</v>
      </c>
    </row>
    <row r="67" spans="2:26" x14ac:dyDescent="0.35">
      <c r="B67" t="s">
        <v>25</v>
      </c>
      <c r="C67">
        <v>35.820895520000001</v>
      </c>
      <c r="D67">
        <f t="shared" si="0"/>
        <v>58.936539487166662</v>
      </c>
      <c r="K67" s="1"/>
      <c r="L67" s="1"/>
      <c r="M67" s="1"/>
      <c r="X67" t="s">
        <v>46</v>
      </c>
      <c r="Y67">
        <v>76.937229437229448</v>
      </c>
      <c r="Z67">
        <v>3.2429812143362091</v>
      </c>
    </row>
    <row r="68" spans="2:26" ht="15" thickBot="1" x14ac:dyDescent="0.4">
      <c r="B68" t="s">
        <v>32</v>
      </c>
      <c r="C68">
        <v>0</v>
      </c>
      <c r="D68">
        <f t="shared" si="0"/>
        <v>57.595157864071425</v>
      </c>
      <c r="K68" s="1"/>
      <c r="L68" s="1"/>
      <c r="M68" s="1"/>
      <c r="O68" s="59" t="s">
        <v>107</v>
      </c>
      <c r="P68" s="59" t="s">
        <v>224</v>
      </c>
      <c r="Q68" s="59" t="s">
        <v>222</v>
      </c>
      <c r="R68" s="59" t="s">
        <v>223</v>
      </c>
      <c r="S68" s="59" t="s">
        <v>106</v>
      </c>
      <c r="T68" s="59" t="s">
        <v>105</v>
      </c>
      <c r="X68" t="s">
        <v>47</v>
      </c>
      <c r="Y68">
        <v>71.322182397451215</v>
      </c>
      <c r="Z68">
        <v>9.7511104295970732</v>
      </c>
    </row>
    <row r="69" spans="2:26" x14ac:dyDescent="0.35">
      <c r="B69" t="s">
        <v>32</v>
      </c>
      <c r="C69">
        <v>6.3291139239999996</v>
      </c>
      <c r="D69">
        <f t="shared" si="0"/>
        <v>56.15854946535714</v>
      </c>
      <c r="L69" s="1"/>
      <c r="M69" s="1"/>
      <c r="O69" t="s">
        <v>84</v>
      </c>
      <c r="P69" s="4">
        <v>63.7747544602381</v>
      </c>
      <c r="Q69" s="4">
        <v>0.90090090090090091</v>
      </c>
      <c r="R69" s="4">
        <v>62.507318951469642</v>
      </c>
      <c r="S69" s="47">
        <v>0.98656425018572358</v>
      </c>
      <c r="T69" s="57">
        <v>3.9506756344426999E-21</v>
      </c>
      <c r="X69" t="s">
        <v>48</v>
      </c>
      <c r="Y69">
        <v>68.863532034887541</v>
      </c>
      <c r="Z69">
        <v>9.8451497961423815</v>
      </c>
    </row>
    <row r="70" spans="2:26" x14ac:dyDescent="0.35">
      <c r="B70" t="s">
        <v>32</v>
      </c>
      <c r="C70">
        <v>4.3478260869999996</v>
      </c>
      <c r="D70">
        <f t="shared" si="0"/>
        <v>54.33899221099999</v>
      </c>
      <c r="K70" s="1"/>
      <c r="L70" s="1"/>
      <c r="M70" s="1"/>
      <c r="O70" t="s">
        <v>83</v>
      </c>
      <c r="P70" s="4">
        <v>53.433254078619044</v>
      </c>
      <c r="Q70" s="4">
        <v>1.2647754137115841</v>
      </c>
      <c r="R70" s="4">
        <v>62.507318951469642</v>
      </c>
      <c r="S70" s="47">
        <v>0.17821680301763532</v>
      </c>
      <c r="T70" s="57">
        <v>1.018644888140346E-13</v>
      </c>
      <c r="X70" t="s">
        <v>49</v>
      </c>
      <c r="Y70">
        <v>54.012137389202259</v>
      </c>
      <c r="Z70">
        <v>0.99421486134113513</v>
      </c>
    </row>
    <row r="71" spans="2:26" x14ac:dyDescent="0.35">
      <c r="B71" t="s">
        <v>39</v>
      </c>
      <c r="C71">
        <v>80</v>
      </c>
      <c r="D71">
        <f t="shared" si="0"/>
        <v>54.325764697666663</v>
      </c>
      <c r="K71" s="1"/>
      <c r="L71" s="1"/>
      <c r="M71" s="1"/>
      <c r="O71" t="s">
        <v>82</v>
      </c>
      <c r="P71" s="4">
        <v>74.416949151666671</v>
      </c>
      <c r="Q71" s="4">
        <v>32.944361659705748</v>
      </c>
      <c r="R71" s="4">
        <v>62.507318951469642</v>
      </c>
      <c r="S71" s="26">
        <v>0.15228044496884277</v>
      </c>
      <c r="T71" s="58">
        <v>4.0893798005382856E-2</v>
      </c>
      <c r="X71" t="s">
        <v>50</v>
      </c>
      <c r="Y71">
        <v>40.72032558874664</v>
      </c>
      <c r="Z71">
        <v>5.1905051835528475</v>
      </c>
    </row>
    <row r="72" spans="2:26" x14ac:dyDescent="0.35">
      <c r="B72" t="s">
        <v>39</v>
      </c>
      <c r="C72">
        <v>95</v>
      </c>
      <c r="D72">
        <f t="shared" si="0"/>
        <v>55.574498233619039</v>
      </c>
      <c r="K72" s="1"/>
      <c r="L72" s="1"/>
      <c r="M72" s="1"/>
      <c r="O72" t="s">
        <v>81</v>
      </c>
      <c r="P72" s="4">
        <v>59.080953948333324</v>
      </c>
      <c r="Q72" s="4">
        <v>1.7554012345679011</v>
      </c>
      <c r="R72" s="4">
        <v>62.507318951469642</v>
      </c>
      <c r="S72" s="26">
        <v>0.47697665026356306</v>
      </c>
      <c r="T72" s="19">
        <v>9.7158929488554142E-19</v>
      </c>
      <c r="X72" t="s">
        <v>51</v>
      </c>
      <c r="Y72">
        <v>80.769070010449312</v>
      </c>
      <c r="Z72">
        <v>1.9465253258002913</v>
      </c>
    </row>
    <row r="73" spans="2:26" ht="15" thickBot="1" x14ac:dyDescent="0.4">
      <c r="B73" t="s">
        <v>39</v>
      </c>
      <c r="C73">
        <v>90.322580650000006</v>
      </c>
      <c r="D73">
        <f t="shared" si="0"/>
        <v>56.552874695999996</v>
      </c>
      <c r="K73" s="1"/>
      <c r="L73" s="2"/>
      <c r="M73" s="2"/>
      <c r="O73" t="s">
        <v>80</v>
      </c>
      <c r="P73" s="4">
        <v>60.31233263266666</v>
      </c>
      <c r="Q73" s="4">
        <v>0</v>
      </c>
      <c r="R73" s="4">
        <v>62.507318951469642</v>
      </c>
      <c r="S73" s="26">
        <v>0.61864322587739795</v>
      </c>
      <c r="T73" s="19">
        <v>1.1030764701286426E-16</v>
      </c>
    </row>
    <row r="74" spans="2:26" x14ac:dyDescent="0.35">
      <c r="B74" t="s">
        <v>46</v>
      </c>
      <c r="C74">
        <v>70.454545449999998</v>
      </c>
      <c r="D74">
        <f t="shared" si="0"/>
        <v>56.156631154571429</v>
      </c>
      <c r="K74" s="1"/>
      <c r="O74" t="s">
        <v>79</v>
      </c>
      <c r="P74" s="4">
        <v>53.198955450357147</v>
      </c>
      <c r="Q74" s="4">
        <v>15.914351851851853</v>
      </c>
      <c r="R74" s="4">
        <v>62.507318951469642</v>
      </c>
      <c r="S74" s="26">
        <v>0.17023886452770481</v>
      </c>
      <c r="T74" s="19">
        <v>1.3015890351564415E-8</v>
      </c>
      <c r="X74" t="s">
        <v>101</v>
      </c>
      <c r="Y74">
        <v>1.7254689254485558</v>
      </c>
      <c r="Z74">
        <v>0.73838358929644055</v>
      </c>
    </row>
    <row r="75" spans="2:26" ht="15" thickBot="1" x14ac:dyDescent="0.4">
      <c r="B75" t="s">
        <v>46</v>
      </c>
      <c r="C75">
        <v>80.357142859999996</v>
      </c>
      <c r="D75">
        <f t="shared" si="0"/>
        <v>55.894198595523804</v>
      </c>
      <c r="K75" s="2"/>
      <c r="O75" t="s">
        <v>77</v>
      </c>
      <c r="P75" s="4">
        <v>68.704729932619074</v>
      </c>
      <c r="Q75" s="4">
        <v>1.0101010101010102</v>
      </c>
      <c r="R75" s="4">
        <v>62.507318951469642</v>
      </c>
      <c r="S75" s="26">
        <v>0.46193825239399339</v>
      </c>
      <c r="T75" s="19">
        <v>1.0304224353956371E-23</v>
      </c>
    </row>
    <row r="76" spans="2:26" x14ac:dyDescent="0.35">
      <c r="B76" t="s">
        <v>46</v>
      </c>
      <c r="C76">
        <v>80</v>
      </c>
      <c r="D76">
        <f t="shared" si="0"/>
        <v>55.72856712552381</v>
      </c>
      <c r="O76" t="s">
        <v>76</v>
      </c>
      <c r="P76" s="4">
        <v>55.651430555357123</v>
      </c>
      <c r="Q76" s="4">
        <v>1.4419389476913638</v>
      </c>
      <c r="R76" s="4">
        <v>62.507318951469642</v>
      </c>
      <c r="S76" s="26">
        <v>0.25985500264680134</v>
      </c>
      <c r="T76" s="19">
        <v>3.4083208630674457E-16</v>
      </c>
      <c r="X76" t="s">
        <v>52</v>
      </c>
      <c r="Y76">
        <v>34.853801169590646</v>
      </c>
      <c r="Z76">
        <v>7.7341254021020367</v>
      </c>
    </row>
    <row r="77" spans="2:26" x14ac:dyDescent="0.35">
      <c r="B77" t="s">
        <v>53</v>
      </c>
      <c r="C77">
        <v>36.170212769999999</v>
      </c>
      <c r="D77">
        <f t="shared" si="0"/>
        <v>54.391960469809518</v>
      </c>
      <c r="R77" s="26"/>
      <c r="T77" s="11"/>
      <c r="X77" t="s">
        <v>53</v>
      </c>
      <c r="Y77">
        <v>61.940268918724691</v>
      </c>
      <c r="Z77">
        <v>13.389639033476092</v>
      </c>
    </row>
    <row r="78" spans="2:26" x14ac:dyDescent="0.35">
      <c r="B78" t="s">
        <v>53</v>
      </c>
      <c r="C78">
        <v>81.132075470000004</v>
      </c>
      <c r="D78">
        <f t="shared" si="0"/>
        <v>54.95589539742857</v>
      </c>
      <c r="O78" t="s">
        <v>221</v>
      </c>
      <c r="R78" s="26"/>
      <c r="X78" t="s">
        <v>54</v>
      </c>
      <c r="Y78">
        <v>85.62573099415205</v>
      </c>
      <c r="Z78">
        <v>0.73330628488502059</v>
      </c>
    </row>
    <row r="79" spans="2:26" x14ac:dyDescent="0.35">
      <c r="B79" t="s">
        <v>53</v>
      </c>
      <c r="C79">
        <v>68.518518520000001</v>
      </c>
      <c r="D79">
        <f t="shared" si="0"/>
        <v>54.465135486476186</v>
      </c>
      <c r="N79" t="s">
        <v>216</v>
      </c>
      <c r="O79" t="s">
        <v>217</v>
      </c>
      <c r="P79" t="s">
        <v>218</v>
      </c>
      <c r="R79" t="s">
        <v>219</v>
      </c>
      <c r="X79" t="s">
        <v>55</v>
      </c>
      <c r="Y79">
        <v>76.524747830166547</v>
      </c>
      <c r="Z79">
        <v>7.739563424705957</v>
      </c>
    </row>
    <row r="80" spans="2:26" x14ac:dyDescent="0.35">
      <c r="B80" t="s">
        <v>19</v>
      </c>
      <c r="C80">
        <v>83.333333330000002</v>
      </c>
      <c r="D80">
        <f t="shared" si="0"/>
        <v>54.504259116952369</v>
      </c>
      <c r="M80" t="s">
        <v>84</v>
      </c>
      <c r="N80" s="4">
        <v>63.7747544602381</v>
      </c>
      <c r="O80" s="4">
        <v>0.90090090090090091</v>
      </c>
      <c r="P80" s="47">
        <v>0.98656425018572358</v>
      </c>
      <c r="Q80" s="47"/>
      <c r="X80" t="s">
        <v>56</v>
      </c>
      <c r="Y80">
        <v>46.151571739807032</v>
      </c>
      <c r="Z80">
        <v>5.5110961107128675</v>
      </c>
    </row>
    <row r="81" spans="2:26" x14ac:dyDescent="0.35">
      <c r="B81" t="s">
        <v>19</v>
      </c>
      <c r="C81">
        <v>78.082191780000002</v>
      </c>
      <c r="D81">
        <f t="shared" si="0"/>
        <v>54.345602666238086</v>
      </c>
      <c r="M81" t="s">
        <v>83</v>
      </c>
      <c r="N81" s="4">
        <v>53.433254078619044</v>
      </c>
      <c r="O81" s="4">
        <v>1.2647754137115841</v>
      </c>
      <c r="P81" s="47">
        <v>0.17821680301763532</v>
      </c>
      <c r="Q81" s="47"/>
      <c r="X81" t="s">
        <v>57</v>
      </c>
      <c r="Y81">
        <v>7.2504389666283799</v>
      </c>
      <c r="Z81">
        <v>0.12138555979153998</v>
      </c>
    </row>
    <row r="82" spans="2:26" x14ac:dyDescent="0.35">
      <c r="B82" t="s">
        <v>19</v>
      </c>
      <c r="C82">
        <v>86.274509800000004</v>
      </c>
      <c r="D82">
        <f t="shared" si="0"/>
        <v>54.447376709095231</v>
      </c>
      <c r="M82" t="s">
        <v>82</v>
      </c>
      <c r="N82" s="4">
        <v>74.416949151666671</v>
      </c>
      <c r="O82" s="4">
        <v>32.944361659705748</v>
      </c>
      <c r="P82" s="26">
        <v>0.15228044496884277</v>
      </c>
      <c r="Q82" s="26"/>
      <c r="X82" t="s">
        <v>58</v>
      </c>
      <c r="Y82">
        <v>48.247386142122984</v>
      </c>
      <c r="Z82">
        <v>3.9899162072020071</v>
      </c>
    </row>
    <row r="83" spans="2:26" x14ac:dyDescent="0.35">
      <c r="B83" t="s">
        <v>20</v>
      </c>
      <c r="C83">
        <v>43.75</v>
      </c>
      <c r="D83">
        <f t="shared" si="0"/>
        <v>54.774757661476194</v>
      </c>
      <c r="M83" t="s">
        <v>81</v>
      </c>
      <c r="N83" s="4">
        <v>59.080953948333324</v>
      </c>
      <c r="O83" s="4">
        <v>1.7554012345679011</v>
      </c>
      <c r="P83" s="26">
        <v>0.47697665026356306</v>
      </c>
      <c r="Q83" s="26"/>
    </row>
    <row r="84" spans="2:26" x14ac:dyDescent="0.35">
      <c r="B84" t="s">
        <v>20</v>
      </c>
      <c r="C84">
        <v>77.922077920000007</v>
      </c>
      <c r="D84">
        <f t="shared" si="0"/>
        <v>56.045249909333336</v>
      </c>
      <c r="M84" t="s">
        <v>80</v>
      </c>
      <c r="N84" s="4">
        <v>60.31233263266666</v>
      </c>
      <c r="O84" s="4">
        <v>0</v>
      </c>
      <c r="P84" s="26">
        <v>0.61864322587739795</v>
      </c>
      <c r="Q84" s="26"/>
    </row>
    <row r="85" spans="2:26" x14ac:dyDescent="0.35">
      <c r="B85" t="s">
        <v>20</v>
      </c>
      <c r="C85">
        <v>61.666666669999998</v>
      </c>
      <c r="D85">
        <f t="shared" si="0"/>
        <v>56.323027687190475</v>
      </c>
      <c r="M85" t="s">
        <v>79</v>
      </c>
      <c r="N85" s="4">
        <v>53.198955450357147</v>
      </c>
      <c r="O85" s="4">
        <v>15.914351851851853</v>
      </c>
      <c r="P85" s="26">
        <v>0.17023886452770481</v>
      </c>
      <c r="Q85" s="26"/>
      <c r="X85" t="s">
        <v>93</v>
      </c>
      <c r="Y85">
        <v>62.507318951469642</v>
      </c>
      <c r="Z85">
        <v>4.8910930011334033</v>
      </c>
    </row>
    <row r="86" spans="2:26" x14ac:dyDescent="0.35">
      <c r="B86" t="s">
        <v>21</v>
      </c>
      <c r="C86">
        <v>48.387096769999999</v>
      </c>
      <c r="D86">
        <f t="shared" si="0"/>
        <v>55.971342021238094</v>
      </c>
      <c r="M86" t="s">
        <v>77</v>
      </c>
      <c r="N86" s="4">
        <v>68.704729932619074</v>
      </c>
      <c r="O86" s="4">
        <v>1.0101010101010102</v>
      </c>
      <c r="P86" s="26">
        <v>0.46193825239399339</v>
      </c>
      <c r="Q86" s="26"/>
    </row>
    <row r="87" spans="2:26" x14ac:dyDescent="0.35">
      <c r="B87" t="s">
        <v>21</v>
      </c>
      <c r="C87">
        <v>52.857142860000003</v>
      </c>
      <c r="D87">
        <f t="shared" si="0"/>
        <v>55.848893041714277</v>
      </c>
      <c r="M87" t="s">
        <v>76</v>
      </c>
      <c r="N87" s="4">
        <v>55.651430555357123</v>
      </c>
      <c r="O87" s="4">
        <v>1.4419389476913638</v>
      </c>
      <c r="P87" s="26">
        <v>0.25985500264680134</v>
      </c>
      <c r="Q87" s="26"/>
    </row>
    <row r="88" spans="2:26" x14ac:dyDescent="0.35">
      <c r="B88" t="s">
        <v>21</v>
      </c>
      <c r="C88">
        <v>43.243243239999998</v>
      </c>
      <c r="D88">
        <f t="shared" si="0"/>
        <v>55.840643033380942</v>
      </c>
      <c r="N88" s="4"/>
    </row>
    <row r="89" spans="2:26" x14ac:dyDescent="0.35">
      <c r="B89" t="s">
        <v>22</v>
      </c>
      <c r="C89">
        <v>78.260869569999997</v>
      </c>
      <c r="D89">
        <f t="shared" si="0"/>
        <v>55.640505007190477</v>
      </c>
      <c r="M89" t="s">
        <v>215</v>
      </c>
      <c r="N89" s="4">
        <v>62.507318951469642</v>
      </c>
    </row>
    <row r="90" spans="2:26" x14ac:dyDescent="0.35">
      <c r="B90" t="s">
        <v>22</v>
      </c>
      <c r="C90">
        <v>81.372549019999994</v>
      </c>
      <c r="D90">
        <f t="shared" si="0"/>
        <v>55.681255770761915</v>
      </c>
    </row>
    <row r="91" spans="2:26" x14ac:dyDescent="0.35">
      <c r="B91" t="s">
        <v>22</v>
      </c>
      <c r="C91">
        <v>78.571428569999995</v>
      </c>
      <c r="D91">
        <f t="shared" si="0"/>
        <v>55.900698386476201</v>
      </c>
    </row>
    <row r="92" spans="2:26" x14ac:dyDescent="0.35">
      <c r="B92" t="s">
        <v>23</v>
      </c>
      <c r="C92">
        <v>73.913043479999999</v>
      </c>
      <c r="D92">
        <f t="shared" si="0"/>
        <v>57.479700928642863</v>
      </c>
    </row>
    <row r="93" spans="2:26" x14ac:dyDescent="0.35">
      <c r="B93" t="s">
        <v>23</v>
      </c>
      <c r="C93">
        <v>84.090909089999997</v>
      </c>
      <c r="D93">
        <f t="shared" si="0"/>
        <v>59.442833424547622</v>
      </c>
    </row>
    <row r="94" spans="2:26" x14ac:dyDescent="0.35">
      <c r="B94" t="s">
        <v>23</v>
      </c>
      <c r="C94">
        <v>66.666666669999998</v>
      </c>
      <c r="D94">
        <f t="shared" si="0"/>
        <v>60.918527869071426</v>
      </c>
    </row>
    <row r="95" spans="2:26" x14ac:dyDescent="0.35">
      <c r="B95" t="s">
        <v>26</v>
      </c>
      <c r="C95">
        <v>68.75</v>
      </c>
      <c r="D95">
        <f t="shared" si="0"/>
        <v>62.252402327880951</v>
      </c>
    </row>
    <row r="96" spans="2:26" x14ac:dyDescent="0.35">
      <c r="B96" t="s">
        <v>26</v>
      </c>
      <c r="C96">
        <v>63.157894740000003</v>
      </c>
      <c r="D96">
        <f t="shared" si="0"/>
        <v>63.353231323595232</v>
      </c>
    </row>
    <row r="97" spans="2:4" x14ac:dyDescent="0.35">
      <c r="B97" t="s">
        <v>26</v>
      </c>
      <c r="C97">
        <v>64.406779659999998</v>
      </c>
      <c r="D97">
        <f t="shared" si="0"/>
        <v>64.212122902880964</v>
      </c>
    </row>
    <row r="98" spans="2:4" x14ac:dyDescent="0.35">
      <c r="B98" t="s">
        <v>33</v>
      </c>
      <c r="C98">
        <v>100</v>
      </c>
      <c r="D98">
        <f t="shared" si="0"/>
        <v>65.127873818595234</v>
      </c>
    </row>
    <row r="99" spans="2:4" x14ac:dyDescent="0.35">
      <c r="B99" t="s">
        <v>33</v>
      </c>
      <c r="C99">
        <v>100</v>
      </c>
      <c r="D99">
        <f t="shared" si="0"/>
        <v>65.885449576214285</v>
      </c>
    </row>
    <row r="100" spans="2:4" x14ac:dyDescent="0.35">
      <c r="B100" t="s">
        <v>33</v>
      </c>
      <c r="C100">
        <v>97.435897440000005</v>
      </c>
      <c r="D100">
        <f t="shared" si="0"/>
        <v>66.55700024788095</v>
      </c>
    </row>
    <row r="101" spans="2:4" x14ac:dyDescent="0.35">
      <c r="B101" t="s">
        <v>40</v>
      </c>
      <c r="C101">
        <v>97.916666669999998</v>
      </c>
      <c r="D101">
        <f t="shared" si="0"/>
        <v>67.017601155023812</v>
      </c>
    </row>
    <row r="102" spans="2:4" x14ac:dyDescent="0.35">
      <c r="B102" t="s">
        <v>40</v>
      </c>
      <c r="C102">
        <v>97.777777779999994</v>
      </c>
      <c r="D102">
        <f t="shared" si="0"/>
        <v>67.207645426690476</v>
      </c>
    </row>
    <row r="103" spans="2:4" x14ac:dyDescent="0.35">
      <c r="B103" t="s">
        <v>40</v>
      </c>
      <c r="C103">
        <v>97.435897440000005</v>
      </c>
      <c r="D103">
        <f t="shared" si="0"/>
        <v>67.503738222880955</v>
      </c>
    </row>
    <row r="104" spans="2:4" x14ac:dyDescent="0.35">
      <c r="B104" t="s">
        <v>47</v>
      </c>
      <c r="C104">
        <v>74.074074069999995</v>
      </c>
      <c r="D104">
        <f t="shared" si="0"/>
        <v>67.090535904785725</v>
      </c>
    </row>
    <row r="105" spans="2:4" x14ac:dyDescent="0.35">
      <c r="B105" t="s">
        <v>47</v>
      </c>
      <c r="C105">
        <v>86.666666669999998</v>
      </c>
      <c r="D105">
        <f t="shared" si="0"/>
        <v>67.283279669071433</v>
      </c>
    </row>
    <row r="106" spans="2:4" x14ac:dyDescent="0.35">
      <c r="B106" t="s">
        <v>47</v>
      </c>
      <c r="C106">
        <v>53.22580645</v>
      </c>
      <c r="D106">
        <f t="shared" si="0"/>
        <v>66.883894108357154</v>
      </c>
    </row>
    <row r="107" spans="2:4" x14ac:dyDescent="0.35">
      <c r="B107" t="s">
        <v>54</v>
      </c>
      <c r="C107">
        <v>86</v>
      </c>
      <c r="D107">
        <f t="shared" si="0"/>
        <v>68.317073831928582</v>
      </c>
    </row>
    <row r="108" spans="2:4" x14ac:dyDescent="0.35">
      <c r="B108" t="s">
        <v>54</v>
      </c>
      <c r="C108">
        <v>84.21052632</v>
      </c>
      <c r="D108">
        <f t="shared" ref="D108:D168" si="5">AVERAGE(C67:C108)</f>
        <v>69.950062553833348</v>
      </c>
    </row>
    <row r="109" spans="2:4" x14ac:dyDescent="0.35">
      <c r="B109" t="s">
        <v>54</v>
      </c>
      <c r="C109">
        <v>86.666666669999998</v>
      </c>
      <c r="D109">
        <f t="shared" si="5"/>
        <v>71.160676152642864</v>
      </c>
    </row>
    <row r="110" spans="2:4" x14ac:dyDescent="0.35">
      <c r="B110" t="s">
        <v>27</v>
      </c>
      <c r="C110">
        <v>35.616438359999997</v>
      </c>
      <c r="D110">
        <f t="shared" si="5"/>
        <v>72.008686589785725</v>
      </c>
    </row>
    <row r="111" spans="2:4" x14ac:dyDescent="0.35">
      <c r="B111" t="s">
        <v>27</v>
      </c>
      <c r="C111">
        <v>50.561797749999997</v>
      </c>
      <c r="D111">
        <f t="shared" si="5"/>
        <v>73.061845728500003</v>
      </c>
    </row>
    <row r="112" spans="2:4" x14ac:dyDescent="0.35">
      <c r="B112" t="s">
        <v>27</v>
      </c>
      <c r="C112">
        <v>29.508196720000001</v>
      </c>
      <c r="D112">
        <f t="shared" si="5"/>
        <v>73.660902172142869</v>
      </c>
    </row>
    <row r="113" spans="2:4" x14ac:dyDescent="0.35">
      <c r="B113" t="s">
        <v>28</v>
      </c>
      <c r="C113">
        <v>12.85714286</v>
      </c>
      <c r="D113">
        <f t="shared" si="5"/>
        <v>72.062262716428563</v>
      </c>
    </row>
    <row r="114" spans="2:4" x14ac:dyDescent="0.35">
      <c r="B114" t="s">
        <v>28</v>
      </c>
      <c r="C114">
        <v>24.358974360000001</v>
      </c>
      <c r="D114">
        <f t="shared" si="5"/>
        <v>70.380333534523814</v>
      </c>
    </row>
    <row r="115" spans="2:4" x14ac:dyDescent="0.35">
      <c r="B115" t="s">
        <v>28</v>
      </c>
      <c r="C115">
        <v>19.40298507</v>
      </c>
      <c r="D115">
        <f t="shared" si="5"/>
        <v>68.691771734999989</v>
      </c>
    </row>
    <row r="116" spans="2:4" x14ac:dyDescent="0.35">
      <c r="B116" t="s">
        <v>29</v>
      </c>
      <c r="C116">
        <v>28.571428569999998</v>
      </c>
      <c r="D116">
        <f t="shared" si="5"/>
        <v>67.694554666428559</v>
      </c>
    </row>
    <row r="117" spans="2:4" x14ac:dyDescent="0.35">
      <c r="B117" t="s">
        <v>29</v>
      </c>
      <c r="C117">
        <v>55.102040819999999</v>
      </c>
      <c r="D117">
        <f t="shared" si="5"/>
        <v>67.093242713095222</v>
      </c>
    </row>
    <row r="118" spans="2:4" x14ac:dyDescent="0.35">
      <c r="B118" t="s">
        <v>29</v>
      </c>
      <c r="C118">
        <v>38.297872339999998</v>
      </c>
      <c r="D118">
        <f t="shared" si="5"/>
        <v>66.100334911666664</v>
      </c>
    </row>
    <row r="119" spans="2:4" x14ac:dyDescent="0.35">
      <c r="B119" t="s">
        <v>30</v>
      </c>
      <c r="C119">
        <v>47.619047620000003</v>
      </c>
      <c r="D119">
        <f t="shared" si="5"/>
        <v>66.372926217619039</v>
      </c>
    </row>
    <row r="120" spans="2:4" x14ac:dyDescent="0.35">
      <c r="B120" t="s">
        <v>30</v>
      </c>
      <c r="C120">
        <v>38.297872339999998</v>
      </c>
      <c r="D120">
        <f t="shared" si="5"/>
        <v>65.353064238333332</v>
      </c>
    </row>
    <row r="121" spans="2:4" x14ac:dyDescent="0.35">
      <c r="B121" t="s">
        <v>30</v>
      </c>
      <c r="C121">
        <v>42.10526316</v>
      </c>
      <c r="D121">
        <f t="shared" si="5"/>
        <v>64.724177205952373</v>
      </c>
    </row>
    <row r="122" spans="2:4" x14ac:dyDescent="0.35">
      <c r="B122" t="s">
        <v>34</v>
      </c>
      <c r="C122">
        <v>88.46153846</v>
      </c>
      <c r="D122">
        <f t="shared" si="5"/>
        <v>64.84627732809524</v>
      </c>
    </row>
    <row r="123" spans="2:4" x14ac:dyDescent="0.35">
      <c r="B123" t="s">
        <v>34</v>
      </c>
      <c r="C123">
        <v>77.551020410000007</v>
      </c>
      <c r="D123">
        <f t="shared" si="5"/>
        <v>64.833630390714291</v>
      </c>
    </row>
    <row r="124" spans="2:4" x14ac:dyDescent="0.35">
      <c r="B124" t="s">
        <v>34</v>
      </c>
      <c r="C124">
        <v>80</v>
      </c>
      <c r="D124">
        <f t="shared" si="5"/>
        <v>64.684237300238109</v>
      </c>
    </row>
    <row r="125" spans="2:4" x14ac:dyDescent="0.35">
      <c r="B125" t="s">
        <v>41</v>
      </c>
      <c r="C125">
        <v>80</v>
      </c>
      <c r="D125">
        <f t="shared" si="5"/>
        <v>65.54733253833335</v>
      </c>
    </row>
    <row r="126" spans="2:4" x14ac:dyDescent="0.35">
      <c r="B126" t="s">
        <v>41</v>
      </c>
      <c r="C126">
        <v>77.272727270000004</v>
      </c>
      <c r="D126">
        <f t="shared" si="5"/>
        <v>65.531871808571452</v>
      </c>
    </row>
    <row r="127" spans="2:4" x14ac:dyDescent="0.35">
      <c r="B127" t="s">
        <v>41</v>
      </c>
      <c r="C127">
        <v>74.545454550000002</v>
      </c>
      <c r="D127">
        <f t="shared" si="5"/>
        <v>65.838509615238124</v>
      </c>
    </row>
    <row r="128" spans="2:4" x14ac:dyDescent="0.35">
      <c r="B128" t="s">
        <v>48</v>
      </c>
      <c r="C128">
        <v>76.92307692</v>
      </c>
      <c r="D128">
        <f t="shared" si="5"/>
        <v>66.517937714047648</v>
      </c>
    </row>
    <row r="129" spans="2:4" x14ac:dyDescent="0.35">
      <c r="B129" t="s">
        <v>48</v>
      </c>
      <c r="C129">
        <v>49.275362319999999</v>
      </c>
      <c r="D129">
        <f t="shared" si="5"/>
        <v>66.432657225000014</v>
      </c>
    </row>
    <row r="130" spans="2:4" x14ac:dyDescent="0.35">
      <c r="B130" t="s">
        <v>48</v>
      </c>
      <c r="C130">
        <v>80.39215686</v>
      </c>
      <c r="D130">
        <f t="shared" si="5"/>
        <v>67.317155168333358</v>
      </c>
    </row>
    <row r="131" spans="2:4" x14ac:dyDescent="0.35">
      <c r="B131" t="s">
        <v>55</v>
      </c>
      <c r="C131">
        <v>82.142857140000004</v>
      </c>
      <c r="D131">
        <f t="shared" si="5"/>
        <v>67.409583443809538</v>
      </c>
    </row>
    <row r="132" spans="2:4" x14ac:dyDescent="0.35">
      <c r="B132" t="s">
        <v>55</v>
      </c>
      <c r="C132">
        <v>61.224489800000001</v>
      </c>
      <c r="D132">
        <f t="shared" si="5"/>
        <v>66.929867748095248</v>
      </c>
    </row>
    <row r="133" spans="2:4" x14ac:dyDescent="0.35">
      <c r="B133" t="s">
        <v>55</v>
      </c>
      <c r="C133">
        <v>86.206896549999996</v>
      </c>
      <c r="D133">
        <f t="shared" si="5"/>
        <v>67.111664604761899</v>
      </c>
    </row>
    <row r="134" spans="2:4" x14ac:dyDescent="0.35">
      <c r="B134" t="s">
        <v>35</v>
      </c>
      <c r="C134">
        <v>77.142857140000004</v>
      </c>
      <c r="D134">
        <f t="shared" si="5"/>
        <v>67.188564930000013</v>
      </c>
    </row>
    <row r="135" spans="2:4" x14ac:dyDescent="0.35">
      <c r="B135" t="s">
        <v>35</v>
      </c>
      <c r="C135">
        <v>71.212121210000006</v>
      </c>
      <c r="D135">
        <f t="shared" si="5"/>
        <v>66.881927123333341</v>
      </c>
    </row>
    <row r="136" spans="2:4" x14ac:dyDescent="0.35">
      <c r="B136" t="s">
        <v>35</v>
      </c>
      <c r="C136">
        <v>61.290322580000002</v>
      </c>
      <c r="D136">
        <f t="shared" si="5"/>
        <v>66.753918930714306</v>
      </c>
    </row>
    <row r="137" spans="2:4" x14ac:dyDescent="0.35">
      <c r="B137" t="s">
        <v>36</v>
      </c>
      <c r="C137">
        <v>88.095238100000003</v>
      </c>
      <c r="D137">
        <f t="shared" si="5"/>
        <v>67.214519837857168</v>
      </c>
    </row>
    <row r="138" spans="2:4" x14ac:dyDescent="0.35">
      <c r="B138" t="s">
        <v>36</v>
      </c>
      <c r="C138">
        <v>88.372093019999994</v>
      </c>
      <c r="D138">
        <f t="shared" si="5"/>
        <v>67.814857892142868</v>
      </c>
    </row>
    <row r="139" spans="2:4" x14ac:dyDescent="0.35">
      <c r="B139" t="s">
        <v>36</v>
      </c>
      <c r="C139">
        <v>91.176470589999994</v>
      </c>
      <c r="D139">
        <f t="shared" si="5"/>
        <v>68.452231485714307</v>
      </c>
    </row>
    <row r="140" spans="2:4" x14ac:dyDescent="0.35">
      <c r="B140" t="s">
        <v>37</v>
      </c>
      <c r="C140">
        <v>86.206896549999996</v>
      </c>
      <c r="D140">
        <f t="shared" si="5"/>
        <v>68.123824260714287</v>
      </c>
    </row>
    <row r="141" spans="2:4" x14ac:dyDescent="0.35">
      <c r="B141" t="s">
        <v>37</v>
      </c>
      <c r="C141">
        <v>75.38461538</v>
      </c>
      <c r="D141">
        <f t="shared" si="5"/>
        <v>67.53774367452381</v>
      </c>
    </row>
    <row r="142" spans="2:4" x14ac:dyDescent="0.35">
      <c r="B142" t="s">
        <v>37</v>
      </c>
      <c r="C142">
        <v>64.150943400000003</v>
      </c>
      <c r="D142">
        <f t="shared" si="5"/>
        <v>66.745244768809528</v>
      </c>
    </row>
    <row r="143" spans="2:4" x14ac:dyDescent="0.35">
      <c r="B143" t="s">
        <v>42</v>
      </c>
      <c r="C143">
        <v>60.975609759999998</v>
      </c>
      <c r="D143">
        <f t="shared" si="5"/>
        <v>65.865695794761905</v>
      </c>
    </row>
    <row r="144" spans="2:4" x14ac:dyDescent="0.35">
      <c r="B144" t="s">
        <v>42</v>
      </c>
      <c r="C144">
        <v>81.690140850000006</v>
      </c>
      <c r="D144">
        <f t="shared" si="5"/>
        <v>65.482656820238091</v>
      </c>
    </row>
    <row r="145" spans="2:4" x14ac:dyDescent="0.35">
      <c r="B145" t="s">
        <v>42</v>
      </c>
      <c r="C145">
        <v>65.277777779999994</v>
      </c>
      <c r="D145">
        <f t="shared" si="5"/>
        <v>64.716987304523798</v>
      </c>
    </row>
    <row r="146" spans="2:4" x14ac:dyDescent="0.35">
      <c r="B146" t="s">
        <v>49</v>
      </c>
      <c r="C146">
        <v>54.6875</v>
      </c>
      <c r="D146">
        <f t="shared" si="5"/>
        <v>64.255402207619028</v>
      </c>
    </row>
    <row r="147" spans="2:4" x14ac:dyDescent="0.35">
      <c r="B147" t="s">
        <v>49</v>
      </c>
      <c r="C147">
        <v>52.054794520000002</v>
      </c>
      <c r="D147">
        <f t="shared" si="5"/>
        <v>63.431310013571405</v>
      </c>
    </row>
    <row r="148" spans="2:4" x14ac:dyDescent="0.35">
      <c r="B148" t="s">
        <v>49</v>
      </c>
      <c r="C148">
        <v>55.294117649999997</v>
      </c>
      <c r="D148">
        <f t="shared" si="5"/>
        <v>63.480555518333325</v>
      </c>
    </row>
    <row r="149" spans="2:4" x14ac:dyDescent="0.35">
      <c r="B149" t="s">
        <v>56</v>
      </c>
      <c r="C149">
        <v>36.470588239999998</v>
      </c>
      <c r="D149">
        <f t="shared" si="5"/>
        <v>62.301283809761898</v>
      </c>
    </row>
    <row r="150" spans="2:4" x14ac:dyDescent="0.35">
      <c r="B150" t="s">
        <v>56</v>
      </c>
      <c r="C150">
        <v>46.428571429999998</v>
      </c>
      <c r="D150">
        <f t="shared" si="5"/>
        <v>61.401713455238081</v>
      </c>
    </row>
    <row r="151" spans="2:4" x14ac:dyDescent="0.35">
      <c r="B151" t="s">
        <v>56</v>
      </c>
      <c r="C151">
        <v>55.555555560000002</v>
      </c>
      <c r="D151">
        <f t="shared" si="5"/>
        <v>60.660972714523787</v>
      </c>
    </row>
    <row r="152" spans="2:4" x14ac:dyDescent="0.35">
      <c r="B152" t="s">
        <v>43</v>
      </c>
      <c r="C152">
        <v>75</v>
      </c>
      <c r="D152">
        <f t="shared" si="5"/>
        <v>61.598676563095218</v>
      </c>
    </row>
    <row r="153" spans="2:4" x14ac:dyDescent="0.35">
      <c r="B153" t="s">
        <v>43</v>
      </c>
      <c r="C153">
        <v>88.571428569999995</v>
      </c>
      <c r="D153">
        <f t="shared" si="5"/>
        <v>62.503667773095231</v>
      </c>
    </row>
    <row r="154" spans="2:4" x14ac:dyDescent="0.35">
      <c r="B154" t="s">
        <v>43</v>
      </c>
      <c r="C154">
        <v>90</v>
      </c>
      <c r="D154">
        <f t="shared" si="5"/>
        <v>63.943948803571423</v>
      </c>
    </row>
    <row r="155" spans="2:4" x14ac:dyDescent="0.35">
      <c r="B155" t="s">
        <v>44</v>
      </c>
      <c r="C155">
        <v>3.2786885250000002</v>
      </c>
      <c r="D155">
        <f t="shared" si="5"/>
        <v>63.715890367023803</v>
      </c>
    </row>
    <row r="156" spans="2:4" x14ac:dyDescent="0.35">
      <c r="B156" t="s">
        <v>44</v>
      </c>
      <c r="C156">
        <v>3.50877193</v>
      </c>
      <c r="D156">
        <f t="shared" si="5"/>
        <v>63.219456975833324</v>
      </c>
    </row>
    <row r="157" spans="2:4" x14ac:dyDescent="0.35">
      <c r="B157" t="s">
        <v>44</v>
      </c>
      <c r="C157">
        <v>11.764705879999999</v>
      </c>
      <c r="D157">
        <f t="shared" si="5"/>
        <v>63.037593185595227</v>
      </c>
    </row>
    <row r="158" spans="2:4" x14ac:dyDescent="0.35">
      <c r="B158" t="s">
        <v>50</v>
      </c>
      <c r="C158">
        <v>37.5</v>
      </c>
      <c r="D158">
        <f t="shared" si="5"/>
        <v>63.250178219642834</v>
      </c>
    </row>
    <row r="159" spans="2:4" x14ac:dyDescent="0.35">
      <c r="B159" t="s">
        <v>50</v>
      </c>
      <c r="C159">
        <v>33.78378378</v>
      </c>
      <c r="D159">
        <f t="shared" si="5"/>
        <v>62.742600671071408</v>
      </c>
    </row>
    <row r="160" spans="2:4" x14ac:dyDescent="0.35">
      <c r="B160" t="s">
        <v>50</v>
      </c>
      <c r="C160">
        <v>50.877192979999997</v>
      </c>
      <c r="D160">
        <f t="shared" si="5"/>
        <v>63.042108305357118</v>
      </c>
    </row>
    <row r="161" spans="2:4" x14ac:dyDescent="0.35">
      <c r="B161" t="s">
        <v>57</v>
      </c>
      <c r="C161">
        <v>7.0422535210000001</v>
      </c>
      <c r="D161">
        <f t="shared" si="5"/>
        <v>62.075994160142848</v>
      </c>
    </row>
    <row r="162" spans="2:4" x14ac:dyDescent="0.35">
      <c r="B162" t="s">
        <v>57</v>
      </c>
      <c r="C162">
        <v>7.2463768120000003</v>
      </c>
      <c r="D162">
        <f t="shared" si="5"/>
        <v>61.336672838047605</v>
      </c>
    </row>
    <row r="163" spans="2:4" x14ac:dyDescent="0.35">
      <c r="B163" t="s">
        <v>57</v>
      </c>
      <c r="C163">
        <v>7.4626865670000004</v>
      </c>
      <c r="D163">
        <f t="shared" si="5"/>
        <v>60.511849585833339</v>
      </c>
    </row>
    <row r="164" spans="2:4" x14ac:dyDescent="0.35">
      <c r="B164" t="s">
        <v>51</v>
      </c>
      <c r="C164">
        <v>84</v>
      </c>
      <c r="D164">
        <f t="shared" si="5"/>
        <v>60.405622479642858</v>
      </c>
    </row>
    <row r="165" spans="2:4" x14ac:dyDescent="0.35">
      <c r="B165" t="s">
        <v>51</v>
      </c>
      <c r="C165">
        <v>77.272727270000004</v>
      </c>
      <c r="D165">
        <f t="shared" si="5"/>
        <v>60.398996452499993</v>
      </c>
    </row>
    <row r="166" spans="2:4" x14ac:dyDescent="0.35">
      <c r="B166" t="s">
        <v>51</v>
      </c>
      <c r="C166">
        <v>81.034482760000003</v>
      </c>
      <c r="D166">
        <f t="shared" si="5"/>
        <v>60.423626994404763</v>
      </c>
    </row>
    <row r="167" spans="2:4" x14ac:dyDescent="0.35">
      <c r="B167" t="s">
        <v>58</v>
      </c>
      <c r="C167">
        <v>41.81818182</v>
      </c>
      <c r="D167">
        <f t="shared" si="5"/>
        <v>59.514536085357136</v>
      </c>
    </row>
    <row r="168" spans="2:4" x14ac:dyDescent="0.35">
      <c r="B168" t="s">
        <v>58</v>
      </c>
      <c r="C168">
        <v>47.368421050000002</v>
      </c>
      <c r="D168">
        <f t="shared" si="5"/>
        <v>58.802528794404779</v>
      </c>
    </row>
    <row r="169" spans="2:4" x14ac:dyDescent="0.35">
      <c r="B169" t="s">
        <v>58</v>
      </c>
      <c r="C169">
        <v>55.555555560000002</v>
      </c>
      <c r="D169">
        <f>AVERAGE(C128:C169)</f>
        <v>58.350388342261915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0468-A6C8-4EEE-A453-0C4E912C02D9}">
  <dimension ref="B1:AQ86"/>
  <sheetViews>
    <sheetView topLeftCell="A53" zoomScale="44" workbookViewId="0">
      <selection activeCell="AA7" sqref="AA7"/>
    </sheetView>
  </sheetViews>
  <sheetFormatPr defaultRowHeight="14.5" x14ac:dyDescent="0.35"/>
  <cols>
    <col min="2" max="2" width="11.26953125" bestFit="1" customWidth="1"/>
    <col min="3" max="4" width="8.81640625" bestFit="1" customWidth="1"/>
    <col min="6" max="6" width="8.81640625" bestFit="1" customWidth="1"/>
    <col min="7" max="7" width="8.7265625" style="50"/>
    <col min="8" max="10" width="8.81640625" bestFit="1" customWidth="1"/>
    <col min="12" max="12" width="8.81640625" bestFit="1" customWidth="1"/>
    <col min="13" max="13" width="8.7265625" style="50"/>
    <col min="14" max="16" width="8.81640625" bestFit="1" customWidth="1"/>
    <col min="18" max="18" width="8.81640625" bestFit="1" customWidth="1"/>
    <col min="19" max="19" width="8.7265625" style="50"/>
    <col min="20" max="21" width="8.81640625" bestFit="1" customWidth="1"/>
    <col min="22" max="22" width="9.81640625" bestFit="1" customWidth="1"/>
    <col min="24" max="24" width="8.81640625" bestFit="1" customWidth="1"/>
    <col min="28" max="34" width="8.81640625" bestFit="1" customWidth="1"/>
    <col min="36" max="36" width="14.6328125" customWidth="1"/>
    <col min="37" max="37" width="13.1796875" customWidth="1"/>
    <col min="38" max="38" width="11.81640625" bestFit="1" customWidth="1"/>
    <col min="43" max="43" width="11.81640625" bestFit="1" customWidth="1"/>
  </cols>
  <sheetData>
    <row r="1" spans="2:37" x14ac:dyDescent="0.35">
      <c r="B1" s="49"/>
      <c r="C1" s="49"/>
      <c r="F1" s="51"/>
      <c r="G1" s="52"/>
      <c r="H1" s="51"/>
      <c r="I1" s="51"/>
      <c r="J1" s="51"/>
      <c r="K1" s="51"/>
      <c r="L1" s="51"/>
      <c r="M1" s="52"/>
      <c r="N1" s="51"/>
      <c r="O1" s="51"/>
      <c r="P1" s="51"/>
      <c r="Q1" s="51"/>
      <c r="R1" s="51"/>
      <c r="S1" s="52"/>
      <c r="T1" s="51"/>
    </row>
    <row r="2" spans="2:37" ht="15" thickBot="1" x14ac:dyDescent="0.4">
      <c r="F2" s="51"/>
      <c r="G2" s="52"/>
      <c r="H2" s="51"/>
      <c r="I2" s="51"/>
      <c r="J2" s="51"/>
      <c r="K2" s="51"/>
      <c r="L2" s="51"/>
      <c r="M2" s="52"/>
      <c r="N2" s="51"/>
      <c r="O2" s="51"/>
      <c r="P2" s="51"/>
      <c r="Q2" s="51"/>
      <c r="R2" s="51"/>
      <c r="S2" s="52"/>
      <c r="T2" s="51"/>
    </row>
    <row r="3" spans="2:37" x14ac:dyDescent="0.35">
      <c r="B3" s="10" t="s">
        <v>10</v>
      </c>
      <c r="C3" s="10">
        <v>23.733056149999999</v>
      </c>
      <c r="E3" t="s">
        <v>0</v>
      </c>
      <c r="F3">
        <v>79.486373165618446</v>
      </c>
      <c r="H3" t="s">
        <v>0</v>
      </c>
      <c r="I3">
        <v>79.48637316333334</v>
      </c>
      <c r="K3" t="s">
        <v>10</v>
      </c>
      <c r="L3">
        <v>23.73305615069685</v>
      </c>
      <c r="N3" t="s">
        <v>1</v>
      </c>
      <c r="O3">
        <v>73.624639250000001</v>
      </c>
      <c r="Q3" t="s">
        <v>17</v>
      </c>
      <c r="R3">
        <v>67.924641870000002</v>
      </c>
      <c r="T3" t="s">
        <v>2</v>
      </c>
      <c r="U3">
        <v>71.942110176666674</v>
      </c>
      <c r="W3" t="s">
        <v>24</v>
      </c>
      <c r="X3">
        <v>57.446505426666668</v>
      </c>
      <c r="AB3" s="3" t="s">
        <v>183</v>
      </c>
      <c r="AC3" s="3"/>
      <c r="AD3" s="3" t="s">
        <v>184</v>
      </c>
      <c r="AE3" s="53" t="s">
        <v>206</v>
      </c>
      <c r="AF3" t="s">
        <v>205</v>
      </c>
      <c r="AG3" t="s">
        <v>213</v>
      </c>
      <c r="AH3" t="s">
        <v>214</v>
      </c>
    </row>
    <row r="4" spans="2:37" x14ac:dyDescent="0.35">
      <c r="B4" t="s">
        <v>17</v>
      </c>
      <c r="C4">
        <v>67.924641870000002</v>
      </c>
      <c r="E4" t="s">
        <v>1</v>
      </c>
      <c r="F4">
        <v>73.624639249639245</v>
      </c>
      <c r="H4" t="s">
        <v>18</v>
      </c>
      <c r="I4">
        <v>80</v>
      </c>
      <c r="K4" t="s">
        <v>11</v>
      </c>
      <c r="L4">
        <v>54.915879442195227</v>
      </c>
      <c r="N4" t="s">
        <v>11</v>
      </c>
      <c r="O4">
        <v>54.915879443333331</v>
      </c>
      <c r="Q4" t="s">
        <v>18</v>
      </c>
      <c r="R4">
        <v>80</v>
      </c>
      <c r="T4" t="s">
        <v>12</v>
      </c>
      <c r="U4">
        <v>78.560840776666666</v>
      </c>
      <c r="W4" t="s">
        <v>25</v>
      </c>
      <c r="X4">
        <v>25.750782376666667</v>
      </c>
      <c r="AA4" s="65" t="s">
        <v>235</v>
      </c>
      <c r="AB4" s="1">
        <v>65.42439181198381</v>
      </c>
      <c r="AC4" s="1">
        <f>STDEV(F3:F9)/SQRT(8)</f>
        <v>5.3553984568527158</v>
      </c>
      <c r="AD4" s="1">
        <v>62.12511710857143</v>
      </c>
      <c r="AE4" s="1">
        <f>STDEV(C3:C9)/SQRT(8)</f>
        <v>8.7820324193641124</v>
      </c>
      <c r="AF4" s="1">
        <v>0.27382030765239118</v>
      </c>
      <c r="AG4">
        <v>0.90090090090090091</v>
      </c>
      <c r="AH4">
        <v>0.90090090090090091</v>
      </c>
      <c r="AJ4" t="s">
        <v>76</v>
      </c>
    </row>
    <row r="5" spans="2:37" x14ac:dyDescent="0.35">
      <c r="B5" t="s">
        <v>24</v>
      </c>
      <c r="C5">
        <v>57.446505426666668</v>
      </c>
      <c r="E5" t="s">
        <v>2</v>
      </c>
      <c r="F5">
        <v>71.942110177404302</v>
      </c>
      <c r="H5" t="s">
        <v>25</v>
      </c>
      <c r="I5">
        <v>25.750782376666667</v>
      </c>
      <c r="K5" t="s">
        <v>12</v>
      </c>
      <c r="L5">
        <v>78.560840775165502</v>
      </c>
      <c r="N5" t="s">
        <v>26</v>
      </c>
      <c r="O5">
        <v>65.4382248</v>
      </c>
      <c r="Q5" t="s">
        <v>19</v>
      </c>
      <c r="R5">
        <v>82.563344970000003</v>
      </c>
      <c r="T5" t="s">
        <v>19</v>
      </c>
      <c r="U5">
        <v>82.563344970000003</v>
      </c>
      <c r="W5" t="s">
        <v>26</v>
      </c>
      <c r="X5">
        <v>65.4382248</v>
      </c>
      <c r="AA5" s="65" t="s">
        <v>238</v>
      </c>
      <c r="AB5" s="1">
        <v>47.421580426135044</v>
      </c>
      <c r="AC5" s="1">
        <f>STDEV(L3:L9)/SQRT(8)</f>
        <v>11.119616552887257</v>
      </c>
      <c r="AD5" s="1">
        <v>59.444927731</v>
      </c>
      <c r="AE5" s="1">
        <f>STDEV(I3:I9)/SQRT(8)</f>
        <v>11.397803665314855</v>
      </c>
      <c r="AF5" s="1">
        <v>0.2419504703093116</v>
      </c>
      <c r="AG5">
        <v>1.2647754137115841</v>
      </c>
      <c r="AH5">
        <v>0.64623815285279629</v>
      </c>
    </row>
    <row r="6" spans="2:37" x14ac:dyDescent="0.35">
      <c r="B6" t="s">
        <v>31</v>
      </c>
      <c r="C6">
        <v>88.477535423333336</v>
      </c>
      <c r="E6" t="s">
        <v>3</v>
      </c>
      <c r="F6">
        <v>63.048931942374566</v>
      </c>
      <c r="H6" t="s">
        <v>32</v>
      </c>
      <c r="I6">
        <v>3.5589800036666666</v>
      </c>
      <c r="K6" t="s">
        <v>13</v>
      </c>
      <c r="L6">
        <v>4.640593657051947</v>
      </c>
      <c r="N6" t="s">
        <v>33</v>
      </c>
      <c r="O6">
        <v>99.145299146666673</v>
      </c>
      <c r="Q6" t="s">
        <v>20</v>
      </c>
      <c r="R6">
        <v>61.112914863333337</v>
      </c>
      <c r="T6" t="s">
        <v>34</v>
      </c>
      <c r="U6">
        <v>82.004186290000007</v>
      </c>
      <c r="W6" t="s">
        <v>27</v>
      </c>
      <c r="X6">
        <v>38.562144276666665</v>
      </c>
      <c r="AA6" s="65" t="s">
        <v>236</v>
      </c>
      <c r="AB6" s="1">
        <v>70.579316875238092</v>
      </c>
      <c r="AC6" s="1">
        <f>STDEV(R3:R9)/SQRT(8)</f>
        <v>4.3968666084535881</v>
      </c>
      <c r="AD6" s="1">
        <v>78.254581428095236</v>
      </c>
      <c r="AE6" s="1">
        <f>STDEV(O3:O9)/SQRT(8)</f>
        <v>5.8589714104463004</v>
      </c>
      <c r="AF6" s="1">
        <v>0.24603658894947444</v>
      </c>
      <c r="AG6">
        <v>32.944361659705748</v>
      </c>
      <c r="AH6">
        <v>9.406705751412483</v>
      </c>
      <c r="AJ6" s="65" t="s">
        <v>235</v>
      </c>
      <c r="AK6" t="s">
        <v>84</v>
      </c>
    </row>
    <row r="7" spans="2:37" x14ac:dyDescent="0.35">
      <c r="B7" t="s">
        <v>38</v>
      </c>
      <c r="C7">
        <v>79.628311866666664</v>
      </c>
      <c r="E7" t="s">
        <v>4</v>
      </c>
      <c r="F7">
        <v>37.495034308414596</v>
      </c>
      <c r="H7" t="s">
        <v>39</v>
      </c>
      <c r="I7">
        <v>88.440860216666678</v>
      </c>
      <c r="K7" t="s">
        <v>14</v>
      </c>
      <c r="L7">
        <v>19.327894327894327</v>
      </c>
      <c r="N7" t="s">
        <v>40</v>
      </c>
      <c r="O7">
        <v>97.710113963333342</v>
      </c>
      <c r="Q7" t="s">
        <v>21</v>
      </c>
      <c r="R7">
        <v>48.162494290000005</v>
      </c>
      <c r="T7" t="s">
        <v>41</v>
      </c>
      <c r="U7">
        <v>77.272727273333331</v>
      </c>
      <c r="W7" t="s">
        <v>28</v>
      </c>
      <c r="X7">
        <v>18.873034096666668</v>
      </c>
      <c r="AA7" s="65" t="s">
        <v>237</v>
      </c>
      <c r="AB7" s="1">
        <v>41.343123703809518</v>
      </c>
      <c r="AC7" s="1">
        <f>STDEV(X3:X9)/SQRT(8)</f>
        <v>5.7697029909243529</v>
      </c>
      <c r="AD7" s="1">
        <v>76.818784192857137</v>
      </c>
      <c r="AE7" s="1">
        <f>STDEV(U3:U9)/SQRT(8)</f>
        <v>1.7694375439748145</v>
      </c>
      <c r="AF7" s="54">
        <v>7.2936284576318637E-4</v>
      </c>
      <c r="AG7">
        <v>1.7554012345679011</v>
      </c>
      <c r="AH7">
        <v>1.0735088023130037</v>
      </c>
      <c r="AJ7" s="65" t="s">
        <v>236</v>
      </c>
      <c r="AK7" t="s">
        <v>243</v>
      </c>
    </row>
    <row r="8" spans="2:37" x14ac:dyDescent="0.35">
      <c r="B8" t="s">
        <v>45</v>
      </c>
      <c r="C8">
        <v>82.811967853333329</v>
      </c>
      <c r="E8" t="s">
        <v>5</v>
      </c>
      <c r="F8">
        <v>78.068232166592821</v>
      </c>
      <c r="H8" t="s">
        <v>46</v>
      </c>
      <c r="I8">
        <v>76.937229436666669</v>
      </c>
      <c r="K8" t="s">
        <v>15</v>
      </c>
      <c r="L8">
        <v>66.317016317016311</v>
      </c>
      <c r="N8" t="s">
        <v>47</v>
      </c>
      <c r="O8">
        <v>71.322182396666662</v>
      </c>
      <c r="Q8" t="s">
        <v>22</v>
      </c>
      <c r="R8">
        <v>79.401615719999995</v>
      </c>
      <c r="T8" t="s">
        <v>48</v>
      </c>
      <c r="U8">
        <v>68.863532033333328</v>
      </c>
      <c r="W8" t="s">
        <v>29</v>
      </c>
      <c r="X8">
        <v>40.65711391</v>
      </c>
      <c r="AA8" s="65" t="s">
        <v>239</v>
      </c>
      <c r="AB8" s="1">
        <v>72.504264788619096</v>
      </c>
      <c r="AC8" s="1">
        <f>STDEV(F37:F43)/SQRT(8)</f>
        <v>11.275183815462942</v>
      </c>
      <c r="AD8" s="1">
        <v>48.120400476714281</v>
      </c>
      <c r="AE8" s="1">
        <f>STDEV(C37:C43)/SQRT(8)</f>
        <v>7.7207775011588193</v>
      </c>
      <c r="AF8" s="54">
        <v>5.5481471312250072E-3</v>
      </c>
      <c r="AG8">
        <v>0</v>
      </c>
      <c r="AH8">
        <v>0</v>
      </c>
      <c r="AJ8" s="65" t="s">
        <v>237</v>
      </c>
      <c r="AK8" t="s">
        <v>81</v>
      </c>
    </row>
    <row r="9" spans="2:37" x14ac:dyDescent="0.35">
      <c r="B9" t="s">
        <v>52</v>
      </c>
      <c r="C9">
        <v>34.853801170000004</v>
      </c>
      <c r="E9" t="s">
        <v>6</v>
      </c>
      <c r="F9">
        <v>54.305421673842723</v>
      </c>
      <c r="H9" t="s">
        <v>53</v>
      </c>
      <c r="I9">
        <v>61.940268919999994</v>
      </c>
      <c r="K9" t="s">
        <v>16</v>
      </c>
      <c r="L9">
        <v>84.455782312925166</v>
      </c>
      <c r="N9" t="s">
        <v>54</v>
      </c>
      <c r="O9">
        <v>85.625730996666661</v>
      </c>
      <c r="Q9" t="s">
        <v>23</v>
      </c>
      <c r="R9">
        <v>74.890206413333331</v>
      </c>
      <c r="T9" t="s">
        <v>55</v>
      </c>
      <c r="U9">
        <v>76.52474783000001</v>
      </c>
      <c r="W9" t="s">
        <v>30</v>
      </c>
      <c r="X9">
        <v>42.674061039999998</v>
      </c>
      <c r="AA9" s="65" t="s">
        <v>241</v>
      </c>
      <c r="AB9" s="1">
        <v>71.867769678809523</v>
      </c>
      <c r="AC9" s="1">
        <f>STDEV(L37:L43)/SQRT(8)</f>
        <v>10.716982694504512</v>
      </c>
      <c r="AD9" s="1">
        <v>34.530141221904763</v>
      </c>
      <c r="AE9" s="1">
        <f>STDEV(I37:I43)/SQRT(8)</f>
        <v>7.504336158322241</v>
      </c>
      <c r="AF9" s="54">
        <v>5.8498247226378801E-3</v>
      </c>
      <c r="AG9">
        <v>15.914351851851853</v>
      </c>
      <c r="AH9">
        <v>1.7254689254485558</v>
      </c>
      <c r="AJ9" s="65" t="s">
        <v>238</v>
      </c>
      <c r="AK9" t="s">
        <v>83</v>
      </c>
    </row>
    <row r="10" spans="2:37" x14ac:dyDescent="0.35">
      <c r="AA10" s="65" t="s">
        <v>240</v>
      </c>
      <c r="AB10" s="1">
        <v>67.919492100952382</v>
      </c>
      <c r="AC10" s="1">
        <f>STDEV(R37:R43)/SQRT(8)</f>
        <v>5.4273530993140735</v>
      </c>
      <c r="AD10" s="1">
        <v>69.489967764285723</v>
      </c>
      <c r="AE10" s="1">
        <f>STDEV(O37:O43)/SQRT(8)</f>
        <v>6.5820989542753239</v>
      </c>
      <c r="AF10" s="1">
        <v>0.4461607685663399</v>
      </c>
      <c r="AG10">
        <v>1.0101010101010102</v>
      </c>
      <c r="AH10">
        <v>1.0101010101010102</v>
      </c>
      <c r="AJ10" s="65" t="s">
        <v>239</v>
      </c>
      <c r="AK10" t="s">
        <v>80</v>
      </c>
    </row>
    <row r="11" spans="2:37" x14ac:dyDescent="0.35">
      <c r="B11" t="s">
        <v>203</v>
      </c>
      <c r="H11" t="s">
        <v>203</v>
      </c>
      <c r="N11" t="s">
        <v>203</v>
      </c>
      <c r="T11" t="s">
        <v>203</v>
      </c>
      <c r="AA11" s="65" t="s">
        <v>242</v>
      </c>
      <c r="AB11" s="1">
        <v>51.513420824285717</v>
      </c>
      <c r="AC11" s="1">
        <f>STDEV(X37:X43)/SQRT(8)</f>
        <v>9.3252638961229817</v>
      </c>
      <c r="AD11" s="1">
        <v>59.789440286428579</v>
      </c>
      <c r="AE11" s="1">
        <f>STDEV(U37:U43)/SQRT(8)</f>
        <v>9.9080202473056893</v>
      </c>
      <c r="AF11" s="1">
        <v>0.20204601285083834</v>
      </c>
      <c r="AG11">
        <v>1.4419389476913638</v>
      </c>
      <c r="AH11">
        <v>0.73838358929644055</v>
      </c>
      <c r="AJ11" s="65" t="s">
        <v>240</v>
      </c>
      <c r="AK11" t="s">
        <v>77</v>
      </c>
    </row>
    <row r="12" spans="2:37" ht="15" thickBot="1" x14ac:dyDescent="0.4">
      <c r="AA12" t="s">
        <v>123</v>
      </c>
      <c r="AB12" s="4">
        <v>62.507318951469642</v>
      </c>
      <c r="AC12">
        <v>4.8910930011334033</v>
      </c>
      <c r="AJ12" s="65" t="s">
        <v>241</v>
      </c>
      <c r="AK12" t="s">
        <v>79</v>
      </c>
    </row>
    <row r="13" spans="2:37" x14ac:dyDescent="0.35">
      <c r="B13" s="3"/>
      <c r="C13" s="3" t="s">
        <v>183</v>
      </c>
      <c r="D13" s="3" t="s">
        <v>184</v>
      </c>
      <c r="H13" s="3"/>
      <c r="I13" s="3" t="s">
        <v>139</v>
      </c>
      <c r="J13" s="3" t="s">
        <v>140</v>
      </c>
      <c r="N13" s="3"/>
      <c r="O13" s="3" t="s">
        <v>139</v>
      </c>
      <c r="P13" s="3" t="s">
        <v>140</v>
      </c>
      <c r="T13" s="3"/>
      <c r="U13" s="3" t="s">
        <v>139</v>
      </c>
      <c r="V13" s="3" t="s">
        <v>140</v>
      </c>
      <c r="AB13" s="3" t="s">
        <v>207</v>
      </c>
      <c r="AC13" s="3" t="s">
        <v>139</v>
      </c>
      <c r="AD13" s="3" t="s">
        <v>140</v>
      </c>
      <c r="AE13" s="3" t="s">
        <v>85</v>
      </c>
      <c r="AJ13" s="65" t="s">
        <v>242</v>
      </c>
      <c r="AK13" t="s">
        <v>76</v>
      </c>
    </row>
    <row r="14" spans="2:37" x14ac:dyDescent="0.35">
      <c r="B14" s="1" t="s">
        <v>66</v>
      </c>
      <c r="C14" s="1">
        <v>65.42439181198381</v>
      </c>
      <c r="D14" s="1">
        <v>62.12511710857143</v>
      </c>
      <c r="H14" s="1" t="s">
        <v>66</v>
      </c>
      <c r="I14" s="1">
        <v>47.421580426135044</v>
      </c>
      <c r="J14" s="1">
        <v>59.444927731</v>
      </c>
      <c r="N14" s="1" t="s">
        <v>66</v>
      </c>
      <c r="O14" s="1">
        <v>70.579316875238092</v>
      </c>
      <c r="P14" s="1">
        <v>78.254581428095236</v>
      </c>
      <c r="T14" s="1" t="s">
        <v>66</v>
      </c>
      <c r="U14" s="1">
        <v>41.343123703809518</v>
      </c>
      <c r="V14" s="1">
        <v>76.818784192857137</v>
      </c>
      <c r="AB14" s="65" t="s">
        <v>235</v>
      </c>
      <c r="AC14" s="4">
        <v>65.42439181198381</v>
      </c>
      <c r="AD14" s="4">
        <v>62.12511710857143</v>
      </c>
      <c r="AE14" s="26">
        <v>0.27382030765239118</v>
      </c>
    </row>
    <row r="15" spans="2:37" x14ac:dyDescent="0.35">
      <c r="B15" s="1" t="s">
        <v>67</v>
      </c>
      <c r="C15" s="1">
        <v>229.4423410532836</v>
      </c>
      <c r="D15" s="1">
        <v>616.9927473180984</v>
      </c>
      <c r="H15" s="1" t="s">
        <v>67</v>
      </c>
      <c r="I15" s="1">
        <v>989.1669782659543</v>
      </c>
      <c r="J15" s="1">
        <v>1039.2794271445182</v>
      </c>
      <c r="N15" s="1" t="s">
        <v>67</v>
      </c>
      <c r="O15" s="1">
        <v>154.65948778027328</v>
      </c>
      <c r="P15" s="1">
        <v>274.62036790741695</v>
      </c>
      <c r="T15" s="1" t="s">
        <v>67</v>
      </c>
      <c r="U15" s="1">
        <v>266.31578082785137</v>
      </c>
      <c r="V15" s="1">
        <v>25.047273776220994</v>
      </c>
      <c r="AB15" s="65" t="s">
        <v>236</v>
      </c>
      <c r="AC15" s="4">
        <v>47.421580426135044</v>
      </c>
      <c r="AD15" s="4">
        <v>59.444927731</v>
      </c>
      <c r="AE15" s="26">
        <v>0.2419504703093116</v>
      </c>
    </row>
    <row r="16" spans="2:37" x14ac:dyDescent="0.35">
      <c r="B16" s="1" t="s">
        <v>68</v>
      </c>
      <c r="C16" s="1">
        <v>7</v>
      </c>
      <c r="D16" s="1">
        <v>7</v>
      </c>
      <c r="H16" s="1" t="s">
        <v>68</v>
      </c>
      <c r="I16" s="1">
        <v>7</v>
      </c>
      <c r="J16" s="1">
        <v>7</v>
      </c>
      <c r="N16" s="1" t="s">
        <v>68</v>
      </c>
      <c r="O16" s="1">
        <v>7</v>
      </c>
      <c r="P16" s="1">
        <v>7</v>
      </c>
      <c r="T16" s="1" t="s">
        <v>68</v>
      </c>
      <c r="U16" s="1">
        <v>7</v>
      </c>
      <c r="V16" s="1">
        <v>7</v>
      </c>
      <c r="AB16" s="65" t="s">
        <v>237</v>
      </c>
      <c r="AC16" s="4">
        <v>70.579316875238092</v>
      </c>
      <c r="AD16" s="4">
        <v>78.254581428095236</v>
      </c>
      <c r="AE16" s="26">
        <v>0.24603658894947444</v>
      </c>
    </row>
    <row r="17" spans="2:43" x14ac:dyDescent="0.35">
      <c r="B17" s="1" t="s">
        <v>204</v>
      </c>
      <c r="C17" s="1">
        <v>-0.22567722469093712</v>
      </c>
      <c r="D17" s="1"/>
      <c r="H17" s="1" t="s">
        <v>204</v>
      </c>
      <c r="I17" s="1">
        <v>0.10343974662043277</v>
      </c>
      <c r="J17" s="1"/>
      <c r="N17" s="1" t="s">
        <v>204</v>
      </c>
      <c r="O17" s="1">
        <v>-0.82847872159475977</v>
      </c>
      <c r="P17" s="1"/>
      <c r="T17" s="1" t="s">
        <v>204</v>
      </c>
      <c r="U17" s="1">
        <v>2.6870328400458776E-2</v>
      </c>
      <c r="V17" s="1"/>
      <c r="AB17" s="65" t="s">
        <v>238</v>
      </c>
      <c r="AC17" s="4">
        <v>41.343123703809518</v>
      </c>
      <c r="AD17" s="4">
        <v>76.818784192857137</v>
      </c>
      <c r="AE17" s="55" t="s">
        <v>208</v>
      </c>
    </row>
    <row r="18" spans="2:43" x14ac:dyDescent="0.35">
      <c r="B18" s="1" t="s">
        <v>69</v>
      </c>
      <c r="C18" s="1">
        <v>0</v>
      </c>
      <c r="D18" s="1"/>
      <c r="H18" s="1" t="s">
        <v>69</v>
      </c>
      <c r="I18" s="1">
        <v>0</v>
      </c>
      <c r="J18" s="1"/>
      <c r="N18" s="1" t="s">
        <v>69</v>
      </c>
      <c r="O18" s="1">
        <v>0</v>
      </c>
      <c r="P18" s="1"/>
      <c r="T18" s="1" t="s">
        <v>69</v>
      </c>
      <c r="U18" s="1">
        <v>0</v>
      </c>
      <c r="V18" s="1"/>
      <c r="AB18" s="65" t="s">
        <v>239</v>
      </c>
      <c r="AC18" s="4">
        <v>72.504264788619096</v>
      </c>
      <c r="AD18" s="4">
        <v>48.120400476714281</v>
      </c>
      <c r="AE18" s="55" t="s">
        <v>209</v>
      </c>
    </row>
    <row r="19" spans="2:43" ht="15" thickBot="1" x14ac:dyDescent="0.4">
      <c r="B19" s="1" t="s">
        <v>70</v>
      </c>
      <c r="C19" s="1">
        <v>6</v>
      </c>
      <c r="D19" s="1"/>
      <c r="H19" s="1" t="s">
        <v>70</v>
      </c>
      <c r="I19" s="1">
        <v>6</v>
      </c>
      <c r="J19" s="1"/>
      <c r="N19" s="1" t="s">
        <v>70</v>
      </c>
      <c r="O19" s="1">
        <v>6</v>
      </c>
      <c r="P19" s="1"/>
      <c r="T19" s="1" t="s">
        <v>70</v>
      </c>
      <c r="U19" s="1">
        <v>6</v>
      </c>
      <c r="V19" s="1"/>
      <c r="AB19" s="65" t="s">
        <v>240</v>
      </c>
      <c r="AC19" s="4">
        <v>71.867769678809523</v>
      </c>
      <c r="AD19" s="4">
        <v>34.530141221904763</v>
      </c>
      <c r="AE19" s="55" t="s">
        <v>210</v>
      </c>
      <c r="AI19" s="61" t="s">
        <v>89</v>
      </c>
      <c r="AJ19" s="60" t="s">
        <v>229</v>
      </c>
      <c r="AK19" s="61" t="s">
        <v>230</v>
      </c>
      <c r="AL19" s="61" t="s">
        <v>85</v>
      </c>
    </row>
    <row r="20" spans="2:43" x14ac:dyDescent="0.35">
      <c r="B20" s="1" t="s">
        <v>71</v>
      </c>
      <c r="C20" s="1">
        <v>0.27382030765239118</v>
      </c>
      <c r="D20" s="1"/>
      <c r="H20" s="1" t="s">
        <v>71</v>
      </c>
      <c r="I20" s="1">
        <v>-0.74592516036548073</v>
      </c>
      <c r="J20" s="1"/>
      <c r="N20" s="1" t="s">
        <v>71</v>
      </c>
      <c r="O20" s="1">
        <v>-0.73144666990482521</v>
      </c>
      <c r="P20" s="1"/>
      <c r="T20" s="1" t="s">
        <v>71</v>
      </c>
      <c r="U20" s="1">
        <v>-5.5406193693310888</v>
      </c>
      <c r="V20" s="1"/>
      <c r="AB20" s="65" t="s">
        <v>241</v>
      </c>
      <c r="AC20" s="4">
        <v>67.919492100952382</v>
      </c>
      <c r="AD20" s="4">
        <v>69.489967764285723</v>
      </c>
      <c r="AE20" s="26">
        <v>0.4461607685663399</v>
      </c>
      <c r="AI20" t="s">
        <v>84</v>
      </c>
      <c r="AJ20" s="56">
        <v>65.42439181198381</v>
      </c>
      <c r="AK20" s="4">
        <v>0.90090090090090091</v>
      </c>
      <c r="AL20" s="10">
        <v>2.2637032660600268E-5</v>
      </c>
      <c r="AQ20">
        <v>5.9097997745354198E-4</v>
      </c>
    </row>
    <row r="21" spans="2:43" x14ac:dyDescent="0.35">
      <c r="B21" s="1" t="s">
        <v>72</v>
      </c>
      <c r="C21" s="1">
        <v>0.39670251072308693</v>
      </c>
      <c r="D21" s="1"/>
      <c r="H21" s="1" t="s">
        <v>72</v>
      </c>
      <c r="I21" s="1">
        <v>0.2419504703093116</v>
      </c>
      <c r="J21" s="1"/>
      <c r="N21" s="1" t="s">
        <v>72</v>
      </c>
      <c r="O21" s="1">
        <v>0.24603658894947444</v>
      </c>
      <c r="P21" s="1"/>
      <c r="T21" s="1" t="s">
        <v>72</v>
      </c>
      <c r="U21" s="1">
        <v>7.2936284576318637E-4</v>
      </c>
      <c r="V21" s="1"/>
      <c r="AB21" s="65" t="s">
        <v>242</v>
      </c>
      <c r="AC21" s="4">
        <v>51.513420824285717</v>
      </c>
      <c r="AD21" s="4">
        <v>59.789440286428579</v>
      </c>
      <c r="AE21" s="26">
        <v>0.20204601285083834</v>
      </c>
      <c r="AI21" t="s">
        <v>83</v>
      </c>
      <c r="AJ21" s="56">
        <v>47.421580426135044</v>
      </c>
      <c r="AK21" s="4">
        <v>1.2647754137115841</v>
      </c>
      <c r="AL21" s="10">
        <v>8.1048378768360328E-3</v>
      </c>
      <c r="AQ21">
        <v>3.0541137805208595E-3</v>
      </c>
    </row>
    <row r="22" spans="2:43" x14ac:dyDescent="0.35">
      <c r="B22" s="1" t="s">
        <v>73</v>
      </c>
      <c r="C22" s="1">
        <v>1.9431802805153031</v>
      </c>
      <c r="D22" s="1"/>
      <c r="H22" s="1" t="s">
        <v>73</v>
      </c>
      <c r="I22" s="1">
        <v>1.9431802805153031</v>
      </c>
      <c r="J22" s="1"/>
      <c r="N22" s="1" t="s">
        <v>73</v>
      </c>
      <c r="O22" s="1">
        <v>1.9431802805153031</v>
      </c>
      <c r="P22" s="1"/>
      <c r="T22" s="1" t="s">
        <v>73</v>
      </c>
      <c r="U22" s="1">
        <v>1.9431802805153031</v>
      </c>
      <c r="V22" s="1"/>
      <c r="AE22" s="26"/>
      <c r="AI22" t="s">
        <v>82</v>
      </c>
      <c r="AJ22" s="56">
        <v>70.579316875238092</v>
      </c>
      <c r="AK22" s="4">
        <v>32.944361659705748</v>
      </c>
      <c r="AL22" s="10">
        <v>3.6138135878483968E-2</v>
      </c>
      <c r="AQ22">
        <v>1.673729080214072E-2</v>
      </c>
    </row>
    <row r="23" spans="2:43" x14ac:dyDescent="0.35">
      <c r="B23" s="1" t="s">
        <v>74</v>
      </c>
      <c r="C23" s="1">
        <v>0.79340502144617386</v>
      </c>
      <c r="D23" s="1"/>
      <c r="H23" s="1" t="s">
        <v>74</v>
      </c>
      <c r="I23" s="1">
        <v>0.48390094061862321</v>
      </c>
      <c r="J23" s="1"/>
      <c r="N23" s="1" t="s">
        <v>74</v>
      </c>
      <c r="O23" s="1">
        <v>0.49207317789894889</v>
      </c>
      <c r="P23" s="1"/>
      <c r="T23" s="1" t="s">
        <v>74</v>
      </c>
      <c r="U23" s="1">
        <v>1.4587256915263727E-3</v>
      </c>
      <c r="V23" s="1"/>
      <c r="AI23" t="s">
        <v>81</v>
      </c>
      <c r="AJ23" s="56">
        <v>41.343123703809518</v>
      </c>
      <c r="AK23" s="4">
        <v>1.7554012345679011</v>
      </c>
      <c r="AL23" s="10">
        <v>5.8450232140589418E-4</v>
      </c>
      <c r="AQ23">
        <v>5.4519985889629191E-10</v>
      </c>
    </row>
    <row r="24" spans="2:43" ht="15" thickBot="1" x14ac:dyDescent="0.4">
      <c r="B24" s="2" t="s">
        <v>75</v>
      </c>
      <c r="C24" s="2">
        <v>2.4469118511449697</v>
      </c>
      <c r="D24" s="2"/>
      <c r="H24" s="2" t="s">
        <v>75</v>
      </c>
      <c r="I24" s="2">
        <v>2.4469118511449697</v>
      </c>
      <c r="J24" s="2"/>
      <c r="N24" s="2" t="s">
        <v>75</v>
      </c>
      <c r="O24" s="2">
        <v>2.4469118511449697</v>
      </c>
      <c r="P24" s="2"/>
      <c r="T24" s="2" t="s">
        <v>75</v>
      </c>
      <c r="U24" s="2">
        <v>2.4469118511449697</v>
      </c>
      <c r="V24" s="2"/>
      <c r="AA24" t="s">
        <v>102</v>
      </c>
      <c r="AB24">
        <v>64.705882352941174</v>
      </c>
      <c r="AI24" t="s">
        <v>80</v>
      </c>
      <c r="AJ24" s="56">
        <v>72.504264788619096</v>
      </c>
      <c r="AK24" s="4">
        <v>0</v>
      </c>
      <c r="AL24" s="10">
        <v>9.5188141980676662E-4</v>
      </c>
      <c r="AQ24">
        <v>1.1208837892486567E-3</v>
      </c>
    </row>
    <row r="25" spans="2:43" x14ac:dyDescent="0.35">
      <c r="AA25" t="s">
        <v>103</v>
      </c>
      <c r="AB25">
        <v>69.662921348314612</v>
      </c>
      <c r="AI25" t="s">
        <v>79</v>
      </c>
      <c r="AJ25" s="56">
        <v>71.867769678809523</v>
      </c>
      <c r="AK25" s="4">
        <v>15.914351851851853</v>
      </c>
      <c r="AL25" s="10">
        <v>2.5856141199037089E-3</v>
      </c>
      <c r="AQ25">
        <v>6.0287942693259176E-2</v>
      </c>
    </row>
    <row r="26" spans="2:43" x14ac:dyDescent="0.35">
      <c r="AA26" t="s">
        <v>104</v>
      </c>
      <c r="AB26">
        <v>53.153153153153156</v>
      </c>
      <c r="AI26" t="s">
        <v>77</v>
      </c>
      <c r="AJ26" s="56">
        <v>67.919492100952382</v>
      </c>
      <c r="AK26" s="4">
        <v>1.0101010101010102</v>
      </c>
      <c r="AL26" s="10">
        <v>1.8675067987112589E-5</v>
      </c>
      <c r="AQ26">
        <v>5.6352276947393294E-5</v>
      </c>
    </row>
    <row r="27" spans="2:43" x14ac:dyDescent="0.35">
      <c r="B27" t="s">
        <v>225</v>
      </c>
      <c r="AI27" t="s">
        <v>76</v>
      </c>
      <c r="AJ27" s="56">
        <v>51.513420824285717</v>
      </c>
      <c r="AK27" s="4">
        <v>1.4419389476913638</v>
      </c>
      <c r="AL27" s="10">
        <v>2.3556953172259817E-3</v>
      </c>
      <c r="AQ27">
        <v>1.4744031131079212E-3</v>
      </c>
    </row>
    <row r="28" spans="2:43" x14ac:dyDescent="0.35">
      <c r="B28">
        <v>2.7027027027027026</v>
      </c>
      <c r="H28">
        <v>1.6666666666666667</v>
      </c>
      <c r="J28">
        <v>1.6666666666666667</v>
      </c>
      <c r="N28">
        <v>24.528301886792452</v>
      </c>
      <c r="P28">
        <v>24.528301886792452</v>
      </c>
      <c r="T28">
        <v>0</v>
      </c>
      <c r="V28">
        <v>0</v>
      </c>
    </row>
    <row r="29" spans="2:43" ht="15" thickBot="1" x14ac:dyDescent="0.4">
      <c r="B29">
        <v>0</v>
      </c>
      <c r="H29">
        <v>0</v>
      </c>
      <c r="J29">
        <v>0</v>
      </c>
      <c r="N29">
        <v>22.58064516129032</v>
      </c>
      <c r="P29">
        <v>22.58064516129032</v>
      </c>
      <c r="T29">
        <v>3.7037037037037033</v>
      </c>
      <c r="V29">
        <v>3.7037037037037033</v>
      </c>
      <c r="AI29" s="61" t="s">
        <v>89</v>
      </c>
      <c r="AJ29" s="61" t="s">
        <v>228</v>
      </c>
      <c r="AK29" s="61" t="s">
        <v>230</v>
      </c>
      <c r="AL29" s="61" t="s">
        <v>85</v>
      </c>
    </row>
    <row r="30" spans="2:43" x14ac:dyDescent="0.35">
      <c r="B30">
        <v>0</v>
      </c>
      <c r="H30">
        <v>2.1276595744680851</v>
      </c>
      <c r="J30">
        <v>2.1276595744680851</v>
      </c>
      <c r="N30">
        <v>51.724137931034484</v>
      </c>
      <c r="P30">
        <v>51.724137931034484</v>
      </c>
      <c r="T30">
        <v>1.5625</v>
      </c>
      <c r="V30">
        <v>1.5625</v>
      </c>
      <c r="AI30" t="s">
        <v>84</v>
      </c>
      <c r="AJ30" s="56">
        <v>62.12511710857143</v>
      </c>
      <c r="AK30" s="4">
        <v>0.90090090090090091</v>
      </c>
      <c r="AL30" s="10">
        <v>5.9097997745354198E-4</v>
      </c>
    </row>
    <row r="31" spans="2:43" x14ac:dyDescent="0.35">
      <c r="AI31" t="s">
        <v>83</v>
      </c>
      <c r="AJ31" s="56">
        <v>59.444927731</v>
      </c>
      <c r="AK31" s="4">
        <v>1.2647754137115841</v>
      </c>
      <c r="AL31" s="10">
        <v>3.0541137805208595E-3</v>
      </c>
    </row>
    <row r="32" spans="2:43" x14ac:dyDescent="0.35">
      <c r="B32" t="s">
        <v>226</v>
      </c>
      <c r="D32" t="s">
        <v>227</v>
      </c>
      <c r="H32" t="s">
        <v>226</v>
      </c>
      <c r="J32" t="s">
        <v>227</v>
      </c>
      <c r="N32" t="s">
        <v>226</v>
      </c>
      <c r="P32" t="s">
        <v>227</v>
      </c>
      <c r="T32" t="s">
        <v>226</v>
      </c>
      <c r="V32" t="s">
        <v>227</v>
      </c>
      <c r="AI32" t="s">
        <v>82</v>
      </c>
      <c r="AJ32" s="56">
        <v>78.254581428095236</v>
      </c>
      <c r="AK32" s="4">
        <v>32.944361659705748</v>
      </c>
      <c r="AL32" s="10">
        <v>1.673729080214072E-2</v>
      </c>
    </row>
    <row r="33" spans="2:38" x14ac:dyDescent="0.35">
      <c r="B33">
        <f>_xlfn.T.TEST(F3:F9,B28:B30,2,3)</f>
        <v>2.2637032660600268E-5</v>
      </c>
      <c r="D33">
        <f>_xlfn.T.TEST(C3:C9,B28:B30,2,3)</f>
        <v>5.9097997745354198E-4</v>
      </c>
      <c r="H33">
        <f>_xlfn.T.TEST(L3:L9,H28:H30,2,3)</f>
        <v>8.1048378768360328E-3</v>
      </c>
      <c r="J33">
        <f>_xlfn.T.TEST(I3:I9,H28:H30,2,3)</f>
        <v>3.0541137805208595E-3</v>
      </c>
      <c r="N33">
        <f>_xlfn.T.TEST(R3:R9,N28:N30,2,3)</f>
        <v>3.6138135878483968E-2</v>
      </c>
      <c r="P33">
        <f>_xlfn.T.TEST(O3:O9,N28:N30,2,3)</f>
        <v>1.673729080214072E-2</v>
      </c>
      <c r="T33">
        <f>_xlfn.T.TEST(X3:X9,T28:T30,2,3)</f>
        <v>5.8450232140589418E-4</v>
      </c>
      <c r="V33">
        <f>_xlfn.T.TEST(U3:U9,T28:T30,2,3)</f>
        <v>5.4519985889629191E-10</v>
      </c>
      <c r="AI33" t="s">
        <v>81</v>
      </c>
      <c r="AJ33" s="56">
        <v>76.818784192857137</v>
      </c>
      <c r="AK33" s="4">
        <v>1.7554012345679011</v>
      </c>
      <c r="AL33" s="10">
        <v>5.4519985889629191E-10</v>
      </c>
    </row>
    <row r="34" spans="2:38" x14ac:dyDescent="0.35">
      <c r="AI34" t="s">
        <v>80</v>
      </c>
      <c r="AJ34" s="56">
        <v>48.120400476714281</v>
      </c>
      <c r="AK34" s="4">
        <v>0</v>
      </c>
      <c r="AL34" s="10">
        <v>1.1208837892486567E-3</v>
      </c>
    </row>
    <row r="35" spans="2:38" x14ac:dyDescent="0.35">
      <c r="AI35" t="s">
        <v>79</v>
      </c>
      <c r="AJ35" s="56">
        <v>34.530141221904763</v>
      </c>
      <c r="AK35" s="4">
        <v>15.914351851851853</v>
      </c>
      <c r="AL35">
        <v>6.0287942693259176E-2</v>
      </c>
    </row>
    <row r="36" spans="2:38" x14ac:dyDescent="0.35">
      <c r="AI36" t="s">
        <v>77</v>
      </c>
      <c r="AJ36" s="56">
        <v>69.489967764285723</v>
      </c>
      <c r="AK36" s="4">
        <v>1.0101010101010102</v>
      </c>
      <c r="AL36" s="10">
        <v>5.6352276947393294E-5</v>
      </c>
    </row>
    <row r="37" spans="2:38" x14ac:dyDescent="0.35">
      <c r="B37" t="s">
        <v>3</v>
      </c>
      <c r="C37">
        <v>63.048931943333336</v>
      </c>
      <c r="E37" t="s">
        <v>31</v>
      </c>
      <c r="F37">
        <v>88.477535423333336</v>
      </c>
      <c r="H37" t="s">
        <v>4</v>
      </c>
      <c r="I37">
        <v>37.495034310000001</v>
      </c>
      <c r="K37" t="s">
        <v>38</v>
      </c>
      <c r="L37">
        <v>79.628311866666664</v>
      </c>
      <c r="N37" t="s">
        <v>5</v>
      </c>
      <c r="O37">
        <v>78.068232166666675</v>
      </c>
      <c r="Q37" t="s">
        <v>45</v>
      </c>
      <c r="R37">
        <v>82.811967853333329</v>
      </c>
      <c r="T37" t="s">
        <v>6</v>
      </c>
      <c r="U37">
        <v>54.305421673333335</v>
      </c>
      <c r="W37" t="s">
        <v>52</v>
      </c>
      <c r="X37">
        <v>34.853801170000004</v>
      </c>
      <c r="AI37" t="s">
        <v>76</v>
      </c>
      <c r="AJ37" s="56">
        <v>59.789440286428579</v>
      </c>
      <c r="AK37" s="4">
        <v>1.4419389476913638</v>
      </c>
      <c r="AL37" s="10">
        <v>1.4744031131079212E-3</v>
      </c>
    </row>
    <row r="38" spans="2:38" x14ac:dyDescent="0.35">
      <c r="B38" t="s">
        <v>13</v>
      </c>
      <c r="C38">
        <v>4.6405936570000001</v>
      </c>
      <c r="E38" t="s">
        <v>32</v>
      </c>
      <c r="F38">
        <v>3.5589800036666666</v>
      </c>
      <c r="H38" t="s">
        <v>14</v>
      </c>
      <c r="I38">
        <v>19.327894326666666</v>
      </c>
      <c r="K38" t="s">
        <v>39</v>
      </c>
      <c r="L38">
        <v>88.440860216666678</v>
      </c>
      <c r="N38" t="s">
        <v>15</v>
      </c>
      <c r="O38">
        <v>66.317016316666681</v>
      </c>
      <c r="Q38" t="s">
        <v>46</v>
      </c>
      <c r="R38">
        <v>76.937229436666669</v>
      </c>
      <c r="T38" t="s">
        <v>16</v>
      </c>
      <c r="U38">
        <v>84.45578231333333</v>
      </c>
      <c r="W38" t="s">
        <v>53</v>
      </c>
      <c r="X38">
        <v>61.940268919999994</v>
      </c>
      <c r="AL38" s="10"/>
    </row>
    <row r="39" spans="2:38" x14ac:dyDescent="0.35">
      <c r="B39" t="s">
        <v>20</v>
      </c>
      <c r="C39">
        <v>61.112914863333337</v>
      </c>
      <c r="E39" t="s">
        <v>33</v>
      </c>
      <c r="F39">
        <v>99.145299146666673</v>
      </c>
      <c r="H39" t="s">
        <v>21</v>
      </c>
      <c r="I39">
        <v>48.162494290000005</v>
      </c>
      <c r="K39" t="s">
        <v>40</v>
      </c>
      <c r="L39">
        <v>97.710113963333342</v>
      </c>
      <c r="N39" t="s">
        <v>22</v>
      </c>
      <c r="O39">
        <v>79.401615719999995</v>
      </c>
      <c r="Q39" t="s">
        <v>47</v>
      </c>
      <c r="R39">
        <v>71.322182396666662</v>
      </c>
      <c r="T39" t="s">
        <v>23</v>
      </c>
      <c r="U39">
        <v>74.890206413333331</v>
      </c>
      <c r="W39" t="s">
        <v>54</v>
      </c>
      <c r="X39">
        <v>85.625730996666661</v>
      </c>
    </row>
    <row r="40" spans="2:38" x14ac:dyDescent="0.35">
      <c r="B40" t="s">
        <v>27</v>
      </c>
      <c r="C40">
        <v>38.562144276666665</v>
      </c>
      <c r="E40" t="s">
        <v>34</v>
      </c>
      <c r="F40">
        <v>82.004186290000007</v>
      </c>
      <c r="H40" t="s">
        <v>28</v>
      </c>
      <c r="I40">
        <v>18.873034096666668</v>
      </c>
      <c r="K40" t="s">
        <v>41</v>
      </c>
      <c r="L40">
        <v>77.272727273333331</v>
      </c>
      <c r="N40" t="s">
        <v>29</v>
      </c>
      <c r="O40">
        <v>40.65711391</v>
      </c>
      <c r="Q40" t="s">
        <v>48</v>
      </c>
      <c r="R40">
        <v>68.863532033333328</v>
      </c>
      <c r="T40" t="s">
        <v>30</v>
      </c>
      <c r="U40">
        <v>42.674061039999998</v>
      </c>
      <c r="W40" t="s">
        <v>55</v>
      </c>
      <c r="X40">
        <v>76.52474783000001</v>
      </c>
    </row>
    <row r="41" spans="2:38" x14ac:dyDescent="0.35">
      <c r="B41" t="s">
        <v>42</v>
      </c>
      <c r="C41">
        <v>69.314509463333323</v>
      </c>
      <c r="E41" t="s">
        <v>35</v>
      </c>
      <c r="F41">
        <v>69.881766976666668</v>
      </c>
      <c r="H41" t="s">
        <v>35</v>
      </c>
      <c r="I41">
        <v>69.881766976666668</v>
      </c>
      <c r="K41" t="s">
        <v>42</v>
      </c>
      <c r="L41">
        <v>69.314509463333323</v>
      </c>
      <c r="N41" t="s">
        <v>36</v>
      </c>
      <c r="O41">
        <v>89.214600570000002</v>
      </c>
      <c r="Q41" t="s">
        <v>49</v>
      </c>
      <c r="R41">
        <v>54.012137389999999</v>
      </c>
      <c r="T41" t="s">
        <v>37</v>
      </c>
      <c r="U41">
        <v>75.24748511</v>
      </c>
      <c r="W41" t="s">
        <v>56</v>
      </c>
      <c r="X41">
        <v>46.151571743333328</v>
      </c>
    </row>
    <row r="42" spans="2:38" x14ac:dyDescent="0.35">
      <c r="B42" t="s">
        <v>49</v>
      </c>
      <c r="C42">
        <v>54.012137389999999</v>
      </c>
      <c r="E42" t="s">
        <v>36</v>
      </c>
      <c r="F42">
        <v>89.214600570000002</v>
      </c>
      <c r="H42" t="s">
        <v>50</v>
      </c>
      <c r="I42">
        <v>40.720325586666661</v>
      </c>
      <c r="K42" t="s">
        <v>43</v>
      </c>
      <c r="L42">
        <v>84.523809523333327</v>
      </c>
      <c r="N42" t="s">
        <v>43</v>
      </c>
      <c r="O42">
        <v>84.523809523333327</v>
      </c>
      <c r="Q42" t="s">
        <v>50</v>
      </c>
      <c r="R42">
        <v>40.720325586666661</v>
      </c>
      <c r="T42" t="s">
        <v>44</v>
      </c>
      <c r="U42">
        <v>6.1840554449999994</v>
      </c>
      <c r="W42" t="s">
        <v>57</v>
      </c>
      <c r="X42">
        <v>7.2504389666666667</v>
      </c>
    </row>
    <row r="43" spans="2:38" x14ac:dyDescent="0.35">
      <c r="B43" t="s">
        <v>56</v>
      </c>
      <c r="C43">
        <v>46.151571743333328</v>
      </c>
      <c r="E43" t="s">
        <v>37</v>
      </c>
      <c r="F43">
        <v>75.24748511</v>
      </c>
      <c r="H43" t="s">
        <v>57</v>
      </c>
      <c r="I43">
        <v>7.2504389666666667</v>
      </c>
      <c r="K43" t="s">
        <v>44</v>
      </c>
      <c r="L43">
        <v>6.1840554449999994</v>
      </c>
      <c r="N43" t="s">
        <v>58</v>
      </c>
      <c r="O43">
        <v>48.247386143333337</v>
      </c>
      <c r="Q43" t="s">
        <v>51</v>
      </c>
      <c r="R43">
        <v>80.769070010000007</v>
      </c>
      <c r="T43" t="s">
        <v>51</v>
      </c>
      <c r="U43">
        <v>80.769070010000007</v>
      </c>
      <c r="W43" t="s">
        <v>58</v>
      </c>
      <c r="X43">
        <v>48.247386143333337</v>
      </c>
    </row>
    <row r="45" spans="2:38" x14ac:dyDescent="0.35">
      <c r="B45" t="s">
        <v>203</v>
      </c>
      <c r="H45" t="s">
        <v>203</v>
      </c>
      <c r="N45" t="s">
        <v>203</v>
      </c>
      <c r="T45" t="s">
        <v>203</v>
      </c>
    </row>
    <row r="46" spans="2:38" ht="15" thickBot="1" x14ac:dyDescent="0.4"/>
    <row r="47" spans="2:38" x14ac:dyDescent="0.35">
      <c r="B47" s="3"/>
      <c r="C47" s="3" t="s">
        <v>139</v>
      </c>
      <c r="D47" s="3" t="s">
        <v>140</v>
      </c>
      <c r="H47" s="3"/>
      <c r="I47" s="3" t="s">
        <v>139</v>
      </c>
      <c r="J47" s="3" t="s">
        <v>140</v>
      </c>
      <c r="N47" s="3"/>
      <c r="O47" s="3" t="s">
        <v>139</v>
      </c>
      <c r="P47" s="3" t="s">
        <v>140</v>
      </c>
      <c r="T47" s="3"/>
      <c r="U47" s="3" t="s">
        <v>139</v>
      </c>
      <c r="V47" s="3" t="s">
        <v>140</v>
      </c>
    </row>
    <row r="48" spans="2:38" x14ac:dyDescent="0.35">
      <c r="B48" s="1" t="s">
        <v>66</v>
      </c>
      <c r="C48" s="1">
        <v>72.504264788619096</v>
      </c>
      <c r="D48" s="1">
        <v>48.120400476714281</v>
      </c>
      <c r="H48" s="1" t="s">
        <v>66</v>
      </c>
      <c r="I48" s="1">
        <v>71.867769678809523</v>
      </c>
      <c r="J48" s="1">
        <v>34.530141221904763</v>
      </c>
      <c r="N48" s="1" t="s">
        <v>66</v>
      </c>
      <c r="O48" s="1">
        <v>67.919492100952382</v>
      </c>
      <c r="P48" s="1">
        <v>69.489967764285723</v>
      </c>
      <c r="T48" s="1" t="s">
        <v>66</v>
      </c>
      <c r="U48" s="1">
        <v>51.513420824285717</v>
      </c>
      <c r="V48" s="1">
        <v>59.789440286428579</v>
      </c>
    </row>
    <row r="49" spans="2:22" x14ac:dyDescent="0.35">
      <c r="B49" s="1" t="s">
        <v>67</v>
      </c>
      <c r="C49" s="1">
        <v>1017.0381605798199</v>
      </c>
      <c r="D49" s="1">
        <v>476.88324177920185</v>
      </c>
      <c r="H49" s="1" t="s">
        <v>67</v>
      </c>
      <c r="I49" s="1">
        <v>918.8297445944736</v>
      </c>
      <c r="J49" s="1">
        <v>450.52048941682096</v>
      </c>
      <c r="N49" s="1" t="s">
        <v>67</v>
      </c>
      <c r="O49" s="1">
        <v>235.64929331707268</v>
      </c>
      <c r="P49" s="1">
        <v>346.59221315097847</v>
      </c>
      <c r="T49" s="1" t="s">
        <v>67</v>
      </c>
      <c r="U49" s="1">
        <v>695.68437385867821</v>
      </c>
      <c r="V49" s="1">
        <v>785.35092176815613</v>
      </c>
    </row>
    <row r="50" spans="2:22" x14ac:dyDescent="0.35">
      <c r="B50" s="1" t="s">
        <v>68</v>
      </c>
      <c r="C50" s="1">
        <v>7</v>
      </c>
      <c r="D50" s="1">
        <v>7</v>
      </c>
      <c r="H50" s="1" t="s">
        <v>68</v>
      </c>
      <c r="I50" s="1">
        <v>7</v>
      </c>
      <c r="J50" s="1">
        <v>7</v>
      </c>
      <c r="N50" s="1" t="s">
        <v>68</v>
      </c>
      <c r="O50" s="1">
        <v>7</v>
      </c>
      <c r="P50" s="1">
        <v>7</v>
      </c>
      <c r="T50" s="1" t="s">
        <v>68</v>
      </c>
      <c r="U50" s="1">
        <v>7</v>
      </c>
      <c r="V50" s="1">
        <v>7</v>
      </c>
    </row>
    <row r="51" spans="2:22" x14ac:dyDescent="0.35">
      <c r="B51" s="1" t="s">
        <v>204</v>
      </c>
      <c r="C51" s="1">
        <v>0.84454762744124556</v>
      </c>
      <c r="D51" s="1"/>
      <c r="H51" s="1" t="s">
        <v>204</v>
      </c>
      <c r="I51" s="1">
        <v>0.47110833780442424</v>
      </c>
      <c r="J51" s="1"/>
      <c r="N51" s="1" t="s">
        <v>204</v>
      </c>
      <c r="O51" s="1">
        <v>-0.4960209172507038</v>
      </c>
      <c r="P51" s="1"/>
      <c r="T51" s="1" t="s">
        <v>204</v>
      </c>
      <c r="U51" s="1">
        <v>0.59908783542817889</v>
      </c>
      <c r="V51" s="1"/>
    </row>
    <row r="52" spans="2:22" x14ac:dyDescent="0.35">
      <c r="B52" s="1" t="s">
        <v>69</v>
      </c>
      <c r="C52" s="1">
        <v>0</v>
      </c>
      <c r="D52" s="1"/>
      <c r="H52" s="1" t="s">
        <v>69</v>
      </c>
      <c r="I52" s="1">
        <v>0</v>
      </c>
      <c r="J52" s="1"/>
      <c r="N52" s="1" t="s">
        <v>69</v>
      </c>
      <c r="O52" s="1">
        <v>0</v>
      </c>
      <c r="P52" s="1"/>
      <c r="T52" s="1" t="s">
        <v>69</v>
      </c>
      <c r="U52" s="1">
        <v>0</v>
      </c>
      <c r="V52" s="1"/>
    </row>
    <row r="53" spans="2:22" x14ac:dyDescent="0.35">
      <c r="B53" s="1" t="s">
        <v>70</v>
      </c>
      <c r="C53" s="1">
        <v>6</v>
      </c>
      <c r="D53" s="1"/>
      <c r="H53" s="1" t="s">
        <v>70</v>
      </c>
      <c r="I53" s="1">
        <v>6</v>
      </c>
      <c r="J53" s="1"/>
      <c r="N53" s="1" t="s">
        <v>70</v>
      </c>
      <c r="O53" s="1">
        <v>6</v>
      </c>
      <c r="P53" s="1"/>
      <c r="T53" s="1" t="s">
        <v>70</v>
      </c>
      <c r="U53" s="1">
        <v>6</v>
      </c>
      <c r="V53" s="1"/>
    </row>
    <row r="54" spans="2:22" x14ac:dyDescent="0.35">
      <c r="B54" s="1" t="s">
        <v>71</v>
      </c>
      <c r="C54" s="1">
        <v>3.6200659920309248</v>
      </c>
      <c r="D54" s="1"/>
      <c r="H54" s="1" t="s">
        <v>71</v>
      </c>
      <c r="I54" s="1">
        <v>3.5759757248199033</v>
      </c>
      <c r="J54" s="1"/>
      <c r="N54" s="1" t="s">
        <v>71</v>
      </c>
      <c r="O54" s="1">
        <v>-0.14121568447721947</v>
      </c>
      <c r="P54" s="1"/>
      <c r="T54" s="1" t="s">
        <v>71</v>
      </c>
      <c r="U54" s="1">
        <v>-0.89736427023453547</v>
      </c>
      <c r="V54" s="1"/>
    </row>
    <row r="55" spans="2:22" x14ac:dyDescent="0.35">
      <c r="B55" s="1" t="s">
        <v>72</v>
      </c>
      <c r="C55" s="1">
        <v>5.5481471312250072E-3</v>
      </c>
      <c r="D55" s="1"/>
      <c r="H55" s="1" t="s">
        <v>72</v>
      </c>
      <c r="I55" s="1">
        <v>5.8498247226378801E-3</v>
      </c>
      <c r="J55" s="1"/>
      <c r="N55" s="1" t="s">
        <v>72</v>
      </c>
      <c r="O55" s="1">
        <v>0.4461607685663399</v>
      </c>
      <c r="P55" s="1"/>
      <c r="T55" s="1" t="s">
        <v>72</v>
      </c>
      <c r="U55" s="1">
        <v>0.20204601285083834</v>
      </c>
      <c r="V55" s="1"/>
    </row>
    <row r="56" spans="2:22" x14ac:dyDescent="0.35">
      <c r="B56" s="1" t="s">
        <v>73</v>
      </c>
      <c r="C56" s="1">
        <v>1.9431802805153031</v>
      </c>
      <c r="D56" s="1"/>
      <c r="H56" s="1" t="s">
        <v>73</v>
      </c>
      <c r="I56" s="1">
        <v>1.9431802805153031</v>
      </c>
      <c r="J56" s="1"/>
      <c r="N56" s="1" t="s">
        <v>73</v>
      </c>
      <c r="O56" s="1">
        <v>1.9431802805153031</v>
      </c>
      <c r="P56" s="1"/>
      <c r="T56" s="1" t="s">
        <v>73</v>
      </c>
      <c r="U56" s="1">
        <v>1.9431802805153031</v>
      </c>
      <c r="V56" s="1"/>
    </row>
    <row r="57" spans="2:22" x14ac:dyDescent="0.35">
      <c r="B57" s="1" t="s">
        <v>74</v>
      </c>
      <c r="C57" s="1">
        <v>1.1096294262450014E-2</v>
      </c>
      <c r="D57" s="1"/>
      <c r="H57" s="1" t="s">
        <v>74</v>
      </c>
      <c r="I57" s="1">
        <v>1.169964944527576E-2</v>
      </c>
      <c r="J57" s="1"/>
      <c r="N57" s="1" t="s">
        <v>74</v>
      </c>
      <c r="O57" s="1">
        <v>0.89232153713267981</v>
      </c>
      <c r="P57" s="1"/>
      <c r="T57" s="1" t="s">
        <v>74</v>
      </c>
      <c r="U57" s="1">
        <v>0.40409202570167668</v>
      </c>
      <c r="V57" s="1"/>
    </row>
    <row r="58" spans="2:22" ht="15" thickBot="1" x14ac:dyDescent="0.4">
      <c r="B58" s="2" t="s">
        <v>75</v>
      </c>
      <c r="C58" s="2">
        <v>2.4469118511449697</v>
      </c>
      <c r="D58" s="2"/>
      <c r="H58" s="2" t="s">
        <v>75</v>
      </c>
      <c r="I58" s="2">
        <v>2.4469118511449697</v>
      </c>
      <c r="J58" s="2"/>
      <c r="N58" s="2" t="s">
        <v>75</v>
      </c>
      <c r="O58" s="2">
        <v>2.4469118511449697</v>
      </c>
      <c r="P58" s="2"/>
      <c r="T58" s="2" t="s">
        <v>75</v>
      </c>
      <c r="U58" s="2">
        <v>2.4469118511449697</v>
      </c>
      <c r="V58" s="2"/>
    </row>
    <row r="61" spans="2:22" x14ac:dyDescent="0.35">
      <c r="B61" t="s">
        <v>212</v>
      </c>
    </row>
    <row r="62" spans="2:22" x14ac:dyDescent="0.35">
      <c r="B62">
        <v>0</v>
      </c>
      <c r="D62">
        <v>0</v>
      </c>
      <c r="H62">
        <v>18.055555555555554</v>
      </c>
      <c r="J62">
        <v>18.055555555555554</v>
      </c>
      <c r="N62">
        <v>3.0303030303030303</v>
      </c>
      <c r="P62">
        <v>3.0303030303030303</v>
      </c>
      <c r="T62">
        <v>2.4390243902439024</v>
      </c>
      <c r="V62">
        <v>2.4390243902439024</v>
      </c>
    </row>
    <row r="63" spans="2:22" x14ac:dyDescent="0.35">
      <c r="B63">
        <v>0</v>
      </c>
      <c r="D63">
        <v>0</v>
      </c>
      <c r="H63">
        <v>12.5</v>
      </c>
      <c r="J63">
        <v>12.5</v>
      </c>
      <c r="N63">
        <v>0</v>
      </c>
      <c r="P63">
        <v>0</v>
      </c>
      <c r="T63">
        <v>1.8867924528301887</v>
      </c>
      <c r="V63">
        <v>1.8867924528301887</v>
      </c>
    </row>
    <row r="64" spans="2:22" x14ac:dyDescent="0.35">
      <c r="B64">
        <v>0</v>
      </c>
      <c r="D64">
        <v>0</v>
      </c>
      <c r="H64">
        <v>17.1875</v>
      </c>
      <c r="J64">
        <v>17.1875</v>
      </c>
      <c r="N64">
        <v>0</v>
      </c>
      <c r="P64">
        <v>0</v>
      </c>
      <c r="T64">
        <v>0</v>
      </c>
      <c r="V64">
        <v>0</v>
      </c>
    </row>
    <row r="65" spans="2:22" x14ac:dyDescent="0.35">
      <c r="B65" s="49"/>
      <c r="C65" s="49"/>
    </row>
    <row r="66" spans="2:22" x14ac:dyDescent="0.35">
      <c r="B66" t="s">
        <v>226</v>
      </c>
      <c r="D66" t="s">
        <v>227</v>
      </c>
      <c r="H66" t="s">
        <v>226</v>
      </c>
      <c r="J66" t="s">
        <v>227</v>
      </c>
      <c r="N66" t="s">
        <v>226</v>
      </c>
      <c r="P66" t="s">
        <v>227</v>
      </c>
      <c r="T66" t="s">
        <v>226</v>
      </c>
      <c r="V66" t="s">
        <v>227</v>
      </c>
    </row>
    <row r="67" spans="2:22" x14ac:dyDescent="0.35">
      <c r="B67">
        <f>_xlfn.T.TEST(F37:F43,B62:B64,2,3)</f>
        <v>9.5188141980676662E-4</v>
      </c>
      <c r="D67">
        <f>_xlfn.T.TEST(C37:C43,B62:B64,2,3)</f>
        <v>1.1208837892486567E-3</v>
      </c>
      <c r="H67">
        <f>_xlfn.T.TEST(L37:L43,H62:H64,2,3)</f>
        <v>2.5856141199037089E-3</v>
      </c>
      <c r="J67">
        <f>_xlfn.T.TEST(I37:I43,H62:H64,2,3)</f>
        <v>6.0287942693259176E-2</v>
      </c>
      <c r="N67">
        <f>_xlfn.T.TEST(R37:R43,N62:N64,2,3)</f>
        <v>1.8675067987112589E-5</v>
      </c>
      <c r="P67">
        <f>_xlfn.T.TEST(O37:O43,N62:N64,2,3)</f>
        <v>5.6352276947393294E-5</v>
      </c>
      <c r="T67">
        <f>_xlfn.T.TEST(X37:X43,T62:T64,2,3)</f>
        <v>2.3556953172259817E-3</v>
      </c>
      <c r="V67">
        <f>_xlfn.T.TEST(U37:U43,T62:T64,2,3)</f>
        <v>1.4744031131079212E-3</v>
      </c>
    </row>
    <row r="75" spans="2:22" x14ac:dyDescent="0.35">
      <c r="B75" s="49"/>
      <c r="C75" s="49"/>
    </row>
    <row r="86" spans="2:3" x14ac:dyDescent="0.35">
      <c r="B86" s="49"/>
      <c r="C86" s="4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612C-C085-4F76-A7F8-B72800EEF33C}">
  <dimension ref="A1:V136"/>
  <sheetViews>
    <sheetView topLeftCell="H1" zoomScale="80" zoomScaleNormal="80" workbookViewId="0">
      <selection activeCell="T28" sqref="T28"/>
    </sheetView>
  </sheetViews>
  <sheetFormatPr defaultRowHeight="14.5" x14ac:dyDescent="0.35"/>
  <cols>
    <col min="4" max="4" width="8.08984375" customWidth="1"/>
    <col min="5" max="5" width="3.90625" customWidth="1"/>
    <col min="6" max="6" width="9" customWidth="1"/>
    <col min="7" max="7" width="8.81640625" customWidth="1"/>
    <col min="8" max="9" width="7.90625" customWidth="1"/>
    <col min="10" max="10" width="3.7265625" customWidth="1"/>
    <col min="13" max="13" width="7.90625" customWidth="1"/>
    <col min="14" max="14" width="7.453125" customWidth="1"/>
    <col min="15" max="15" width="19.90625" customWidth="1"/>
  </cols>
  <sheetData>
    <row r="1" spans="1:22" x14ac:dyDescent="0.35">
      <c r="A1" s="10" t="s">
        <v>107</v>
      </c>
      <c r="B1" s="10" t="s">
        <v>121</v>
      </c>
      <c r="C1" s="10" t="s">
        <v>120</v>
      </c>
      <c r="D1" s="10" t="s">
        <v>85</v>
      </c>
      <c r="E1" s="10"/>
      <c r="F1" s="10" t="s">
        <v>107</v>
      </c>
      <c r="G1" s="10" t="s">
        <v>119</v>
      </c>
      <c r="H1" s="10" t="s">
        <v>118</v>
      </c>
      <c r="I1" s="10" t="s">
        <v>85</v>
      </c>
      <c r="J1" s="10"/>
      <c r="K1" s="10" t="s">
        <v>107</v>
      </c>
      <c r="L1" s="10" t="s">
        <v>108</v>
      </c>
      <c r="M1" s="10" t="s">
        <v>171</v>
      </c>
      <c r="N1" s="10" t="s">
        <v>85</v>
      </c>
      <c r="P1" t="s">
        <v>107</v>
      </c>
      <c r="Q1" t="s">
        <v>170</v>
      </c>
      <c r="R1" t="s">
        <v>169</v>
      </c>
    </row>
    <row r="2" spans="1:22" x14ac:dyDescent="0.35">
      <c r="A2" t="s">
        <v>0</v>
      </c>
      <c r="B2" s="4">
        <v>79.48637316333334</v>
      </c>
      <c r="C2" s="4">
        <v>0.90090090090090091</v>
      </c>
      <c r="D2" s="26">
        <v>1.6446331646022608E-4</v>
      </c>
      <c r="E2" s="11"/>
      <c r="F2" t="s">
        <v>24</v>
      </c>
      <c r="G2" s="4">
        <v>57.446505426666697</v>
      </c>
      <c r="H2" s="4">
        <v>1.7554012345679011</v>
      </c>
      <c r="I2" s="26">
        <v>9.0751975094288204E-3</v>
      </c>
      <c r="K2" t="s">
        <v>45</v>
      </c>
      <c r="L2" s="4">
        <v>82.811967853333329</v>
      </c>
      <c r="M2" s="4">
        <v>1.0101010101010099</v>
      </c>
      <c r="N2" s="26">
        <v>5.1543824622680102E-7</v>
      </c>
      <c r="P2" t="s">
        <v>94</v>
      </c>
      <c r="Q2" s="4">
        <v>0.90090090090090091</v>
      </c>
      <c r="R2">
        <v>4.8910930011334033</v>
      </c>
      <c r="T2" t="s">
        <v>84</v>
      </c>
      <c r="U2" s="4">
        <v>0.90090090090090091</v>
      </c>
      <c r="V2">
        <v>4.8910930011334033</v>
      </c>
    </row>
    <row r="3" spans="1:22" x14ac:dyDescent="0.35">
      <c r="A3" t="s">
        <v>1</v>
      </c>
      <c r="B3" s="4">
        <v>73.624639250000001</v>
      </c>
      <c r="C3" s="4">
        <v>0.90090090090090091</v>
      </c>
      <c r="D3" s="26">
        <v>1.2408151824763519E-3</v>
      </c>
      <c r="E3" s="11"/>
      <c r="F3" t="s">
        <v>25</v>
      </c>
      <c r="G3" s="4">
        <v>25.750782376666667</v>
      </c>
      <c r="H3" s="4">
        <v>1.7554012345679011</v>
      </c>
      <c r="I3" s="26">
        <v>1.5504913036267127E-2</v>
      </c>
      <c r="K3" t="s">
        <v>46</v>
      </c>
      <c r="L3" s="4">
        <v>76.937229436666669</v>
      </c>
      <c r="M3" s="4">
        <v>1.0101010101010102</v>
      </c>
      <c r="N3" s="26">
        <v>2.3713428914455596E-5</v>
      </c>
      <c r="T3" t="s">
        <v>83</v>
      </c>
      <c r="U3" s="4">
        <v>1.2647754137115841</v>
      </c>
      <c r="V3">
        <v>0.64623815285279629</v>
      </c>
    </row>
    <row r="4" spans="1:22" x14ac:dyDescent="0.35">
      <c r="A4" t="s">
        <v>2</v>
      </c>
      <c r="B4" s="4">
        <v>71.942110176666674</v>
      </c>
      <c r="C4" s="4">
        <v>0.90090090090090091</v>
      </c>
      <c r="D4" s="26">
        <v>3.9615782466968036E-5</v>
      </c>
      <c r="E4" s="11"/>
      <c r="F4" t="s">
        <v>26</v>
      </c>
      <c r="G4" s="4">
        <v>65.4382248</v>
      </c>
      <c r="H4" s="4">
        <v>1.7554012345679011</v>
      </c>
      <c r="I4" s="26">
        <v>5.8693263822223657E-6</v>
      </c>
      <c r="K4" t="s">
        <v>47</v>
      </c>
      <c r="L4" s="4">
        <v>71.322182396666662</v>
      </c>
      <c r="M4" s="4">
        <v>1.0101010101010102</v>
      </c>
      <c r="N4" s="26">
        <v>2.0009293657150692E-3</v>
      </c>
      <c r="P4" t="s">
        <v>0</v>
      </c>
      <c r="Q4" s="4">
        <v>79.486373163333297</v>
      </c>
      <c r="R4">
        <v>5.665218444501444</v>
      </c>
      <c r="T4" t="s">
        <v>82</v>
      </c>
      <c r="U4" s="4">
        <v>32.944361659705748</v>
      </c>
      <c r="V4">
        <v>9.406705751412483</v>
      </c>
    </row>
    <row r="5" spans="1:22" x14ac:dyDescent="0.35">
      <c r="A5" t="s">
        <v>3</v>
      </c>
      <c r="B5" s="4">
        <v>63.048931943333336</v>
      </c>
      <c r="C5" s="4">
        <v>0.90090090090090091</v>
      </c>
      <c r="D5" s="26">
        <v>1.565124168107382E-4</v>
      </c>
      <c r="E5" s="11"/>
      <c r="F5" t="s">
        <v>27</v>
      </c>
      <c r="G5" s="4">
        <v>38.562144276666665</v>
      </c>
      <c r="H5" s="4">
        <v>1.7554012345679011</v>
      </c>
      <c r="I5" s="26">
        <v>4.3922682024951261E-3</v>
      </c>
      <c r="K5" t="s">
        <v>48</v>
      </c>
      <c r="L5" s="4">
        <v>68.863532033333328</v>
      </c>
      <c r="M5" s="4">
        <v>1.0101010101010102</v>
      </c>
      <c r="N5" s="26">
        <v>2.3693775116799039E-3</v>
      </c>
      <c r="P5" t="s">
        <v>1</v>
      </c>
      <c r="Q5" s="4">
        <v>73.624639250000001</v>
      </c>
      <c r="R5" s="10">
        <v>8.8914776069327619</v>
      </c>
      <c r="T5" t="s">
        <v>81</v>
      </c>
      <c r="U5" s="4">
        <v>1.7554012345679011</v>
      </c>
      <c r="V5">
        <v>1.0735088023130037</v>
      </c>
    </row>
    <row r="6" spans="1:22" x14ac:dyDescent="0.35">
      <c r="A6" t="s">
        <v>4</v>
      </c>
      <c r="B6" s="4">
        <v>37.495034310000001</v>
      </c>
      <c r="C6" s="4">
        <v>0.90090090090090091</v>
      </c>
      <c r="D6" s="26">
        <v>7.8184119598072473E-4</v>
      </c>
      <c r="E6" s="11"/>
      <c r="F6" t="s">
        <v>28</v>
      </c>
      <c r="G6" s="4">
        <v>18.873034096666668</v>
      </c>
      <c r="H6" s="4">
        <v>1.7554012345679011</v>
      </c>
      <c r="I6" s="26">
        <v>8.0941449471468151E-3</v>
      </c>
      <c r="K6" t="s">
        <v>49</v>
      </c>
      <c r="L6" s="4">
        <v>54.012137389999999</v>
      </c>
      <c r="M6" s="4">
        <v>1.0101010101010102</v>
      </c>
      <c r="N6" s="26">
        <v>3.0533231748612454E-6</v>
      </c>
      <c r="P6" t="s">
        <v>2</v>
      </c>
      <c r="Q6" s="4">
        <v>71.942110176666674</v>
      </c>
      <c r="R6" s="10">
        <v>3.5026452803789545</v>
      </c>
      <c r="T6" t="s">
        <v>80</v>
      </c>
      <c r="U6" s="4">
        <v>0</v>
      </c>
      <c r="V6" s="10">
        <v>0</v>
      </c>
    </row>
    <row r="7" spans="1:22" x14ac:dyDescent="0.35">
      <c r="A7" t="s">
        <v>5</v>
      </c>
      <c r="B7" s="4">
        <v>78.068232166666675</v>
      </c>
      <c r="C7" s="4">
        <v>0.90090090090090091</v>
      </c>
      <c r="D7" s="26">
        <v>5.0293809525831109E-4</v>
      </c>
      <c r="E7" s="11"/>
      <c r="F7" t="s">
        <v>29</v>
      </c>
      <c r="G7" s="4">
        <v>40.65711391</v>
      </c>
      <c r="H7" s="4">
        <v>1.7554012345679011</v>
      </c>
      <c r="I7" s="26">
        <v>7.6367846516432348E-3</v>
      </c>
      <c r="K7" t="s">
        <v>50</v>
      </c>
      <c r="L7" s="4">
        <v>40.720325586666661</v>
      </c>
      <c r="M7" s="4">
        <v>1.0101010101010102</v>
      </c>
      <c r="N7" s="26">
        <v>1.6826581464744613E-3</v>
      </c>
      <c r="P7" t="s">
        <v>3</v>
      </c>
      <c r="Q7" s="4">
        <v>63.048931943333336</v>
      </c>
      <c r="R7" s="10">
        <v>4.3881937409068019</v>
      </c>
      <c r="T7" s="11" t="s">
        <v>79</v>
      </c>
      <c r="U7" s="4">
        <v>15.914351851851853</v>
      </c>
      <c r="V7" s="10">
        <v>1.7254689254485558</v>
      </c>
    </row>
    <row r="8" spans="1:22" x14ac:dyDescent="0.35">
      <c r="A8" t="s">
        <v>6</v>
      </c>
      <c r="B8" s="4">
        <v>54.305421673333335</v>
      </c>
      <c r="C8" s="4">
        <v>0.90090090090090091</v>
      </c>
      <c r="D8" s="26">
        <v>3.6208163110197597E-3</v>
      </c>
      <c r="E8" s="11"/>
      <c r="F8" t="s">
        <v>30</v>
      </c>
      <c r="G8" s="4">
        <v>42.674061039999998</v>
      </c>
      <c r="H8" s="4">
        <v>1.7554012345679011</v>
      </c>
      <c r="I8" s="26">
        <v>1.486262327146462E-4</v>
      </c>
      <c r="K8" t="s">
        <v>51</v>
      </c>
      <c r="L8" s="4">
        <v>80.769070010000007</v>
      </c>
      <c r="M8" s="4">
        <v>1.0101010101010102</v>
      </c>
      <c r="N8" s="26">
        <v>3.4119672553675662E-6</v>
      </c>
      <c r="P8" t="s">
        <v>4</v>
      </c>
      <c r="Q8" s="4">
        <v>37.495034310000001</v>
      </c>
      <c r="R8" s="10">
        <v>3.8829975570867474</v>
      </c>
      <c r="T8" s="11" t="s">
        <v>77</v>
      </c>
      <c r="U8" s="4">
        <v>1.0101010101010102</v>
      </c>
      <c r="V8">
        <v>1.0101010101010102</v>
      </c>
    </row>
    <row r="9" spans="1:22" x14ac:dyDescent="0.35">
      <c r="A9" t="s">
        <v>10</v>
      </c>
      <c r="B9" s="4">
        <v>23.733056149999999</v>
      </c>
      <c r="C9" s="4">
        <v>0.90090090090090091</v>
      </c>
      <c r="D9" s="26">
        <v>3.6297276932103287E-2</v>
      </c>
      <c r="E9" s="11"/>
      <c r="F9" t="s">
        <v>2</v>
      </c>
      <c r="G9" s="4">
        <v>71.942110176666674</v>
      </c>
      <c r="H9" s="4">
        <v>1.7554012345679011</v>
      </c>
      <c r="I9" s="26">
        <v>4.3737186528947302E-5</v>
      </c>
      <c r="K9" t="s">
        <v>5</v>
      </c>
      <c r="L9" s="4">
        <v>78.068232166666675</v>
      </c>
      <c r="M9" s="4">
        <v>1.0101010101010102</v>
      </c>
      <c r="N9" s="26">
        <v>5.0935319743466068E-4</v>
      </c>
      <c r="P9" t="s">
        <v>5</v>
      </c>
      <c r="Q9" s="4">
        <v>78.068232166666675</v>
      </c>
      <c r="R9" s="10">
        <v>7.4444320798024997</v>
      </c>
      <c r="T9" t="s">
        <v>76</v>
      </c>
      <c r="U9" s="4">
        <v>1.4419389476913638</v>
      </c>
      <c r="V9">
        <v>0.73838358929644055</v>
      </c>
    </row>
    <row r="10" spans="1:22" x14ac:dyDescent="0.35">
      <c r="A10" t="s">
        <v>17</v>
      </c>
      <c r="B10" s="4">
        <v>67.924641870000002</v>
      </c>
      <c r="C10" s="4">
        <v>0.90090090090090091</v>
      </c>
      <c r="D10" s="26">
        <v>7.1670409017201198E-4</v>
      </c>
      <c r="E10" s="11"/>
      <c r="F10" t="s">
        <v>12</v>
      </c>
      <c r="G10" s="4">
        <v>78.560840776666666</v>
      </c>
      <c r="H10" s="4">
        <v>1.7554012345679011</v>
      </c>
      <c r="I10" s="26">
        <v>1.1692697631488018E-4</v>
      </c>
      <c r="K10" t="s">
        <v>15</v>
      </c>
      <c r="L10" s="4">
        <v>66.317016316666681</v>
      </c>
      <c r="M10" s="4">
        <v>1.0101010101010102</v>
      </c>
      <c r="N10" s="26">
        <v>1.518269996224482E-5</v>
      </c>
      <c r="P10" t="s">
        <v>6</v>
      </c>
      <c r="Q10" s="4">
        <v>54.305421673333335</v>
      </c>
      <c r="R10" s="10">
        <v>8.686542449838182</v>
      </c>
    </row>
    <row r="11" spans="1:22" x14ac:dyDescent="0.35">
      <c r="A11" t="s">
        <v>24</v>
      </c>
      <c r="B11" s="4">
        <v>57.446505426666668</v>
      </c>
      <c r="C11" s="4">
        <v>0.90090090090090091</v>
      </c>
      <c r="D11" s="26">
        <v>8.5673168805661983E-3</v>
      </c>
      <c r="E11" s="11"/>
      <c r="F11" t="s">
        <v>19</v>
      </c>
      <c r="G11" s="4">
        <v>82.563344970000003</v>
      </c>
      <c r="H11" s="4">
        <v>1.7554012345679011</v>
      </c>
      <c r="I11" s="26">
        <v>6.6399054255712816E-6</v>
      </c>
      <c r="K11" t="s">
        <v>22</v>
      </c>
      <c r="L11" s="4">
        <v>79.401615719999995</v>
      </c>
      <c r="M11" s="4">
        <v>1.0101010101010102</v>
      </c>
      <c r="N11" s="26">
        <v>6.3382624337920816E-7</v>
      </c>
      <c r="P11" t="s">
        <v>10</v>
      </c>
      <c r="Q11" s="4">
        <v>23.733056149999999</v>
      </c>
      <c r="R11" s="10">
        <v>7.3150940232046349</v>
      </c>
    </row>
    <row r="12" spans="1:22" x14ac:dyDescent="0.35">
      <c r="A12" t="s">
        <v>31</v>
      </c>
      <c r="B12" s="4">
        <v>88.477535423333336</v>
      </c>
      <c r="C12" s="4">
        <v>0.90090090090090091</v>
      </c>
      <c r="D12" s="26">
        <v>8.6649883678189939E-7</v>
      </c>
      <c r="E12" s="11"/>
      <c r="F12" t="s">
        <v>34</v>
      </c>
      <c r="G12" s="4">
        <v>82.004186290000007</v>
      </c>
      <c r="H12" s="4">
        <v>1.7554012345679011</v>
      </c>
      <c r="I12" s="26">
        <v>2.0838859836564398E-5</v>
      </c>
      <c r="K12" t="s">
        <v>29</v>
      </c>
      <c r="L12" s="4">
        <v>40.65711391</v>
      </c>
      <c r="M12" s="4">
        <v>1.0101010101010102</v>
      </c>
      <c r="N12" s="26">
        <v>7.1131982131390241E-3</v>
      </c>
      <c r="P12" t="s">
        <v>17</v>
      </c>
      <c r="Q12" s="4">
        <v>67.924641870000002</v>
      </c>
      <c r="R12" s="10">
        <v>7.0806730217642997</v>
      </c>
    </row>
    <row r="13" spans="1:22" x14ac:dyDescent="0.35">
      <c r="A13" t="s">
        <v>38</v>
      </c>
      <c r="B13" s="4">
        <v>79.628311866666664</v>
      </c>
      <c r="C13" s="4">
        <v>0.90090090090090091</v>
      </c>
      <c r="D13" s="26">
        <v>2.1329795765041262E-3</v>
      </c>
      <c r="E13" s="11"/>
      <c r="F13" t="s">
        <v>41</v>
      </c>
      <c r="G13" s="4">
        <v>77.272727273333331</v>
      </c>
      <c r="H13" s="4">
        <v>1.7554012345679011</v>
      </c>
      <c r="I13" s="26">
        <v>2.4230230609690613E-6</v>
      </c>
      <c r="K13" t="s">
        <v>36</v>
      </c>
      <c r="L13" s="4">
        <v>89.214600570000002</v>
      </c>
      <c r="M13" s="4">
        <v>1.0101010101010102</v>
      </c>
      <c r="N13" s="26">
        <v>3.9145808556187923E-7</v>
      </c>
      <c r="P13" t="s">
        <v>24</v>
      </c>
      <c r="Q13" s="4">
        <v>57.446505426666668</v>
      </c>
      <c r="R13" s="10">
        <v>11.714217283101215</v>
      </c>
    </row>
    <row r="14" spans="1:22" x14ac:dyDescent="0.35">
      <c r="A14" t="s">
        <v>45</v>
      </c>
      <c r="B14" s="4">
        <v>82.811967853333329</v>
      </c>
      <c r="C14" s="4">
        <v>0.90090090090090091</v>
      </c>
      <c r="D14" s="26">
        <v>4.0957922217702616E-7</v>
      </c>
      <c r="E14" s="11"/>
      <c r="F14" t="s">
        <v>48</v>
      </c>
      <c r="G14" s="4">
        <v>68.863532033333328</v>
      </c>
      <c r="H14" s="4">
        <v>1.7554012345679011</v>
      </c>
      <c r="I14" s="26">
        <v>2.4753820535040414E-3</v>
      </c>
      <c r="K14" t="s">
        <v>43</v>
      </c>
      <c r="L14" s="4">
        <v>84.523809523333327</v>
      </c>
      <c r="M14" s="4">
        <v>1.0101010101010102</v>
      </c>
      <c r="N14" s="26">
        <v>6.8681604036004403E-5</v>
      </c>
      <c r="P14" t="s">
        <v>31</v>
      </c>
      <c r="Q14" s="4">
        <v>88.477535423333336</v>
      </c>
      <c r="R14" s="10">
        <v>1.4514522540866481</v>
      </c>
    </row>
    <row r="15" spans="1:22" x14ac:dyDescent="0.35">
      <c r="A15" t="s">
        <v>52</v>
      </c>
      <c r="B15" s="4">
        <v>34.853801170000004</v>
      </c>
      <c r="C15" s="4">
        <v>0.90090090090090091</v>
      </c>
      <c r="D15" s="26">
        <v>1.205714182273363E-2</v>
      </c>
      <c r="E15" s="11"/>
      <c r="F15" t="s">
        <v>55</v>
      </c>
      <c r="G15" s="4">
        <v>76.52474783000001</v>
      </c>
      <c r="H15" s="4">
        <v>1.7554012345679011</v>
      </c>
      <c r="I15" s="26">
        <v>6.663443557225529E-4</v>
      </c>
      <c r="K15" t="s">
        <v>58</v>
      </c>
      <c r="L15" s="4">
        <v>48.247386143333337</v>
      </c>
      <c r="M15" s="4">
        <v>1.0101010101010102</v>
      </c>
      <c r="N15" s="26">
        <v>3.2897150531082596E-4</v>
      </c>
      <c r="P15" t="s">
        <v>38</v>
      </c>
      <c r="Q15" s="4">
        <v>79.628311866666664</v>
      </c>
      <c r="R15" s="10">
        <v>11.128612667719002</v>
      </c>
    </row>
    <row r="16" spans="1:22" x14ac:dyDescent="0.35">
      <c r="G16" s="4"/>
      <c r="I16" s="11"/>
      <c r="P16" t="s">
        <v>45</v>
      </c>
      <c r="Q16" s="4">
        <v>82.811967853333329</v>
      </c>
      <c r="R16" s="10">
        <v>0.97102610400244538</v>
      </c>
    </row>
    <row r="17" spans="1:18" x14ac:dyDescent="0.35">
      <c r="A17" s="10" t="s">
        <v>107</v>
      </c>
      <c r="B17" s="10" t="s">
        <v>108</v>
      </c>
      <c r="C17" s="10" t="s">
        <v>172</v>
      </c>
      <c r="D17" s="10" t="s">
        <v>85</v>
      </c>
      <c r="E17" s="10"/>
      <c r="F17" s="10" t="s">
        <v>107</v>
      </c>
      <c r="G17" s="10" t="s">
        <v>117</v>
      </c>
      <c r="H17" s="10" t="s">
        <v>116</v>
      </c>
      <c r="I17" s="10" t="s">
        <v>85</v>
      </c>
      <c r="J17" s="10"/>
      <c r="K17" s="10" t="s">
        <v>107</v>
      </c>
      <c r="L17" s="10" t="s">
        <v>115</v>
      </c>
      <c r="M17" s="10" t="s">
        <v>114</v>
      </c>
      <c r="N17" s="10" t="s">
        <v>85</v>
      </c>
      <c r="P17" t="s">
        <v>52</v>
      </c>
      <c r="Q17" s="4">
        <v>34.853801170000004</v>
      </c>
      <c r="R17" s="10">
        <v>7.7341254018296528</v>
      </c>
    </row>
    <row r="18" spans="1:18" x14ac:dyDescent="0.35">
      <c r="A18" t="s">
        <v>10</v>
      </c>
      <c r="B18" s="4">
        <v>23.733056149999999</v>
      </c>
      <c r="C18" s="4">
        <v>1.2647754137115841</v>
      </c>
      <c r="D18" s="26">
        <v>3.767394870653655E-2</v>
      </c>
      <c r="E18" s="11"/>
      <c r="F18" s="11" t="s">
        <v>31</v>
      </c>
      <c r="G18" s="4">
        <v>88.477535423333336</v>
      </c>
      <c r="H18" s="4">
        <v>0</v>
      </c>
      <c r="I18" s="26">
        <v>4.3376192878095638E-7</v>
      </c>
      <c r="K18" t="s">
        <v>52</v>
      </c>
      <c r="L18" s="4">
        <v>34.853801170000004</v>
      </c>
      <c r="M18" s="4">
        <v>1.4419389476913638</v>
      </c>
      <c r="N18" s="26">
        <v>1.2640591911661316E-2</v>
      </c>
    </row>
    <row r="19" spans="1:18" x14ac:dyDescent="0.35">
      <c r="A19" t="s">
        <v>11</v>
      </c>
      <c r="B19" s="4">
        <v>54.915879443333331</v>
      </c>
      <c r="C19" s="4">
        <v>1.2647754137115841</v>
      </c>
      <c r="D19" s="26">
        <v>8.0629401498670495E-4</v>
      </c>
      <c r="E19" s="11"/>
      <c r="F19" s="19" t="s">
        <v>32</v>
      </c>
      <c r="G19" s="18">
        <v>3.5589800036666666</v>
      </c>
      <c r="H19" s="18">
        <v>0</v>
      </c>
      <c r="I19" s="27">
        <v>0.12962948605664928</v>
      </c>
      <c r="K19" t="s">
        <v>53</v>
      </c>
      <c r="L19" s="4">
        <v>61.940268919999994</v>
      </c>
      <c r="M19" s="4">
        <v>1.4419389476913638</v>
      </c>
      <c r="N19" s="26">
        <v>1.0728243012730114E-2</v>
      </c>
      <c r="P19" t="s">
        <v>95</v>
      </c>
      <c r="Q19" s="4">
        <v>1.2647754137115841</v>
      </c>
      <c r="R19">
        <v>0.64623815285279629</v>
      </c>
    </row>
    <row r="20" spans="1:18" x14ac:dyDescent="0.35">
      <c r="A20" t="s">
        <v>12</v>
      </c>
      <c r="B20" s="4">
        <v>78.560840776666666</v>
      </c>
      <c r="C20" s="4">
        <v>1.2647754137115841</v>
      </c>
      <c r="D20" s="26">
        <v>1.0786348416127424E-4</v>
      </c>
      <c r="E20" s="11"/>
      <c r="F20" s="11" t="s">
        <v>33</v>
      </c>
      <c r="G20" s="4">
        <v>99.145299146666673</v>
      </c>
      <c r="H20" s="4">
        <v>0</v>
      </c>
      <c r="I20" s="26">
        <v>3.3121054372142721E-8</v>
      </c>
      <c r="K20" t="s">
        <v>54</v>
      </c>
      <c r="L20" s="4">
        <v>85.625730996666661</v>
      </c>
      <c r="M20" s="4">
        <v>1.4419389476913638</v>
      </c>
      <c r="N20" s="26">
        <v>1.3996213722114758E-7</v>
      </c>
    </row>
    <row r="21" spans="1:18" x14ac:dyDescent="0.35">
      <c r="A21" s="10" t="s">
        <v>13</v>
      </c>
      <c r="B21" s="18">
        <v>4.6405936570000001</v>
      </c>
      <c r="C21" s="18">
        <v>1.2647754137115841</v>
      </c>
      <c r="D21" s="27">
        <v>0.13994635642590716</v>
      </c>
      <c r="E21" s="11"/>
      <c r="F21" s="11" t="s">
        <v>34</v>
      </c>
      <c r="G21" s="4">
        <v>82.004186290000007</v>
      </c>
      <c r="H21" s="4">
        <v>0</v>
      </c>
      <c r="I21" s="26">
        <v>1.5663650090651543E-5</v>
      </c>
      <c r="K21" t="s">
        <v>55</v>
      </c>
      <c r="L21" s="4">
        <v>76.52474783000001</v>
      </c>
      <c r="M21" s="4">
        <v>1.4419389476913638</v>
      </c>
      <c r="N21" s="26">
        <v>6.431341453047839E-4</v>
      </c>
      <c r="P21" t="s">
        <v>10</v>
      </c>
      <c r="Q21" s="4">
        <v>23.733056149999999</v>
      </c>
      <c r="R21">
        <v>7.3150940232046349</v>
      </c>
    </row>
    <row r="22" spans="1:18" x14ac:dyDescent="0.35">
      <c r="A22" t="s">
        <v>14</v>
      </c>
      <c r="B22" s="4">
        <v>19.327894326666666</v>
      </c>
      <c r="C22" s="4">
        <v>1.2647754137115841</v>
      </c>
      <c r="D22" s="26">
        <v>1.8503557271549811E-2</v>
      </c>
      <c r="E22" s="11"/>
      <c r="F22" s="11" t="s">
        <v>35</v>
      </c>
      <c r="G22" s="4">
        <v>69.881766976666668</v>
      </c>
      <c r="H22" s="4">
        <v>0</v>
      </c>
      <c r="I22" s="26">
        <v>1.1176744950887274E-4</v>
      </c>
      <c r="K22" t="s">
        <v>56</v>
      </c>
      <c r="L22" s="4">
        <v>46.151571743333328</v>
      </c>
      <c r="M22" s="4">
        <v>1.4419389476913638</v>
      </c>
      <c r="N22" s="26">
        <v>1.2985170769052748E-3</v>
      </c>
      <c r="P22" t="s">
        <v>11</v>
      </c>
      <c r="Q22" s="4">
        <v>54.915879443333331</v>
      </c>
      <c r="R22" s="10">
        <v>5.8555382491948604</v>
      </c>
    </row>
    <row r="23" spans="1:18" x14ac:dyDescent="0.35">
      <c r="A23" t="s">
        <v>15</v>
      </c>
      <c r="B23" s="4">
        <v>66.317016316666681</v>
      </c>
      <c r="C23" s="4">
        <v>1.2647754137115841</v>
      </c>
      <c r="D23" s="26">
        <v>1.2827913983895652E-5</v>
      </c>
      <c r="E23" s="11"/>
      <c r="F23" s="11" t="s">
        <v>36</v>
      </c>
      <c r="G23" s="4">
        <v>89.214600570000002</v>
      </c>
      <c r="H23" s="4">
        <v>0</v>
      </c>
      <c r="I23" s="26">
        <v>8.8789762552222997E-8</v>
      </c>
      <c r="K23" t="s">
        <v>57</v>
      </c>
      <c r="L23" s="4">
        <v>7.2504389666666667</v>
      </c>
      <c r="M23" s="4">
        <v>1.4419389476913638</v>
      </c>
      <c r="N23" s="26">
        <v>1.4845644785234007E-3</v>
      </c>
      <c r="P23" t="s">
        <v>12</v>
      </c>
      <c r="Q23" s="4">
        <v>78.560840776666666</v>
      </c>
      <c r="R23" s="10">
        <v>5.0276779775703364</v>
      </c>
    </row>
    <row r="24" spans="1:18" x14ac:dyDescent="0.35">
      <c r="A24" t="s">
        <v>16</v>
      </c>
      <c r="B24" s="4">
        <v>84.45578231333333</v>
      </c>
      <c r="C24" s="4">
        <v>1.2647754137115841</v>
      </c>
      <c r="D24" s="26">
        <v>1.4973298544868535E-5</v>
      </c>
      <c r="E24" s="11"/>
      <c r="F24" s="11" t="s">
        <v>37</v>
      </c>
      <c r="G24" s="4">
        <v>75.24748511</v>
      </c>
      <c r="H24" s="4">
        <v>0</v>
      </c>
      <c r="I24" s="26">
        <v>2.9347606454536551E-4</v>
      </c>
      <c r="K24" t="s">
        <v>58</v>
      </c>
      <c r="L24" s="4">
        <v>48.247386143333337</v>
      </c>
      <c r="M24" s="4">
        <v>1.4419389476913638</v>
      </c>
      <c r="N24" s="26">
        <v>3.2256552808293315E-4</v>
      </c>
      <c r="P24" s="10" t="s">
        <v>13</v>
      </c>
      <c r="Q24" s="18">
        <v>4.6405936570000001</v>
      </c>
      <c r="R24" s="10">
        <v>1.7193914138875888</v>
      </c>
    </row>
    <row r="25" spans="1:18" x14ac:dyDescent="0.35">
      <c r="A25" t="s">
        <v>0</v>
      </c>
      <c r="B25" s="4">
        <v>79.48637316333334</v>
      </c>
      <c r="C25" s="4">
        <v>1.2647754137115841</v>
      </c>
      <c r="D25" s="26">
        <v>1.6357255247343767E-4</v>
      </c>
      <c r="E25" s="11"/>
      <c r="F25" s="11" t="s">
        <v>3</v>
      </c>
      <c r="G25" s="4">
        <v>63.048931943333336</v>
      </c>
      <c r="H25" s="4">
        <v>0</v>
      </c>
      <c r="I25" s="26">
        <v>1.3635996364285736E-4</v>
      </c>
      <c r="K25" t="s">
        <v>6</v>
      </c>
      <c r="L25" s="4">
        <v>54.305421673333335</v>
      </c>
      <c r="M25" s="4">
        <v>1.4419389476913638</v>
      </c>
      <c r="N25" s="26">
        <v>3.7347566407435616E-3</v>
      </c>
      <c r="P25" t="s">
        <v>14</v>
      </c>
      <c r="Q25" s="4">
        <v>19.327894326666666</v>
      </c>
      <c r="R25" s="10">
        <v>4.6627832150720652</v>
      </c>
    </row>
    <row r="26" spans="1:18" x14ac:dyDescent="0.35">
      <c r="A26" t="s">
        <v>18</v>
      </c>
      <c r="B26" s="4">
        <v>80</v>
      </c>
      <c r="C26" s="4">
        <v>1.2647754137115841</v>
      </c>
      <c r="D26" s="26">
        <v>2.3004265157170926E-4</v>
      </c>
      <c r="E26" s="11"/>
      <c r="F26" s="19" t="s">
        <v>13</v>
      </c>
      <c r="G26" s="18">
        <v>4.6405936570000001</v>
      </c>
      <c r="H26" s="18">
        <v>0</v>
      </c>
      <c r="I26" s="27">
        <v>5.4151821381237294E-2</v>
      </c>
      <c r="K26" t="s">
        <v>16</v>
      </c>
      <c r="L26" s="4">
        <v>84.45578231333333</v>
      </c>
      <c r="M26" s="4">
        <v>1.4419389476913638</v>
      </c>
      <c r="N26" s="26">
        <v>1.5451586594210602E-5</v>
      </c>
      <c r="P26" t="s">
        <v>15</v>
      </c>
      <c r="Q26" s="4">
        <v>66.317016316666681</v>
      </c>
      <c r="R26" s="10">
        <v>2.4083890806599957</v>
      </c>
    </row>
    <row r="27" spans="1:18" x14ac:dyDescent="0.35">
      <c r="A27" t="s">
        <v>25</v>
      </c>
      <c r="B27" s="4">
        <v>25.750782376666667</v>
      </c>
      <c r="C27" s="4">
        <v>1.2647754137115841</v>
      </c>
      <c r="D27" s="26">
        <v>1.3981957870932279E-2</v>
      </c>
      <c r="E27" s="11"/>
      <c r="F27" s="11" t="s">
        <v>20</v>
      </c>
      <c r="G27" s="4">
        <v>61.112914863333337</v>
      </c>
      <c r="H27" s="4">
        <v>0</v>
      </c>
      <c r="I27" s="26">
        <v>3.4567133821437565E-3</v>
      </c>
      <c r="K27" t="s">
        <v>23</v>
      </c>
      <c r="L27" s="4">
        <v>74.890206413333331</v>
      </c>
      <c r="M27" s="4">
        <v>1.4419389476913638</v>
      </c>
      <c r="N27" s="26">
        <v>1.3586615463034399E-4</v>
      </c>
      <c r="P27" t="s">
        <v>16</v>
      </c>
      <c r="Q27" s="4">
        <v>84.45578231333333</v>
      </c>
      <c r="R27" s="10">
        <v>3.2516366384451501</v>
      </c>
    </row>
    <row r="28" spans="1:18" x14ac:dyDescent="0.35">
      <c r="A28" s="10" t="s">
        <v>32</v>
      </c>
      <c r="B28" s="18">
        <v>3.5589800036666666</v>
      </c>
      <c r="C28" s="18">
        <v>1.2647754137115841</v>
      </c>
      <c r="D28" s="27">
        <v>0.31055798516871819</v>
      </c>
      <c r="E28" s="11"/>
      <c r="F28" s="11" t="s">
        <v>27</v>
      </c>
      <c r="G28" s="4">
        <v>38.562144276666665</v>
      </c>
      <c r="H28" s="4">
        <v>0</v>
      </c>
      <c r="I28" s="26">
        <v>3.5113099170148866E-3</v>
      </c>
      <c r="K28" t="s">
        <v>30</v>
      </c>
      <c r="L28" s="4">
        <v>42.674061039999998</v>
      </c>
      <c r="M28" s="4">
        <v>1.4419389476913638</v>
      </c>
      <c r="N28" s="26">
        <v>1.2459107037485808E-4</v>
      </c>
      <c r="P28" t="s">
        <v>0</v>
      </c>
      <c r="Q28" s="4">
        <v>79.48637316333334</v>
      </c>
      <c r="R28" s="10">
        <v>5.665218444501444</v>
      </c>
    </row>
    <row r="29" spans="1:18" x14ac:dyDescent="0.35">
      <c r="A29" t="s">
        <v>39</v>
      </c>
      <c r="B29" s="4">
        <v>88.440860216666678</v>
      </c>
      <c r="C29" s="4">
        <v>1.2647754137115841</v>
      </c>
      <c r="D29" s="26">
        <v>4.1049924997310111E-5</v>
      </c>
      <c r="E29" s="11"/>
      <c r="F29" s="11" t="s">
        <v>42</v>
      </c>
      <c r="G29" s="4">
        <v>69.314509463333323</v>
      </c>
      <c r="H29" s="4">
        <v>0</v>
      </c>
      <c r="I29" s="26">
        <v>3.9055025085123614E-4</v>
      </c>
      <c r="K29" t="s">
        <v>37</v>
      </c>
      <c r="L29" s="4">
        <v>75.24748511</v>
      </c>
      <c r="M29" s="4">
        <v>1.4419389476913638</v>
      </c>
      <c r="N29" s="26">
        <v>3.2487013677236427E-4</v>
      </c>
      <c r="P29" t="s">
        <v>18</v>
      </c>
      <c r="Q29" s="4">
        <v>80</v>
      </c>
      <c r="R29" s="10">
        <v>6.2269984912640162</v>
      </c>
    </row>
    <row r="30" spans="1:18" x14ac:dyDescent="0.35">
      <c r="A30" t="s">
        <v>46</v>
      </c>
      <c r="B30" s="4">
        <v>76.937229436666669</v>
      </c>
      <c r="C30" s="4">
        <v>1.2647754137115841</v>
      </c>
      <c r="D30" s="26">
        <v>2.1601970743485089E-5</v>
      </c>
      <c r="E30" s="11"/>
      <c r="F30" s="11" t="s">
        <v>49</v>
      </c>
      <c r="G30" s="4">
        <v>54.012137389999999</v>
      </c>
      <c r="H30" s="4">
        <v>0</v>
      </c>
      <c r="I30" s="26">
        <v>6.8726848855188062E-7</v>
      </c>
      <c r="K30" s="10" t="s">
        <v>44</v>
      </c>
      <c r="L30" s="18">
        <v>6.1840554449999994</v>
      </c>
      <c r="M30" s="18">
        <v>1.4419389476913638</v>
      </c>
      <c r="N30" s="27">
        <v>0.17583102775412565</v>
      </c>
      <c r="P30" t="s">
        <v>25</v>
      </c>
      <c r="Q30" s="4">
        <v>25.750782376666667</v>
      </c>
      <c r="R30" s="10">
        <v>5.8301193029915455</v>
      </c>
    </row>
    <row r="31" spans="1:18" x14ac:dyDescent="0.35">
      <c r="A31" t="s">
        <v>53</v>
      </c>
      <c r="B31" s="4">
        <v>61.940268919999994</v>
      </c>
      <c r="C31" s="4">
        <v>1.2647754137115841</v>
      </c>
      <c r="D31" s="26">
        <v>1.0607567302480445E-2</v>
      </c>
      <c r="E31" s="11"/>
      <c r="F31" s="11" t="s">
        <v>56</v>
      </c>
      <c r="G31" s="4">
        <v>46.151571743333328</v>
      </c>
      <c r="H31" s="4">
        <v>0</v>
      </c>
      <c r="I31" s="26">
        <v>1.11214089889914E-3</v>
      </c>
      <c r="K31" t="s">
        <v>51</v>
      </c>
      <c r="L31" s="4">
        <v>80.769070010000007</v>
      </c>
      <c r="M31" s="4">
        <v>1.4419389476913638</v>
      </c>
      <c r="N31" s="26">
        <v>2.8332497882964471E-6</v>
      </c>
      <c r="P31" s="10" t="s">
        <v>32</v>
      </c>
      <c r="Q31" s="18">
        <v>3.5589800036666666</v>
      </c>
      <c r="R31" s="10">
        <v>1.8691468083179403</v>
      </c>
    </row>
    <row r="32" spans="1:18" x14ac:dyDescent="0.35">
      <c r="P32" t="s">
        <v>39</v>
      </c>
      <c r="Q32" s="4">
        <v>88.440860216666678</v>
      </c>
      <c r="R32" s="10">
        <v>4.4311644008438744</v>
      </c>
    </row>
    <row r="33" spans="1:18" x14ac:dyDescent="0.35">
      <c r="A33" s="10" t="s">
        <v>107</v>
      </c>
      <c r="B33" s="10" t="s">
        <v>113</v>
      </c>
      <c r="C33" s="10" t="s">
        <v>112</v>
      </c>
      <c r="D33" s="10" t="s">
        <v>85</v>
      </c>
      <c r="E33" s="10"/>
      <c r="F33" s="10" t="s">
        <v>107</v>
      </c>
      <c r="G33" s="10" t="s">
        <v>111</v>
      </c>
      <c r="H33" s="10" t="s">
        <v>110</v>
      </c>
      <c r="I33" s="10" t="s">
        <v>85</v>
      </c>
      <c r="P33" t="s">
        <v>46</v>
      </c>
      <c r="Q33" s="4">
        <v>76.937229436666669</v>
      </c>
      <c r="R33" s="10">
        <v>3.2429812163527649</v>
      </c>
    </row>
    <row r="34" spans="1:18" x14ac:dyDescent="0.35">
      <c r="A34" t="s">
        <v>17</v>
      </c>
      <c r="B34" s="4">
        <v>67.924641870000002</v>
      </c>
      <c r="C34" s="4">
        <v>32.944361659705748</v>
      </c>
      <c r="D34" s="26">
        <v>4.1102291083268426E-2</v>
      </c>
      <c r="E34" s="11"/>
      <c r="F34" s="11" t="s">
        <v>38</v>
      </c>
      <c r="G34" s="4">
        <v>79.628311866666664</v>
      </c>
      <c r="H34" s="4">
        <v>15.914351851851853</v>
      </c>
      <c r="I34" s="26">
        <v>4.8102608402277001E-3</v>
      </c>
      <c r="P34" t="s">
        <v>53</v>
      </c>
      <c r="Q34" s="4">
        <v>61.940268919999994</v>
      </c>
      <c r="R34" s="10">
        <v>13.389639031895006</v>
      </c>
    </row>
    <row r="35" spans="1:18" x14ac:dyDescent="0.35">
      <c r="A35" t="s">
        <v>18</v>
      </c>
      <c r="B35" s="4">
        <v>80</v>
      </c>
      <c r="C35" s="4">
        <v>32.944361659705748</v>
      </c>
      <c r="D35" s="26">
        <v>1.4017375795448501E-2</v>
      </c>
      <c r="E35" s="11"/>
      <c r="F35" s="11" t="s">
        <v>39</v>
      </c>
      <c r="G35" s="4">
        <v>88.440860216666678</v>
      </c>
      <c r="H35" s="4">
        <v>15.914351851851853</v>
      </c>
      <c r="I35" s="26">
        <v>1.0777418381148964E-4</v>
      </c>
    </row>
    <row r="36" spans="1:18" x14ac:dyDescent="0.35">
      <c r="A36" t="s">
        <v>19</v>
      </c>
      <c r="B36" s="4">
        <v>82.563344970000003</v>
      </c>
      <c r="C36" s="4">
        <v>32.944361659705748</v>
      </c>
      <c r="D36" s="26">
        <v>6.9262853328119055E-3</v>
      </c>
      <c r="E36" s="11"/>
      <c r="F36" s="11" t="s">
        <v>40</v>
      </c>
      <c r="G36" s="4">
        <v>97.710113963333342</v>
      </c>
      <c r="H36" s="4">
        <v>15.914351851851853</v>
      </c>
      <c r="I36" s="26">
        <v>1.2008632388414741E-6</v>
      </c>
      <c r="P36" t="s">
        <v>96</v>
      </c>
      <c r="Q36" s="4">
        <v>32.944361659705748</v>
      </c>
      <c r="R36">
        <v>9.406705751412483</v>
      </c>
    </row>
    <row r="37" spans="1:18" x14ac:dyDescent="0.35">
      <c r="A37" s="10" t="s">
        <v>20</v>
      </c>
      <c r="B37" s="18">
        <v>61.112914863333337</v>
      </c>
      <c r="C37" s="18">
        <v>32.944361659705748</v>
      </c>
      <c r="D37" s="27">
        <v>0.10770260103216603</v>
      </c>
      <c r="E37" s="11"/>
      <c r="F37" s="11" t="s">
        <v>41</v>
      </c>
      <c r="G37" s="4">
        <v>77.272727273333331</v>
      </c>
      <c r="H37" s="4">
        <v>15.914351851851853</v>
      </c>
      <c r="I37" s="26">
        <v>1.2482814230383627E-5</v>
      </c>
    </row>
    <row r="38" spans="1:18" x14ac:dyDescent="0.35">
      <c r="A38" s="10" t="s">
        <v>21</v>
      </c>
      <c r="B38" s="18">
        <v>48.162494290000005</v>
      </c>
      <c r="C38" s="18">
        <v>32.944361659705748</v>
      </c>
      <c r="D38" s="27">
        <v>0.19571130546128843</v>
      </c>
      <c r="E38" s="11"/>
      <c r="F38" s="11" t="s">
        <v>42</v>
      </c>
      <c r="G38" s="4">
        <v>69.314509463333323</v>
      </c>
      <c r="H38" s="4">
        <v>15.914351851851853</v>
      </c>
      <c r="I38" s="26">
        <v>1.2268278480649902E-3</v>
      </c>
      <c r="P38" t="s">
        <v>17</v>
      </c>
      <c r="Q38" s="4">
        <v>67.924641870000002</v>
      </c>
      <c r="R38" s="10">
        <v>7.0806730217642997</v>
      </c>
    </row>
    <row r="39" spans="1:18" x14ac:dyDescent="0.35">
      <c r="A39" t="s">
        <v>22</v>
      </c>
      <c r="B39" s="4">
        <v>79.401615719999995</v>
      </c>
      <c r="C39" s="4">
        <v>32.944361659705748</v>
      </c>
      <c r="D39" s="26">
        <v>7.9770724917201316E-3</v>
      </c>
      <c r="E39" s="11"/>
      <c r="F39" s="11" t="s">
        <v>43</v>
      </c>
      <c r="G39" s="4">
        <v>84.523809523333327</v>
      </c>
      <c r="H39" s="4">
        <v>15.914351851851853</v>
      </c>
      <c r="I39" s="26">
        <v>1.7414537715844958E-4</v>
      </c>
      <c r="P39" t="s">
        <v>18</v>
      </c>
      <c r="Q39" s="4">
        <v>80</v>
      </c>
      <c r="R39" s="10">
        <v>6.2269984912640162</v>
      </c>
    </row>
    <row r="40" spans="1:18" x14ac:dyDescent="0.35">
      <c r="A40" t="s">
        <v>23</v>
      </c>
      <c r="B40" s="4">
        <v>74.890206413333331</v>
      </c>
      <c r="C40" s="4">
        <v>32.944361659705748</v>
      </c>
      <c r="D40" s="26">
        <v>1.7129599752591443E-2</v>
      </c>
      <c r="E40" s="11"/>
      <c r="F40" s="11" t="s">
        <v>44</v>
      </c>
      <c r="G40" s="4">
        <v>6.1840554449999994</v>
      </c>
      <c r="H40" s="4">
        <v>15.914351851851853</v>
      </c>
      <c r="I40" s="26">
        <v>4.133686201225583E-2</v>
      </c>
      <c r="P40" t="s">
        <v>19</v>
      </c>
      <c r="Q40" s="4">
        <v>82.563344970000003</v>
      </c>
      <c r="R40" s="10">
        <v>2.3960509309490763</v>
      </c>
    </row>
    <row r="41" spans="1:18" x14ac:dyDescent="0.35">
      <c r="A41" t="s">
        <v>1</v>
      </c>
      <c r="B41" s="4">
        <v>73.624639250000001</v>
      </c>
      <c r="C41" s="4">
        <v>32.944361659705748</v>
      </c>
      <c r="D41" s="26">
        <v>3.4753408894057841E-2</v>
      </c>
      <c r="E41" s="11"/>
      <c r="F41" s="11" t="s">
        <v>4</v>
      </c>
      <c r="G41" s="4">
        <v>37.495034310000001</v>
      </c>
      <c r="H41" s="4">
        <v>15.914351851851853</v>
      </c>
      <c r="I41" s="26">
        <v>7.0862992051219731E-3</v>
      </c>
      <c r="P41" s="10" t="s">
        <v>20</v>
      </c>
      <c r="Q41" s="18">
        <v>61.112914863333337</v>
      </c>
      <c r="R41" s="10">
        <v>9.8685140411340289</v>
      </c>
    </row>
    <row r="42" spans="1:18" x14ac:dyDescent="0.35">
      <c r="A42" s="10" t="s">
        <v>11</v>
      </c>
      <c r="B42" s="18">
        <v>54.915879443333331</v>
      </c>
      <c r="C42" s="18">
        <v>32.944361659705748</v>
      </c>
      <c r="D42" s="27">
        <v>0.11840373992454441</v>
      </c>
      <c r="E42" s="11"/>
      <c r="F42" s="19" t="s">
        <v>14</v>
      </c>
      <c r="G42" s="18">
        <v>19.327894326666666</v>
      </c>
      <c r="H42" s="18">
        <v>15.914351851851853</v>
      </c>
      <c r="I42" s="27">
        <v>0.53007863420649881</v>
      </c>
      <c r="P42" s="10" t="s">
        <v>21</v>
      </c>
      <c r="Q42" s="18">
        <v>48.162494290000005</v>
      </c>
      <c r="R42" s="10">
        <v>2.7775649516183343</v>
      </c>
    </row>
    <row r="43" spans="1:18" x14ac:dyDescent="0.35">
      <c r="A43" t="s">
        <v>26</v>
      </c>
      <c r="B43" s="4">
        <v>65.4382248</v>
      </c>
      <c r="C43" s="4">
        <v>32.944361659705748</v>
      </c>
      <c r="D43" s="26">
        <v>2.7287357984559696E-2</v>
      </c>
      <c r="E43" s="11"/>
      <c r="F43" s="11" t="s">
        <v>21</v>
      </c>
      <c r="G43" s="4">
        <v>48.162494290000005</v>
      </c>
      <c r="H43" s="4">
        <v>15.914351851851853</v>
      </c>
      <c r="I43" s="26">
        <v>5.930110013062593E-4</v>
      </c>
      <c r="P43" t="s">
        <v>22</v>
      </c>
      <c r="Q43" s="4">
        <v>79.401615719999995</v>
      </c>
      <c r="R43" s="10">
        <v>0.9895361333990309</v>
      </c>
    </row>
    <row r="44" spans="1:18" x14ac:dyDescent="0.35">
      <c r="A44" t="s">
        <v>33</v>
      </c>
      <c r="B44" s="4">
        <v>99.145299146666673</v>
      </c>
      <c r="C44" s="4">
        <v>32.944361659705748</v>
      </c>
      <c r="D44" s="26">
        <v>2.1818777295665032E-3</v>
      </c>
      <c r="E44" s="11"/>
      <c r="F44" s="19" t="s">
        <v>28</v>
      </c>
      <c r="G44" s="18">
        <v>18.873034096666668</v>
      </c>
      <c r="H44" s="18">
        <v>15.914351851851853</v>
      </c>
      <c r="I44" s="27">
        <v>0.47439236564367288</v>
      </c>
      <c r="P44" t="s">
        <v>23</v>
      </c>
      <c r="Q44" s="4">
        <v>74.890206413333331</v>
      </c>
      <c r="R44" s="10">
        <v>5.0536188857241138</v>
      </c>
    </row>
    <row r="45" spans="1:18" x14ac:dyDescent="0.35">
      <c r="A45" t="s">
        <v>40</v>
      </c>
      <c r="B45" s="4">
        <v>97.710113963333342</v>
      </c>
      <c r="C45" s="4">
        <v>32.944361659705748</v>
      </c>
      <c r="D45" s="26">
        <v>2.3333039973260318E-3</v>
      </c>
      <c r="E45" s="11"/>
      <c r="F45" s="11" t="s">
        <v>35</v>
      </c>
      <c r="G45" s="4">
        <v>69.881766976666668</v>
      </c>
      <c r="H45" s="4">
        <v>15.914351851851853</v>
      </c>
      <c r="I45" s="26">
        <v>3.9737339910647711E-4</v>
      </c>
      <c r="P45" t="s">
        <v>1</v>
      </c>
      <c r="Q45" s="4">
        <v>73.624639250000001</v>
      </c>
      <c r="R45" s="10">
        <v>8.8914776069327619</v>
      </c>
    </row>
    <row r="46" spans="1:18" x14ac:dyDescent="0.35">
      <c r="A46" t="s">
        <v>47</v>
      </c>
      <c r="B46" s="4">
        <v>71.322182396666662</v>
      </c>
      <c r="C46" s="4">
        <v>32.944361659705748</v>
      </c>
      <c r="D46" s="26">
        <v>4.7222289260046263E-2</v>
      </c>
      <c r="E46" s="11"/>
      <c r="F46" s="11" t="s">
        <v>50</v>
      </c>
      <c r="G46" s="4">
        <v>40.720325586666661</v>
      </c>
      <c r="H46" s="4">
        <v>15.914351851851853</v>
      </c>
      <c r="I46" s="26">
        <v>1.0536425914977353E-2</v>
      </c>
      <c r="P46" s="10" t="s">
        <v>11</v>
      </c>
      <c r="Q46" s="18">
        <v>54.915879443333331</v>
      </c>
      <c r="R46" s="10">
        <v>5.8555382491948604</v>
      </c>
    </row>
    <row r="47" spans="1:18" x14ac:dyDescent="0.35">
      <c r="A47" t="s">
        <v>54</v>
      </c>
      <c r="B47" s="4">
        <v>85.625730996666661</v>
      </c>
      <c r="C47" s="4">
        <v>32.944361659705748</v>
      </c>
      <c r="D47" s="26">
        <v>5.0458661721963305E-3</v>
      </c>
      <c r="E47" s="11"/>
      <c r="F47" s="11" t="s">
        <v>57</v>
      </c>
      <c r="G47" s="4">
        <v>7.2504389666666667</v>
      </c>
      <c r="H47" s="4">
        <v>15.914351851851853</v>
      </c>
      <c r="I47" s="26">
        <v>7.443902233425127E-3</v>
      </c>
      <c r="P47" t="s">
        <v>26</v>
      </c>
      <c r="Q47" s="4">
        <v>65.4382248</v>
      </c>
      <c r="R47" s="10">
        <v>1.6946798731473474</v>
      </c>
    </row>
    <row r="48" spans="1:18" x14ac:dyDescent="0.35">
      <c r="P48" t="s">
        <v>33</v>
      </c>
      <c r="Q48" s="4">
        <v>99.145299146666673</v>
      </c>
      <c r="R48" s="10">
        <v>0.85470085333333168</v>
      </c>
    </row>
    <row r="49" spans="2:18" x14ac:dyDescent="0.35">
      <c r="P49" t="s">
        <v>40</v>
      </c>
      <c r="Q49" s="4">
        <v>97.710113963333342</v>
      </c>
      <c r="R49" s="10">
        <v>0.14285022131953595</v>
      </c>
    </row>
    <row r="50" spans="2:18" x14ac:dyDescent="0.35">
      <c r="B50" s="4"/>
      <c r="C50" s="4"/>
      <c r="D50" s="11"/>
      <c r="E50" s="11"/>
      <c r="F50" s="11"/>
      <c r="G50" s="11"/>
      <c r="H50" s="11"/>
      <c r="P50" t="s">
        <v>47</v>
      </c>
      <c r="Q50" s="4">
        <v>71.322182396666662</v>
      </c>
      <c r="R50" s="10">
        <v>9.7511104307785974</v>
      </c>
    </row>
    <row r="51" spans="2:18" x14ac:dyDescent="0.35">
      <c r="B51" s="4"/>
      <c r="C51" s="4"/>
      <c r="D51" s="11"/>
      <c r="E51" s="11"/>
      <c r="F51" s="11"/>
      <c r="G51" s="11"/>
      <c r="H51" s="11"/>
      <c r="P51" t="s">
        <v>54</v>
      </c>
      <c r="Q51" s="4">
        <v>85.625730996666661</v>
      </c>
      <c r="R51" s="10">
        <v>0.73330628431932054</v>
      </c>
    </row>
    <row r="52" spans="2:18" x14ac:dyDescent="0.35">
      <c r="B52" s="4"/>
      <c r="C52" s="4"/>
      <c r="D52" s="11"/>
      <c r="E52" s="11"/>
      <c r="F52" s="11"/>
      <c r="G52" s="11"/>
      <c r="H52" s="11"/>
    </row>
    <row r="53" spans="2:18" x14ac:dyDescent="0.35">
      <c r="B53" s="4"/>
      <c r="C53" s="4"/>
      <c r="D53" s="11"/>
      <c r="E53" s="11"/>
      <c r="F53" s="11"/>
      <c r="G53" s="11"/>
      <c r="H53" s="11"/>
      <c r="P53" t="s">
        <v>97</v>
      </c>
      <c r="Q53" s="4">
        <v>1.7554012345679011</v>
      </c>
      <c r="R53">
        <v>1.0735088023130037</v>
      </c>
    </row>
    <row r="54" spans="2:18" x14ac:dyDescent="0.35">
      <c r="B54" s="4"/>
      <c r="C54" s="4"/>
      <c r="D54" s="11"/>
      <c r="E54" s="11"/>
      <c r="F54" s="11"/>
      <c r="G54" s="11"/>
      <c r="H54" s="11"/>
    </row>
    <row r="55" spans="2:18" x14ac:dyDescent="0.35">
      <c r="B55" s="4"/>
      <c r="C55" s="4"/>
      <c r="D55" s="11"/>
      <c r="E55" s="11"/>
      <c r="F55" s="11"/>
      <c r="G55" s="11"/>
      <c r="H55" s="11"/>
      <c r="P55" t="s">
        <v>24</v>
      </c>
      <c r="Q55" s="4">
        <v>57.446505426666668</v>
      </c>
      <c r="R55" s="10">
        <v>11.714217283101201</v>
      </c>
    </row>
    <row r="56" spans="2:18" x14ac:dyDescent="0.35">
      <c r="B56" s="4"/>
      <c r="C56" s="4"/>
      <c r="D56" s="11"/>
      <c r="E56" s="11"/>
      <c r="F56" s="11"/>
      <c r="G56" s="11"/>
      <c r="H56" s="11"/>
      <c r="P56" t="s">
        <v>25</v>
      </c>
      <c r="Q56" s="4">
        <v>25.750782376666667</v>
      </c>
      <c r="R56" s="10">
        <v>5.8301193029915455</v>
      </c>
    </row>
    <row r="57" spans="2:18" x14ac:dyDescent="0.35">
      <c r="B57" s="4"/>
      <c r="C57" s="4"/>
      <c r="D57" s="11"/>
      <c r="E57" s="11"/>
      <c r="F57" s="11"/>
      <c r="G57" s="11"/>
      <c r="H57" s="11"/>
      <c r="P57" t="s">
        <v>26</v>
      </c>
      <c r="Q57" s="4">
        <v>65.4382248</v>
      </c>
      <c r="R57" s="10">
        <v>1.6946798731473474</v>
      </c>
    </row>
    <row r="58" spans="2:18" x14ac:dyDescent="0.35">
      <c r="B58" s="4"/>
      <c r="C58" s="4"/>
      <c r="D58" s="11"/>
      <c r="E58" s="11"/>
      <c r="F58" s="11"/>
      <c r="G58" s="11"/>
      <c r="H58" s="11"/>
      <c r="P58" t="s">
        <v>27</v>
      </c>
      <c r="Q58" s="4">
        <v>38.562144276666665</v>
      </c>
      <c r="R58" s="10">
        <v>6.2535700895093429</v>
      </c>
    </row>
    <row r="59" spans="2:18" x14ac:dyDescent="0.35">
      <c r="B59" s="4"/>
      <c r="C59" s="4"/>
      <c r="D59" s="11"/>
      <c r="E59" s="11"/>
      <c r="F59" s="11"/>
      <c r="G59" s="11"/>
      <c r="H59" s="11"/>
      <c r="P59" t="s">
        <v>28</v>
      </c>
      <c r="Q59" s="4">
        <v>18.873034096666668</v>
      </c>
      <c r="R59" s="10">
        <v>3.330849140444561</v>
      </c>
    </row>
    <row r="60" spans="2:18" x14ac:dyDescent="0.35">
      <c r="B60" s="4"/>
      <c r="C60" s="4"/>
      <c r="D60" s="11"/>
      <c r="E60" s="11"/>
      <c r="F60" s="11"/>
      <c r="G60" s="11"/>
      <c r="H60" s="11"/>
      <c r="P60" t="s">
        <v>29</v>
      </c>
      <c r="Q60" s="4">
        <v>40.65711391</v>
      </c>
      <c r="R60" s="10">
        <v>7.7490399874043483</v>
      </c>
    </row>
    <row r="61" spans="2:18" x14ac:dyDescent="0.35">
      <c r="B61" s="4"/>
      <c r="C61" s="4"/>
      <c r="D61" s="11"/>
      <c r="E61" s="11"/>
      <c r="F61" s="11"/>
      <c r="G61" s="11"/>
      <c r="H61" s="11"/>
      <c r="P61" t="s">
        <v>30</v>
      </c>
      <c r="Q61" s="4">
        <v>42.674061039999998</v>
      </c>
      <c r="R61" s="10">
        <v>2.7057793345196113</v>
      </c>
    </row>
    <row r="62" spans="2:18" x14ac:dyDescent="0.35">
      <c r="B62" s="4"/>
      <c r="C62" s="4"/>
      <c r="D62" s="11"/>
      <c r="E62" s="11"/>
      <c r="F62" s="11"/>
      <c r="G62" s="11"/>
      <c r="H62" s="11"/>
      <c r="P62" t="s">
        <v>2</v>
      </c>
      <c r="Q62" s="4">
        <v>71.942110176666674</v>
      </c>
      <c r="R62" s="10">
        <v>3.5026452803789545</v>
      </c>
    </row>
    <row r="63" spans="2:18" x14ac:dyDescent="0.35">
      <c r="B63" s="4"/>
      <c r="C63" s="4"/>
      <c r="D63" s="11"/>
      <c r="E63" s="11"/>
      <c r="F63" s="11"/>
      <c r="G63" s="11"/>
      <c r="H63" s="11"/>
      <c r="P63" t="s">
        <v>12</v>
      </c>
      <c r="Q63" s="4">
        <v>78.560840776666666</v>
      </c>
      <c r="R63" s="10">
        <v>5.0276779775703364</v>
      </c>
    </row>
    <row r="64" spans="2:18" x14ac:dyDescent="0.35">
      <c r="B64" s="4"/>
      <c r="D64" s="11"/>
      <c r="E64" s="11"/>
      <c r="F64" s="11"/>
      <c r="G64" s="11"/>
      <c r="H64" s="11"/>
      <c r="P64" t="s">
        <v>19</v>
      </c>
      <c r="Q64" s="4">
        <v>82.563344970000003</v>
      </c>
      <c r="R64" s="10">
        <v>2.3960509309490763</v>
      </c>
    </row>
    <row r="65" spans="16:18" x14ac:dyDescent="0.35">
      <c r="P65" t="s">
        <v>34</v>
      </c>
      <c r="Q65" s="4">
        <v>82.004186290000007</v>
      </c>
      <c r="R65" s="10">
        <v>3.3051688329852831</v>
      </c>
    </row>
    <row r="66" spans="16:18" x14ac:dyDescent="0.35">
      <c r="P66" t="s">
        <v>41</v>
      </c>
      <c r="Q66" s="4">
        <v>77.272727273333331</v>
      </c>
      <c r="R66" s="10">
        <v>1.5745916419322736</v>
      </c>
    </row>
    <row r="67" spans="16:18" x14ac:dyDescent="0.35">
      <c r="P67" t="s">
        <v>48</v>
      </c>
      <c r="Q67" s="4">
        <v>68.863532033333328</v>
      </c>
      <c r="R67" s="10">
        <v>9.8451497948023494</v>
      </c>
    </row>
    <row r="68" spans="16:18" x14ac:dyDescent="0.35">
      <c r="P68" t="s">
        <v>55</v>
      </c>
      <c r="Q68" s="4">
        <v>76.52474783000001</v>
      </c>
      <c r="R68" s="10">
        <v>7.7395634226559533</v>
      </c>
    </row>
    <row r="70" spans="16:18" x14ac:dyDescent="0.35">
      <c r="P70" t="s">
        <v>98</v>
      </c>
      <c r="Q70" s="11">
        <v>0</v>
      </c>
      <c r="R70" s="10">
        <v>0</v>
      </c>
    </row>
    <row r="72" spans="16:18" x14ac:dyDescent="0.35">
      <c r="P72" s="11" t="s">
        <v>31</v>
      </c>
      <c r="Q72" s="4">
        <v>88.477535423333336</v>
      </c>
      <c r="R72" s="10">
        <v>1.4514522540866481</v>
      </c>
    </row>
    <row r="73" spans="16:18" x14ac:dyDescent="0.35">
      <c r="P73" s="19" t="s">
        <v>32</v>
      </c>
      <c r="Q73" s="18">
        <v>3.5589800036666666</v>
      </c>
      <c r="R73" s="10">
        <v>1.8691468083179403</v>
      </c>
    </row>
    <row r="74" spans="16:18" x14ac:dyDescent="0.35">
      <c r="P74" s="11" t="s">
        <v>33</v>
      </c>
      <c r="Q74" s="4">
        <v>99.145299146666673</v>
      </c>
      <c r="R74" s="10">
        <v>0.85470085333333168</v>
      </c>
    </row>
    <row r="75" spans="16:18" x14ac:dyDescent="0.35">
      <c r="P75" s="11" t="s">
        <v>34</v>
      </c>
      <c r="Q75" s="4">
        <v>82.004186290000007</v>
      </c>
      <c r="R75" s="10">
        <v>3.3051688329852831</v>
      </c>
    </row>
    <row r="76" spans="16:18" x14ac:dyDescent="0.35">
      <c r="P76" s="11" t="s">
        <v>35</v>
      </c>
      <c r="Q76" s="4">
        <v>69.881766976666668</v>
      </c>
      <c r="R76" s="10">
        <v>4.6243231859235205</v>
      </c>
    </row>
    <row r="77" spans="16:18" x14ac:dyDescent="0.35">
      <c r="P77" s="11" t="s">
        <v>36</v>
      </c>
      <c r="Q77" s="4">
        <v>89.214600570000002</v>
      </c>
      <c r="R77" s="10">
        <v>0.9841853895842223</v>
      </c>
    </row>
    <row r="78" spans="16:18" x14ac:dyDescent="0.35">
      <c r="P78" s="11" t="s">
        <v>37</v>
      </c>
      <c r="Q78" s="4">
        <v>75.24748511</v>
      </c>
      <c r="R78" s="10">
        <v>6.3673744162975217</v>
      </c>
    </row>
    <row r="79" spans="16:18" x14ac:dyDescent="0.35">
      <c r="P79" s="11" t="s">
        <v>3</v>
      </c>
      <c r="Q79" s="4">
        <v>63.048931943333336</v>
      </c>
      <c r="R79" s="10">
        <v>4.3881937409068019</v>
      </c>
    </row>
    <row r="80" spans="16:18" x14ac:dyDescent="0.35">
      <c r="P80" s="19" t="s">
        <v>13</v>
      </c>
      <c r="Q80" s="18">
        <v>4.6405936570000001</v>
      </c>
      <c r="R80" s="10">
        <v>1.7193914138875888</v>
      </c>
    </row>
    <row r="81" spans="16:18" x14ac:dyDescent="0.35">
      <c r="P81" s="11" t="s">
        <v>20</v>
      </c>
      <c r="Q81" s="4">
        <v>61.112914863333337</v>
      </c>
      <c r="R81" s="10">
        <v>9.8685140411340289</v>
      </c>
    </row>
    <row r="82" spans="16:18" x14ac:dyDescent="0.35">
      <c r="P82" s="11" t="s">
        <v>27</v>
      </c>
      <c r="Q82" s="4">
        <v>38.562144276666665</v>
      </c>
      <c r="R82" s="10">
        <v>6.2535700895093429</v>
      </c>
    </row>
    <row r="83" spans="16:18" x14ac:dyDescent="0.35">
      <c r="P83" s="11" t="s">
        <v>42</v>
      </c>
      <c r="Q83" s="4">
        <v>69.314509463333323</v>
      </c>
      <c r="R83" s="10">
        <v>6.3112162478682059</v>
      </c>
    </row>
    <row r="84" spans="16:18" x14ac:dyDescent="0.35">
      <c r="P84" s="11" t="s">
        <v>49</v>
      </c>
      <c r="Q84" s="4">
        <v>54.012137389999999</v>
      </c>
      <c r="R84" s="10">
        <v>0.99421486215300425</v>
      </c>
    </row>
    <row r="85" spans="16:18" x14ac:dyDescent="0.35">
      <c r="P85" s="11" t="s">
        <v>56</v>
      </c>
      <c r="Q85" s="4">
        <v>46.151571743333328</v>
      </c>
      <c r="R85" s="10">
        <v>5.5110961106110858</v>
      </c>
    </row>
    <row r="87" spans="16:18" x14ac:dyDescent="0.35">
      <c r="P87" s="11" t="s">
        <v>99</v>
      </c>
      <c r="Q87" s="11">
        <v>15.914351851851853</v>
      </c>
      <c r="R87" s="10">
        <v>1.7254689254485558</v>
      </c>
    </row>
    <row r="89" spans="16:18" x14ac:dyDescent="0.35">
      <c r="P89" s="11" t="s">
        <v>38</v>
      </c>
      <c r="Q89" s="4">
        <v>79.628311866666664</v>
      </c>
      <c r="R89" s="10">
        <v>11.128612667719002</v>
      </c>
    </row>
    <row r="90" spans="16:18" x14ac:dyDescent="0.35">
      <c r="P90" s="11" t="s">
        <v>39</v>
      </c>
      <c r="Q90" s="4">
        <v>88.440860216666678</v>
      </c>
      <c r="R90" s="10">
        <v>4.4311644008438744</v>
      </c>
    </row>
    <row r="91" spans="16:18" x14ac:dyDescent="0.35">
      <c r="P91" s="11" t="s">
        <v>40</v>
      </c>
      <c r="Q91" s="4">
        <v>97.710113963333342</v>
      </c>
      <c r="R91" s="10">
        <v>0.14285022131953595</v>
      </c>
    </row>
    <row r="92" spans="16:18" x14ac:dyDescent="0.35">
      <c r="P92" s="11" t="s">
        <v>41</v>
      </c>
      <c r="Q92" s="4">
        <v>77.272727273333331</v>
      </c>
      <c r="R92" s="10">
        <v>1.5745916419322736</v>
      </c>
    </row>
    <row r="93" spans="16:18" x14ac:dyDescent="0.35">
      <c r="P93" s="11" t="s">
        <v>42</v>
      </c>
      <c r="Q93" s="4">
        <v>69.314509463333323</v>
      </c>
      <c r="R93" s="10">
        <v>6.3112162478682059</v>
      </c>
    </row>
    <row r="94" spans="16:18" x14ac:dyDescent="0.35">
      <c r="P94" s="11" t="s">
        <v>43</v>
      </c>
      <c r="Q94" s="4">
        <v>84.523809523333327</v>
      </c>
      <c r="R94" s="10">
        <v>4.7797285473899764</v>
      </c>
    </row>
    <row r="95" spans="16:18" x14ac:dyDescent="0.35">
      <c r="P95" s="11" t="s">
        <v>44</v>
      </c>
      <c r="Q95" s="4">
        <v>6.1840554449999994</v>
      </c>
      <c r="R95" s="10">
        <v>2.791115610382545</v>
      </c>
    </row>
    <row r="96" spans="16:18" x14ac:dyDescent="0.35">
      <c r="P96" s="11" t="s">
        <v>4</v>
      </c>
      <c r="Q96" s="4">
        <v>37.495034310000001</v>
      </c>
      <c r="R96" s="10">
        <v>3.8829975570867474</v>
      </c>
    </row>
    <row r="97" spans="16:18" x14ac:dyDescent="0.35">
      <c r="P97" s="19" t="s">
        <v>14</v>
      </c>
      <c r="Q97" s="18">
        <v>19.327894326666666</v>
      </c>
      <c r="R97" s="10">
        <v>4.6627832150720652</v>
      </c>
    </row>
    <row r="98" spans="16:18" x14ac:dyDescent="0.35">
      <c r="P98" s="11" t="s">
        <v>21</v>
      </c>
      <c r="Q98" s="4">
        <v>48.162494290000005</v>
      </c>
      <c r="R98" s="10">
        <v>2.7775649516183343</v>
      </c>
    </row>
    <row r="99" spans="16:18" x14ac:dyDescent="0.35">
      <c r="P99" s="19" t="s">
        <v>28</v>
      </c>
      <c r="Q99" s="18">
        <v>18.873034096666668</v>
      </c>
      <c r="R99" s="10">
        <v>3.330849140444561</v>
      </c>
    </row>
    <row r="100" spans="16:18" x14ac:dyDescent="0.35">
      <c r="P100" s="11" t="s">
        <v>35</v>
      </c>
      <c r="Q100" s="4">
        <v>69.881766976666668</v>
      </c>
      <c r="R100" s="10">
        <v>4.6243231859235205</v>
      </c>
    </row>
    <row r="101" spans="16:18" x14ac:dyDescent="0.35">
      <c r="P101" s="11" t="s">
        <v>50</v>
      </c>
      <c r="Q101" s="4">
        <v>40.720325586666661</v>
      </c>
      <c r="R101" s="10">
        <v>5.1905051835945795</v>
      </c>
    </row>
    <row r="102" spans="16:18" x14ac:dyDescent="0.35">
      <c r="P102" s="11" t="s">
        <v>57</v>
      </c>
      <c r="Q102" s="4">
        <v>7.2504389666666667</v>
      </c>
      <c r="R102" s="10">
        <v>0.12138555977766541</v>
      </c>
    </row>
    <row r="104" spans="16:18" x14ac:dyDescent="0.35">
      <c r="P104" s="11" t="s">
        <v>100</v>
      </c>
      <c r="Q104" s="4">
        <v>1.0101010101010102</v>
      </c>
      <c r="R104">
        <v>1.0101010101010102</v>
      </c>
    </row>
    <row r="106" spans="16:18" x14ac:dyDescent="0.35">
      <c r="P106" t="s">
        <v>45</v>
      </c>
      <c r="Q106">
        <v>82.811967853333329</v>
      </c>
      <c r="R106" s="10">
        <v>0.97102610400244538</v>
      </c>
    </row>
    <row r="107" spans="16:18" x14ac:dyDescent="0.35">
      <c r="P107" t="s">
        <v>46</v>
      </c>
      <c r="Q107">
        <v>76.937229436666669</v>
      </c>
      <c r="R107" s="10">
        <v>3.2429812163527649</v>
      </c>
    </row>
    <row r="108" spans="16:18" x14ac:dyDescent="0.35">
      <c r="P108" t="s">
        <v>47</v>
      </c>
      <c r="Q108">
        <v>71.322182396666662</v>
      </c>
      <c r="R108" s="10">
        <v>9.7511104307785974</v>
      </c>
    </row>
    <row r="109" spans="16:18" x14ac:dyDescent="0.35">
      <c r="P109" t="s">
        <v>48</v>
      </c>
      <c r="Q109">
        <v>68.863532033333328</v>
      </c>
      <c r="R109" s="10">
        <v>9.8451497948023494</v>
      </c>
    </row>
    <row r="110" spans="16:18" x14ac:dyDescent="0.35">
      <c r="P110" t="s">
        <v>49</v>
      </c>
      <c r="Q110">
        <v>54.012137389999999</v>
      </c>
      <c r="R110" s="10">
        <v>0.99421486215300425</v>
      </c>
    </row>
    <row r="111" spans="16:18" x14ac:dyDescent="0.35">
      <c r="P111" t="s">
        <v>50</v>
      </c>
      <c r="Q111">
        <v>40.720325586666661</v>
      </c>
      <c r="R111" s="10">
        <v>5.1905051835945795</v>
      </c>
    </row>
    <row r="112" spans="16:18" x14ac:dyDescent="0.35">
      <c r="P112" t="s">
        <v>51</v>
      </c>
      <c r="Q112">
        <v>80.769070010000007</v>
      </c>
      <c r="R112" s="10">
        <v>1.9465253266480864</v>
      </c>
    </row>
    <row r="113" spans="16:18" x14ac:dyDescent="0.35">
      <c r="P113" t="s">
        <v>5</v>
      </c>
      <c r="Q113">
        <v>78.068232166666675</v>
      </c>
      <c r="R113" s="10">
        <v>7.4444320798024997</v>
      </c>
    </row>
    <row r="114" spans="16:18" x14ac:dyDescent="0.35">
      <c r="P114" t="s">
        <v>15</v>
      </c>
      <c r="Q114">
        <v>66.317016316666681</v>
      </c>
      <c r="R114" s="10">
        <v>2.4083890806599957</v>
      </c>
    </row>
    <row r="115" spans="16:18" x14ac:dyDescent="0.35">
      <c r="P115" t="s">
        <v>22</v>
      </c>
      <c r="Q115">
        <v>79.401615719999995</v>
      </c>
      <c r="R115" s="10">
        <v>0.9895361333990309</v>
      </c>
    </row>
    <row r="116" spans="16:18" x14ac:dyDescent="0.35">
      <c r="P116" t="s">
        <v>29</v>
      </c>
      <c r="Q116">
        <v>40.65711391</v>
      </c>
      <c r="R116" s="10">
        <v>7.7490399874043483</v>
      </c>
    </row>
    <row r="117" spans="16:18" x14ac:dyDescent="0.35">
      <c r="P117" t="s">
        <v>36</v>
      </c>
      <c r="Q117">
        <v>89.214600570000002</v>
      </c>
      <c r="R117" s="10">
        <v>0.9841853895842223</v>
      </c>
    </row>
    <row r="118" spans="16:18" x14ac:dyDescent="0.35">
      <c r="P118" t="s">
        <v>43</v>
      </c>
      <c r="Q118">
        <v>84.523809523333327</v>
      </c>
      <c r="R118" s="10">
        <v>4.7797285473899764</v>
      </c>
    </row>
    <row r="119" spans="16:18" x14ac:dyDescent="0.35">
      <c r="P119" t="s">
        <v>58</v>
      </c>
      <c r="Q119">
        <v>48.247386143333337</v>
      </c>
      <c r="R119" s="10">
        <v>3.9899162081670831</v>
      </c>
    </row>
    <row r="121" spans="16:18" x14ac:dyDescent="0.35">
      <c r="P121" t="s">
        <v>101</v>
      </c>
      <c r="Q121" s="4">
        <v>1.4419389476913638</v>
      </c>
      <c r="R121">
        <v>0.73838358929644055</v>
      </c>
    </row>
    <row r="123" spans="16:18" x14ac:dyDescent="0.35">
      <c r="P123" t="s">
        <v>52</v>
      </c>
      <c r="Q123" s="4">
        <v>34.853801170000004</v>
      </c>
      <c r="R123" s="10">
        <v>7.7341254018296501</v>
      </c>
    </row>
    <row r="124" spans="16:18" x14ac:dyDescent="0.35">
      <c r="P124" t="s">
        <v>53</v>
      </c>
      <c r="Q124" s="4">
        <v>61.940268919999994</v>
      </c>
      <c r="R124" s="10">
        <v>13.389639031895006</v>
      </c>
    </row>
    <row r="125" spans="16:18" x14ac:dyDescent="0.35">
      <c r="P125" t="s">
        <v>54</v>
      </c>
      <c r="Q125" s="4">
        <v>85.625730996666661</v>
      </c>
      <c r="R125" s="10">
        <v>0.73330628431932054</v>
      </c>
    </row>
    <row r="126" spans="16:18" x14ac:dyDescent="0.35">
      <c r="P126" t="s">
        <v>55</v>
      </c>
      <c r="Q126" s="4">
        <v>76.52474783000001</v>
      </c>
      <c r="R126" s="10">
        <v>7.7395634226559533</v>
      </c>
    </row>
    <row r="127" spans="16:18" x14ac:dyDescent="0.35">
      <c r="P127" t="s">
        <v>56</v>
      </c>
      <c r="Q127" s="4">
        <v>46.151571743333328</v>
      </c>
      <c r="R127" s="10">
        <v>5.5110961106110858</v>
      </c>
    </row>
    <row r="128" spans="16:18" x14ac:dyDescent="0.35">
      <c r="P128" t="s">
        <v>57</v>
      </c>
      <c r="Q128" s="4">
        <v>7.2504389666666667</v>
      </c>
      <c r="R128" s="10">
        <v>0.12138555977766541</v>
      </c>
    </row>
    <row r="129" spans="16:18" x14ac:dyDescent="0.35">
      <c r="P129" t="s">
        <v>58</v>
      </c>
      <c r="Q129" s="4">
        <v>48.247386143333337</v>
      </c>
      <c r="R129" s="10">
        <v>3.9899162081670831</v>
      </c>
    </row>
    <row r="130" spans="16:18" x14ac:dyDescent="0.35">
      <c r="P130" t="s">
        <v>6</v>
      </c>
      <c r="Q130" s="4">
        <v>54.305421673333335</v>
      </c>
      <c r="R130" s="10">
        <v>8.686542449838182</v>
      </c>
    </row>
    <row r="131" spans="16:18" x14ac:dyDescent="0.35">
      <c r="P131" t="s">
        <v>16</v>
      </c>
      <c r="Q131" s="4">
        <v>84.45578231333333</v>
      </c>
      <c r="R131" s="10">
        <v>3.2516366384451501</v>
      </c>
    </row>
    <row r="132" spans="16:18" x14ac:dyDescent="0.35">
      <c r="P132" t="s">
        <v>23</v>
      </c>
      <c r="Q132" s="4">
        <v>74.890206413333331</v>
      </c>
      <c r="R132" s="10">
        <v>5.0536188857241138</v>
      </c>
    </row>
    <row r="133" spans="16:18" x14ac:dyDescent="0.35">
      <c r="P133" t="s">
        <v>30</v>
      </c>
      <c r="Q133" s="4">
        <v>42.674061039999998</v>
      </c>
      <c r="R133" s="10">
        <v>2.7057793345196113</v>
      </c>
    </row>
    <row r="134" spans="16:18" x14ac:dyDescent="0.35">
      <c r="P134" t="s">
        <v>37</v>
      </c>
      <c r="Q134" s="4">
        <v>75.24748511</v>
      </c>
      <c r="R134" s="10">
        <v>6.3673744162975217</v>
      </c>
    </row>
    <row r="135" spans="16:18" x14ac:dyDescent="0.35">
      <c r="P135" s="10" t="s">
        <v>44</v>
      </c>
      <c r="Q135" s="18">
        <v>6.1840554449999994</v>
      </c>
      <c r="R135" s="10">
        <v>2.791115610382545</v>
      </c>
    </row>
    <row r="136" spans="16:18" x14ac:dyDescent="0.35">
      <c r="P136" t="s">
        <v>51</v>
      </c>
      <c r="Q136" s="4">
        <v>80.769070010000007</v>
      </c>
      <c r="R136" s="10">
        <v>1.9465253266480864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28D5-5671-4064-AD62-3BE2CF84D1CE}">
  <dimension ref="A1:L61"/>
  <sheetViews>
    <sheetView workbookViewId="0">
      <selection activeCell="F7" sqref="F7"/>
    </sheetView>
  </sheetViews>
  <sheetFormatPr defaultRowHeight="14.5" x14ac:dyDescent="0.35"/>
  <sheetData>
    <row r="1" spans="1:12" x14ac:dyDescent="0.35">
      <c r="A1" t="s">
        <v>107</v>
      </c>
      <c r="B1" t="s">
        <v>108</v>
      </c>
      <c r="C1" t="s">
        <v>86</v>
      </c>
      <c r="F1" t="s">
        <v>107</v>
      </c>
      <c r="G1" t="s">
        <v>108</v>
      </c>
      <c r="H1" t="s">
        <v>86</v>
      </c>
    </row>
    <row r="2" spans="1:12" x14ac:dyDescent="0.35">
      <c r="A2" t="s">
        <v>0</v>
      </c>
      <c r="B2">
        <v>79.486373165618446</v>
      </c>
      <c r="C2">
        <v>11.02018350321103</v>
      </c>
      <c r="F2" t="s">
        <v>10</v>
      </c>
      <c r="G2">
        <v>23.73305615069685</v>
      </c>
      <c r="H2">
        <v>7.3150940232166102</v>
      </c>
    </row>
    <row r="3" spans="1:12" x14ac:dyDescent="0.35">
      <c r="J3" t="s">
        <v>135</v>
      </c>
    </row>
    <row r="4" spans="1:12" ht="15" thickBot="1" x14ac:dyDescent="0.4">
      <c r="A4" t="s">
        <v>1</v>
      </c>
      <c r="B4">
        <v>73.624639249639245</v>
      </c>
      <c r="C4">
        <v>7.8386506775365685</v>
      </c>
      <c r="F4" t="s">
        <v>17</v>
      </c>
      <c r="G4">
        <v>67.924641868303837</v>
      </c>
      <c r="H4">
        <v>7.080673021899341</v>
      </c>
    </row>
    <row r="5" spans="1:12" x14ac:dyDescent="0.35">
      <c r="J5" s="3"/>
      <c r="K5" s="3" t="s">
        <v>64</v>
      </c>
      <c r="L5" s="3" t="s">
        <v>65</v>
      </c>
    </row>
    <row r="6" spans="1:12" x14ac:dyDescent="0.35">
      <c r="A6" t="s">
        <v>2</v>
      </c>
      <c r="B6">
        <v>71.942110177404302</v>
      </c>
      <c r="C6">
        <v>6.4291005073286369</v>
      </c>
      <c r="F6" t="s">
        <v>24</v>
      </c>
      <c r="G6">
        <v>57.446505425228828</v>
      </c>
      <c r="H6">
        <v>11.714217281685301</v>
      </c>
      <c r="J6" s="1" t="s">
        <v>66</v>
      </c>
      <c r="K6" s="1">
        <v>59.246659526225422</v>
      </c>
      <c r="L6" s="1">
        <v>62.896680525792668</v>
      </c>
    </row>
    <row r="7" spans="1:12" x14ac:dyDescent="0.35">
      <c r="J7" s="1" t="s">
        <v>67</v>
      </c>
      <c r="K7" s="1">
        <v>610.3877454238019</v>
      </c>
      <c r="L7" s="1">
        <v>661.72201258379425</v>
      </c>
    </row>
    <row r="8" spans="1:12" x14ac:dyDescent="0.35">
      <c r="A8" t="s">
        <v>3</v>
      </c>
      <c r="B8">
        <v>63.048931942374566</v>
      </c>
      <c r="C8">
        <v>4.9777281743560167</v>
      </c>
      <c r="F8" t="s">
        <v>31</v>
      </c>
      <c r="G8">
        <v>88.47753542583547</v>
      </c>
      <c r="H8">
        <v>1.4514522552844957</v>
      </c>
      <c r="J8" s="1" t="s">
        <v>68</v>
      </c>
      <c r="K8" s="1">
        <v>28</v>
      </c>
      <c r="L8" s="1">
        <v>28</v>
      </c>
    </row>
    <row r="9" spans="1:12" x14ac:dyDescent="0.35">
      <c r="J9" s="1" t="s">
        <v>69</v>
      </c>
      <c r="K9" s="1">
        <v>0</v>
      </c>
      <c r="L9" s="1"/>
    </row>
    <row r="10" spans="1:12" x14ac:dyDescent="0.35">
      <c r="A10" t="s">
        <v>4</v>
      </c>
      <c r="B10">
        <v>37.495034308414596</v>
      </c>
      <c r="C10">
        <v>2.1858128414340001</v>
      </c>
      <c r="F10" t="s">
        <v>38</v>
      </c>
      <c r="G10">
        <v>79.628311866979757</v>
      </c>
      <c r="H10">
        <v>11.128612667440001</v>
      </c>
      <c r="J10" s="1" t="s">
        <v>70</v>
      </c>
      <c r="K10" s="1">
        <v>54</v>
      </c>
      <c r="L10" s="1"/>
    </row>
    <row r="11" spans="1:12" x14ac:dyDescent="0.35">
      <c r="J11" s="1" t="s">
        <v>71</v>
      </c>
      <c r="K11" s="1">
        <v>-0.54151698958695815</v>
      </c>
      <c r="L11" s="1"/>
    </row>
    <row r="12" spans="1:12" x14ac:dyDescent="0.35">
      <c r="A12" t="s">
        <v>5</v>
      </c>
      <c r="B12">
        <v>78.068232166592821</v>
      </c>
      <c r="C12">
        <v>7.4444320798291743</v>
      </c>
      <c r="F12" t="s">
        <v>45</v>
      </c>
      <c r="G12">
        <v>82.811967852311611</v>
      </c>
      <c r="H12">
        <v>0.97102610400244538</v>
      </c>
      <c r="J12" s="1" t="s">
        <v>72</v>
      </c>
      <c r="K12" s="1">
        <v>0.2951893183876394</v>
      </c>
      <c r="L12" s="1"/>
    </row>
    <row r="13" spans="1:12" x14ac:dyDescent="0.35">
      <c r="J13" s="1" t="s">
        <v>73</v>
      </c>
      <c r="K13" s="1">
        <v>1.6735649063521589</v>
      </c>
      <c r="L13" s="1"/>
    </row>
    <row r="14" spans="1:12" x14ac:dyDescent="0.35">
      <c r="A14" t="s">
        <v>6</v>
      </c>
      <c r="B14">
        <v>54.305421673842723</v>
      </c>
      <c r="C14">
        <v>8.6865424494733503</v>
      </c>
      <c r="F14" t="s">
        <v>52</v>
      </c>
      <c r="G14">
        <v>34.853801169590646</v>
      </c>
      <c r="H14">
        <v>7.7341254018296528</v>
      </c>
      <c r="J14" s="1" t="s">
        <v>74</v>
      </c>
      <c r="K14" s="1">
        <v>0.5903786367752788</v>
      </c>
      <c r="L14" s="1"/>
    </row>
    <row r="15" spans="1:12" ht="15" thickBot="1" x14ac:dyDescent="0.4">
      <c r="J15" s="2" t="s">
        <v>75</v>
      </c>
      <c r="K15" s="2">
        <v>2.0048792881880577</v>
      </c>
      <c r="L15" s="2"/>
    </row>
    <row r="16" spans="1:12" x14ac:dyDescent="0.35">
      <c r="A16" t="s">
        <v>11</v>
      </c>
      <c r="B16">
        <v>54.915879442195227</v>
      </c>
      <c r="C16">
        <v>5.8555382485367362</v>
      </c>
      <c r="F16" t="s">
        <v>18</v>
      </c>
      <c r="G16">
        <v>80</v>
      </c>
      <c r="H16">
        <v>6.2269984912640162</v>
      </c>
    </row>
    <row r="18" spans="1:8" x14ac:dyDescent="0.35">
      <c r="A18" t="s">
        <v>12</v>
      </c>
      <c r="B18">
        <v>78.560840775165502</v>
      </c>
      <c r="C18">
        <v>5.0276779767421838</v>
      </c>
      <c r="F18" t="s">
        <v>25</v>
      </c>
      <c r="G18">
        <v>25.750782378430426</v>
      </c>
      <c r="H18">
        <v>5.8301193036836398</v>
      </c>
    </row>
    <row r="20" spans="1:8" x14ac:dyDescent="0.35">
      <c r="A20" t="s">
        <v>13</v>
      </c>
      <c r="B20">
        <v>4.640593657051947</v>
      </c>
      <c r="C20">
        <v>1.7193914137618691</v>
      </c>
      <c r="F20" t="s">
        <v>32</v>
      </c>
      <c r="G20">
        <v>3.5589800036690513</v>
      </c>
      <c r="H20">
        <v>1.8691468083273886</v>
      </c>
    </row>
    <row r="22" spans="1:8" x14ac:dyDescent="0.35">
      <c r="A22" t="s">
        <v>14</v>
      </c>
      <c r="B22">
        <v>19.327894327894327</v>
      </c>
      <c r="C22">
        <v>4.6627832165239997</v>
      </c>
      <c r="F22" t="s">
        <v>39</v>
      </c>
      <c r="G22">
        <v>88.44086021505376</v>
      </c>
      <c r="H22">
        <v>4.4311644005014088</v>
      </c>
    </row>
    <row r="24" spans="1:8" x14ac:dyDescent="0.35">
      <c r="A24" t="s">
        <v>15</v>
      </c>
      <c r="B24">
        <v>66.317016317016311</v>
      </c>
      <c r="C24">
        <v>2.4083890815584854</v>
      </c>
      <c r="F24" t="s">
        <v>46</v>
      </c>
      <c r="G24">
        <v>76.937229437229448</v>
      </c>
      <c r="H24">
        <v>3.2429812143362091</v>
      </c>
    </row>
    <row r="26" spans="1:8" x14ac:dyDescent="0.35">
      <c r="A26" t="s">
        <v>16</v>
      </c>
      <c r="B26">
        <v>84.455782312925166</v>
      </c>
      <c r="C26">
        <v>3.2516366372880969</v>
      </c>
      <c r="F26" t="s">
        <v>53</v>
      </c>
      <c r="G26">
        <v>61.940268918724691</v>
      </c>
      <c r="H26">
        <v>13.389639033476092</v>
      </c>
    </row>
    <row r="28" spans="1:8" x14ac:dyDescent="0.35">
      <c r="A28" t="s">
        <v>19</v>
      </c>
      <c r="B28">
        <v>82.563344972692278</v>
      </c>
      <c r="C28">
        <v>2.3960509318837468</v>
      </c>
      <c r="F28" t="s">
        <v>26</v>
      </c>
      <c r="G28">
        <v>65.438224799286346</v>
      </c>
      <c r="H28">
        <v>1.6946798737523912</v>
      </c>
    </row>
    <row r="30" spans="1:8" x14ac:dyDescent="0.35">
      <c r="A30" t="s">
        <v>20</v>
      </c>
      <c r="B30">
        <v>61.112914862914863</v>
      </c>
      <c r="C30">
        <v>9.8685140416927712</v>
      </c>
      <c r="F30" t="s">
        <v>33</v>
      </c>
      <c r="G30">
        <v>99.145299145299148</v>
      </c>
      <c r="H30">
        <v>0.85470085470085644</v>
      </c>
    </row>
    <row r="32" spans="1:8" x14ac:dyDescent="0.35">
      <c r="A32" t="s">
        <v>21</v>
      </c>
      <c r="B32">
        <v>48.162494291526549</v>
      </c>
      <c r="C32">
        <v>2.7775649499126596</v>
      </c>
      <c r="F32" t="s">
        <v>40</v>
      </c>
      <c r="G32">
        <v>97.710113960113958</v>
      </c>
      <c r="H32">
        <v>0.14285022165335767</v>
      </c>
    </row>
    <row r="34" spans="1:8" x14ac:dyDescent="0.35">
      <c r="A34" t="s">
        <v>22</v>
      </c>
      <c r="B34">
        <v>79.401615718751259</v>
      </c>
      <c r="C34">
        <v>0.98953613398800322</v>
      </c>
      <c r="F34" t="s">
        <v>47</v>
      </c>
      <c r="G34">
        <v>71.322182397451215</v>
      </c>
      <c r="H34">
        <v>9.7511104295970732</v>
      </c>
    </row>
    <row r="36" spans="1:8" x14ac:dyDescent="0.35">
      <c r="A36" t="s">
        <v>23</v>
      </c>
      <c r="B36">
        <v>74.890206411945528</v>
      </c>
      <c r="C36">
        <v>5.0536188869600496</v>
      </c>
      <c r="F36" t="s">
        <v>54</v>
      </c>
      <c r="G36">
        <v>85.62573099415205</v>
      </c>
      <c r="H36">
        <v>0.73330628488502059</v>
      </c>
    </row>
    <row r="38" spans="1:8" x14ac:dyDescent="0.35">
      <c r="A38" t="s">
        <v>27</v>
      </c>
      <c r="B38">
        <v>38.5621442767616</v>
      </c>
      <c r="C38">
        <v>6.2535700903923477</v>
      </c>
      <c r="F38" t="s">
        <v>34</v>
      </c>
      <c r="G38">
        <v>82.004186289900602</v>
      </c>
      <c r="H38">
        <v>3.3051688338986822</v>
      </c>
    </row>
    <row r="40" spans="1:8" x14ac:dyDescent="0.35">
      <c r="A40" t="s">
        <v>28</v>
      </c>
      <c r="B40">
        <v>18.873034096914694</v>
      </c>
      <c r="C40">
        <v>3.3308491411457584</v>
      </c>
      <c r="F40" t="s">
        <v>41</v>
      </c>
      <c r="G40">
        <v>77.272727272727266</v>
      </c>
      <c r="H40">
        <v>1.5745916432444336</v>
      </c>
    </row>
    <row r="42" spans="1:8" x14ac:dyDescent="0.35">
      <c r="A42" t="s">
        <v>29</v>
      </c>
      <c r="B42">
        <v>40.657113909393537</v>
      </c>
      <c r="C42">
        <v>7.7490399858701338</v>
      </c>
      <c r="F42" t="s">
        <v>48</v>
      </c>
      <c r="G42">
        <v>68.863532034887541</v>
      </c>
      <c r="H42">
        <v>9.8451497961423815</v>
      </c>
    </row>
    <row r="44" spans="1:8" x14ac:dyDescent="0.35">
      <c r="A44" t="s">
        <v>30</v>
      </c>
      <c r="B44">
        <v>42.674061039122627</v>
      </c>
      <c r="C44">
        <v>2.7057793341885716</v>
      </c>
      <c r="F44" t="s">
        <v>55</v>
      </c>
      <c r="G44">
        <v>76.524747830166547</v>
      </c>
      <c r="H44">
        <v>7.739563424705957</v>
      </c>
    </row>
    <row r="46" spans="1:8" x14ac:dyDescent="0.35">
      <c r="A46" t="s">
        <v>35</v>
      </c>
      <c r="B46">
        <v>69.881766978541165</v>
      </c>
      <c r="C46">
        <v>4.6243231865731698</v>
      </c>
      <c r="F46" t="s">
        <v>42</v>
      </c>
      <c r="G46">
        <v>69.31450945964859</v>
      </c>
      <c r="H46">
        <v>6.3112162473533804</v>
      </c>
    </row>
    <row r="48" spans="1:8" x14ac:dyDescent="0.35">
      <c r="A48" t="s">
        <v>36</v>
      </c>
      <c r="B48">
        <v>89.214600568909745</v>
      </c>
      <c r="C48">
        <v>0.98418538943606859</v>
      </c>
      <c r="F48" t="s">
        <v>49</v>
      </c>
      <c r="G48">
        <v>54.012137389202259</v>
      </c>
      <c r="H48">
        <v>0.99421486134113513</v>
      </c>
    </row>
    <row r="50" spans="1:8" x14ac:dyDescent="0.35">
      <c r="A50" t="s">
        <v>37</v>
      </c>
      <c r="B50">
        <v>75.247485110855308</v>
      </c>
      <c r="C50">
        <v>6.3673744179047675</v>
      </c>
      <c r="F50" t="s">
        <v>56</v>
      </c>
      <c r="G50">
        <v>46.151571739807032</v>
      </c>
      <c r="H50">
        <v>5.5110961107128675</v>
      </c>
    </row>
    <row r="52" spans="1:8" x14ac:dyDescent="0.35">
      <c r="A52" t="s">
        <v>43</v>
      </c>
      <c r="B52">
        <v>84.523809523809518</v>
      </c>
      <c r="C52">
        <v>4.7797285475916027</v>
      </c>
      <c r="F52" t="s">
        <v>50</v>
      </c>
      <c r="G52">
        <v>40.72032558874664</v>
      </c>
      <c r="H52">
        <v>5.1905051835528475</v>
      </c>
    </row>
    <row r="54" spans="1:8" x14ac:dyDescent="0.35">
      <c r="A54" t="s">
        <v>44</v>
      </c>
      <c r="B54">
        <v>6.1840554455892196</v>
      </c>
      <c r="C54">
        <v>2.7911156112657638</v>
      </c>
      <c r="F54" t="s">
        <v>57</v>
      </c>
      <c r="G54">
        <v>7.2504389666283799</v>
      </c>
      <c r="H54">
        <v>0.12138555979153998</v>
      </c>
    </row>
    <row r="56" spans="1:8" x14ac:dyDescent="0.35">
      <c r="A56" t="s">
        <v>51</v>
      </c>
      <c r="B56">
        <v>80.769070010449312</v>
      </c>
      <c r="C56">
        <v>1.9465253258002913</v>
      </c>
      <c r="F56" t="s">
        <v>58</v>
      </c>
      <c r="G56">
        <v>48.247386142122984</v>
      </c>
      <c r="H56">
        <v>3.9899162072020071</v>
      </c>
    </row>
    <row r="59" spans="1:8" x14ac:dyDescent="0.35">
      <c r="A59" t="s">
        <v>123</v>
      </c>
      <c r="B59">
        <v>62.5073189514696</v>
      </c>
      <c r="C59">
        <v>4.8910930011334033</v>
      </c>
      <c r="F59" t="s">
        <v>123</v>
      </c>
      <c r="G59">
        <v>62.5073189514696</v>
      </c>
      <c r="H59">
        <v>4.8910930011334033</v>
      </c>
    </row>
    <row r="61" spans="1:8" x14ac:dyDescent="0.35">
      <c r="B61">
        <f>AVERAGE(B2:B56)</f>
        <v>59.246659526225422</v>
      </c>
      <c r="G61">
        <f>AVERAGE(G2:G56)</f>
        <v>62.896680525792668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6D48-5A9E-46A0-B594-EF25F6A6FCB8}">
  <dimension ref="B2:H49"/>
  <sheetViews>
    <sheetView topLeftCell="A31" workbookViewId="0">
      <selection activeCell="E7" sqref="E7"/>
    </sheetView>
  </sheetViews>
  <sheetFormatPr defaultRowHeight="14.5" x14ac:dyDescent="0.35"/>
  <sheetData>
    <row r="2" spans="2:8" ht="15" thickBot="1" x14ac:dyDescent="0.4">
      <c r="B2" s="41" t="s">
        <v>107</v>
      </c>
      <c r="C2" s="42" t="s">
        <v>108</v>
      </c>
      <c r="F2" s="41" t="s">
        <v>107</v>
      </c>
      <c r="G2" s="42" t="s">
        <v>108</v>
      </c>
    </row>
    <row r="3" spans="2:8" x14ac:dyDescent="0.35">
      <c r="B3" s="12" t="s">
        <v>0</v>
      </c>
      <c r="C3" s="21">
        <v>79.486373165618446</v>
      </c>
      <c r="D3">
        <v>11.02018350321103</v>
      </c>
      <c r="F3" t="s">
        <v>1</v>
      </c>
      <c r="G3" s="21">
        <v>73.624639249639245</v>
      </c>
      <c r="H3">
        <v>7.8386506775365685</v>
      </c>
    </row>
    <row r="4" spans="2:8" x14ac:dyDescent="0.35">
      <c r="B4" s="12" t="s">
        <v>10</v>
      </c>
      <c r="C4" s="21">
        <v>23.73305615069685</v>
      </c>
      <c r="D4">
        <v>7.3150940232166102</v>
      </c>
      <c r="F4" t="s">
        <v>17</v>
      </c>
      <c r="G4" s="21">
        <v>67.924641868303837</v>
      </c>
      <c r="H4">
        <v>7.080673021899341</v>
      </c>
    </row>
    <row r="5" spans="2:8" x14ac:dyDescent="0.35">
      <c r="C5" s="21"/>
      <c r="G5" s="21"/>
    </row>
    <row r="6" spans="2:8" x14ac:dyDescent="0.35">
      <c r="B6" t="s">
        <v>3</v>
      </c>
      <c r="C6" s="21">
        <v>63.048931942374566</v>
      </c>
      <c r="D6">
        <v>4.9777281743560167</v>
      </c>
      <c r="F6" t="s">
        <v>2</v>
      </c>
      <c r="G6" s="21">
        <v>71.942110177404302</v>
      </c>
      <c r="H6">
        <v>6.4291005073286369</v>
      </c>
    </row>
    <row r="7" spans="2:8" x14ac:dyDescent="0.35">
      <c r="B7" t="s">
        <v>31</v>
      </c>
      <c r="C7" s="21">
        <v>88.47753542583547</v>
      </c>
      <c r="D7">
        <v>1.4514522552844957</v>
      </c>
      <c r="F7" t="s">
        <v>24</v>
      </c>
      <c r="G7" s="21">
        <v>57.446505425228828</v>
      </c>
      <c r="H7">
        <v>11.714217281685251</v>
      </c>
    </row>
    <row r="8" spans="2:8" x14ac:dyDescent="0.35">
      <c r="C8" s="21"/>
      <c r="G8" s="21"/>
    </row>
    <row r="9" spans="2:8" x14ac:dyDescent="0.35">
      <c r="B9" t="s">
        <v>11</v>
      </c>
      <c r="C9" s="21">
        <v>54.915879442195227</v>
      </c>
      <c r="D9">
        <v>5.8555382485367362</v>
      </c>
      <c r="F9" t="s">
        <v>5</v>
      </c>
      <c r="G9" s="21">
        <v>78.068232166592821</v>
      </c>
      <c r="H9">
        <v>7.4444320798291699</v>
      </c>
    </row>
    <row r="10" spans="2:8" x14ac:dyDescent="0.35">
      <c r="B10" t="s">
        <v>18</v>
      </c>
      <c r="C10" s="21">
        <v>80</v>
      </c>
      <c r="D10">
        <v>6.2269984912640162</v>
      </c>
      <c r="F10" t="s">
        <v>45</v>
      </c>
      <c r="G10" s="21">
        <v>82.811967852311611</v>
      </c>
      <c r="H10">
        <v>0.97102610400244538</v>
      </c>
    </row>
    <row r="11" spans="2:8" x14ac:dyDescent="0.35">
      <c r="C11" s="21"/>
      <c r="G11" s="21"/>
    </row>
    <row r="12" spans="2:8" x14ac:dyDescent="0.35">
      <c r="B12" t="s">
        <v>12</v>
      </c>
      <c r="C12" s="21">
        <v>78.560840775165502</v>
      </c>
      <c r="D12">
        <v>5.0276779767421838</v>
      </c>
      <c r="F12" t="s">
        <v>6</v>
      </c>
      <c r="G12" s="21">
        <v>54.305421673842723</v>
      </c>
      <c r="H12">
        <v>8.6865424494733503</v>
      </c>
    </row>
    <row r="13" spans="2:8" x14ac:dyDescent="0.35">
      <c r="B13" t="s">
        <v>25</v>
      </c>
      <c r="C13" s="21">
        <v>25.750782378430426</v>
      </c>
      <c r="D13">
        <v>5.8301193036836398</v>
      </c>
      <c r="F13" t="s">
        <v>52</v>
      </c>
      <c r="G13" s="21">
        <v>34.853801169590646</v>
      </c>
      <c r="H13">
        <v>7.7341254018296528</v>
      </c>
    </row>
    <row r="14" spans="2:8" x14ac:dyDescent="0.35">
      <c r="C14" s="21"/>
      <c r="G14" s="21"/>
    </row>
    <row r="15" spans="2:8" x14ac:dyDescent="0.35">
      <c r="B15" t="s">
        <v>14</v>
      </c>
      <c r="C15" s="21">
        <v>19.327894327894327</v>
      </c>
      <c r="D15">
        <v>4.6627832165239997</v>
      </c>
      <c r="F15" t="s">
        <v>13</v>
      </c>
      <c r="G15" s="21">
        <v>4.640593657051947</v>
      </c>
      <c r="H15">
        <v>1.7193914137618691</v>
      </c>
    </row>
    <row r="16" spans="2:8" x14ac:dyDescent="0.35">
      <c r="B16" t="s">
        <v>39</v>
      </c>
      <c r="C16" s="21">
        <v>88.44086021505376</v>
      </c>
      <c r="D16">
        <v>4.4311644005014088</v>
      </c>
      <c r="F16" t="s">
        <v>32</v>
      </c>
      <c r="G16" s="21">
        <v>3.5589800036690513</v>
      </c>
      <c r="H16">
        <v>1.8691468083273886</v>
      </c>
    </row>
    <row r="17" spans="2:8" x14ac:dyDescent="0.35">
      <c r="C17" s="21"/>
      <c r="G17" s="21"/>
    </row>
    <row r="18" spans="2:8" x14ac:dyDescent="0.35">
      <c r="B18" t="s">
        <v>19</v>
      </c>
      <c r="C18" s="21">
        <v>82.563344972692278</v>
      </c>
      <c r="D18">
        <v>2.3960509318837468</v>
      </c>
      <c r="F18" t="s">
        <v>15</v>
      </c>
      <c r="G18" s="21">
        <v>66.317016317016311</v>
      </c>
      <c r="H18">
        <v>2.4083890815584854</v>
      </c>
    </row>
    <row r="19" spans="2:8" x14ac:dyDescent="0.35">
      <c r="B19" t="s">
        <v>26</v>
      </c>
      <c r="C19" s="21">
        <v>65.438224799286346</v>
      </c>
      <c r="D19">
        <v>1.6946798737523912</v>
      </c>
      <c r="F19" t="s">
        <v>46</v>
      </c>
      <c r="G19" s="21">
        <v>76.937229437229448</v>
      </c>
      <c r="H19">
        <v>3.2429812143362091</v>
      </c>
    </row>
    <row r="20" spans="2:8" x14ac:dyDescent="0.35">
      <c r="C20" s="21"/>
      <c r="G20" s="21"/>
    </row>
    <row r="21" spans="2:8" x14ac:dyDescent="0.35">
      <c r="B21" t="s">
        <v>21</v>
      </c>
      <c r="C21" s="21">
        <v>48.162494291526549</v>
      </c>
      <c r="D21">
        <v>2.7775649499126596</v>
      </c>
      <c r="F21" t="s">
        <v>16</v>
      </c>
      <c r="G21" s="21">
        <v>84.455782312925166</v>
      </c>
      <c r="H21">
        <v>3.2516366372880969</v>
      </c>
    </row>
    <row r="22" spans="2:8" x14ac:dyDescent="0.35">
      <c r="B22" t="s">
        <v>40</v>
      </c>
      <c r="C22" s="21">
        <v>97.710113960113958</v>
      </c>
      <c r="D22">
        <v>0.14285022165335767</v>
      </c>
      <c r="F22" t="s">
        <v>53</v>
      </c>
      <c r="G22" s="21">
        <v>61.940268918724691</v>
      </c>
      <c r="H22">
        <v>13.389639033476092</v>
      </c>
    </row>
    <row r="23" spans="2:8" x14ac:dyDescent="0.35">
      <c r="C23" s="21"/>
      <c r="G23" s="21"/>
    </row>
    <row r="24" spans="2:8" x14ac:dyDescent="0.35">
      <c r="B24" t="s">
        <v>27</v>
      </c>
      <c r="C24" s="21">
        <v>38.5621442767616</v>
      </c>
      <c r="D24">
        <v>6.2535700903923477</v>
      </c>
      <c r="F24" t="s">
        <v>22</v>
      </c>
      <c r="G24" s="21">
        <v>79.401615718751259</v>
      </c>
      <c r="H24">
        <v>0.98953613398800322</v>
      </c>
    </row>
    <row r="25" spans="2:8" x14ac:dyDescent="0.35">
      <c r="B25" t="s">
        <v>34</v>
      </c>
      <c r="C25" s="21">
        <v>82.004186289900602</v>
      </c>
      <c r="D25">
        <v>3.3051688338986822</v>
      </c>
      <c r="F25" t="s">
        <v>47</v>
      </c>
      <c r="G25" s="21">
        <v>71.322182397451215</v>
      </c>
      <c r="H25">
        <v>9.7511104295970732</v>
      </c>
    </row>
    <row r="26" spans="2:8" x14ac:dyDescent="0.35">
      <c r="C26" s="21"/>
      <c r="G26" s="21"/>
    </row>
    <row r="27" spans="2:8" x14ac:dyDescent="0.35">
      <c r="B27" t="s">
        <v>28</v>
      </c>
      <c r="C27" s="21">
        <v>18.873034096914694</v>
      </c>
      <c r="D27">
        <v>3.3308491411457584</v>
      </c>
      <c r="F27" t="s">
        <v>23</v>
      </c>
      <c r="G27" s="21">
        <v>74.890206411945528</v>
      </c>
      <c r="H27">
        <v>5.0536188869600496</v>
      </c>
    </row>
    <row r="28" spans="2:8" x14ac:dyDescent="0.35">
      <c r="B28" t="s">
        <v>41</v>
      </c>
      <c r="C28" s="21">
        <v>77.272727272727266</v>
      </c>
      <c r="D28">
        <v>1.5745916432444336</v>
      </c>
      <c r="F28" t="s">
        <v>54</v>
      </c>
      <c r="G28" s="21">
        <v>85.62573099415205</v>
      </c>
      <c r="H28">
        <v>0.73330628488502059</v>
      </c>
    </row>
    <row r="29" spans="2:8" x14ac:dyDescent="0.35">
      <c r="C29" s="21"/>
      <c r="G29" s="21"/>
    </row>
    <row r="30" spans="2:8" x14ac:dyDescent="0.35">
      <c r="B30" t="s">
        <v>30</v>
      </c>
      <c r="C30" s="21">
        <v>42.674061039122627</v>
      </c>
      <c r="D30">
        <v>2.7057793341885716</v>
      </c>
      <c r="F30" t="s">
        <v>29</v>
      </c>
      <c r="G30" s="21">
        <v>40.657113909393537</v>
      </c>
      <c r="H30">
        <v>7.7490399858701338</v>
      </c>
    </row>
    <row r="31" spans="2:8" x14ac:dyDescent="0.35">
      <c r="B31" t="s">
        <v>55</v>
      </c>
      <c r="C31" s="21">
        <v>76.524747830166547</v>
      </c>
      <c r="D31">
        <v>7.739563424705957</v>
      </c>
      <c r="F31" t="s">
        <v>48</v>
      </c>
      <c r="G31" s="21">
        <v>68.863532034887541</v>
      </c>
      <c r="H31">
        <v>9.8451497961423815</v>
      </c>
    </row>
    <row r="32" spans="2:8" x14ac:dyDescent="0.35">
      <c r="C32" s="21"/>
      <c r="G32" s="21"/>
    </row>
    <row r="33" spans="2:8" x14ac:dyDescent="0.35">
      <c r="B33" t="s">
        <v>36</v>
      </c>
      <c r="C33" s="21">
        <v>89.214600568909745</v>
      </c>
      <c r="D33">
        <v>0.98418538943606859</v>
      </c>
      <c r="F33" t="s">
        <v>35</v>
      </c>
      <c r="G33" s="21">
        <v>69.881766978541165</v>
      </c>
      <c r="H33">
        <v>4.6243231865731698</v>
      </c>
    </row>
    <row r="34" spans="2:8" x14ac:dyDescent="0.35">
      <c r="B34" t="s">
        <v>49</v>
      </c>
      <c r="C34" s="21">
        <v>54.012137389202259</v>
      </c>
      <c r="D34">
        <v>0.99421486134113513</v>
      </c>
      <c r="F34" t="s">
        <v>42</v>
      </c>
      <c r="G34" s="21">
        <v>69.31450945964859</v>
      </c>
      <c r="H34">
        <v>6.3112162473533804</v>
      </c>
    </row>
    <row r="35" spans="2:8" x14ac:dyDescent="0.35">
      <c r="C35" s="21"/>
      <c r="G35" s="21"/>
    </row>
    <row r="36" spans="2:8" x14ac:dyDescent="0.35">
      <c r="B36" t="s">
        <v>37</v>
      </c>
      <c r="C36" s="21">
        <v>75.247485110855308</v>
      </c>
      <c r="D36">
        <v>6.3673744179047675</v>
      </c>
      <c r="F36" t="s">
        <v>44</v>
      </c>
      <c r="G36" s="21">
        <v>6.1840554455892223</v>
      </c>
      <c r="H36">
        <v>2.7911156112657638</v>
      </c>
    </row>
    <row r="37" spans="2:8" x14ac:dyDescent="0.35">
      <c r="B37" t="s">
        <v>56</v>
      </c>
      <c r="C37" s="21">
        <v>46.151571739807032</v>
      </c>
      <c r="D37">
        <v>5.5110961107128675</v>
      </c>
      <c r="F37" t="s">
        <v>57</v>
      </c>
      <c r="G37" s="21">
        <v>7.2504389666283799</v>
      </c>
      <c r="H37">
        <v>0.12138555979153998</v>
      </c>
    </row>
    <row r="38" spans="2:8" x14ac:dyDescent="0.35">
      <c r="C38" s="21"/>
    </row>
    <row r="39" spans="2:8" x14ac:dyDescent="0.35">
      <c r="B39" t="s">
        <v>43</v>
      </c>
      <c r="C39" s="21">
        <v>84.523809523809518</v>
      </c>
      <c r="D39">
        <v>4.7797285475916027</v>
      </c>
    </row>
    <row r="40" spans="2:8" x14ac:dyDescent="0.35">
      <c r="B40" t="s">
        <v>50</v>
      </c>
      <c r="C40" s="21">
        <v>40.72032558874664</v>
      </c>
      <c r="D40">
        <v>5.1905051835528475</v>
      </c>
    </row>
    <row r="41" spans="2:8" x14ac:dyDescent="0.35">
      <c r="C41" s="21"/>
    </row>
    <row r="42" spans="2:8" x14ac:dyDescent="0.35">
      <c r="B42" t="s">
        <v>51</v>
      </c>
      <c r="C42" s="21">
        <v>80.769070010449312</v>
      </c>
      <c r="D42">
        <v>1.9465253258002913</v>
      </c>
    </row>
    <row r="43" spans="2:8" x14ac:dyDescent="0.35">
      <c r="B43" t="s">
        <v>58</v>
      </c>
      <c r="C43" s="21">
        <v>48.247386142122984</v>
      </c>
      <c r="D43">
        <v>3.9899162072020071</v>
      </c>
    </row>
    <row r="44" spans="2:8" ht="15" thickBot="1" x14ac:dyDescent="0.4"/>
    <row r="45" spans="2:8" x14ac:dyDescent="0.35">
      <c r="B45" s="46" t="s">
        <v>4</v>
      </c>
      <c r="C45" s="33">
        <v>37.495034308414596</v>
      </c>
      <c r="D45">
        <v>2.1858128414340001</v>
      </c>
    </row>
    <row r="46" spans="2:8" ht="15" thickBot="1" x14ac:dyDescent="0.4">
      <c r="B46" s="45" t="s">
        <v>38</v>
      </c>
      <c r="C46" s="44">
        <v>79.628311866979757</v>
      </c>
      <c r="D46">
        <v>11.128612667440001</v>
      </c>
    </row>
    <row r="47" spans="2:8" x14ac:dyDescent="0.35">
      <c r="C47" s="21"/>
    </row>
    <row r="48" spans="2:8" x14ac:dyDescent="0.35">
      <c r="B48" t="s">
        <v>20</v>
      </c>
      <c r="C48" s="21">
        <v>61.112914862914863</v>
      </c>
      <c r="D48">
        <v>9.8685140416927712</v>
      </c>
    </row>
    <row r="49" spans="2:4" x14ac:dyDescent="0.35">
      <c r="B49" t="s">
        <v>33</v>
      </c>
      <c r="C49" s="21">
        <v>99.145299145299148</v>
      </c>
      <c r="D49">
        <v>0.85470085470085644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83EA-38B9-43A8-99E8-1B5FBFB729F1}">
  <dimension ref="A1:AJ169"/>
  <sheetViews>
    <sheetView topLeftCell="F11" zoomScale="218" workbookViewId="0">
      <selection activeCell="Q24" sqref="Q24"/>
    </sheetView>
  </sheetViews>
  <sheetFormatPr defaultRowHeight="14.5" x14ac:dyDescent="0.35"/>
  <cols>
    <col min="3" max="3" width="11.81640625" bestFit="1" customWidth="1"/>
    <col min="4" max="4" width="11.81640625" customWidth="1"/>
    <col min="5" max="5" width="8.7265625" style="12"/>
    <col min="6" max="6" width="14.36328125" style="13" customWidth="1"/>
    <col min="10" max="10" width="14.36328125" customWidth="1"/>
    <col min="11" max="11" width="10.81640625" customWidth="1"/>
    <col min="12" max="12" width="10.1796875" customWidth="1"/>
    <col min="13" max="14" width="9.90625" customWidth="1"/>
    <col min="15" max="15" width="10.08984375" customWidth="1"/>
    <col min="16" max="16" width="10.453125" customWidth="1"/>
    <col min="17" max="17" width="10.08984375" customWidth="1"/>
  </cols>
  <sheetData>
    <row r="1" spans="1:36" x14ac:dyDescent="0.35">
      <c r="A1" t="s">
        <v>7</v>
      </c>
      <c r="B1" t="s">
        <v>8</v>
      </c>
      <c r="C1" t="s">
        <v>85</v>
      </c>
      <c r="E1" s="14" t="s">
        <v>107</v>
      </c>
      <c r="F1" s="8" t="s">
        <v>108</v>
      </c>
      <c r="G1" t="s">
        <v>92</v>
      </c>
      <c r="H1" t="s">
        <v>85</v>
      </c>
    </row>
    <row r="2" spans="1:36" ht="15" thickBot="1" x14ac:dyDescent="0.4">
      <c r="A2" t="s">
        <v>0</v>
      </c>
      <c r="B2">
        <v>86.792452830000002</v>
      </c>
      <c r="C2">
        <f>TTEST(B2:B4,B5:B7, 2,3)</f>
        <v>4.6348701580478588E-3</v>
      </c>
      <c r="E2" s="12" t="s">
        <v>0</v>
      </c>
      <c r="F2" s="13">
        <v>79.486373165618446</v>
      </c>
      <c r="G2">
        <v>11.02018350321103</v>
      </c>
      <c r="H2">
        <v>4.6348701580478597E-3</v>
      </c>
      <c r="J2" s="14"/>
      <c r="K2" s="14" t="s">
        <v>141</v>
      </c>
      <c r="L2" s="14" t="s">
        <v>142</v>
      </c>
      <c r="M2" s="14" t="s">
        <v>143</v>
      </c>
      <c r="N2" s="14" t="s">
        <v>144</v>
      </c>
      <c r="O2" s="14" t="s">
        <v>145</v>
      </c>
      <c r="P2" s="15" t="s">
        <v>146</v>
      </c>
      <c r="Q2" s="8" t="s">
        <v>147</v>
      </c>
      <c r="R2" s="15"/>
      <c r="S2" s="64" t="s">
        <v>234</v>
      </c>
      <c r="T2" s="64" t="s">
        <v>232</v>
      </c>
      <c r="U2" s="64" t="s">
        <v>233</v>
      </c>
      <c r="V2" s="64" t="s">
        <v>85</v>
      </c>
      <c r="W2" s="12"/>
    </row>
    <row r="3" spans="1:36" x14ac:dyDescent="0.35">
      <c r="A3" t="s">
        <v>0</v>
      </c>
      <c r="B3">
        <v>83.333333330000002</v>
      </c>
      <c r="E3" s="12" t="s">
        <v>10</v>
      </c>
      <c r="F3" s="13">
        <v>23.73305615069685</v>
      </c>
      <c r="G3">
        <v>7.3150940232166102</v>
      </c>
      <c r="J3" t="s">
        <v>139</v>
      </c>
      <c r="K3" s="21">
        <v>79.486373165618446</v>
      </c>
      <c r="L3" s="21">
        <v>73.624639249639245</v>
      </c>
      <c r="M3" s="21">
        <v>71.942110177404302</v>
      </c>
      <c r="N3" s="21">
        <v>63.048931942374566</v>
      </c>
      <c r="O3" s="21">
        <v>37.495034308414596</v>
      </c>
      <c r="P3" s="21">
        <v>78.068232166592821</v>
      </c>
      <c r="Q3" s="21">
        <v>54.305421673842723</v>
      </c>
      <c r="R3" s="62"/>
      <c r="S3" s="28" t="s">
        <v>0</v>
      </c>
      <c r="T3" s="63">
        <v>79.486373165618446</v>
      </c>
      <c r="U3" s="63">
        <v>23.73305615069685</v>
      </c>
      <c r="V3" s="22">
        <v>4.6348701580478588E-3</v>
      </c>
    </row>
    <row r="4" spans="1:36" x14ac:dyDescent="0.35">
      <c r="A4" t="s">
        <v>0</v>
      </c>
      <c r="B4">
        <v>68.333333330000002</v>
      </c>
      <c r="J4" t="s">
        <v>140</v>
      </c>
      <c r="K4" s="7">
        <v>23.73305615069685</v>
      </c>
      <c r="L4" s="7">
        <v>67.924641868303837</v>
      </c>
      <c r="M4" s="7">
        <v>57.446505425228828</v>
      </c>
      <c r="N4" s="7">
        <v>88.47753542583547</v>
      </c>
      <c r="O4" s="7">
        <v>79.628311866979757</v>
      </c>
      <c r="P4" s="7">
        <v>82.811967852311611</v>
      </c>
      <c r="Q4" s="7">
        <v>34.853801169590646</v>
      </c>
      <c r="R4" s="62"/>
      <c r="S4" s="28" t="s">
        <v>1</v>
      </c>
      <c r="T4" s="63">
        <v>73.624639249639245</v>
      </c>
      <c r="U4" s="63">
        <v>67.924641868303837</v>
      </c>
      <c r="V4" s="20">
        <v>0.64362314059832304</v>
      </c>
    </row>
    <row r="5" spans="1:36" x14ac:dyDescent="0.35">
      <c r="A5" t="s">
        <v>10</v>
      </c>
      <c r="B5">
        <v>38.297872339999998</v>
      </c>
      <c r="J5" s="25" t="s">
        <v>85</v>
      </c>
      <c r="K5" s="22">
        <v>4.6348701580478588E-3</v>
      </c>
      <c r="L5" s="20">
        <v>0.64362314059832304</v>
      </c>
      <c r="M5" s="20">
        <v>0.34158746399579498</v>
      </c>
      <c r="N5" s="22">
        <v>2.0043199559831661E-2</v>
      </c>
      <c r="O5" s="20">
        <v>5.0632572561467727E-2</v>
      </c>
      <c r="P5" s="20">
        <v>0.59020208341614344</v>
      </c>
      <c r="Q5" s="20">
        <v>0.17070749353011377</v>
      </c>
      <c r="R5" s="23"/>
      <c r="S5" s="28" t="s">
        <v>2</v>
      </c>
      <c r="T5" s="63">
        <v>71.942110177404302</v>
      </c>
      <c r="U5" s="63">
        <v>57.446505425228828</v>
      </c>
      <c r="V5" s="20">
        <v>0.34158746399579498</v>
      </c>
    </row>
    <row r="6" spans="1:36" x14ac:dyDescent="0.35">
      <c r="A6" t="s">
        <v>10</v>
      </c>
      <c r="B6">
        <v>17.647058820000002</v>
      </c>
      <c r="E6" s="12" t="s">
        <v>1</v>
      </c>
      <c r="F6" s="13">
        <v>73.624639249639245</v>
      </c>
      <c r="G6">
        <v>7.8386506775365685</v>
      </c>
      <c r="H6">
        <v>0.64362314059832304</v>
      </c>
      <c r="S6" s="28" t="s">
        <v>3</v>
      </c>
      <c r="T6" s="63">
        <v>63.048931942374566</v>
      </c>
      <c r="U6" s="63">
        <v>88.47753542583547</v>
      </c>
      <c r="V6" s="22">
        <v>2.0043199559831661E-2</v>
      </c>
      <c r="AJ6" s="13"/>
    </row>
    <row r="7" spans="1:36" x14ac:dyDescent="0.35">
      <c r="A7" t="s">
        <v>10</v>
      </c>
      <c r="B7">
        <v>15.254237290000001</v>
      </c>
      <c r="E7" s="12" t="s">
        <v>17</v>
      </c>
      <c r="F7" s="13">
        <v>67.924641868303837</v>
      </c>
      <c r="G7">
        <v>7.080673021899341</v>
      </c>
      <c r="J7" s="14"/>
      <c r="K7" s="14" t="s">
        <v>148</v>
      </c>
      <c r="L7" s="14" t="s">
        <v>149</v>
      </c>
      <c r="M7" s="14" t="s">
        <v>150</v>
      </c>
      <c r="N7" s="14" t="s">
        <v>151</v>
      </c>
      <c r="O7" s="14" t="s">
        <v>152</v>
      </c>
      <c r="P7" s="15" t="s">
        <v>153</v>
      </c>
      <c r="Q7" s="8" t="s">
        <v>154</v>
      </c>
      <c r="R7" s="15"/>
      <c r="S7" s="28" t="s">
        <v>4</v>
      </c>
      <c r="T7" s="63">
        <v>37.495034308414596</v>
      </c>
      <c r="U7" s="63">
        <v>79.628311866979757</v>
      </c>
      <c r="V7" s="20">
        <v>5.0632572561467727E-2</v>
      </c>
    </row>
    <row r="8" spans="1:36" x14ac:dyDescent="0.35">
      <c r="A8" t="s">
        <v>1</v>
      </c>
      <c r="B8">
        <v>69.642857140000004</v>
      </c>
      <c r="C8">
        <f>TTEST(B8:B10,B11:B13, 2,3)</f>
        <v>0.64362314059832304</v>
      </c>
      <c r="J8" s="25" t="s">
        <v>139</v>
      </c>
      <c r="K8" s="21">
        <v>54.915879442195227</v>
      </c>
      <c r="L8" s="21">
        <v>78.560840775165502</v>
      </c>
      <c r="M8" s="21">
        <v>4.640593657051947</v>
      </c>
      <c r="N8" s="21">
        <v>19.327894327894327</v>
      </c>
      <c r="O8" s="21">
        <v>66.317016317016311</v>
      </c>
      <c r="P8" s="21">
        <v>84.455782312925166</v>
      </c>
      <c r="Q8" s="21">
        <v>82.563344972692278</v>
      </c>
      <c r="R8" s="62"/>
      <c r="S8" s="28" t="s">
        <v>5</v>
      </c>
      <c r="T8" s="63">
        <v>78.068232166592821</v>
      </c>
      <c r="U8" s="63">
        <v>82.811967852311611</v>
      </c>
      <c r="V8" s="20">
        <v>0.59020208341614344</v>
      </c>
    </row>
    <row r="9" spans="1:36" x14ac:dyDescent="0.35">
      <c r="A9" t="s">
        <v>1</v>
      </c>
      <c r="B9">
        <v>60.60606061</v>
      </c>
      <c r="J9" s="14" t="s">
        <v>140</v>
      </c>
      <c r="K9" s="7">
        <v>80</v>
      </c>
      <c r="L9" s="7">
        <v>25.750782378430426</v>
      </c>
      <c r="M9" s="7">
        <v>3.5589800036690513</v>
      </c>
      <c r="N9" s="7">
        <v>88.44086021505376</v>
      </c>
      <c r="O9" s="7">
        <v>76.937229437229448</v>
      </c>
      <c r="P9" s="7">
        <v>61.940268918724691</v>
      </c>
      <c r="Q9" s="7">
        <v>65.438224799286346</v>
      </c>
      <c r="R9" s="62"/>
      <c r="S9" s="28" t="s">
        <v>6</v>
      </c>
      <c r="T9" s="63">
        <v>54.305421673842723</v>
      </c>
      <c r="U9" s="63">
        <v>34.853801169590646</v>
      </c>
      <c r="V9" s="20">
        <v>0.17070749353011377</v>
      </c>
    </row>
    <row r="10" spans="1:36" x14ac:dyDescent="0.35">
      <c r="A10" t="s">
        <v>1</v>
      </c>
      <c r="B10">
        <v>90.625</v>
      </c>
      <c r="E10" s="12" t="s">
        <v>2</v>
      </c>
      <c r="F10" s="13">
        <v>71.942110177404302</v>
      </c>
      <c r="G10">
        <v>6.4291005073286369</v>
      </c>
      <c r="H10">
        <v>0.34158746399579498</v>
      </c>
      <c r="J10" s="25" t="s">
        <v>85</v>
      </c>
      <c r="K10" s="22">
        <v>4.2815389456234865E-2</v>
      </c>
      <c r="L10" s="22">
        <v>2.5559161312581685E-3</v>
      </c>
      <c r="M10" s="20">
        <v>0.6922525656755627</v>
      </c>
      <c r="N10" s="22">
        <v>4.3120963571906604E-4</v>
      </c>
      <c r="O10" s="20">
        <v>6.3225493906915411E-2</v>
      </c>
      <c r="P10" s="20">
        <v>0.23072134501239919</v>
      </c>
      <c r="Q10" s="20">
        <v>5.9247360641039182E-3</v>
      </c>
      <c r="R10" s="20"/>
      <c r="S10" s="28" t="s">
        <v>11</v>
      </c>
      <c r="T10" s="63">
        <v>54.915879442195227</v>
      </c>
      <c r="U10" s="63">
        <v>80</v>
      </c>
      <c r="V10" s="22">
        <v>4.2815389456234865E-2</v>
      </c>
    </row>
    <row r="11" spans="1:36" x14ac:dyDescent="0.35">
      <c r="A11" t="s">
        <v>17</v>
      </c>
      <c r="B11">
        <v>56.338028170000001</v>
      </c>
      <c r="E11" s="12" t="s">
        <v>24</v>
      </c>
      <c r="F11" s="13">
        <v>57.446505425228828</v>
      </c>
      <c r="G11">
        <v>11.714217281685251</v>
      </c>
      <c r="K11" s="22"/>
      <c r="L11" s="22"/>
      <c r="M11" s="20"/>
      <c r="N11" s="22"/>
      <c r="O11" s="20"/>
      <c r="P11" s="20"/>
      <c r="Q11" s="20"/>
      <c r="R11" s="20"/>
      <c r="S11" s="28" t="s">
        <v>12</v>
      </c>
      <c r="T11" s="63">
        <v>78.560840775165502</v>
      </c>
      <c r="U11" s="63">
        <v>25.750782378430426</v>
      </c>
      <c r="V11" s="22">
        <v>2.5559161312581685E-3</v>
      </c>
    </row>
    <row r="12" spans="1:36" x14ac:dyDescent="0.35">
      <c r="A12" t="s">
        <v>17</v>
      </c>
      <c r="B12">
        <v>66.666666669999998</v>
      </c>
      <c r="J12" s="14"/>
      <c r="K12" s="14" t="s">
        <v>155</v>
      </c>
      <c r="L12" s="14" t="s">
        <v>156</v>
      </c>
      <c r="M12" s="14" t="s">
        <v>157</v>
      </c>
      <c r="N12" s="14" t="s">
        <v>158</v>
      </c>
      <c r="O12" s="14" t="s">
        <v>159</v>
      </c>
      <c r="P12" s="15" t="s">
        <v>160</v>
      </c>
      <c r="Q12" s="8" t="s">
        <v>161</v>
      </c>
      <c r="S12" s="28" t="s">
        <v>13</v>
      </c>
      <c r="T12" s="63">
        <v>4.640593657051947</v>
      </c>
      <c r="U12" s="63">
        <v>3.5589800036690513</v>
      </c>
      <c r="V12" s="20">
        <v>0.6922525656755627</v>
      </c>
    </row>
    <row r="13" spans="1:36" x14ac:dyDescent="0.35">
      <c r="A13" t="s">
        <v>17</v>
      </c>
      <c r="B13">
        <v>80.769230769999993</v>
      </c>
      <c r="J13" s="25" t="s">
        <v>139</v>
      </c>
      <c r="K13" s="21">
        <v>61.112914862914863</v>
      </c>
      <c r="L13" s="21">
        <v>48.162494291526549</v>
      </c>
      <c r="M13" s="21">
        <v>79.401615718751259</v>
      </c>
      <c r="N13" s="21">
        <v>74.890206411945528</v>
      </c>
      <c r="O13" s="21">
        <v>38.5621442767616</v>
      </c>
      <c r="P13" s="21">
        <v>18.873034096914694</v>
      </c>
      <c r="Q13" s="21">
        <v>40.657113909393537</v>
      </c>
      <c r="S13" s="28" t="s">
        <v>14</v>
      </c>
      <c r="T13" s="63">
        <v>19.327894327894327</v>
      </c>
      <c r="U13" s="63">
        <v>88.44086021505376</v>
      </c>
      <c r="V13" s="22">
        <v>4.3120963571906604E-4</v>
      </c>
    </row>
    <row r="14" spans="1:36" x14ac:dyDescent="0.35">
      <c r="A14" t="s">
        <v>2</v>
      </c>
      <c r="B14">
        <v>66.666666669999998</v>
      </c>
      <c r="C14">
        <f>TTEST(B14:B16,B17:B19, 2,3)</f>
        <v>0.34158746399579498</v>
      </c>
      <c r="E14" s="12" t="s">
        <v>3</v>
      </c>
      <c r="F14" s="13">
        <v>63.048931942374566</v>
      </c>
      <c r="G14">
        <v>4.9777281743560167</v>
      </c>
      <c r="H14">
        <v>2.0043199559831661E-2</v>
      </c>
      <c r="J14" s="14" t="s">
        <v>140</v>
      </c>
      <c r="K14" s="7">
        <v>99.145299145299148</v>
      </c>
      <c r="L14" s="7">
        <v>97.710113960113958</v>
      </c>
      <c r="M14" s="7">
        <v>71.322182397451215</v>
      </c>
      <c r="N14" s="7">
        <v>85.62573099415205</v>
      </c>
      <c r="O14" s="7">
        <v>82.004186289900602</v>
      </c>
      <c r="P14" s="7">
        <v>77.272727272727266</v>
      </c>
      <c r="Q14" s="7">
        <v>68.863532034887541</v>
      </c>
      <c r="S14" s="28" t="s">
        <v>15</v>
      </c>
      <c r="T14" s="63">
        <v>66.317016317016311</v>
      </c>
      <c r="U14" s="63">
        <v>76.937229437229448</v>
      </c>
      <c r="V14" s="20">
        <v>6.3225493906915411E-2</v>
      </c>
    </row>
    <row r="15" spans="1:36" x14ac:dyDescent="0.35">
      <c r="A15" t="s">
        <v>2</v>
      </c>
      <c r="B15">
        <v>78.571428569999995</v>
      </c>
      <c r="E15" s="12" t="s">
        <v>31</v>
      </c>
      <c r="F15" s="13">
        <v>88.47753542583547</v>
      </c>
      <c r="G15">
        <v>1.4514522552844957</v>
      </c>
      <c r="J15" s="25" t="s">
        <v>85</v>
      </c>
      <c r="K15" s="20">
        <v>6.018723726244711E-2</v>
      </c>
      <c r="L15" s="22">
        <v>3.0629271397929776E-3</v>
      </c>
      <c r="M15" s="20">
        <v>0.49489950471000665</v>
      </c>
      <c r="N15" s="20">
        <v>0.16509601370688323</v>
      </c>
      <c r="O15" s="22">
        <v>8.3811786087975796E-3</v>
      </c>
      <c r="P15" s="22">
        <v>7.2181775819871597E-4</v>
      </c>
      <c r="Q15" s="20">
        <v>9.1216603991481571E-2</v>
      </c>
      <c r="S15" s="28" t="s">
        <v>16</v>
      </c>
      <c r="T15" s="63">
        <v>84.455782312925166</v>
      </c>
      <c r="U15" s="63">
        <v>61.940268918724691</v>
      </c>
      <c r="V15" s="20">
        <v>0.23072134501239919</v>
      </c>
    </row>
    <row r="16" spans="1:36" x14ac:dyDescent="0.35">
      <c r="A16" t="s">
        <v>2</v>
      </c>
      <c r="B16">
        <v>70.58823529</v>
      </c>
      <c r="K16" s="22"/>
      <c r="L16" s="22"/>
      <c r="M16" s="20"/>
      <c r="N16" s="22"/>
      <c r="O16" s="20"/>
      <c r="P16" s="20"/>
      <c r="Q16" s="20"/>
      <c r="R16" s="20"/>
      <c r="S16" s="28" t="s">
        <v>19</v>
      </c>
      <c r="T16" s="63">
        <v>82.563344972692278</v>
      </c>
      <c r="U16" s="63">
        <v>65.438224799286346</v>
      </c>
      <c r="V16" s="20">
        <v>5.9247360641039182E-3</v>
      </c>
    </row>
    <row r="17" spans="1:22" x14ac:dyDescent="0.35">
      <c r="A17" t="s">
        <v>24</v>
      </c>
      <c r="B17">
        <v>80.555555560000002</v>
      </c>
      <c r="J17" s="14"/>
      <c r="K17" s="14" t="s">
        <v>162</v>
      </c>
      <c r="L17" s="14" t="s">
        <v>163</v>
      </c>
      <c r="M17" s="14" t="s">
        <v>164</v>
      </c>
      <c r="N17" s="14" t="s">
        <v>165</v>
      </c>
      <c r="O17" s="14" t="s">
        <v>166</v>
      </c>
      <c r="P17" s="15" t="s">
        <v>167</v>
      </c>
      <c r="Q17" s="8" t="s">
        <v>168</v>
      </c>
      <c r="R17" s="20"/>
      <c r="S17" s="28" t="s">
        <v>20</v>
      </c>
      <c r="T17" s="63">
        <v>61.112914862914863</v>
      </c>
      <c r="U17" s="63">
        <v>99.145299145299148</v>
      </c>
      <c r="V17" s="20">
        <v>6.018723726244711E-2</v>
      </c>
    </row>
    <row r="18" spans="1:22" x14ac:dyDescent="0.35">
      <c r="A18" t="s">
        <v>24</v>
      </c>
      <c r="B18">
        <v>42.553191490000003</v>
      </c>
      <c r="E18" s="12" t="s">
        <v>4</v>
      </c>
      <c r="F18" s="13">
        <v>37.495034308414596</v>
      </c>
      <c r="G18">
        <v>2.1858128414340001</v>
      </c>
      <c r="H18" s="26">
        <v>5.0632572561467727E-2</v>
      </c>
      <c r="J18" s="25" t="s">
        <v>139</v>
      </c>
      <c r="K18" s="21">
        <v>42.674061039122627</v>
      </c>
      <c r="L18" s="21">
        <v>69.881766978541165</v>
      </c>
      <c r="M18" s="21">
        <v>89.214600568909745</v>
      </c>
      <c r="N18" s="21">
        <v>75.247485110855308</v>
      </c>
      <c r="O18" s="21">
        <v>84.523809523809518</v>
      </c>
      <c r="P18" s="21">
        <v>6.1840554455892223</v>
      </c>
      <c r="Q18" s="21">
        <v>80.769070010449312</v>
      </c>
      <c r="R18" s="20"/>
      <c r="S18" s="28" t="s">
        <v>21</v>
      </c>
      <c r="T18" s="63">
        <v>48.162494291526549</v>
      </c>
      <c r="U18" s="63">
        <v>97.710113960113958</v>
      </c>
      <c r="V18" s="22">
        <v>3.0629271397929776E-3</v>
      </c>
    </row>
    <row r="19" spans="1:22" x14ac:dyDescent="0.35">
      <c r="A19" t="s">
        <v>24</v>
      </c>
      <c r="B19">
        <v>49.23076923</v>
      </c>
      <c r="E19" s="12" t="s">
        <v>38</v>
      </c>
      <c r="F19" s="13">
        <v>79.628311866979757</v>
      </c>
      <c r="G19">
        <v>11.128612667440001</v>
      </c>
      <c r="J19" s="14" t="s">
        <v>140</v>
      </c>
      <c r="K19" s="7">
        <v>76.524747830166547</v>
      </c>
      <c r="L19" s="7">
        <v>69.31450945964859</v>
      </c>
      <c r="M19" s="7">
        <v>54.012137389202259</v>
      </c>
      <c r="N19" s="7">
        <v>46.151571739807032</v>
      </c>
      <c r="O19" s="7">
        <v>40.72032558874664</v>
      </c>
      <c r="P19" s="7">
        <v>7.2504389666283799</v>
      </c>
      <c r="Q19" s="21">
        <v>48.247386142122984</v>
      </c>
      <c r="R19" s="20"/>
      <c r="S19" s="28" t="s">
        <v>22</v>
      </c>
      <c r="T19" s="63">
        <v>79.401615718751259</v>
      </c>
      <c r="U19" s="63">
        <v>71.322182397451215</v>
      </c>
      <c r="V19" s="20">
        <v>0.49489950471000665</v>
      </c>
    </row>
    <row r="20" spans="1:22" x14ac:dyDescent="0.35">
      <c r="A20" t="s">
        <v>3</v>
      </c>
      <c r="B20">
        <v>55.737704919999999</v>
      </c>
      <c r="C20">
        <f>TTEST(B20:B22,B23:B25, 2,3)</f>
        <v>2.0043199559831661E-2</v>
      </c>
      <c r="J20" s="25" t="s">
        <v>85</v>
      </c>
      <c r="K20" s="22">
        <v>3.683261455891388E-2</v>
      </c>
      <c r="L20" s="20">
        <v>0.94598230265100092</v>
      </c>
      <c r="M20" s="23">
        <v>1.482186084701981E-5</v>
      </c>
      <c r="N20" s="22">
        <v>2.6789063178943685E-2</v>
      </c>
      <c r="O20" s="22">
        <v>3.5028274657924099E-3</v>
      </c>
      <c r="P20" s="20">
        <v>0.7392976320346597</v>
      </c>
      <c r="Q20" s="24">
        <v>5.8812145143147506E-3</v>
      </c>
      <c r="R20" s="20"/>
      <c r="S20" s="28" t="s">
        <v>23</v>
      </c>
      <c r="T20" s="63">
        <v>74.890206411945528</v>
      </c>
      <c r="U20" s="63">
        <v>85.62573099415205</v>
      </c>
      <c r="V20" s="20">
        <v>0.16509601370688323</v>
      </c>
    </row>
    <row r="21" spans="1:22" x14ac:dyDescent="0.35">
      <c r="A21" t="s">
        <v>3</v>
      </c>
      <c r="B21">
        <v>62.5</v>
      </c>
      <c r="K21" s="22"/>
      <c r="L21" s="22"/>
      <c r="M21" s="20"/>
      <c r="N21" s="22"/>
      <c r="O21" s="20"/>
      <c r="P21" s="20"/>
      <c r="Q21" s="20"/>
      <c r="R21" s="20"/>
      <c r="S21" s="28" t="s">
        <v>27</v>
      </c>
      <c r="T21" s="63">
        <v>38.5621442767616</v>
      </c>
      <c r="U21" s="63">
        <v>82.004186289900602</v>
      </c>
      <c r="V21" s="22">
        <v>8.3811786087975796E-3</v>
      </c>
    </row>
    <row r="22" spans="1:22" x14ac:dyDescent="0.35">
      <c r="A22" t="s">
        <v>3</v>
      </c>
      <c r="B22">
        <v>70.909090910000003</v>
      </c>
      <c r="E22" s="12" t="s">
        <v>5</v>
      </c>
      <c r="F22" s="13">
        <v>78.068232166592821</v>
      </c>
      <c r="G22">
        <v>7.4444320798291699</v>
      </c>
      <c r="H22">
        <v>0.59020208341614344</v>
      </c>
      <c r="R22" s="20"/>
      <c r="S22" s="28" t="s">
        <v>28</v>
      </c>
      <c r="T22" s="63">
        <v>18.873034096914694</v>
      </c>
      <c r="U22" s="63">
        <v>77.272727272727266</v>
      </c>
      <c r="V22" s="22">
        <v>7.2181775819871597E-4</v>
      </c>
    </row>
    <row r="23" spans="1:22" x14ac:dyDescent="0.35">
      <c r="A23" t="s">
        <v>31</v>
      </c>
      <c r="B23">
        <v>87.096774190000005</v>
      </c>
      <c r="E23" s="12" t="s">
        <v>45</v>
      </c>
      <c r="F23" s="13">
        <v>82.811967852311611</v>
      </c>
      <c r="G23">
        <v>0.97102610400244538</v>
      </c>
      <c r="J23" t="s">
        <v>102</v>
      </c>
      <c r="K23">
        <v>64.705882352941174</v>
      </c>
      <c r="S23" s="28" t="s">
        <v>29</v>
      </c>
      <c r="T23" s="63">
        <v>40.657113909393537</v>
      </c>
      <c r="U23" s="63">
        <v>68.863532034887541</v>
      </c>
      <c r="V23" s="20">
        <v>9.1216603991481571E-2</v>
      </c>
    </row>
    <row r="24" spans="1:22" x14ac:dyDescent="0.35">
      <c r="A24" t="s">
        <v>31</v>
      </c>
      <c r="B24">
        <v>91.379310340000004</v>
      </c>
      <c r="J24" t="s">
        <v>103</v>
      </c>
      <c r="K24">
        <v>69.662921348314612</v>
      </c>
      <c r="S24" s="28" t="s">
        <v>30</v>
      </c>
      <c r="T24" s="63">
        <v>42.674061039122627</v>
      </c>
      <c r="U24" s="63">
        <v>76.524747830166547</v>
      </c>
      <c r="V24" s="22">
        <v>3.683261455891388E-2</v>
      </c>
    </row>
    <row r="25" spans="1:22" x14ac:dyDescent="0.35">
      <c r="A25" t="s">
        <v>31</v>
      </c>
      <c r="B25">
        <v>86.956521739999999</v>
      </c>
      <c r="J25" t="s">
        <v>104</v>
      </c>
      <c r="K25">
        <v>53.153153153153156</v>
      </c>
      <c r="S25" s="28" t="s">
        <v>35</v>
      </c>
      <c r="T25" s="63">
        <v>69.881766978541165</v>
      </c>
      <c r="U25" s="63">
        <v>69.31450945964859</v>
      </c>
      <c r="V25" s="20">
        <v>0.94598230265100092</v>
      </c>
    </row>
    <row r="26" spans="1:22" x14ac:dyDescent="0.35">
      <c r="A26" t="s">
        <v>4</v>
      </c>
      <c r="B26">
        <v>44.61538462</v>
      </c>
      <c r="C26">
        <f>TTEST(B26:B28,B29:B31, 2,3)</f>
        <v>5.0632572561467727E-2</v>
      </c>
      <c r="E26" s="12" t="s">
        <v>6</v>
      </c>
      <c r="F26" s="13">
        <v>54.305421673842723</v>
      </c>
      <c r="G26">
        <v>8.6865424494733503</v>
      </c>
      <c r="H26">
        <v>0.17070749353011377</v>
      </c>
      <c r="S26" s="28" t="s">
        <v>36</v>
      </c>
      <c r="T26" s="63">
        <v>89.214600568909745</v>
      </c>
      <c r="U26" s="63">
        <v>54.012137389202259</v>
      </c>
      <c r="V26" s="23">
        <v>1.482186084701981E-5</v>
      </c>
    </row>
    <row r="27" spans="1:22" x14ac:dyDescent="0.35">
      <c r="A27" t="s">
        <v>4</v>
      </c>
      <c r="B27">
        <v>36.619718310000003</v>
      </c>
      <c r="E27" s="12" t="s">
        <v>52</v>
      </c>
      <c r="F27" s="13">
        <v>34.853801169590646</v>
      </c>
      <c r="G27">
        <v>7.7341254018296528</v>
      </c>
      <c r="S27" s="28" t="s">
        <v>37</v>
      </c>
      <c r="T27" s="63">
        <v>75.247485110855308</v>
      </c>
      <c r="U27" s="63">
        <v>46.151571739807032</v>
      </c>
      <c r="V27" s="22">
        <v>2.6789063178943685E-2</v>
      </c>
    </row>
    <row r="28" spans="1:22" x14ac:dyDescent="0.35">
      <c r="A28" t="s">
        <v>4</v>
      </c>
      <c r="B28">
        <v>31.25</v>
      </c>
      <c r="S28" s="28" t="s">
        <v>43</v>
      </c>
      <c r="T28" s="63">
        <v>84.523809523809518</v>
      </c>
      <c r="U28" s="63">
        <v>40.72032558874664</v>
      </c>
      <c r="V28" s="22">
        <v>3.5028274657924099E-3</v>
      </c>
    </row>
    <row r="29" spans="1:22" x14ac:dyDescent="0.35">
      <c r="A29" t="s">
        <v>38</v>
      </c>
      <c r="B29">
        <v>92.307692309999993</v>
      </c>
      <c r="S29" s="28" t="s">
        <v>44</v>
      </c>
      <c r="T29" s="63">
        <v>6.1840554455892223</v>
      </c>
      <c r="U29" s="63">
        <v>7.2504389666283799</v>
      </c>
      <c r="V29" s="20">
        <v>0.7392976320346597</v>
      </c>
    </row>
    <row r="30" spans="1:22" ht="15" thickBot="1" x14ac:dyDescent="0.4">
      <c r="A30" t="s">
        <v>38</v>
      </c>
      <c r="B30">
        <v>57.446808509999997</v>
      </c>
      <c r="E30" s="12" t="s">
        <v>11</v>
      </c>
      <c r="F30" s="13">
        <v>54.915879442195227</v>
      </c>
      <c r="G30">
        <v>5.8555382485367362</v>
      </c>
      <c r="H30">
        <v>4.2815389456234865E-2</v>
      </c>
      <c r="J30" t="s">
        <v>135</v>
      </c>
      <c r="S30" s="28" t="s">
        <v>51</v>
      </c>
      <c r="T30" s="63">
        <v>80.769070010449312</v>
      </c>
      <c r="U30" s="63">
        <v>48.247386142122984</v>
      </c>
      <c r="V30" s="22">
        <v>5.8812145143147506E-3</v>
      </c>
    </row>
    <row r="31" spans="1:22" ht="15" thickBot="1" x14ac:dyDescent="0.4">
      <c r="A31" t="s">
        <v>38</v>
      </c>
      <c r="B31">
        <v>89.130434780000002</v>
      </c>
      <c r="E31" s="12" t="s">
        <v>18</v>
      </c>
      <c r="F31" s="13">
        <v>80</v>
      </c>
      <c r="G31">
        <v>6.2269984912640162</v>
      </c>
      <c r="O31" s="3" t="s">
        <v>138</v>
      </c>
      <c r="P31" s="3" t="s">
        <v>136</v>
      </c>
      <c r="Q31" s="3" t="s">
        <v>137</v>
      </c>
      <c r="S31" s="28"/>
      <c r="T31" s="28"/>
      <c r="U31" s="28"/>
      <c r="V31" s="28"/>
    </row>
    <row r="32" spans="1:22" x14ac:dyDescent="0.35">
      <c r="A32" t="s">
        <v>5</v>
      </c>
      <c r="B32">
        <v>63.93442623</v>
      </c>
      <c r="C32">
        <f>TTEST(B32:B34,B35:B37, 2,3)</f>
        <v>0.59020208341614344</v>
      </c>
      <c r="J32" s="3"/>
      <c r="K32" s="3" t="s">
        <v>64</v>
      </c>
      <c r="L32" s="3" t="s">
        <v>65</v>
      </c>
      <c r="O32" s="1" t="s">
        <v>66</v>
      </c>
      <c r="P32" s="1">
        <v>61.071670026232155</v>
      </c>
      <c r="Q32" s="1">
        <v>62.507318951469642</v>
      </c>
    </row>
    <row r="33" spans="1:17" x14ac:dyDescent="0.35">
      <c r="A33" t="s">
        <v>5</v>
      </c>
      <c r="B33">
        <v>81.081081080000004</v>
      </c>
      <c r="J33" s="1" t="s">
        <v>66</v>
      </c>
      <c r="K33" s="1">
        <v>61.071670026232155</v>
      </c>
      <c r="L33" s="1">
        <v>62.507318951469642</v>
      </c>
      <c r="O33" s="1" t="s">
        <v>67</v>
      </c>
      <c r="P33" s="1">
        <v>686.41009328311895</v>
      </c>
      <c r="Q33" s="1">
        <v>71.768372237208496</v>
      </c>
    </row>
    <row r="34" spans="1:17" x14ac:dyDescent="0.35">
      <c r="A34" t="s">
        <v>5</v>
      </c>
      <c r="B34">
        <v>89.189189189999993</v>
      </c>
      <c r="E34" s="12" t="s">
        <v>12</v>
      </c>
      <c r="F34" s="13">
        <v>78.560840775165502</v>
      </c>
      <c r="G34">
        <v>5.0276779767421838</v>
      </c>
      <c r="H34">
        <v>2.5559161312581685E-3</v>
      </c>
      <c r="J34" s="1" t="s">
        <v>67</v>
      </c>
      <c r="K34" s="1">
        <v>686.41009328311895</v>
      </c>
      <c r="L34" s="1">
        <v>71.768372237208496</v>
      </c>
      <c r="O34" s="1" t="s">
        <v>68</v>
      </c>
      <c r="P34" s="1">
        <v>168</v>
      </c>
      <c r="Q34" s="1">
        <v>3</v>
      </c>
    </row>
    <row r="35" spans="1:17" x14ac:dyDescent="0.35">
      <c r="A35" t="s">
        <v>45</v>
      </c>
      <c r="B35">
        <v>81.690140850000006</v>
      </c>
      <c r="E35" s="12" t="s">
        <v>25</v>
      </c>
      <c r="F35" s="13">
        <v>25.750782378430426</v>
      </c>
      <c r="G35">
        <v>5.8301193036836398</v>
      </c>
      <c r="J35" s="1" t="s">
        <v>68</v>
      </c>
      <c r="K35" s="1">
        <v>168</v>
      </c>
      <c r="L35" s="1">
        <v>3</v>
      </c>
      <c r="O35" s="1" t="s">
        <v>85</v>
      </c>
      <c r="P35" s="1">
        <v>0.80377814305761808</v>
      </c>
    </row>
    <row r="36" spans="1:17" x14ac:dyDescent="0.35">
      <c r="A36" t="s">
        <v>45</v>
      </c>
      <c r="B36">
        <v>84.745762709999994</v>
      </c>
      <c r="J36" s="1" t="s">
        <v>69</v>
      </c>
      <c r="K36" s="1">
        <v>0</v>
      </c>
      <c r="L36" s="1"/>
    </row>
    <row r="37" spans="1:17" x14ac:dyDescent="0.35">
      <c r="A37" t="s">
        <v>45</v>
      </c>
      <c r="B37">
        <v>82</v>
      </c>
      <c r="J37" s="1" t="s">
        <v>70</v>
      </c>
      <c r="K37" s="1">
        <v>3</v>
      </c>
      <c r="L37" s="1"/>
    </row>
    <row r="38" spans="1:17" x14ac:dyDescent="0.35">
      <c r="A38" t="s">
        <v>6</v>
      </c>
      <c r="B38">
        <v>41.269841270000001</v>
      </c>
      <c r="C38">
        <f>TTEST(B38:B40,B41:B43, 2,3)</f>
        <v>0.17070749353011377</v>
      </c>
      <c r="E38" s="12" t="s">
        <v>13</v>
      </c>
      <c r="F38" s="13">
        <v>4.640593657051947</v>
      </c>
      <c r="G38">
        <v>1.7193914137618691</v>
      </c>
      <c r="H38">
        <v>0.6922525656755627</v>
      </c>
      <c r="J38" s="1" t="s">
        <v>71</v>
      </c>
      <c r="K38" s="1">
        <v>-0.27127065748569179</v>
      </c>
      <c r="L38" s="1"/>
    </row>
    <row r="39" spans="1:17" x14ac:dyDescent="0.35">
      <c r="A39" t="s">
        <v>6</v>
      </c>
      <c r="B39">
        <v>70.769230769999993</v>
      </c>
      <c r="E39" s="12" t="s">
        <v>32</v>
      </c>
      <c r="F39" s="13">
        <v>3.5589800036690513</v>
      </c>
      <c r="G39">
        <v>1.8691468083273886</v>
      </c>
      <c r="J39" s="1" t="s">
        <v>72</v>
      </c>
      <c r="K39" s="1">
        <v>0.40188907152880904</v>
      </c>
      <c r="L39" s="1"/>
    </row>
    <row r="40" spans="1:17" x14ac:dyDescent="0.35">
      <c r="A40" t="s">
        <v>6</v>
      </c>
      <c r="B40">
        <v>50.877192979999997</v>
      </c>
      <c r="J40" s="1" t="s">
        <v>73</v>
      </c>
      <c r="K40" s="1">
        <v>2.3533634348018233</v>
      </c>
      <c r="L40" s="1"/>
    </row>
    <row r="41" spans="1:17" x14ac:dyDescent="0.35">
      <c r="A41" t="s">
        <v>52</v>
      </c>
      <c r="B41">
        <v>30</v>
      </c>
      <c r="J41" s="1" t="s">
        <v>74</v>
      </c>
      <c r="K41" s="1">
        <v>0.80377814305761808</v>
      </c>
      <c r="L41" s="1"/>
    </row>
    <row r="42" spans="1:17" ht="15" thickBot="1" x14ac:dyDescent="0.4">
      <c r="A42" t="s">
        <v>52</v>
      </c>
      <c r="B42">
        <v>24.561403510000002</v>
      </c>
      <c r="E42" s="12" t="s">
        <v>14</v>
      </c>
      <c r="F42" s="13">
        <v>19.327894327894327</v>
      </c>
      <c r="G42">
        <v>4.6627832165239997</v>
      </c>
      <c r="H42">
        <v>4.3120963571906604E-4</v>
      </c>
      <c r="J42" s="2" t="s">
        <v>75</v>
      </c>
      <c r="K42" s="2">
        <v>3.1824463052837091</v>
      </c>
      <c r="L42" s="2"/>
    </row>
    <row r="43" spans="1:17" x14ac:dyDescent="0.35">
      <c r="A43" t="s">
        <v>52</v>
      </c>
      <c r="B43">
        <v>50</v>
      </c>
      <c r="E43" s="12" t="s">
        <v>39</v>
      </c>
      <c r="F43" s="13">
        <v>88.44086021505376</v>
      </c>
      <c r="G43">
        <v>4.4311644005014088</v>
      </c>
    </row>
    <row r="44" spans="1:17" x14ac:dyDescent="0.35">
      <c r="A44" t="s">
        <v>11</v>
      </c>
      <c r="B44">
        <v>63.157894740000003</v>
      </c>
      <c r="C44">
        <f>TTEST(B44:B46,B47:B49, 2,3)</f>
        <v>4.2815389456234865E-2</v>
      </c>
    </row>
    <row r="45" spans="1:17" x14ac:dyDescent="0.35">
      <c r="A45" t="s">
        <v>11</v>
      </c>
      <c r="B45">
        <v>58</v>
      </c>
    </row>
    <row r="46" spans="1:17" x14ac:dyDescent="0.35">
      <c r="A46" t="s">
        <v>11</v>
      </c>
      <c r="B46">
        <v>43.589743589999998</v>
      </c>
      <c r="E46" s="12" t="s">
        <v>15</v>
      </c>
      <c r="F46" s="13">
        <v>66.317016317016311</v>
      </c>
      <c r="G46">
        <v>2.4083890815584854</v>
      </c>
      <c r="H46">
        <v>6.3225493906915411E-2</v>
      </c>
    </row>
    <row r="47" spans="1:17" x14ac:dyDescent="0.35">
      <c r="A47" t="s">
        <v>18</v>
      </c>
      <c r="B47">
        <v>91.428571430000005</v>
      </c>
      <c r="E47" s="12" t="s">
        <v>46</v>
      </c>
      <c r="F47" s="13">
        <v>76.937229437229448</v>
      </c>
      <c r="G47">
        <v>3.2429812143362091</v>
      </c>
    </row>
    <row r="48" spans="1:17" x14ac:dyDescent="0.35">
      <c r="A48" t="s">
        <v>18</v>
      </c>
      <c r="B48">
        <v>78.571428569999995</v>
      </c>
    </row>
    <row r="49" spans="1:8" x14ac:dyDescent="0.35">
      <c r="A49" t="s">
        <v>18</v>
      </c>
      <c r="B49">
        <v>70</v>
      </c>
    </row>
    <row r="50" spans="1:8" x14ac:dyDescent="0.35">
      <c r="A50" t="s">
        <v>12</v>
      </c>
      <c r="B50">
        <v>86.666666669999998</v>
      </c>
      <c r="C50">
        <f>TTEST(B50:B52,B53:B55, 2,3)</f>
        <v>2.5559161312581685E-3</v>
      </c>
      <c r="E50" s="12" t="s">
        <v>16</v>
      </c>
      <c r="F50" s="13">
        <v>84.455782312925166</v>
      </c>
      <c r="G50">
        <v>3.2516366372880969</v>
      </c>
      <c r="H50">
        <v>0.23072134501239919</v>
      </c>
    </row>
    <row r="51" spans="1:8" x14ac:dyDescent="0.35">
      <c r="A51" t="s">
        <v>12</v>
      </c>
      <c r="B51">
        <v>79.661016950000004</v>
      </c>
      <c r="E51" s="12" t="s">
        <v>53</v>
      </c>
      <c r="F51" s="13">
        <v>61.940268918724691</v>
      </c>
      <c r="G51">
        <v>13.389639033476092</v>
      </c>
    </row>
    <row r="52" spans="1:8" x14ac:dyDescent="0.35">
      <c r="A52" t="s">
        <v>12</v>
      </c>
      <c r="B52">
        <v>69.354838709999996</v>
      </c>
    </row>
    <row r="53" spans="1:8" x14ac:dyDescent="0.35">
      <c r="A53" t="s">
        <v>25</v>
      </c>
      <c r="B53">
        <v>25.80645161</v>
      </c>
    </row>
    <row r="54" spans="1:8" x14ac:dyDescent="0.35">
      <c r="A54" t="s">
        <v>25</v>
      </c>
      <c r="B54">
        <v>15.625</v>
      </c>
      <c r="E54" s="12" t="s">
        <v>19</v>
      </c>
      <c r="F54" s="13">
        <v>82.563344972692278</v>
      </c>
      <c r="G54">
        <v>2.3960509318837468</v>
      </c>
      <c r="H54">
        <v>5.9247360641039182E-3</v>
      </c>
    </row>
    <row r="55" spans="1:8" x14ac:dyDescent="0.35">
      <c r="A55" t="s">
        <v>25</v>
      </c>
      <c r="B55">
        <v>35.820895520000001</v>
      </c>
      <c r="E55" s="12" t="s">
        <v>26</v>
      </c>
      <c r="F55" s="13">
        <v>65.438224799286346</v>
      </c>
      <c r="G55">
        <v>1.6946798737523912</v>
      </c>
    </row>
    <row r="56" spans="1:8" x14ac:dyDescent="0.35">
      <c r="A56" t="s">
        <v>13</v>
      </c>
      <c r="B56">
        <v>7.5949367089999997</v>
      </c>
      <c r="C56">
        <f>TTEST(B56:B58,B59:B61, 2,3)</f>
        <v>0.6922525656755627</v>
      </c>
    </row>
    <row r="57" spans="1:8" x14ac:dyDescent="0.35">
      <c r="A57" t="s">
        <v>13</v>
      </c>
      <c r="B57">
        <v>1.6393442620000001</v>
      </c>
    </row>
    <row r="58" spans="1:8" x14ac:dyDescent="0.35">
      <c r="A58" t="s">
        <v>13</v>
      </c>
      <c r="B58">
        <v>4.6875</v>
      </c>
      <c r="E58" s="12" t="s">
        <v>20</v>
      </c>
      <c r="F58" s="13">
        <v>61.112914862914863</v>
      </c>
      <c r="G58">
        <v>9.8685140416927712</v>
      </c>
      <c r="H58">
        <v>6.018723726244711E-2</v>
      </c>
    </row>
    <row r="59" spans="1:8" x14ac:dyDescent="0.35">
      <c r="A59" t="s">
        <v>32</v>
      </c>
      <c r="B59">
        <v>0</v>
      </c>
      <c r="E59" s="12" t="s">
        <v>33</v>
      </c>
      <c r="F59" s="13">
        <v>99.145299145299148</v>
      </c>
      <c r="G59">
        <v>0.85470085470085644</v>
      </c>
    </row>
    <row r="60" spans="1:8" x14ac:dyDescent="0.35">
      <c r="A60" t="s">
        <v>32</v>
      </c>
      <c r="B60">
        <v>6.3291139239999996</v>
      </c>
    </row>
    <row r="61" spans="1:8" x14ac:dyDescent="0.35">
      <c r="A61" t="s">
        <v>32</v>
      </c>
      <c r="B61">
        <v>4.3478260869999996</v>
      </c>
    </row>
    <row r="62" spans="1:8" x14ac:dyDescent="0.35">
      <c r="A62" t="s">
        <v>14</v>
      </c>
      <c r="B62">
        <v>12.727272729999999</v>
      </c>
      <c r="C62">
        <f>TTEST(B62:B64,B65:B67, 2,3)</f>
        <v>4.3120963571906604E-4</v>
      </c>
      <c r="E62" s="12" t="s">
        <v>21</v>
      </c>
      <c r="F62" s="13">
        <v>48.162494291526549</v>
      </c>
      <c r="G62">
        <v>2.7775649499126596</v>
      </c>
      <c r="H62">
        <v>3.0629271397929776E-3</v>
      </c>
    </row>
    <row r="63" spans="1:8" x14ac:dyDescent="0.35">
      <c r="A63" t="s">
        <v>14</v>
      </c>
      <c r="B63">
        <v>16.92307692</v>
      </c>
      <c r="E63" s="12" t="s">
        <v>40</v>
      </c>
      <c r="F63" s="13">
        <v>97.710113960113958</v>
      </c>
      <c r="G63">
        <v>0.14285022165335767</v>
      </c>
    </row>
    <row r="64" spans="1:8" x14ac:dyDescent="0.35">
      <c r="A64" t="s">
        <v>14</v>
      </c>
      <c r="B64">
        <v>28.333333329999999</v>
      </c>
    </row>
    <row r="65" spans="1:8" x14ac:dyDescent="0.35">
      <c r="A65" t="s">
        <v>39</v>
      </c>
      <c r="B65">
        <v>80</v>
      </c>
    </row>
    <row r="66" spans="1:8" x14ac:dyDescent="0.35">
      <c r="A66" t="s">
        <v>39</v>
      </c>
      <c r="B66">
        <v>95</v>
      </c>
      <c r="E66" s="12" t="s">
        <v>22</v>
      </c>
      <c r="F66" s="13">
        <v>79.401615718751259</v>
      </c>
      <c r="G66">
        <v>0.98953613398800322</v>
      </c>
      <c r="H66">
        <v>0.49489950471000665</v>
      </c>
    </row>
    <row r="67" spans="1:8" x14ac:dyDescent="0.35">
      <c r="A67" t="s">
        <v>39</v>
      </c>
      <c r="B67">
        <v>90.322580650000006</v>
      </c>
      <c r="E67" s="12" t="s">
        <v>47</v>
      </c>
      <c r="F67" s="13">
        <v>71.322182397451215</v>
      </c>
      <c r="G67">
        <v>9.7511104295970732</v>
      </c>
    </row>
    <row r="68" spans="1:8" x14ac:dyDescent="0.35">
      <c r="A68" t="s">
        <v>15</v>
      </c>
      <c r="B68">
        <v>61.53846154</v>
      </c>
      <c r="C68">
        <f>TTEST(B68:B70,B71:B73, 2,3)</f>
        <v>6.3225493906915411E-2</v>
      </c>
    </row>
    <row r="69" spans="1:8" x14ac:dyDescent="0.35">
      <c r="A69" t="s">
        <v>15</v>
      </c>
      <c r="B69">
        <v>68.181818179999993</v>
      </c>
    </row>
    <row r="70" spans="1:8" x14ac:dyDescent="0.35">
      <c r="A70" t="s">
        <v>15</v>
      </c>
      <c r="B70">
        <v>69.230769230000007</v>
      </c>
      <c r="E70" s="12" t="s">
        <v>23</v>
      </c>
      <c r="F70" s="13">
        <v>74.890206411945528</v>
      </c>
      <c r="G70">
        <v>5.0536188869600496</v>
      </c>
      <c r="H70">
        <v>0.16509601370688323</v>
      </c>
    </row>
    <row r="71" spans="1:8" x14ac:dyDescent="0.35">
      <c r="A71" t="s">
        <v>46</v>
      </c>
      <c r="B71">
        <v>70.454545449999998</v>
      </c>
      <c r="E71" s="12" t="s">
        <v>54</v>
      </c>
      <c r="F71" s="13">
        <v>85.62573099415205</v>
      </c>
      <c r="G71">
        <v>0.73330628488502059</v>
      </c>
    </row>
    <row r="72" spans="1:8" x14ac:dyDescent="0.35">
      <c r="A72" t="s">
        <v>46</v>
      </c>
      <c r="B72">
        <v>80.357142859999996</v>
      </c>
    </row>
    <row r="73" spans="1:8" x14ac:dyDescent="0.35">
      <c r="A73" t="s">
        <v>46</v>
      </c>
      <c r="B73">
        <v>80</v>
      </c>
    </row>
    <row r="74" spans="1:8" x14ac:dyDescent="0.35">
      <c r="A74" t="s">
        <v>16</v>
      </c>
      <c r="B74">
        <v>78.571428569999995</v>
      </c>
      <c r="C74">
        <f>TTEST(B74:B76,B77:B79, 2,3)</f>
        <v>0.23072134501239919</v>
      </c>
      <c r="E74" s="12" t="s">
        <v>27</v>
      </c>
      <c r="F74" s="13">
        <v>38.5621442767616</v>
      </c>
      <c r="G74">
        <v>6.2535700903923477</v>
      </c>
      <c r="H74">
        <v>8.3811786087975796E-3</v>
      </c>
    </row>
    <row r="75" spans="1:8" x14ac:dyDescent="0.35">
      <c r="A75" t="s">
        <v>16</v>
      </c>
      <c r="B75">
        <v>89.795918369999995</v>
      </c>
      <c r="E75" s="12" t="s">
        <v>34</v>
      </c>
      <c r="F75" s="13">
        <v>82.004186289900602</v>
      </c>
      <c r="G75">
        <v>3.3051688338986822</v>
      </c>
    </row>
    <row r="76" spans="1:8" x14ac:dyDescent="0.35">
      <c r="A76" t="s">
        <v>16</v>
      </c>
      <c r="B76">
        <v>85</v>
      </c>
    </row>
    <row r="77" spans="1:8" x14ac:dyDescent="0.35">
      <c r="A77" t="s">
        <v>53</v>
      </c>
      <c r="B77">
        <v>36.170212769999999</v>
      </c>
    </row>
    <row r="78" spans="1:8" x14ac:dyDescent="0.35">
      <c r="A78" t="s">
        <v>53</v>
      </c>
      <c r="B78">
        <v>81.132075470000004</v>
      </c>
      <c r="E78" s="12" t="s">
        <v>28</v>
      </c>
      <c r="F78" s="13">
        <v>18.873034096914694</v>
      </c>
      <c r="G78">
        <v>3.3308491411457584</v>
      </c>
      <c r="H78">
        <v>7.2181775819871597E-4</v>
      </c>
    </row>
    <row r="79" spans="1:8" x14ac:dyDescent="0.35">
      <c r="A79" t="s">
        <v>53</v>
      </c>
      <c r="B79">
        <v>68.518518520000001</v>
      </c>
      <c r="E79" s="12" t="s">
        <v>41</v>
      </c>
      <c r="F79" s="13">
        <v>77.272727272727266</v>
      </c>
      <c r="G79">
        <v>1.5745916432444336</v>
      </c>
    </row>
    <row r="80" spans="1:8" x14ac:dyDescent="0.35">
      <c r="A80" t="s">
        <v>19</v>
      </c>
      <c r="B80">
        <v>83.333333330000002</v>
      </c>
      <c r="C80">
        <f>TTEST(B80:B82,B83:B85, 2,3)</f>
        <v>5.9247360641039182E-3</v>
      </c>
    </row>
    <row r="81" spans="1:8" x14ac:dyDescent="0.35">
      <c r="A81" t="s">
        <v>19</v>
      </c>
      <c r="B81">
        <v>78.082191780000002</v>
      </c>
    </row>
    <row r="82" spans="1:8" x14ac:dyDescent="0.35">
      <c r="A82" t="s">
        <v>19</v>
      </c>
      <c r="B82">
        <v>86.274509800000004</v>
      </c>
      <c r="E82" s="12" t="s">
        <v>29</v>
      </c>
      <c r="F82" s="13">
        <v>40.657113909393537</v>
      </c>
      <c r="G82">
        <v>7.7490399858701338</v>
      </c>
      <c r="H82">
        <v>9.1216603991481571E-2</v>
      </c>
    </row>
    <row r="83" spans="1:8" x14ac:dyDescent="0.35">
      <c r="A83" t="s">
        <v>26</v>
      </c>
      <c r="B83">
        <v>68.75</v>
      </c>
      <c r="E83" s="12" t="s">
        <v>48</v>
      </c>
      <c r="F83" s="13">
        <v>68.863532034887541</v>
      </c>
      <c r="G83">
        <v>9.8451497961423815</v>
      </c>
    </row>
    <row r="84" spans="1:8" x14ac:dyDescent="0.35">
      <c r="A84" t="s">
        <v>26</v>
      </c>
      <c r="B84">
        <v>63.157894740000003</v>
      </c>
    </row>
    <row r="85" spans="1:8" x14ac:dyDescent="0.35">
      <c r="A85" t="s">
        <v>26</v>
      </c>
      <c r="B85">
        <v>64.406779659999998</v>
      </c>
    </row>
    <row r="86" spans="1:8" x14ac:dyDescent="0.35">
      <c r="A86" t="s">
        <v>20</v>
      </c>
      <c r="B86">
        <v>43.75</v>
      </c>
      <c r="C86">
        <f>TTEST(B86:B88,B89:B91, 2,3)</f>
        <v>6.018723726244711E-2</v>
      </c>
      <c r="E86" s="12" t="s">
        <v>30</v>
      </c>
      <c r="F86" s="13">
        <v>42.674061039122627</v>
      </c>
      <c r="G86">
        <v>2.7057793341885716</v>
      </c>
      <c r="H86">
        <v>3.683261455891388E-2</v>
      </c>
    </row>
    <row r="87" spans="1:8" x14ac:dyDescent="0.35">
      <c r="A87" t="s">
        <v>20</v>
      </c>
      <c r="B87">
        <v>77.922077920000007</v>
      </c>
      <c r="E87" s="12" t="s">
        <v>55</v>
      </c>
      <c r="F87" s="13">
        <v>76.524747830166547</v>
      </c>
      <c r="G87">
        <v>7.739563424705957</v>
      </c>
    </row>
    <row r="88" spans="1:8" x14ac:dyDescent="0.35">
      <c r="A88" t="s">
        <v>20</v>
      </c>
      <c r="B88">
        <v>61.666666669999998</v>
      </c>
    </row>
    <row r="89" spans="1:8" x14ac:dyDescent="0.35">
      <c r="A89" t="s">
        <v>33</v>
      </c>
      <c r="B89">
        <v>100</v>
      </c>
    </row>
    <row r="90" spans="1:8" x14ac:dyDescent="0.35">
      <c r="A90" t="s">
        <v>33</v>
      </c>
      <c r="B90">
        <v>100</v>
      </c>
      <c r="E90" s="12" t="s">
        <v>35</v>
      </c>
      <c r="F90" s="13">
        <v>69.881766978541165</v>
      </c>
      <c r="G90">
        <v>4.6243231865731698</v>
      </c>
      <c r="H90">
        <v>0.94598230265100092</v>
      </c>
    </row>
    <row r="91" spans="1:8" x14ac:dyDescent="0.35">
      <c r="A91" t="s">
        <v>33</v>
      </c>
      <c r="B91">
        <v>97.435897440000005</v>
      </c>
      <c r="E91" s="12" t="s">
        <v>42</v>
      </c>
      <c r="F91" s="13">
        <v>69.31450945964859</v>
      </c>
      <c r="G91">
        <v>6.3112162473533804</v>
      </c>
    </row>
    <row r="92" spans="1:8" x14ac:dyDescent="0.35">
      <c r="A92" t="s">
        <v>21</v>
      </c>
      <c r="B92">
        <v>48.387096769999999</v>
      </c>
      <c r="C92">
        <f>TTEST(B92:B94,B95:B97, 2,3)</f>
        <v>3.0629271397929776E-3</v>
      </c>
    </row>
    <row r="93" spans="1:8" x14ac:dyDescent="0.35">
      <c r="A93" t="s">
        <v>21</v>
      </c>
      <c r="B93">
        <v>52.857142860000003</v>
      </c>
    </row>
    <row r="94" spans="1:8" x14ac:dyDescent="0.35">
      <c r="A94" t="s">
        <v>21</v>
      </c>
      <c r="B94">
        <v>43.243243239999998</v>
      </c>
      <c r="E94" s="12" t="s">
        <v>36</v>
      </c>
      <c r="F94" s="13">
        <v>89.214600568909745</v>
      </c>
      <c r="G94">
        <v>0.98418538943606859</v>
      </c>
      <c r="H94">
        <v>1.482186084701981E-5</v>
      </c>
    </row>
    <row r="95" spans="1:8" x14ac:dyDescent="0.35">
      <c r="A95" t="s">
        <v>40</v>
      </c>
      <c r="B95">
        <v>97.916666669999998</v>
      </c>
      <c r="E95" s="12" t="s">
        <v>49</v>
      </c>
      <c r="F95" s="13">
        <v>54.012137389202259</v>
      </c>
      <c r="G95">
        <v>0.99421486134113513</v>
      </c>
    </row>
    <row r="96" spans="1:8" x14ac:dyDescent="0.35">
      <c r="A96" t="s">
        <v>40</v>
      </c>
      <c r="B96">
        <v>97.777777779999994</v>
      </c>
    </row>
    <row r="97" spans="1:8" x14ac:dyDescent="0.35">
      <c r="A97" t="s">
        <v>40</v>
      </c>
      <c r="B97">
        <v>97.435897440000005</v>
      </c>
    </row>
    <row r="98" spans="1:8" x14ac:dyDescent="0.35">
      <c r="A98" t="s">
        <v>22</v>
      </c>
      <c r="B98">
        <v>78.260869569999997</v>
      </c>
      <c r="C98">
        <f>TTEST(B98:B100,B101:B103, 2,3)</f>
        <v>0.49489950471000665</v>
      </c>
      <c r="E98" s="12" t="s">
        <v>37</v>
      </c>
      <c r="F98" s="13">
        <v>75.247485110855308</v>
      </c>
      <c r="G98">
        <v>6.3673744179047675</v>
      </c>
      <c r="H98">
        <v>2.6789063178943685E-2</v>
      </c>
    </row>
    <row r="99" spans="1:8" x14ac:dyDescent="0.35">
      <c r="A99" t="s">
        <v>22</v>
      </c>
      <c r="B99">
        <v>81.372549019999994</v>
      </c>
      <c r="E99" s="12" t="s">
        <v>56</v>
      </c>
      <c r="F99" s="13">
        <v>46.151571739807032</v>
      </c>
      <c r="G99">
        <v>5.5110961107128675</v>
      </c>
    </row>
    <row r="100" spans="1:8" x14ac:dyDescent="0.35">
      <c r="A100" t="s">
        <v>22</v>
      </c>
      <c r="B100">
        <v>78.571428569999995</v>
      </c>
    </row>
    <row r="101" spans="1:8" x14ac:dyDescent="0.35">
      <c r="A101" t="s">
        <v>47</v>
      </c>
      <c r="B101">
        <v>74.074074069999995</v>
      </c>
    </row>
    <row r="102" spans="1:8" x14ac:dyDescent="0.35">
      <c r="A102" t="s">
        <v>47</v>
      </c>
      <c r="B102">
        <v>86.666666669999998</v>
      </c>
      <c r="E102" s="12" t="s">
        <v>43</v>
      </c>
      <c r="F102" s="13">
        <v>84.523809523809518</v>
      </c>
      <c r="G102">
        <v>4.7797285475916027</v>
      </c>
      <c r="H102">
        <v>3.5028274657924099E-3</v>
      </c>
    </row>
    <row r="103" spans="1:8" x14ac:dyDescent="0.35">
      <c r="A103" t="s">
        <v>47</v>
      </c>
      <c r="B103">
        <v>53.22580645</v>
      </c>
      <c r="E103" s="12" t="s">
        <v>50</v>
      </c>
      <c r="F103" s="13">
        <v>40.72032558874664</v>
      </c>
      <c r="G103">
        <v>5.1905051835528475</v>
      </c>
    </row>
    <row r="104" spans="1:8" x14ac:dyDescent="0.35">
      <c r="A104" t="s">
        <v>23</v>
      </c>
      <c r="B104">
        <v>73.913043479999999</v>
      </c>
      <c r="C104">
        <f>TTEST(B104:B106,B107:B109, 2,3)</f>
        <v>0.16509601370688323</v>
      </c>
    </row>
    <row r="105" spans="1:8" x14ac:dyDescent="0.35">
      <c r="A105" t="s">
        <v>23</v>
      </c>
      <c r="B105">
        <v>84.090909089999997</v>
      </c>
    </row>
    <row r="106" spans="1:8" x14ac:dyDescent="0.35">
      <c r="A106" t="s">
        <v>23</v>
      </c>
      <c r="B106">
        <v>66.666666669999998</v>
      </c>
      <c r="E106" s="12" t="s">
        <v>44</v>
      </c>
      <c r="F106" s="13">
        <v>6.1840554455892223</v>
      </c>
      <c r="G106">
        <v>2.7911156112657638</v>
      </c>
      <c r="H106">
        <v>0.7392976320346597</v>
      </c>
    </row>
    <row r="107" spans="1:8" x14ac:dyDescent="0.35">
      <c r="A107" t="s">
        <v>54</v>
      </c>
      <c r="B107">
        <v>86</v>
      </c>
      <c r="E107" s="12" t="s">
        <v>57</v>
      </c>
      <c r="F107" s="13">
        <v>7.2504389666283799</v>
      </c>
      <c r="G107">
        <v>0.12138555979153998</v>
      </c>
    </row>
    <row r="108" spans="1:8" x14ac:dyDescent="0.35">
      <c r="A108" t="s">
        <v>54</v>
      </c>
      <c r="B108">
        <v>84.21052632</v>
      </c>
    </row>
    <row r="109" spans="1:8" x14ac:dyDescent="0.35">
      <c r="A109" t="s">
        <v>54</v>
      </c>
      <c r="B109">
        <v>86.666666669999998</v>
      </c>
    </row>
    <row r="110" spans="1:8" x14ac:dyDescent="0.35">
      <c r="A110" t="s">
        <v>27</v>
      </c>
      <c r="B110">
        <v>35.616438359999997</v>
      </c>
      <c r="C110">
        <f>TTEST(B110:B112,B113:B115, 2,3)</f>
        <v>8.3811786087975796E-3</v>
      </c>
      <c r="E110" s="12" t="s">
        <v>51</v>
      </c>
      <c r="F110" s="13">
        <v>80.769070010449312</v>
      </c>
      <c r="G110">
        <v>1.9465253258002913</v>
      </c>
      <c r="H110">
        <v>5.8812145143147506E-3</v>
      </c>
    </row>
    <row r="111" spans="1:8" x14ac:dyDescent="0.35">
      <c r="A111" t="s">
        <v>27</v>
      </c>
      <c r="B111">
        <v>50.561797749999997</v>
      </c>
      <c r="E111" s="12" t="s">
        <v>58</v>
      </c>
      <c r="F111" s="13">
        <v>48.247386142122984</v>
      </c>
      <c r="G111">
        <v>3.9899162072020071</v>
      </c>
    </row>
    <row r="112" spans="1:8" x14ac:dyDescent="0.35">
      <c r="A112" t="s">
        <v>27</v>
      </c>
      <c r="B112">
        <v>29.508196720000001</v>
      </c>
      <c r="F112" s="17"/>
    </row>
    <row r="113" spans="1:7" x14ac:dyDescent="0.35">
      <c r="A113" t="s">
        <v>34</v>
      </c>
      <c r="B113">
        <v>88.46153846</v>
      </c>
      <c r="F113" s="17"/>
    </row>
    <row r="114" spans="1:7" x14ac:dyDescent="0.35">
      <c r="A114" t="s">
        <v>34</v>
      </c>
      <c r="B114">
        <v>77.551020410000007</v>
      </c>
      <c r="E114" s="12" t="s">
        <v>123</v>
      </c>
      <c r="F114" s="17">
        <v>62.5073189514696</v>
      </c>
      <c r="G114">
        <v>4.8910930011334033</v>
      </c>
    </row>
    <row r="115" spans="1:7" x14ac:dyDescent="0.35">
      <c r="A115" t="s">
        <v>34</v>
      </c>
      <c r="B115">
        <v>80</v>
      </c>
    </row>
    <row r="116" spans="1:7" x14ac:dyDescent="0.35">
      <c r="A116" t="s">
        <v>28</v>
      </c>
      <c r="B116">
        <v>12.85714286</v>
      </c>
      <c r="C116">
        <f>TTEST(B116:B118,B119:B121, 2,3)</f>
        <v>7.2181775819871597E-4</v>
      </c>
    </row>
    <row r="117" spans="1:7" x14ac:dyDescent="0.35">
      <c r="A117" t="s">
        <v>28</v>
      </c>
      <c r="B117">
        <v>24.358974360000001</v>
      </c>
    </row>
    <row r="118" spans="1:7" x14ac:dyDescent="0.35">
      <c r="A118" t="s">
        <v>28</v>
      </c>
      <c r="B118">
        <v>19.40298507</v>
      </c>
    </row>
    <row r="119" spans="1:7" x14ac:dyDescent="0.35">
      <c r="A119" t="s">
        <v>41</v>
      </c>
      <c r="B119">
        <v>80</v>
      </c>
    </row>
    <row r="120" spans="1:7" x14ac:dyDescent="0.35">
      <c r="A120" t="s">
        <v>41</v>
      </c>
      <c r="B120">
        <v>77.272727270000004</v>
      </c>
    </row>
    <row r="121" spans="1:7" x14ac:dyDescent="0.35">
      <c r="A121" t="s">
        <v>41</v>
      </c>
      <c r="B121">
        <v>74.545454550000002</v>
      </c>
    </row>
    <row r="122" spans="1:7" x14ac:dyDescent="0.35">
      <c r="A122" t="s">
        <v>29</v>
      </c>
      <c r="B122">
        <v>28.571428569999998</v>
      </c>
      <c r="C122">
        <f>TTEST(B122:B124,B125:B127, 2,3)</f>
        <v>9.1216603991481571E-2</v>
      </c>
    </row>
    <row r="123" spans="1:7" x14ac:dyDescent="0.35">
      <c r="A123" t="s">
        <v>29</v>
      </c>
      <c r="B123">
        <v>55.102040819999999</v>
      </c>
    </row>
    <row r="124" spans="1:7" x14ac:dyDescent="0.35">
      <c r="A124" t="s">
        <v>29</v>
      </c>
      <c r="B124">
        <v>38.297872339999998</v>
      </c>
    </row>
    <row r="125" spans="1:7" x14ac:dyDescent="0.35">
      <c r="A125" t="s">
        <v>48</v>
      </c>
      <c r="B125">
        <v>76.92307692</v>
      </c>
    </row>
    <row r="126" spans="1:7" x14ac:dyDescent="0.35">
      <c r="A126" t="s">
        <v>48</v>
      </c>
      <c r="B126">
        <v>49.275362319999999</v>
      </c>
    </row>
    <row r="127" spans="1:7" x14ac:dyDescent="0.35">
      <c r="A127" t="s">
        <v>48</v>
      </c>
      <c r="B127">
        <v>80.39215686</v>
      </c>
    </row>
    <row r="128" spans="1:7" x14ac:dyDescent="0.35">
      <c r="A128" t="s">
        <v>30</v>
      </c>
      <c r="B128">
        <v>47.619047620000003</v>
      </c>
      <c r="C128">
        <f>TTEST(B128:B130,B131:B133, 2,3)</f>
        <v>3.683261455891388E-2</v>
      </c>
    </row>
    <row r="129" spans="1:3" x14ac:dyDescent="0.35">
      <c r="A129" t="s">
        <v>30</v>
      </c>
      <c r="B129">
        <v>38.297872339999998</v>
      </c>
    </row>
    <row r="130" spans="1:3" x14ac:dyDescent="0.35">
      <c r="A130" t="s">
        <v>30</v>
      </c>
      <c r="B130">
        <v>42.10526316</v>
      </c>
    </row>
    <row r="131" spans="1:3" x14ac:dyDescent="0.35">
      <c r="A131" t="s">
        <v>55</v>
      </c>
      <c r="B131">
        <v>82.142857140000004</v>
      </c>
    </row>
    <row r="132" spans="1:3" x14ac:dyDescent="0.35">
      <c r="A132" t="s">
        <v>55</v>
      </c>
      <c r="B132">
        <v>61.224489800000001</v>
      </c>
    </row>
    <row r="133" spans="1:3" x14ac:dyDescent="0.35">
      <c r="A133" t="s">
        <v>55</v>
      </c>
      <c r="B133">
        <v>86.206896549999996</v>
      </c>
    </row>
    <row r="134" spans="1:3" x14ac:dyDescent="0.35">
      <c r="A134" t="s">
        <v>42</v>
      </c>
      <c r="B134">
        <v>60.975609759999998</v>
      </c>
      <c r="C134">
        <f>TTEST(B134:B136,B137:B139, 2,3)</f>
        <v>0.94598230265100092</v>
      </c>
    </row>
    <row r="135" spans="1:3" x14ac:dyDescent="0.35">
      <c r="A135" t="s">
        <v>42</v>
      </c>
      <c r="B135">
        <v>81.690140850000006</v>
      </c>
    </row>
    <row r="136" spans="1:3" x14ac:dyDescent="0.35">
      <c r="A136" t="s">
        <v>42</v>
      </c>
      <c r="B136">
        <v>65.277777779999994</v>
      </c>
    </row>
    <row r="137" spans="1:3" x14ac:dyDescent="0.35">
      <c r="A137" t="s">
        <v>35</v>
      </c>
      <c r="B137">
        <v>77.142857140000004</v>
      </c>
    </row>
    <row r="138" spans="1:3" x14ac:dyDescent="0.35">
      <c r="A138" t="s">
        <v>35</v>
      </c>
      <c r="B138">
        <v>71.212121210000006</v>
      </c>
    </row>
    <row r="139" spans="1:3" x14ac:dyDescent="0.35">
      <c r="A139" t="s">
        <v>35</v>
      </c>
      <c r="B139">
        <v>61.290322580000002</v>
      </c>
    </row>
    <row r="140" spans="1:3" x14ac:dyDescent="0.35">
      <c r="A140" t="s">
        <v>49</v>
      </c>
      <c r="B140">
        <v>54.6875</v>
      </c>
      <c r="C140">
        <f>TTEST(B140:B142,B143:B145, 2,3)</f>
        <v>1.482186084701981E-5</v>
      </c>
    </row>
    <row r="141" spans="1:3" x14ac:dyDescent="0.35">
      <c r="A141" t="s">
        <v>49</v>
      </c>
      <c r="B141">
        <v>52.054794520000002</v>
      </c>
    </row>
    <row r="142" spans="1:3" x14ac:dyDescent="0.35">
      <c r="A142" t="s">
        <v>49</v>
      </c>
      <c r="B142">
        <v>55.294117649999997</v>
      </c>
    </row>
    <row r="143" spans="1:3" x14ac:dyDescent="0.35">
      <c r="A143" t="s">
        <v>36</v>
      </c>
      <c r="B143">
        <v>88.095238100000003</v>
      </c>
    </row>
    <row r="144" spans="1:3" x14ac:dyDescent="0.35">
      <c r="A144" t="s">
        <v>36</v>
      </c>
      <c r="B144">
        <v>88.372093019999994</v>
      </c>
    </row>
    <row r="145" spans="1:3" x14ac:dyDescent="0.35">
      <c r="A145" t="s">
        <v>36</v>
      </c>
      <c r="B145">
        <v>91.176470589999994</v>
      </c>
    </row>
    <row r="146" spans="1:3" x14ac:dyDescent="0.35">
      <c r="A146" t="s">
        <v>56</v>
      </c>
      <c r="B146">
        <v>36.470588239999998</v>
      </c>
      <c r="C146">
        <f>TTEST(B146:B148,B149:B151, 2,3)</f>
        <v>2.6789063178943685E-2</v>
      </c>
    </row>
    <row r="147" spans="1:3" x14ac:dyDescent="0.35">
      <c r="A147" t="s">
        <v>56</v>
      </c>
      <c r="B147">
        <v>46.428571429999998</v>
      </c>
    </row>
    <row r="148" spans="1:3" x14ac:dyDescent="0.35">
      <c r="A148" t="s">
        <v>56</v>
      </c>
      <c r="B148">
        <v>55.555555560000002</v>
      </c>
    </row>
    <row r="149" spans="1:3" x14ac:dyDescent="0.35">
      <c r="A149" t="s">
        <v>37</v>
      </c>
      <c r="B149">
        <v>86.206896549999996</v>
      </c>
    </row>
    <row r="150" spans="1:3" x14ac:dyDescent="0.35">
      <c r="A150" t="s">
        <v>37</v>
      </c>
      <c r="B150">
        <v>75.38461538</v>
      </c>
    </row>
    <row r="151" spans="1:3" x14ac:dyDescent="0.35">
      <c r="A151" t="s">
        <v>37</v>
      </c>
      <c r="B151">
        <v>64.150943400000003</v>
      </c>
    </row>
    <row r="152" spans="1:3" x14ac:dyDescent="0.35">
      <c r="A152" t="s">
        <v>43</v>
      </c>
      <c r="B152">
        <v>75</v>
      </c>
      <c r="C152">
        <f>TTEST(B152:B154,B155:B157, 2,3)</f>
        <v>3.5028274657924099E-3</v>
      </c>
    </row>
    <row r="153" spans="1:3" x14ac:dyDescent="0.35">
      <c r="A153" t="s">
        <v>43</v>
      </c>
      <c r="B153">
        <v>88.571428569999995</v>
      </c>
    </row>
    <row r="154" spans="1:3" x14ac:dyDescent="0.35">
      <c r="A154" t="s">
        <v>43</v>
      </c>
      <c r="B154">
        <v>90</v>
      </c>
    </row>
    <row r="155" spans="1:3" x14ac:dyDescent="0.35">
      <c r="A155" t="s">
        <v>50</v>
      </c>
      <c r="B155">
        <v>37.5</v>
      </c>
    </row>
    <row r="156" spans="1:3" x14ac:dyDescent="0.35">
      <c r="A156" t="s">
        <v>50</v>
      </c>
      <c r="B156">
        <v>33.78378378</v>
      </c>
    </row>
    <row r="157" spans="1:3" x14ac:dyDescent="0.35">
      <c r="A157" t="s">
        <v>50</v>
      </c>
      <c r="B157">
        <v>50.877192979999997</v>
      </c>
    </row>
    <row r="158" spans="1:3" x14ac:dyDescent="0.35">
      <c r="A158" t="s">
        <v>44</v>
      </c>
      <c r="B158">
        <v>3.2786885250000002</v>
      </c>
      <c r="C158">
        <f>TTEST(B158:B160,B161:B163, 2,3)</f>
        <v>0.7392976320346597</v>
      </c>
    </row>
    <row r="159" spans="1:3" x14ac:dyDescent="0.35">
      <c r="A159" t="s">
        <v>44</v>
      </c>
      <c r="B159">
        <v>3.50877193</v>
      </c>
    </row>
    <row r="160" spans="1:3" x14ac:dyDescent="0.35">
      <c r="A160" t="s">
        <v>44</v>
      </c>
      <c r="B160">
        <v>11.764705879999999</v>
      </c>
    </row>
    <row r="161" spans="1:3" x14ac:dyDescent="0.35">
      <c r="A161" t="s">
        <v>57</v>
      </c>
      <c r="B161">
        <v>7.0422535210000001</v>
      </c>
    </row>
    <row r="162" spans="1:3" x14ac:dyDescent="0.35">
      <c r="A162" t="s">
        <v>57</v>
      </c>
      <c r="B162">
        <v>7.2463768120000003</v>
      </c>
    </row>
    <row r="163" spans="1:3" x14ac:dyDescent="0.35">
      <c r="A163" t="s">
        <v>57</v>
      </c>
      <c r="B163">
        <v>7.4626865670000004</v>
      </c>
    </row>
    <row r="164" spans="1:3" x14ac:dyDescent="0.35">
      <c r="A164" t="s">
        <v>58</v>
      </c>
      <c r="B164">
        <v>41.81818182</v>
      </c>
      <c r="C164">
        <f>TTEST(B164:B166,B167:B169, 2,3)</f>
        <v>5.8812145143147506E-3</v>
      </c>
    </row>
    <row r="165" spans="1:3" x14ac:dyDescent="0.35">
      <c r="A165" t="s">
        <v>58</v>
      </c>
      <c r="B165">
        <v>47.368421050000002</v>
      </c>
    </row>
    <row r="166" spans="1:3" x14ac:dyDescent="0.35">
      <c r="A166" t="s">
        <v>58</v>
      </c>
      <c r="B166">
        <v>55.555555560000002</v>
      </c>
    </row>
    <row r="167" spans="1:3" x14ac:dyDescent="0.35">
      <c r="A167" t="s">
        <v>51</v>
      </c>
      <c r="B167">
        <v>84</v>
      </c>
    </row>
    <row r="168" spans="1:3" x14ac:dyDescent="0.35">
      <c r="A168" t="s">
        <v>51</v>
      </c>
      <c r="B168">
        <v>77.272727270000004</v>
      </c>
    </row>
    <row r="169" spans="1:3" x14ac:dyDescent="0.35">
      <c r="A169" t="s">
        <v>51</v>
      </c>
      <c r="B169">
        <v>81.034482760000003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Self Crosses graph</vt:lpstr>
      <vt:lpstr>main</vt:lpstr>
      <vt:lpstr>fert dir graph</vt:lpstr>
      <vt:lpstr>Overall Genet Fertilization</vt:lpstr>
      <vt:lpstr>directionality t-tests</vt:lpstr>
      <vt:lpstr>Self Crosses T-tests</vt:lpstr>
      <vt:lpstr>Split graph</vt:lpstr>
      <vt:lpstr>individual directionality graph</vt:lpstr>
      <vt:lpstr>individual directionality ttest</vt:lpstr>
      <vt:lpstr>individual directionality chart</vt:lpstr>
      <vt:lpstr>Batch and Self t-tests</vt:lpstr>
      <vt:lpstr>main 2</vt:lpstr>
      <vt:lpstr>ova doner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2021-03-18T23:41:55Z</dcterms:created>
  <dcterms:modified xsi:type="dcterms:W3CDTF">2022-12-03T19:52:26Z</dcterms:modified>
</cp:coreProperties>
</file>