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sonsee\Desktop\desktop excel sheets\"/>
    </mc:Choice>
  </mc:AlternateContent>
  <xr:revisionPtr revIDLastSave="0" documentId="13_ncr:1_{49F02773-20AF-4E95-8851-B43000E1C198}" xr6:coauthVersionLast="45" xr6:coauthVersionMax="45" xr10:uidLastSave="{00000000-0000-0000-0000-000000000000}"/>
  <bookViews>
    <workbookView xWindow="-110" yWindow="-110" windowWidth="19420" windowHeight="10420" xr2:uid="{8C9D36F8-D07B-42C6-A668-6CAC23D164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2" i="1" l="1"/>
  <c r="N21" i="1"/>
  <c r="J12" i="1"/>
  <c r="K33" i="1"/>
  <c r="K28" i="1"/>
  <c r="K22" i="1"/>
  <c r="K17" i="1"/>
  <c r="K12" i="1"/>
  <c r="K7" i="1"/>
  <c r="K3" i="1"/>
  <c r="J3" i="1"/>
  <c r="J7" i="1"/>
  <c r="J33" i="1"/>
  <c r="J22" i="1"/>
  <c r="J28" i="1"/>
  <c r="J17" i="1"/>
</calcChain>
</file>

<file path=xl/sharedStrings.xml><?xml version="1.0" encoding="utf-8"?>
<sst xmlns="http://schemas.openxmlformats.org/spreadsheetml/2006/main" count="44" uniqueCount="33">
  <si>
    <t>Date</t>
  </si>
  <si>
    <t>Species</t>
  </si>
  <si>
    <t>Genets</t>
  </si>
  <si>
    <r>
      <rPr>
        <b/>
        <sz val="12"/>
        <color theme="1"/>
        <rFont val="Calibri"/>
        <family val="2"/>
      </rPr>
      <t>µ</t>
    </r>
    <r>
      <rPr>
        <b/>
        <i/>
        <sz val="12"/>
        <color theme="1"/>
        <rFont val="Calibri"/>
        <family val="2"/>
      </rPr>
      <t>L sperm</t>
    </r>
  </si>
  <si>
    <t>ACER</t>
  </si>
  <si>
    <t>B8</t>
  </si>
  <si>
    <t>U38</t>
  </si>
  <si>
    <t>U50</t>
  </si>
  <si>
    <t>U94</t>
  </si>
  <si>
    <t>OFAV</t>
  </si>
  <si>
    <t>U24</t>
  </si>
  <si>
    <t>M13</t>
  </si>
  <si>
    <t>U12</t>
  </si>
  <si>
    <t>U16</t>
  </si>
  <si>
    <t>L31</t>
  </si>
  <si>
    <t>L56</t>
  </si>
  <si>
    <t>Acer-065</t>
  </si>
  <si>
    <t>M2</t>
  </si>
  <si>
    <t>M8</t>
  </si>
  <si>
    <t>K1</t>
  </si>
  <si>
    <t>L1</t>
  </si>
  <si>
    <t>L7</t>
  </si>
  <si>
    <t>M5</t>
  </si>
  <si>
    <t>01</t>
  </si>
  <si>
    <t>05</t>
  </si>
  <si>
    <t>07</t>
  </si>
  <si>
    <t>04</t>
  </si>
  <si>
    <t>13</t>
  </si>
  <si>
    <t>Night</t>
  </si>
  <si>
    <t>Spearman Cor.</t>
  </si>
  <si>
    <t>p-value</t>
  </si>
  <si>
    <t># Ova</t>
  </si>
  <si>
    <t>µL 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</si>
</sst>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i/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indexed="8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39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0" fillId="0" borderId="5" xfId="0" applyBorder="1"/>
    <xf numFmtId="0" fontId="0" fillId="0" borderId="6" xfId="0" applyBorder="1"/>
    <xf numFmtId="0" fontId="4" fillId="0" borderId="5" xfId="0" applyFont="1" applyBorder="1"/>
    <xf numFmtId="0" fontId="2" fillId="0" borderId="6" xfId="0" applyFont="1" applyBorder="1"/>
    <xf numFmtId="0" fontId="4" fillId="0" borderId="1" xfId="0" applyFont="1" applyBorder="1"/>
    <xf numFmtId="0" fontId="0" fillId="0" borderId="8" xfId="0" applyBorder="1"/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/>
    </xf>
    <xf numFmtId="0" fontId="6" fillId="0" borderId="6" xfId="1" applyFont="1" applyBorder="1" applyAlignment="1">
      <alignment horizontal="left"/>
    </xf>
    <xf numFmtId="0" fontId="6" fillId="0" borderId="6" xfId="1" applyFont="1" applyBorder="1" applyAlignment="1">
      <alignment vertical="top"/>
    </xf>
    <xf numFmtId="0" fontId="7" fillId="0" borderId="6" xfId="0" applyFont="1" applyBorder="1" applyAlignment="1">
      <alignment horizontal="left"/>
    </xf>
    <xf numFmtId="0" fontId="6" fillId="0" borderId="5" xfId="1" applyFont="1" applyBorder="1" applyAlignment="1">
      <alignment vertical="top"/>
    </xf>
    <xf numFmtId="0" fontId="8" fillId="0" borderId="6" xfId="1" applyFont="1" applyBorder="1" applyAlignment="1">
      <alignment horizontal="left" vertical="top"/>
    </xf>
    <xf numFmtId="0" fontId="6" fillId="0" borderId="6" xfId="1" applyFont="1" applyBorder="1" applyAlignment="1">
      <alignment horizontal="left" vertical="top"/>
    </xf>
    <xf numFmtId="0" fontId="0" fillId="0" borderId="9" xfId="0" applyBorder="1"/>
    <xf numFmtId="0" fontId="0" fillId="0" borderId="7" xfId="0" applyBorder="1"/>
    <xf numFmtId="0" fontId="0" fillId="2" borderId="7" xfId="0" applyFill="1" applyBorder="1"/>
    <xf numFmtId="0" fontId="0" fillId="2" borderId="10" xfId="0" applyFill="1" applyBorder="1"/>
    <xf numFmtId="0" fontId="0" fillId="2" borderId="6" xfId="0" applyFill="1" applyBorder="1"/>
    <xf numFmtId="0" fontId="0" fillId="2" borderId="5" xfId="0" applyFill="1" applyBorder="1"/>
    <xf numFmtId="0" fontId="0" fillId="2" borderId="4" xfId="0" applyFill="1" applyBorder="1"/>
    <xf numFmtId="0" fontId="0" fillId="2" borderId="1" xfId="0" applyFill="1" applyBorder="1"/>
    <xf numFmtId="14" fontId="1" fillId="2" borderId="3" xfId="0" applyNumberFormat="1" applyFont="1" applyFill="1" applyBorder="1" applyAlignment="1">
      <alignment horizontal="left"/>
    </xf>
    <xf numFmtId="0" fontId="1" fillId="2" borderId="6" xfId="0" applyFont="1" applyFill="1" applyBorder="1"/>
    <xf numFmtId="14" fontId="1" fillId="2" borderId="4" xfId="0" applyNumberFormat="1" applyFont="1" applyFill="1" applyBorder="1" applyAlignment="1">
      <alignment horizontal="left"/>
    </xf>
    <xf numFmtId="0" fontId="1" fillId="2" borderId="8" xfId="0" applyFont="1" applyFill="1" applyBorder="1"/>
    <xf numFmtId="0" fontId="0" fillId="2" borderId="0" xfId="0" applyFill="1"/>
    <xf numFmtId="14" fontId="1" fillId="0" borderId="3" xfId="0" applyNumberFormat="1" applyFont="1" applyFill="1" applyBorder="1" applyAlignment="1">
      <alignment horizontal="left"/>
    </xf>
    <xf numFmtId="0" fontId="1" fillId="0" borderId="8" xfId="0" applyFont="1" applyFill="1" applyBorder="1"/>
    <xf numFmtId="14" fontId="0" fillId="0" borderId="0" xfId="0" applyNumberFormat="1"/>
    <xf numFmtId="11" fontId="0" fillId="0" borderId="0" xfId="0" applyNumberFormat="1"/>
    <xf numFmtId="0" fontId="9" fillId="0" borderId="2" xfId="0" applyFont="1" applyBorder="1"/>
    <xf numFmtId="1" fontId="0" fillId="0" borderId="0" xfId="0" applyNumberFormat="1"/>
    <xf numFmtId="0" fontId="4" fillId="0" borderId="0" xfId="0" applyFont="1" applyBorder="1"/>
    <xf numFmtId="0" fontId="0" fillId="0" borderId="0" xfId="0" applyBorder="1"/>
    <xf numFmtId="0" fontId="0" fillId="2" borderId="0" xfId="0" applyFill="1" applyBorder="1"/>
  </cellXfs>
  <cellStyles count="2">
    <cellStyle name="Normal" xfId="0" builtinId="0"/>
    <cellStyle name="Normal 3" xfId="1" xr:uid="{CE13FCFB-ECCE-4A47-B91F-60ECCE14C2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271530</xdr:colOff>
      <xdr:row>2</xdr:row>
      <xdr:rowOff>18782</xdr:rowOff>
    </xdr:from>
    <xdr:ext cx="5651500" cy="302018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986B6B1-92CE-4611-A33D-A5F632D0E3F8}"/>
            </a:ext>
          </a:extLst>
        </xdr:cNvPr>
        <xdr:cNvSpPr txBox="1"/>
      </xdr:nvSpPr>
      <xdr:spPr>
        <a:xfrm>
          <a:off x="7694769" y="412303"/>
          <a:ext cx="5651500" cy="302018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 μL of ova from each individual genet for a total of 12 μL of ova (60.0±2.08 SD of total individual ova) and 0.125 mL of the previously diluted sperm (1 X 10</a:t>
          </a:r>
          <a:r>
            <a:rPr lang="en-US" sz="1100" baseline="30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sperm/mL, 0.5 mL total volume) f</a:t>
          </a:r>
        </a:p>
        <a:p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37.5µL of sperm from each genet and 2 μL of ova from genets U24, U94, M13, U12, and U16</a:t>
          </a:r>
        </a:p>
        <a:p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0.05µL of sperm from each genet and 3µL of ova from genets 52, 53, 54, 55, and 77. </a:t>
          </a:r>
        </a:p>
        <a:p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included 1 μL of sperm from each genet 2µL of ova from each genet.</a:t>
          </a:r>
        </a:p>
        <a:p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included 83.3 µL of sperm from each genet and 2µL of ova from each genet. </a:t>
          </a:r>
        </a:p>
        <a:p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100µL of sperm from genet 007, H, I, J, and K, and 2µL of ova from the same genets</a:t>
          </a:r>
        </a:p>
        <a:p>
          <a:endParaRPr lang="en-US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0.5µL of sperm from each genet and 3 µL of ova from genets 01, 05, 13, 04, and 07</a:t>
          </a:r>
        </a:p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755FC-F730-4CA1-8EB7-F388CF859286}">
  <dimension ref="C2:O45"/>
  <sheetViews>
    <sheetView tabSelected="1" zoomScale="71" workbookViewId="0">
      <selection activeCell="N24" sqref="N24"/>
    </sheetView>
  </sheetViews>
  <sheetFormatPr defaultRowHeight="14.5" x14ac:dyDescent="0.35"/>
  <cols>
    <col min="3" max="3" width="13.36328125" customWidth="1"/>
    <col min="4" max="4" width="7.453125" customWidth="1"/>
    <col min="6" max="6" width="9.54296875" bestFit="1" customWidth="1"/>
    <col min="7" max="8" width="15" customWidth="1"/>
    <col min="13" max="13" width="10.81640625" customWidth="1"/>
    <col min="14" max="14" width="13.6328125" customWidth="1"/>
  </cols>
  <sheetData>
    <row r="2" spans="3:12" ht="16" thickBot="1" x14ac:dyDescent="0.4">
      <c r="C2" s="1" t="s">
        <v>0</v>
      </c>
      <c r="D2" s="6" t="s">
        <v>1</v>
      </c>
      <c r="E2" s="2" t="s">
        <v>2</v>
      </c>
      <c r="F2" s="7" t="s">
        <v>3</v>
      </c>
      <c r="G2" s="5" t="s">
        <v>32</v>
      </c>
      <c r="H2" s="36" t="s">
        <v>31</v>
      </c>
    </row>
    <row r="3" spans="3:12" x14ac:dyDescent="0.35">
      <c r="C3" s="30">
        <v>43699</v>
      </c>
      <c r="D3" s="31" t="s">
        <v>4</v>
      </c>
      <c r="E3" s="8" t="s">
        <v>5</v>
      </c>
      <c r="F3" s="17">
        <v>125</v>
      </c>
      <c r="G3" s="4">
        <v>3</v>
      </c>
      <c r="H3" s="35">
        <v>15.166666666666666</v>
      </c>
      <c r="I3">
        <v>60.666666666666664</v>
      </c>
      <c r="J3" s="35">
        <f>125*4</f>
        <v>500</v>
      </c>
      <c r="K3">
        <f>I3/J3</f>
        <v>0.12133333333333333</v>
      </c>
      <c r="L3" s="35">
        <v>15.166666666666666</v>
      </c>
    </row>
    <row r="4" spans="3:12" x14ac:dyDescent="0.35">
      <c r="C4" s="23"/>
      <c r="D4" s="21"/>
      <c r="E4" s="4" t="s">
        <v>6</v>
      </c>
      <c r="F4" s="19"/>
      <c r="G4" s="21"/>
      <c r="H4" s="38">
        <v>15</v>
      </c>
      <c r="J4" s="35"/>
    </row>
    <row r="5" spans="3:12" x14ac:dyDescent="0.35">
      <c r="C5" s="23"/>
      <c r="D5" s="21"/>
      <c r="E5" s="4" t="s">
        <v>7</v>
      </c>
      <c r="F5" s="19"/>
      <c r="G5" s="21"/>
      <c r="H5" s="38">
        <v>15</v>
      </c>
      <c r="J5" s="35"/>
    </row>
    <row r="6" spans="3:12" ht="15" thickBot="1" x14ac:dyDescent="0.4">
      <c r="C6" s="24"/>
      <c r="D6" s="22"/>
      <c r="E6" s="3" t="s">
        <v>8</v>
      </c>
      <c r="F6" s="20"/>
      <c r="G6" s="22"/>
      <c r="H6" s="38">
        <v>15</v>
      </c>
      <c r="J6" s="35"/>
    </row>
    <row r="7" spans="3:12" x14ac:dyDescent="0.35">
      <c r="C7" s="25">
        <v>43699</v>
      </c>
      <c r="D7" s="26" t="s">
        <v>9</v>
      </c>
      <c r="E7" s="9">
        <v>52</v>
      </c>
      <c r="F7" s="18">
        <v>100</v>
      </c>
      <c r="G7" s="4">
        <v>10</v>
      </c>
      <c r="H7" s="35">
        <v>97.86666666666666</v>
      </c>
      <c r="I7">
        <v>489.33333333333331</v>
      </c>
      <c r="J7" s="35">
        <f>100*5</f>
        <v>500</v>
      </c>
      <c r="K7">
        <f>I7/J7</f>
        <v>0.97866666666666657</v>
      </c>
    </row>
    <row r="8" spans="3:12" x14ac:dyDescent="0.35">
      <c r="C8" s="23"/>
      <c r="D8" s="21"/>
      <c r="E8" s="9">
        <v>53</v>
      </c>
      <c r="F8" s="19"/>
      <c r="G8" s="21"/>
      <c r="H8" s="38">
        <v>98</v>
      </c>
      <c r="J8" s="35"/>
    </row>
    <row r="9" spans="3:12" x14ac:dyDescent="0.35">
      <c r="C9" s="23"/>
      <c r="D9" s="21"/>
      <c r="E9" s="9">
        <v>54</v>
      </c>
      <c r="F9" s="19"/>
      <c r="G9" s="21"/>
      <c r="H9" s="38">
        <v>98</v>
      </c>
      <c r="J9" s="35"/>
    </row>
    <row r="10" spans="3:12" x14ac:dyDescent="0.35">
      <c r="C10" s="23"/>
      <c r="D10" s="21"/>
      <c r="E10" s="9">
        <v>55</v>
      </c>
      <c r="F10" s="19"/>
      <c r="G10" s="21"/>
      <c r="H10" s="38">
        <v>98</v>
      </c>
      <c r="J10" s="35"/>
    </row>
    <row r="11" spans="3:12" ht="15" thickBot="1" x14ac:dyDescent="0.4">
      <c r="C11" s="24"/>
      <c r="D11" s="22"/>
      <c r="E11" s="10">
        <v>77</v>
      </c>
      <c r="F11" s="20"/>
      <c r="G11" s="22"/>
      <c r="H11" s="38">
        <v>98</v>
      </c>
      <c r="J11" s="35"/>
    </row>
    <row r="12" spans="3:12" x14ac:dyDescent="0.35">
      <c r="C12" s="27">
        <v>43700</v>
      </c>
      <c r="D12" s="26" t="s">
        <v>4</v>
      </c>
      <c r="E12" s="4" t="s">
        <v>10</v>
      </c>
      <c r="F12" s="19">
        <v>37.5</v>
      </c>
      <c r="G12" s="21">
        <v>6</v>
      </c>
      <c r="H12" s="35">
        <v>20.133333333333333</v>
      </c>
      <c r="I12">
        <v>100.666666666667</v>
      </c>
      <c r="J12" s="35">
        <f>37.5*5</f>
        <v>187.5</v>
      </c>
      <c r="K12">
        <f>I12/J12</f>
        <v>0.53688888888889064</v>
      </c>
    </row>
    <row r="13" spans="3:12" x14ac:dyDescent="0.35">
      <c r="C13" s="23"/>
      <c r="D13" s="21"/>
      <c r="E13" s="4" t="s">
        <v>8</v>
      </c>
      <c r="F13" s="19"/>
      <c r="G13" s="21"/>
      <c r="H13" s="38">
        <v>20</v>
      </c>
      <c r="J13" s="35"/>
    </row>
    <row r="14" spans="3:12" x14ac:dyDescent="0.35">
      <c r="C14" s="23"/>
      <c r="D14" s="21"/>
      <c r="E14" s="4" t="s">
        <v>11</v>
      </c>
      <c r="F14" s="19"/>
      <c r="G14" s="21"/>
      <c r="H14" s="38">
        <v>20</v>
      </c>
      <c r="J14" s="35"/>
    </row>
    <row r="15" spans="3:12" x14ac:dyDescent="0.35">
      <c r="C15" s="23"/>
      <c r="D15" s="21"/>
      <c r="E15" s="4" t="s">
        <v>12</v>
      </c>
      <c r="F15" s="19"/>
      <c r="G15" s="21"/>
      <c r="H15" s="38">
        <v>20</v>
      </c>
      <c r="J15" s="35"/>
    </row>
    <row r="16" spans="3:12" ht="15" thickBot="1" x14ac:dyDescent="0.4">
      <c r="C16" s="24"/>
      <c r="D16" s="22"/>
      <c r="E16" s="3" t="s">
        <v>13</v>
      </c>
      <c r="F16" s="20"/>
      <c r="G16" s="22"/>
      <c r="H16" s="38">
        <v>20</v>
      </c>
      <c r="J16" s="35"/>
    </row>
    <row r="17" spans="3:14" x14ac:dyDescent="0.35">
      <c r="C17" s="27">
        <v>43700</v>
      </c>
      <c r="D17" s="26" t="s">
        <v>9</v>
      </c>
      <c r="E17" s="9">
        <v>53</v>
      </c>
      <c r="F17" s="19">
        <v>100</v>
      </c>
      <c r="G17" s="21">
        <v>2</v>
      </c>
      <c r="H17" s="35">
        <v>112.93333333333332</v>
      </c>
      <c r="I17">
        <v>564.66666666666663</v>
      </c>
      <c r="J17" s="35">
        <f>100*5</f>
        <v>500</v>
      </c>
      <c r="K17">
        <f>I17/J17</f>
        <v>1.1293333333333333</v>
      </c>
    </row>
    <row r="18" spans="3:14" x14ac:dyDescent="0.35">
      <c r="C18" s="23"/>
      <c r="D18" s="21"/>
      <c r="E18" s="9">
        <v>58</v>
      </c>
      <c r="F18" s="19"/>
      <c r="G18" s="21"/>
      <c r="H18" s="35">
        <v>112.93333333333332</v>
      </c>
      <c r="J18" s="35"/>
    </row>
    <row r="19" spans="3:14" x14ac:dyDescent="0.35">
      <c r="C19" s="23"/>
      <c r="D19" s="21"/>
      <c r="E19" s="9">
        <v>79</v>
      </c>
      <c r="F19" s="19"/>
      <c r="G19" s="21"/>
      <c r="H19" s="35">
        <v>112.933333333333</v>
      </c>
      <c r="J19" s="35"/>
    </row>
    <row r="20" spans="3:14" x14ac:dyDescent="0.35">
      <c r="C20" s="23"/>
      <c r="D20" s="21"/>
      <c r="E20" s="9">
        <v>97</v>
      </c>
      <c r="F20" s="19"/>
      <c r="G20" s="21"/>
      <c r="H20" s="35">
        <v>112.933333333333</v>
      </c>
      <c r="J20" s="35"/>
    </row>
    <row r="21" spans="3:14" ht="15" thickBot="1" x14ac:dyDescent="0.4">
      <c r="C21" s="24"/>
      <c r="D21" s="22"/>
      <c r="E21" s="10">
        <v>102</v>
      </c>
      <c r="F21" s="20"/>
      <c r="G21" s="22"/>
      <c r="H21" s="35">
        <v>112.933333333333</v>
      </c>
      <c r="J21" s="35"/>
      <c r="N21">
        <f>30/5</f>
        <v>6</v>
      </c>
    </row>
    <row r="22" spans="3:14" x14ac:dyDescent="0.35">
      <c r="C22" s="25">
        <v>44786</v>
      </c>
      <c r="D22" s="28" t="s">
        <v>4</v>
      </c>
      <c r="E22" s="11" t="s">
        <v>14</v>
      </c>
      <c r="F22" s="19">
        <v>83.3</v>
      </c>
      <c r="G22" s="21">
        <v>2</v>
      </c>
      <c r="H22" s="35">
        <v>26.388888888888889</v>
      </c>
      <c r="I22">
        <v>158.33333333333334</v>
      </c>
      <c r="J22" s="35">
        <f>83*6</f>
        <v>498</v>
      </c>
      <c r="K22">
        <f>I22/J22</f>
        <v>0.31793842034805891</v>
      </c>
      <c r="M22">
        <f>50/5</f>
        <v>10</v>
      </c>
    </row>
    <row r="23" spans="3:14" x14ac:dyDescent="0.35">
      <c r="C23" s="23"/>
      <c r="D23" s="21"/>
      <c r="E23" s="11" t="s">
        <v>15</v>
      </c>
      <c r="F23" s="19"/>
      <c r="G23" s="21"/>
      <c r="H23" s="38">
        <v>26</v>
      </c>
      <c r="J23" s="35"/>
    </row>
    <row r="24" spans="3:14" x14ac:dyDescent="0.35">
      <c r="C24" s="23"/>
      <c r="D24" s="21"/>
      <c r="E24" s="12" t="s">
        <v>8</v>
      </c>
      <c r="F24" s="19"/>
      <c r="G24" s="21"/>
      <c r="H24" s="35">
        <v>25.6111111111111</v>
      </c>
      <c r="J24" s="35"/>
    </row>
    <row r="25" spans="3:14" x14ac:dyDescent="0.35">
      <c r="C25" s="23"/>
      <c r="D25" s="21"/>
      <c r="E25" s="13" t="s">
        <v>16</v>
      </c>
      <c r="F25" s="19"/>
      <c r="G25" s="21"/>
      <c r="H25" s="38">
        <v>26</v>
      </c>
      <c r="J25" s="35"/>
    </row>
    <row r="26" spans="3:14" x14ac:dyDescent="0.35">
      <c r="C26" s="29"/>
      <c r="D26" s="26"/>
      <c r="E26" s="12" t="s">
        <v>17</v>
      </c>
      <c r="F26" s="19"/>
      <c r="G26" s="21"/>
      <c r="H26" s="35">
        <v>26</v>
      </c>
      <c r="J26" s="35"/>
    </row>
    <row r="27" spans="3:14" ht="15" thickBot="1" x14ac:dyDescent="0.4">
      <c r="C27" s="24"/>
      <c r="D27" s="22"/>
      <c r="E27" s="14" t="s">
        <v>18</v>
      </c>
      <c r="F27" s="20"/>
      <c r="G27" s="22"/>
      <c r="H27" s="38">
        <v>26</v>
      </c>
      <c r="J27" s="35"/>
    </row>
    <row r="28" spans="3:14" x14ac:dyDescent="0.35">
      <c r="C28" s="27">
        <v>44788</v>
      </c>
      <c r="D28" s="26" t="s">
        <v>4</v>
      </c>
      <c r="E28" s="12" t="s">
        <v>19</v>
      </c>
      <c r="F28" s="19">
        <v>100</v>
      </c>
      <c r="G28" s="21">
        <v>2</v>
      </c>
      <c r="H28" s="35">
        <v>19.333333333333336</v>
      </c>
      <c r="I28">
        <v>96.6666666666667</v>
      </c>
      <c r="J28" s="35">
        <f>F28*5</f>
        <v>500</v>
      </c>
      <c r="K28">
        <f>I28/J28</f>
        <v>0.19333333333333341</v>
      </c>
    </row>
    <row r="29" spans="3:14" x14ac:dyDescent="0.35">
      <c r="C29" s="23"/>
      <c r="D29" s="21"/>
      <c r="E29" s="12" t="s">
        <v>5</v>
      </c>
      <c r="F29" s="19"/>
      <c r="G29" s="21"/>
      <c r="H29" s="38">
        <v>19</v>
      </c>
      <c r="J29" s="35"/>
    </row>
    <row r="30" spans="3:14" x14ac:dyDescent="0.35">
      <c r="C30" s="23"/>
      <c r="D30" s="21"/>
      <c r="E30" s="15" t="s">
        <v>20</v>
      </c>
      <c r="F30" s="19"/>
      <c r="G30" s="21"/>
      <c r="H30" s="38">
        <v>19</v>
      </c>
      <c r="J30" s="35"/>
    </row>
    <row r="31" spans="3:14" x14ac:dyDescent="0.35">
      <c r="C31" s="23"/>
      <c r="D31" s="21"/>
      <c r="E31" s="16" t="s">
        <v>21</v>
      </c>
      <c r="F31" s="19"/>
      <c r="G31" s="21"/>
      <c r="H31" s="38">
        <v>19</v>
      </c>
      <c r="J31" s="35"/>
    </row>
    <row r="32" spans="3:14" ht="15" thickBot="1" x14ac:dyDescent="0.4">
      <c r="C32" s="24"/>
      <c r="D32" s="22"/>
      <c r="E32" s="14" t="s">
        <v>22</v>
      </c>
      <c r="F32" s="20"/>
      <c r="G32" s="22"/>
      <c r="H32" s="38">
        <v>19</v>
      </c>
      <c r="J32" s="35"/>
    </row>
    <row r="33" spans="3:15" x14ac:dyDescent="0.35">
      <c r="C33" s="27">
        <v>44790</v>
      </c>
      <c r="D33" s="26" t="s">
        <v>9</v>
      </c>
      <c r="E33" s="4" t="s">
        <v>23</v>
      </c>
      <c r="F33" s="19">
        <v>100</v>
      </c>
      <c r="G33" s="21">
        <v>3</v>
      </c>
      <c r="H33" s="35">
        <v>71.400000000000006</v>
      </c>
      <c r="I33">
        <v>357</v>
      </c>
      <c r="J33" s="35">
        <f>100*5</f>
        <v>500</v>
      </c>
      <c r="K33">
        <f>I33/J33</f>
        <v>0.71399999999999997</v>
      </c>
    </row>
    <row r="34" spans="3:15" x14ac:dyDescent="0.35">
      <c r="C34" s="23"/>
      <c r="D34" s="21"/>
      <c r="E34" s="4" t="s">
        <v>24</v>
      </c>
      <c r="F34" s="19"/>
      <c r="G34" s="21"/>
      <c r="H34" s="38">
        <v>71</v>
      </c>
      <c r="J34" s="35"/>
    </row>
    <row r="35" spans="3:15" x14ac:dyDescent="0.35">
      <c r="C35" s="23"/>
      <c r="D35" s="21"/>
      <c r="E35" s="4" t="s">
        <v>25</v>
      </c>
      <c r="F35" s="19"/>
      <c r="G35" s="21"/>
      <c r="H35" s="38">
        <v>71</v>
      </c>
      <c r="J35" s="35"/>
    </row>
    <row r="36" spans="3:15" x14ac:dyDescent="0.35">
      <c r="C36" s="23"/>
      <c r="D36" s="21"/>
      <c r="E36" s="4" t="s">
        <v>26</v>
      </c>
      <c r="F36" s="19"/>
      <c r="G36" s="21"/>
      <c r="H36" s="38">
        <v>71</v>
      </c>
      <c r="J36" s="35"/>
    </row>
    <row r="37" spans="3:15" x14ac:dyDescent="0.35">
      <c r="C37" s="23"/>
      <c r="D37" s="21"/>
      <c r="E37" s="4" t="s">
        <v>27</v>
      </c>
      <c r="F37" s="19"/>
      <c r="G37" s="21"/>
      <c r="H37" s="38">
        <v>71</v>
      </c>
      <c r="J37" s="35"/>
    </row>
    <row r="41" spans="3:15" ht="15" thickBot="1" x14ac:dyDescent="0.4">
      <c r="F41" s="34" t="s">
        <v>28</v>
      </c>
      <c r="G41" s="34" t="s">
        <v>29</v>
      </c>
      <c r="H41" s="34"/>
      <c r="I41" s="34" t="s">
        <v>30</v>
      </c>
      <c r="M41" s="34" t="s">
        <v>28</v>
      </c>
      <c r="N41" s="34" t="s">
        <v>29</v>
      </c>
      <c r="O41" s="34" t="s">
        <v>30</v>
      </c>
    </row>
    <row r="42" spans="3:15" x14ac:dyDescent="0.35">
      <c r="F42" s="32">
        <v>43699</v>
      </c>
      <c r="G42" s="17">
        <v>-0.31169999999999998</v>
      </c>
      <c r="H42" s="37"/>
      <c r="I42" s="33">
        <v>2.8E-3</v>
      </c>
      <c r="M42" s="32">
        <v>43699</v>
      </c>
      <c r="N42" s="17">
        <v>-0.31169999999999998</v>
      </c>
      <c r="O42" s="33">
        <v>2.8E-3</v>
      </c>
    </row>
    <row r="43" spans="3:15" x14ac:dyDescent="0.35">
      <c r="F43" s="32">
        <v>43700</v>
      </c>
      <c r="G43" s="18">
        <v>0.29470000000000002</v>
      </c>
      <c r="H43" s="37"/>
      <c r="I43">
        <v>0.21</v>
      </c>
      <c r="M43" s="32">
        <v>43700</v>
      </c>
      <c r="N43" s="18">
        <v>0.29470000000000002</v>
      </c>
      <c r="O43">
        <v>0.21</v>
      </c>
    </row>
    <row r="44" spans="3:15" x14ac:dyDescent="0.35">
      <c r="F44" s="32">
        <v>44786</v>
      </c>
      <c r="G44" s="18">
        <v>0.30609999999999998</v>
      </c>
      <c r="H44" s="37"/>
      <c r="I44">
        <v>0.25</v>
      </c>
      <c r="M44" s="32">
        <v>44786</v>
      </c>
      <c r="N44" s="18">
        <v>0.30609999999999998</v>
      </c>
      <c r="O44">
        <v>0.25</v>
      </c>
    </row>
    <row r="45" spans="3:15" x14ac:dyDescent="0.35">
      <c r="F45" s="32">
        <v>44788</v>
      </c>
      <c r="G45" s="18">
        <v>-0.121</v>
      </c>
      <c r="H45" s="37"/>
      <c r="I45">
        <v>4.7E-2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College of Charleston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Parsons, Emily Emily (Student)</dc:creator>
  <cp:lastModifiedBy>Parsons, Emily Emily (Student)</cp:lastModifiedBy>
  <dcterms:created xsi:type="dcterms:W3CDTF">2022-11-20T21:16:50Z</dcterms:created>
  <dcterms:modified xsi:type="dcterms:W3CDTF">2022-12-08T01:26:42Z</dcterms:modified>
</cp:coreProperties>
</file>