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50C397F8-CC87-4C0E-BE55-F61907B9F60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ugust 21st, 2019" sheetId="1" r:id="rId1"/>
    <sheet name="August 22nd, 2019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4" i="3" l="1"/>
  <c r="B264" i="3"/>
  <c r="D263" i="3"/>
  <c r="E263" i="3" s="1"/>
  <c r="D262" i="3"/>
  <c r="E262" i="3" s="1"/>
  <c r="D261" i="3"/>
  <c r="C260" i="3"/>
  <c r="B260" i="3"/>
  <c r="D259" i="3"/>
  <c r="E259" i="3" s="1"/>
  <c r="D258" i="3"/>
  <c r="E258" i="3" s="1"/>
  <c r="D257" i="3"/>
  <c r="E257" i="3" s="1"/>
  <c r="C256" i="3"/>
  <c r="B256" i="3"/>
  <c r="D255" i="3"/>
  <c r="E255" i="3" s="1"/>
  <c r="D254" i="3"/>
  <c r="E254" i="3" s="1"/>
  <c r="D253" i="3"/>
  <c r="E253" i="3" s="1"/>
  <c r="C252" i="3"/>
  <c r="B252" i="3"/>
  <c r="D251" i="3"/>
  <c r="E251" i="3" s="1"/>
  <c r="D250" i="3"/>
  <c r="E250" i="3" s="1"/>
  <c r="D249" i="3"/>
  <c r="C248" i="3"/>
  <c r="B248" i="3"/>
  <c r="D247" i="3"/>
  <c r="E247" i="3" s="1"/>
  <c r="D246" i="3"/>
  <c r="E246" i="3" s="1"/>
  <c r="D245" i="3"/>
  <c r="E245" i="3" s="1"/>
  <c r="C244" i="3"/>
  <c r="B244" i="3"/>
  <c r="D243" i="3"/>
  <c r="E243" i="3" s="1"/>
  <c r="D242" i="3"/>
  <c r="E242" i="3" s="1"/>
  <c r="D241" i="3"/>
  <c r="E241" i="3" s="1"/>
  <c r="C240" i="3"/>
  <c r="B240" i="3"/>
  <c r="D239" i="3"/>
  <c r="E239" i="3" s="1"/>
  <c r="D238" i="3"/>
  <c r="E238" i="3" s="1"/>
  <c r="D237" i="3"/>
  <c r="C236" i="3"/>
  <c r="B236" i="3"/>
  <c r="D235" i="3"/>
  <c r="E235" i="3" s="1"/>
  <c r="D234" i="3"/>
  <c r="E234" i="3" s="1"/>
  <c r="D233" i="3"/>
  <c r="C232" i="3"/>
  <c r="B232" i="3"/>
  <c r="D231" i="3"/>
  <c r="E231" i="3" s="1"/>
  <c r="D230" i="3"/>
  <c r="E230" i="3" s="1"/>
  <c r="D229" i="3"/>
  <c r="E229" i="3" s="1"/>
  <c r="C228" i="3"/>
  <c r="B228" i="3"/>
  <c r="D227" i="3"/>
  <c r="E227" i="3" s="1"/>
  <c r="D226" i="3"/>
  <c r="E226" i="3" s="1"/>
  <c r="D225" i="3"/>
  <c r="E225" i="3" s="1"/>
  <c r="C224" i="3"/>
  <c r="B224" i="3"/>
  <c r="D223" i="3"/>
  <c r="E223" i="3" s="1"/>
  <c r="D222" i="3"/>
  <c r="E222" i="3" s="1"/>
  <c r="D221" i="3"/>
  <c r="E221" i="3" s="1"/>
  <c r="C220" i="3"/>
  <c r="B220" i="3"/>
  <c r="D219" i="3"/>
  <c r="E219" i="3" s="1"/>
  <c r="D218" i="3"/>
  <c r="E218" i="3" s="1"/>
  <c r="D217" i="3"/>
  <c r="E217" i="3" s="1"/>
  <c r="C216" i="3"/>
  <c r="B216" i="3"/>
  <c r="D215" i="3"/>
  <c r="E215" i="3" s="1"/>
  <c r="D214" i="3"/>
  <c r="E214" i="3" s="1"/>
  <c r="D213" i="3"/>
  <c r="C212" i="3"/>
  <c r="B212" i="3"/>
  <c r="D211" i="3"/>
  <c r="E211" i="3" s="1"/>
  <c r="D210" i="3"/>
  <c r="E210" i="3" s="1"/>
  <c r="D209" i="3"/>
  <c r="E209" i="3" s="1"/>
  <c r="C208" i="3"/>
  <c r="B208" i="3"/>
  <c r="D207" i="3"/>
  <c r="E207" i="3" s="1"/>
  <c r="D206" i="3"/>
  <c r="E206" i="3" s="1"/>
  <c r="D205" i="3"/>
  <c r="E205" i="3" s="1"/>
  <c r="C204" i="3"/>
  <c r="B204" i="3"/>
  <c r="D203" i="3"/>
  <c r="E203" i="3" s="1"/>
  <c r="D202" i="3"/>
  <c r="E202" i="3" s="1"/>
  <c r="D201" i="3"/>
  <c r="E201" i="3" s="1"/>
  <c r="C200" i="3"/>
  <c r="B200" i="3"/>
  <c r="D199" i="3"/>
  <c r="E199" i="3" s="1"/>
  <c r="D198" i="3"/>
  <c r="E198" i="3" s="1"/>
  <c r="D197" i="3"/>
  <c r="C196" i="3"/>
  <c r="B196" i="3"/>
  <c r="D195" i="3"/>
  <c r="E195" i="3" s="1"/>
  <c r="F196" i="3" s="1"/>
  <c r="D194" i="3"/>
  <c r="E194" i="3" s="1"/>
  <c r="D193" i="3"/>
  <c r="E193" i="3" s="1"/>
  <c r="C192" i="3"/>
  <c r="B192" i="3"/>
  <c r="D191" i="3"/>
  <c r="E191" i="3" s="1"/>
  <c r="D190" i="3"/>
  <c r="E190" i="3" s="1"/>
  <c r="D189" i="3"/>
  <c r="C188" i="3"/>
  <c r="B188" i="3"/>
  <c r="D187" i="3"/>
  <c r="E187" i="3" s="1"/>
  <c r="D186" i="3"/>
  <c r="E186" i="3" s="1"/>
  <c r="D185" i="3"/>
  <c r="C184" i="3"/>
  <c r="B184" i="3"/>
  <c r="D183" i="3"/>
  <c r="E183" i="3" s="1"/>
  <c r="D182" i="3"/>
  <c r="E182" i="3" s="1"/>
  <c r="D181" i="3"/>
  <c r="E181" i="3" s="1"/>
  <c r="C180" i="3"/>
  <c r="B180" i="3"/>
  <c r="D179" i="3"/>
  <c r="E179" i="3" s="1"/>
  <c r="D178" i="3"/>
  <c r="E178" i="3" s="1"/>
  <c r="D177" i="3"/>
  <c r="C176" i="3"/>
  <c r="B176" i="3"/>
  <c r="D175" i="3"/>
  <c r="E175" i="3" s="1"/>
  <c r="D174" i="3"/>
  <c r="E174" i="3" s="1"/>
  <c r="D173" i="3"/>
  <c r="C172" i="3"/>
  <c r="B172" i="3"/>
  <c r="D171" i="3"/>
  <c r="E171" i="3" s="1"/>
  <c r="D170" i="3"/>
  <c r="E170" i="3" s="1"/>
  <c r="D169" i="3"/>
  <c r="E169" i="3" s="1"/>
  <c r="C168" i="3"/>
  <c r="B168" i="3"/>
  <c r="D167" i="3"/>
  <c r="E167" i="3" s="1"/>
  <c r="D166" i="3"/>
  <c r="E166" i="3" s="1"/>
  <c r="D165" i="3"/>
  <c r="C164" i="3"/>
  <c r="B164" i="3"/>
  <c r="D163" i="3"/>
  <c r="E163" i="3" s="1"/>
  <c r="D162" i="3"/>
  <c r="E162" i="3" s="1"/>
  <c r="D161" i="3"/>
  <c r="C160" i="3"/>
  <c r="B160" i="3"/>
  <c r="D159" i="3"/>
  <c r="E159" i="3" s="1"/>
  <c r="D158" i="3"/>
  <c r="E158" i="3" s="1"/>
  <c r="D157" i="3"/>
  <c r="E157" i="3" s="1"/>
  <c r="C156" i="3"/>
  <c r="B156" i="3"/>
  <c r="D155" i="3"/>
  <c r="E155" i="3" s="1"/>
  <c r="D154" i="3"/>
  <c r="E154" i="3" s="1"/>
  <c r="D153" i="3"/>
  <c r="C152" i="3"/>
  <c r="B152" i="3"/>
  <c r="D151" i="3"/>
  <c r="E151" i="3" s="1"/>
  <c r="D150" i="3"/>
  <c r="E150" i="3" s="1"/>
  <c r="D149" i="3"/>
  <c r="E149" i="3" s="1"/>
  <c r="C148" i="3"/>
  <c r="B148" i="3"/>
  <c r="D147" i="3"/>
  <c r="E147" i="3" s="1"/>
  <c r="D146" i="3"/>
  <c r="E146" i="3" s="1"/>
  <c r="D145" i="3"/>
  <c r="E145" i="3" s="1"/>
  <c r="C144" i="3"/>
  <c r="B144" i="3"/>
  <c r="D143" i="3"/>
  <c r="E143" i="3" s="1"/>
  <c r="D142" i="3"/>
  <c r="E142" i="3" s="1"/>
  <c r="D141" i="3"/>
  <c r="E141" i="3" s="1"/>
  <c r="C140" i="3"/>
  <c r="B140" i="3"/>
  <c r="D139" i="3"/>
  <c r="E139" i="3" s="1"/>
  <c r="D138" i="3"/>
  <c r="E138" i="3" s="1"/>
  <c r="D137" i="3"/>
  <c r="C136" i="3"/>
  <c r="B136" i="3"/>
  <c r="D135" i="3"/>
  <c r="E135" i="3" s="1"/>
  <c r="D134" i="3"/>
  <c r="E134" i="3" s="1"/>
  <c r="D133" i="3"/>
  <c r="E133" i="3" s="1"/>
  <c r="C132" i="3"/>
  <c r="B132" i="3"/>
  <c r="D131" i="3"/>
  <c r="E131" i="3" s="1"/>
  <c r="D130" i="3"/>
  <c r="E130" i="3" s="1"/>
  <c r="D129" i="3"/>
  <c r="E129" i="3" s="1"/>
  <c r="C128" i="3"/>
  <c r="B128" i="3"/>
  <c r="D127" i="3"/>
  <c r="E127" i="3" s="1"/>
  <c r="D126" i="3"/>
  <c r="E126" i="3" s="1"/>
  <c r="D125" i="3"/>
  <c r="C124" i="3"/>
  <c r="B124" i="3"/>
  <c r="D123" i="3"/>
  <c r="E123" i="3" s="1"/>
  <c r="D122" i="3"/>
  <c r="E122" i="3" s="1"/>
  <c r="D121" i="3"/>
  <c r="C120" i="3"/>
  <c r="B120" i="3"/>
  <c r="D119" i="3"/>
  <c r="E119" i="3" s="1"/>
  <c r="D118" i="3"/>
  <c r="E118" i="3" s="1"/>
  <c r="D117" i="3"/>
  <c r="E117" i="3" s="1"/>
  <c r="C116" i="3"/>
  <c r="B116" i="3"/>
  <c r="D115" i="3"/>
  <c r="E115" i="3" s="1"/>
  <c r="D114" i="3"/>
  <c r="E114" i="3" s="1"/>
  <c r="D113" i="3"/>
  <c r="C112" i="3"/>
  <c r="B112" i="3"/>
  <c r="D111" i="3"/>
  <c r="E111" i="3" s="1"/>
  <c r="D110" i="3"/>
  <c r="E110" i="3" s="1"/>
  <c r="D109" i="3"/>
  <c r="E109" i="3" s="1"/>
  <c r="C108" i="3"/>
  <c r="B108" i="3"/>
  <c r="D107" i="3"/>
  <c r="E107" i="3" s="1"/>
  <c r="D106" i="3"/>
  <c r="E106" i="3" s="1"/>
  <c r="D105" i="3"/>
  <c r="E105" i="3" s="1"/>
  <c r="C104" i="3"/>
  <c r="B104" i="3"/>
  <c r="D103" i="3"/>
  <c r="E103" i="3" s="1"/>
  <c r="D102" i="3"/>
  <c r="E102" i="3" s="1"/>
  <c r="D101" i="3"/>
  <c r="C100" i="3"/>
  <c r="B100" i="3"/>
  <c r="D99" i="3"/>
  <c r="E99" i="3" s="1"/>
  <c r="D98" i="3"/>
  <c r="E98" i="3" s="1"/>
  <c r="D97" i="3"/>
  <c r="C96" i="3"/>
  <c r="B96" i="3"/>
  <c r="D95" i="3"/>
  <c r="E95" i="3" s="1"/>
  <c r="D94" i="3"/>
  <c r="E94" i="3" s="1"/>
  <c r="D93" i="3"/>
  <c r="E93" i="3" s="1"/>
  <c r="C92" i="3"/>
  <c r="B92" i="3"/>
  <c r="D91" i="3"/>
  <c r="E91" i="3" s="1"/>
  <c r="D90" i="3"/>
  <c r="E90" i="3" s="1"/>
  <c r="D89" i="3"/>
  <c r="E89" i="3" s="1"/>
  <c r="C88" i="3"/>
  <c r="B88" i="3"/>
  <c r="D87" i="3"/>
  <c r="E87" i="3" s="1"/>
  <c r="D86" i="3"/>
  <c r="E86" i="3" s="1"/>
  <c r="D85" i="3"/>
  <c r="C84" i="3"/>
  <c r="B84" i="3"/>
  <c r="D83" i="3"/>
  <c r="E83" i="3" s="1"/>
  <c r="D82" i="3"/>
  <c r="E82" i="3" s="1"/>
  <c r="D81" i="3"/>
  <c r="C80" i="3"/>
  <c r="B80" i="3"/>
  <c r="D79" i="3"/>
  <c r="E79" i="3" s="1"/>
  <c r="D78" i="3"/>
  <c r="E78" i="3" s="1"/>
  <c r="D77" i="3"/>
  <c r="C76" i="3"/>
  <c r="B76" i="3"/>
  <c r="D75" i="3"/>
  <c r="E75" i="3" s="1"/>
  <c r="D74" i="3"/>
  <c r="E74" i="3" s="1"/>
  <c r="D73" i="3"/>
  <c r="E73" i="3" s="1"/>
  <c r="C72" i="3"/>
  <c r="B72" i="3"/>
  <c r="D71" i="3"/>
  <c r="E71" i="3" s="1"/>
  <c r="D70" i="3"/>
  <c r="E70" i="3" s="1"/>
  <c r="D69" i="3"/>
  <c r="E69" i="3" s="1"/>
  <c r="C68" i="3"/>
  <c r="B68" i="3"/>
  <c r="D67" i="3"/>
  <c r="E67" i="3" s="1"/>
  <c r="D66" i="3"/>
  <c r="E66" i="3" s="1"/>
  <c r="D65" i="3"/>
  <c r="E65" i="3" s="1"/>
  <c r="C64" i="3"/>
  <c r="B64" i="3"/>
  <c r="D63" i="3"/>
  <c r="E63" i="3" s="1"/>
  <c r="D62" i="3"/>
  <c r="E62" i="3" s="1"/>
  <c r="D61" i="3"/>
  <c r="E61" i="3" s="1"/>
  <c r="C60" i="3"/>
  <c r="B60" i="3"/>
  <c r="D59" i="3"/>
  <c r="E59" i="3" s="1"/>
  <c r="D58" i="3"/>
  <c r="E58" i="3" s="1"/>
  <c r="D57" i="3"/>
  <c r="C56" i="3"/>
  <c r="B56" i="3"/>
  <c r="D55" i="3"/>
  <c r="E55" i="3" s="1"/>
  <c r="D54" i="3"/>
  <c r="E54" i="3" s="1"/>
  <c r="D53" i="3"/>
  <c r="E53" i="3" s="1"/>
  <c r="C52" i="3"/>
  <c r="B52" i="3"/>
  <c r="D51" i="3"/>
  <c r="E51" i="3" s="1"/>
  <c r="D50" i="3"/>
  <c r="E50" i="3" s="1"/>
  <c r="D49" i="3"/>
  <c r="E49" i="3" s="1"/>
  <c r="C48" i="3"/>
  <c r="B48" i="3"/>
  <c r="D47" i="3"/>
  <c r="E47" i="3" s="1"/>
  <c r="D46" i="3"/>
  <c r="E46" i="3" s="1"/>
  <c r="D45" i="3"/>
  <c r="E45" i="3" s="1"/>
  <c r="C44" i="3"/>
  <c r="B44" i="3"/>
  <c r="D43" i="3"/>
  <c r="E43" i="3" s="1"/>
  <c r="D42" i="3"/>
  <c r="E42" i="3" s="1"/>
  <c r="D41" i="3"/>
  <c r="C40" i="3"/>
  <c r="B40" i="3"/>
  <c r="D39" i="3"/>
  <c r="E39" i="3" s="1"/>
  <c r="D38" i="3"/>
  <c r="E38" i="3" s="1"/>
  <c r="D37" i="3"/>
  <c r="E37" i="3" s="1"/>
  <c r="C36" i="3"/>
  <c r="B36" i="3"/>
  <c r="D35" i="3"/>
  <c r="E35" i="3" s="1"/>
  <c r="D34" i="3"/>
  <c r="E34" i="3" s="1"/>
  <c r="D33" i="3"/>
  <c r="C32" i="3"/>
  <c r="B32" i="3"/>
  <c r="D31" i="3"/>
  <c r="E31" i="3" s="1"/>
  <c r="D30" i="3"/>
  <c r="E30" i="3" s="1"/>
  <c r="D29" i="3"/>
  <c r="E29" i="3" s="1"/>
  <c r="C28" i="3"/>
  <c r="B28" i="3"/>
  <c r="D27" i="3"/>
  <c r="E27" i="3" s="1"/>
  <c r="D26" i="3"/>
  <c r="E26" i="3" s="1"/>
  <c r="D25" i="3"/>
  <c r="E25" i="3" s="1"/>
  <c r="C24" i="3"/>
  <c r="B24" i="3"/>
  <c r="D23" i="3"/>
  <c r="E23" i="3" s="1"/>
  <c r="D22" i="3"/>
  <c r="E22" i="3" s="1"/>
  <c r="D21" i="3"/>
  <c r="E21" i="3" s="1"/>
  <c r="C20" i="3"/>
  <c r="B20" i="3"/>
  <c r="D19" i="3"/>
  <c r="E19" i="3" s="1"/>
  <c r="D18" i="3"/>
  <c r="E18" i="3" s="1"/>
  <c r="D17" i="3"/>
  <c r="C16" i="3"/>
  <c r="B16" i="3"/>
  <c r="D15" i="3"/>
  <c r="E15" i="3" s="1"/>
  <c r="D14" i="3"/>
  <c r="E14" i="3" s="1"/>
  <c r="D13" i="3"/>
  <c r="E13" i="3" s="1"/>
  <c r="C12" i="3"/>
  <c r="B12" i="3"/>
  <c r="D11" i="3"/>
  <c r="E11" i="3" s="1"/>
  <c r="D10" i="3"/>
  <c r="E10" i="3" s="1"/>
  <c r="D9" i="3"/>
  <c r="C8" i="3"/>
  <c r="B8" i="3"/>
  <c r="D7" i="3"/>
  <c r="E7" i="3" s="1"/>
  <c r="D6" i="3"/>
  <c r="E6" i="3" s="1"/>
  <c r="D5" i="3"/>
  <c r="E5" i="3" s="1"/>
  <c r="C72" i="1"/>
  <c r="B72" i="1"/>
  <c r="D71" i="1"/>
  <c r="E71" i="1" s="1"/>
  <c r="D70" i="1"/>
  <c r="E70" i="1" s="1"/>
  <c r="D69" i="1"/>
  <c r="E69" i="1" s="1"/>
  <c r="C68" i="1"/>
  <c r="B68" i="1"/>
  <c r="D67" i="1"/>
  <c r="E67" i="1" s="1"/>
  <c r="D66" i="1"/>
  <c r="E66" i="1" s="1"/>
  <c r="D65" i="1"/>
  <c r="C64" i="1"/>
  <c r="B64" i="1"/>
  <c r="D63" i="1"/>
  <c r="E63" i="1" s="1"/>
  <c r="D62" i="1"/>
  <c r="E62" i="1" s="1"/>
  <c r="D61" i="1"/>
  <c r="E61" i="1" s="1"/>
  <c r="C60" i="1"/>
  <c r="B60" i="1"/>
  <c r="D59" i="1"/>
  <c r="E59" i="1" s="1"/>
  <c r="D58" i="1"/>
  <c r="E58" i="1" s="1"/>
  <c r="D57" i="1"/>
  <c r="E57" i="1" s="1"/>
  <c r="C56" i="1"/>
  <c r="B56" i="1"/>
  <c r="D55" i="1"/>
  <c r="E55" i="1" s="1"/>
  <c r="D54" i="1"/>
  <c r="E54" i="1" s="1"/>
  <c r="D53" i="1"/>
  <c r="E53" i="1" s="1"/>
  <c r="C52" i="1"/>
  <c r="B52" i="1"/>
  <c r="D51" i="1"/>
  <c r="E51" i="1" s="1"/>
  <c r="D50" i="1"/>
  <c r="E50" i="1" s="1"/>
  <c r="D49" i="1"/>
  <c r="E49" i="1" s="1"/>
  <c r="C48" i="1"/>
  <c r="B48" i="1"/>
  <c r="D47" i="1"/>
  <c r="E47" i="1" s="1"/>
  <c r="D46" i="1"/>
  <c r="E46" i="1" s="1"/>
  <c r="D45" i="1"/>
  <c r="E45" i="1" s="1"/>
  <c r="C44" i="1"/>
  <c r="B44" i="1"/>
  <c r="D43" i="1"/>
  <c r="E43" i="1" s="1"/>
  <c r="D42" i="1"/>
  <c r="E42" i="1" s="1"/>
  <c r="D41" i="1"/>
  <c r="C40" i="1"/>
  <c r="B40" i="1"/>
  <c r="D39" i="1"/>
  <c r="E39" i="1" s="1"/>
  <c r="D38" i="1"/>
  <c r="E38" i="1" s="1"/>
  <c r="D37" i="1"/>
  <c r="E37" i="1" s="1"/>
  <c r="C36" i="1"/>
  <c r="B36" i="1"/>
  <c r="D35" i="1"/>
  <c r="E35" i="1" s="1"/>
  <c r="D34" i="1"/>
  <c r="E34" i="1" s="1"/>
  <c r="D33" i="1"/>
  <c r="E33" i="1" s="1"/>
  <c r="C32" i="1"/>
  <c r="B32" i="1"/>
  <c r="D31" i="1"/>
  <c r="E31" i="1" s="1"/>
  <c r="D30" i="1"/>
  <c r="E30" i="1" s="1"/>
  <c r="D29" i="1"/>
  <c r="E29" i="1" s="1"/>
  <c r="C28" i="1"/>
  <c r="B28" i="1"/>
  <c r="D27" i="1"/>
  <c r="E27" i="1" s="1"/>
  <c r="D26" i="1"/>
  <c r="E26" i="1" s="1"/>
  <c r="D25" i="1"/>
  <c r="E25" i="1" s="1"/>
  <c r="C24" i="1"/>
  <c r="B24" i="1"/>
  <c r="D23" i="1"/>
  <c r="E23" i="1" s="1"/>
  <c r="D22" i="1"/>
  <c r="E22" i="1" s="1"/>
  <c r="D21" i="1"/>
  <c r="C20" i="1"/>
  <c r="B20" i="1"/>
  <c r="D19" i="1"/>
  <c r="E19" i="1" s="1"/>
  <c r="D18" i="1"/>
  <c r="E18" i="1" s="1"/>
  <c r="D17" i="1"/>
  <c r="C16" i="1"/>
  <c r="B16" i="1"/>
  <c r="D15" i="1"/>
  <c r="E15" i="1" s="1"/>
  <c r="D14" i="1"/>
  <c r="E14" i="1" s="1"/>
  <c r="D13" i="1"/>
  <c r="E13" i="1" s="1"/>
  <c r="C12" i="1"/>
  <c r="B12" i="1"/>
  <c r="D11" i="1"/>
  <c r="E11" i="1" s="1"/>
  <c r="D10" i="1"/>
  <c r="E10" i="1" s="1"/>
  <c r="D9" i="1"/>
  <c r="E9" i="1" s="1"/>
  <c r="C8" i="1"/>
  <c r="B8" i="1"/>
  <c r="D7" i="1"/>
  <c r="E7" i="1" s="1"/>
  <c r="D6" i="1"/>
  <c r="E6" i="1" s="1"/>
  <c r="D5" i="1"/>
  <c r="E5" i="1" s="1"/>
  <c r="D24" i="1" l="1"/>
  <c r="E32" i="1"/>
  <c r="D36" i="3"/>
  <c r="D200" i="3"/>
  <c r="E132" i="3"/>
  <c r="D104" i="3"/>
  <c r="F8" i="3"/>
  <c r="D124" i="3"/>
  <c r="E197" i="3"/>
  <c r="E200" i="3" s="1"/>
  <c r="D88" i="3"/>
  <c r="E196" i="3"/>
  <c r="D100" i="3"/>
  <c r="E97" i="3"/>
  <c r="D264" i="3"/>
  <c r="D168" i="3"/>
  <c r="F40" i="3"/>
  <c r="D84" i="3"/>
  <c r="D12" i="3"/>
  <c r="E81" i="3"/>
  <c r="E84" i="3" s="1"/>
  <c r="D180" i="3"/>
  <c r="D192" i="3"/>
  <c r="D240" i="3"/>
  <c r="D128" i="3"/>
  <c r="D216" i="3"/>
  <c r="D20" i="3"/>
  <c r="D80" i="3"/>
  <c r="E125" i="3"/>
  <c r="E128" i="3" s="1"/>
  <c r="D140" i="3"/>
  <c r="D164" i="3"/>
  <c r="E17" i="3"/>
  <c r="F20" i="3" s="1"/>
  <c r="E85" i="3"/>
  <c r="F88" i="3" s="1"/>
  <c r="E101" i="3"/>
  <c r="E104" i="3" s="1"/>
  <c r="E165" i="3"/>
  <c r="F168" i="3" s="1"/>
  <c r="E213" i="3"/>
  <c r="F216" i="3" s="1"/>
  <c r="E261" i="3"/>
  <c r="F264" i="3" s="1"/>
  <c r="E121" i="3"/>
  <c r="E124" i="3" s="1"/>
  <c r="E137" i="3"/>
  <c r="E140" i="3" s="1"/>
  <c r="E100" i="3"/>
  <c r="E237" i="3"/>
  <c r="F240" i="3" s="1"/>
  <c r="E9" i="3"/>
  <c r="F12" i="3" s="1"/>
  <c r="D24" i="3"/>
  <c r="D44" i="3"/>
  <c r="D60" i="3"/>
  <c r="D72" i="3"/>
  <c r="D116" i="3"/>
  <c r="D156" i="3"/>
  <c r="D176" i="3"/>
  <c r="D236" i="3"/>
  <c r="D252" i="3"/>
  <c r="D8" i="3"/>
  <c r="E41" i="3"/>
  <c r="F44" i="3" s="1"/>
  <c r="E57" i="3"/>
  <c r="E60" i="3" s="1"/>
  <c r="D108" i="3"/>
  <c r="E113" i="3"/>
  <c r="F116" i="3" s="1"/>
  <c r="D152" i="3"/>
  <c r="E153" i="3"/>
  <c r="E156" i="3" s="1"/>
  <c r="E173" i="3"/>
  <c r="F176" i="3" s="1"/>
  <c r="D188" i="3"/>
  <c r="D196" i="3"/>
  <c r="E233" i="3"/>
  <c r="F236" i="3" s="1"/>
  <c r="E249" i="3"/>
  <c r="F252" i="3" s="1"/>
  <c r="E8" i="3"/>
  <c r="D40" i="3"/>
  <c r="D132" i="3"/>
  <c r="E152" i="3"/>
  <c r="F256" i="3"/>
  <c r="E256" i="3"/>
  <c r="F260" i="3"/>
  <c r="E260" i="3"/>
  <c r="D256" i="3"/>
  <c r="D260" i="3"/>
  <c r="E248" i="3"/>
  <c r="F248" i="3"/>
  <c r="D248" i="3"/>
  <c r="F232" i="3"/>
  <c r="E232" i="3"/>
  <c r="F244" i="3"/>
  <c r="E244" i="3"/>
  <c r="F228" i="3"/>
  <c r="E228" i="3"/>
  <c r="D228" i="3"/>
  <c r="D232" i="3"/>
  <c r="D244" i="3"/>
  <c r="F212" i="3"/>
  <c r="E212" i="3"/>
  <c r="F224" i="3"/>
  <c r="E224" i="3"/>
  <c r="F220" i="3"/>
  <c r="E220" i="3"/>
  <c r="E204" i="3"/>
  <c r="F204" i="3"/>
  <c r="F208" i="3"/>
  <c r="E208" i="3"/>
  <c r="D208" i="3"/>
  <c r="D220" i="3"/>
  <c r="D212" i="3"/>
  <c r="D224" i="3"/>
  <c r="D204" i="3"/>
  <c r="F184" i="3"/>
  <c r="E184" i="3"/>
  <c r="E177" i="3"/>
  <c r="D184" i="3"/>
  <c r="E189" i="3"/>
  <c r="E185" i="3"/>
  <c r="F172" i="3"/>
  <c r="E172" i="3"/>
  <c r="F160" i="3"/>
  <c r="E160" i="3"/>
  <c r="E161" i="3"/>
  <c r="F152" i="3"/>
  <c r="D160" i="3"/>
  <c r="D172" i="3"/>
  <c r="F148" i="3"/>
  <c r="E148" i="3"/>
  <c r="E144" i="3"/>
  <c r="F144" i="3"/>
  <c r="F140" i="3"/>
  <c r="F136" i="3"/>
  <c r="E136" i="3"/>
  <c r="F132" i="3"/>
  <c r="D136" i="3"/>
  <c r="D144" i="3"/>
  <c r="D148" i="3"/>
  <c r="F120" i="3"/>
  <c r="E120" i="3"/>
  <c r="F108" i="3"/>
  <c r="E108" i="3"/>
  <c r="F112" i="3"/>
  <c r="E112" i="3"/>
  <c r="D120" i="3"/>
  <c r="D112" i="3"/>
  <c r="E88" i="3"/>
  <c r="E96" i="3"/>
  <c r="F96" i="3"/>
  <c r="F92" i="3"/>
  <c r="E92" i="3"/>
  <c r="E77" i="3"/>
  <c r="D92" i="3"/>
  <c r="F100" i="3"/>
  <c r="D96" i="3"/>
  <c r="F76" i="3"/>
  <c r="E76" i="3"/>
  <c r="F72" i="3"/>
  <c r="E72" i="3"/>
  <c r="D76" i="3"/>
  <c r="F68" i="3"/>
  <c r="E68" i="3"/>
  <c r="F64" i="3"/>
  <c r="E64" i="3"/>
  <c r="F56" i="3"/>
  <c r="E56" i="3"/>
  <c r="D64" i="3"/>
  <c r="D56" i="3"/>
  <c r="D68" i="3"/>
  <c r="F48" i="3"/>
  <c r="E48" i="3"/>
  <c r="E32" i="3"/>
  <c r="F32" i="3"/>
  <c r="F52" i="3"/>
  <c r="E52" i="3"/>
  <c r="E33" i="3"/>
  <c r="D48" i="3"/>
  <c r="E40" i="3"/>
  <c r="D52" i="3"/>
  <c r="D32" i="3"/>
  <c r="F16" i="3"/>
  <c r="E16" i="3"/>
  <c r="E24" i="3"/>
  <c r="F24" i="3"/>
  <c r="F28" i="3"/>
  <c r="E28" i="3"/>
  <c r="D16" i="3"/>
  <c r="D28" i="3"/>
  <c r="D68" i="1"/>
  <c r="E16" i="1"/>
  <c r="D44" i="1"/>
  <c r="E72" i="1"/>
  <c r="F72" i="1"/>
  <c r="D72" i="1"/>
  <c r="D20" i="1"/>
  <c r="E21" i="1"/>
  <c r="F24" i="1" s="1"/>
  <c r="E17" i="1"/>
  <c r="E20" i="1" s="1"/>
  <c r="D12" i="1"/>
  <c r="D48" i="1"/>
  <c r="D60" i="1"/>
  <c r="E65" i="1"/>
  <c r="F68" i="1" s="1"/>
  <c r="D32" i="1"/>
  <c r="F32" i="1"/>
  <c r="E41" i="1"/>
  <c r="E44" i="1" s="1"/>
  <c r="F56" i="1"/>
  <c r="E56" i="1"/>
  <c r="F64" i="1"/>
  <c r="E64" i="1"/>
  <c r="E60" i="1"/>
  <c r="F60" i="1"/>
  <c r="D64" i="1"/>
  <c r="D56" i="1"/>
  <c r="E36" i="1"/>
  <c r="F36" i="1"/>
  <c r="F48" i="1"/>
  <c r="E48" i="1"/>
  <c r="F52" i="1"/>
  <c r="E52" i="1"/>
  <c r="F40" i="1"/>
  <c r="E40" i="1"/>
  <c r="D36" i="1"/>
  <c r="D40" i="1"/>
  <c r="D52" i="1"/>
  <c r="F12" i="1"/>
  <c r="E12" i="1"/>
  <c r="E8" i="1"/>
  <c r="F8" i="1"/>
  <c r="F28" i="1"/>
  <c r="E28" i="1"/>
  <c r="F16" i="1"/>
  <c r="D16" i="1"/>
  <c r="D28" i="1"/>
  <c r="D8" i="1"/>
  <c r="F60" i="3" l="1"/>
  <c r="E20" i="3"/>
  <c r="F124" i="3"/>
  <c r="F200" i="3"/>
  <c r="E236" i="3"/>
  <c r="E116" i="3"/>
  <c r="F84" i="3"/>
  <c r="F128" i="3"/>
  <c r="E176" i="3"/>
  <c r="F156" i="3"/>
  <c r="E12" i="3"/>
  <c r="E216" i="3"/>
  <c r="E252" i="3"/>
  <c r="E168" i="3"/>
  <c r="E264" i="3"/>
  <c r="E240" i="3"/>
  <c r="E44" i="3"/>
  <c r="F104" i="3"/>
  <c r="E188" i="3"/>
  <c r="F188" i="3"/>
  <c r="F180" i="3"/>
  <c r="E180" i="3"/>
  <c r="F192" i="3"/>
  <c r="E192" i="3"/>
  <c r="E164" i="3"/>
  <c r="F164" i="3"/>
  <c r="F80" i="3"/>
  <c r="E80" i="3"/>
  <c r="E36" i="3"/>
  <c r="F36" i="3"/>
  <c r="F44" i="1"/>
  <c r="E24" i="1"/>
  <c r="F20" i="1"/>
  <c r="E68" i="1"/>
</calcChain>
</file>

<file path=xl/sharedStrings.xml><?xml version="1.0" encoding="utf-8"?>
<sst xmlns="http://schemas.openxmlformats.org/spreadsheetml/2006/main" count="520" uniqueCount="383">
  <si>
    <t xml:space="preserve">Batch </t>
  </si>
  <si>
    <t>U4-U16</t>
  </si>
  <si>
    <t>U16-U4</t>
  </si>
  <si>
    <t>U4 Self</t>
  </si>
  <si>
    <t>U16 Self</t>
  </si>
  <si>
    <t>U4-U12</t>
  </si>
  <si>
    <t>U12-U4</t>
  </si>
  <si>
    <t>U12 Self</t>
  </si>
  <si>
    <t>U16-U12</t>
  </si>
  <si>
    <t>U12-U16</t>
  </si>
  <si>
    <t>U4-U32</t>
  </si>
  <si>
    <t>U32-U4</t>
  </si>
  <si>
    <t xml:space="preserve">U32 Self </t>
  </si>
  <si>
    <t>U16-U32</t>
  </si>
  <si>
    <t>U32-U16</t>
  </si>
  <si>
    <t>U12-U32</t>
  </si>
  <si>
    <t>U32-U12</t>
  </si>
  <si>
    <t>U4-U50</t>
  </si>
  <si>
    <t>U50-U4</t>
  </si>
  <si>
    <t>U50 Self</t>
  </si>
  <si>
    <t>U16-U50</t>
  </si>
  <si>
    <t>U50-U16</t>
  </si>
  <si>
    <t>U12-U50</t>
  </si>
  <si>
    <t>U50-U12</t>
  </si>
  <si>
    <t>U32-U50</t>
  </si>
  <si>
    <t>U50-U32</t>
  </si>
  <si>
    <t>U4-M13</t>
  </si>
  <si>
    <t>M13-U4</t>
  </si>
  <si>
    <t>M13 Self</t>
  </si>
  <si>
    <t>U16-M13</t>
  </si>
  <si>
    <t>M13-U16</t>
  </si>
  <si>
    <t>U12-M13</t>
  </si>
  <si>
    <t>M13-U12</t>
  </si>
  <si>
    <t>U32-M13</t>
  </si>
  <si>
    <t>M13-U32</t>
  </si>
  <si>
    <t>U50-M13</t>
  </si>
  <si>
    <t>M13-U50</t>
  </si>
  <si>
    <t>U4-U94</t>
  </si>
  <si>
    <t>U94-U4</t>
  </si>
  <si>
    <t>U94 Self</t>
  </si>
  <si>
    <t>U16-U94</t>
  </si>
  <si>
    <t>U94-U16</t>
  </si>
  <si>
    <t>U12-U94</t>
  </si>
  <si>
    <t>U94-U12</t>
  </si>
  <si>
    <t>U32-U94</t>
  </si>
  <si>
    <t>U94-U32</t>
  </si>
  <si>
    <t>U94-U50</t>
  </si>
  <si>
    <t>U50-U94</t>
  </si>
  <si>
    <t>M13-U94</t>
  </si>
  <si>
    <t>U94-M13</t>
  </si>
  <si>
    <t>U4-U24</t>
  </si>
  <si>
    <t>U24-U4</t>
  </si>
  <si>
    <t>U24 Self</t>
  </si>
  <si>
    <t>U16-U24</t>
  </si>
  <si>
    <t>U24-U16</t>
  </si>
  <si>
    <t>U12-U24</t>
  </si>
  <si>
    <t>U24-U12</t>
  </si>
  <si>
    <t>U32-U24</t>
  </si>
  <si>
    <t>U24-U32</t>
  </si>
  <si>
    <t>U50-U24</t>
  </si>
  <si>
    <t>U24-U50</t>
  </si>
  <si>
    <t>M13-U24</t>
  </si>
  <si>
    <t>U24-M13</t>
  </si>
  <si>
    <t>U94-U24</t>
  </si>
  <si>
    <t>U24-U94</t>
  </si>
  <si>
    <t>U94 - U50</t>
  </si>
  <si>
    <t>U50 - U94</t>
  </si>
  <si>
    <t>U94 - U38</t>
  </si>
  <si>
    <t>U38 - U94</t>
  </si>
  <si>
    <t>U38 Self</t>
  </si>
  <si>
    <t>U50 - U38</t>
  </si>
  <si>
    <t>U38 - U50</t>
  </si>
  <si>
    <t>U94 - B8</t>
  </si>
  <si>
    <t>B8-U94</t>
  </si>
  <si>
    <t>B8 Self</t>
  </si>
  <si>
    <t>U50 - B8</t>
  </si>
  <si>
    <t>B8 - U50</t>
  </si>
  <si>
    <t>U38 - B8</t>
  </si>
  <si>
    <t>B8- U38</t>
  </si>
  <si>
    <t>SE</t>
  </si>
  <si>
    <t>%Fert</t>
  </si>
  <si>
    <t>Sample ID</t>
  </si>
  <si>
    <t>Fert</t>
  </si>
  <si>
    <t>Unfert</t>
  </si>
  <si>
    <t>Total</t>
  </si>
  <si>
    <t>% Fert</t>
  </si>
  <si>
    <t>AA1</t>
  </si>
  <si>
    <t>AA2</t>
  </si>
  <si>
    <t>AA3</t>
  </si>
  <si>
    <t>AA Avg</t>
  </si>
  <si>
    <t>AB1</t>
  </si>
  <si>
    <t>AB2</t>
  </si>
  <si>
    <t>AB3</t>
  </si>
  <si>
    <t>AB Avg</t>
  </si>
  <si>
    <t>AC1</t>
  </si>
  <si>
    <t>AC2</t>
  </si>
  <si>
    <t>AC3</t>
  </si>
  <si>
    <t>AC Avg</t>
  </si>
  <si>
    <t>AD1</t>
  </si>
  <si>
    <t>AD2</t>
  </si>
  <si>
    <t>AD3</t>
  </si>
  <si>
    <t>AD Avg</t>
  </si>
  <si>
    <t>BA1</t>
  </si>
  <si>
    <t>BA2</t>
  </si>
  <si>
    <t>BA3</t>
  </si>
  <si>
    <t>BA Avg</t>
  </si>
  <si>
    <t>BB1</t>
  </si>
  <si>
    <t>BB2</t>
  </si>
  <si>
    <t>BB3</t>
  </si>
  <si>
    <t>BB Avg</t>
  </si>
  <si>
    <t>BC1</t>
  </si>
  <si>
    <t>BC2</t>
  </si>
  <si>
    <t>BC3</t>
  </si>
  <si>
    <t>BC Avg</t>
  </si>
  <si>
    <t>BD1</t>
  </si>
  <si>
    <t>BD2</t>
  </si>
  <si>
    <t>BD3</t>
  </si>
  <si>
    <t>BD Avg</t>
  </si>
  <si>
    <t>CA1</t>
  </si>
  <si>
    <t>CA2</t>
  </si>
  <si>
    <t>CA3</t>
  </si>
  <si>
    <t>CA Avg</t>
  </si>
  <si>
    <t>CB1</t>
  </si>
  <si>
    <t>CB2</t>
  </si>
  <si>
    <t>CB3</t>
  </si>
  <si>
    <t>CB Avg</t>
  </si>
  <si>
    <t>CC1</t>
  </si>
  <si>
    <t>CC2</t>
  </si>
  <si>
    <t>CC3</t>
  </si>
  <si>
    <t>CC Avg</t>
  </si>
  <si>
    <t>CD1</t>
  </si>
  <si>
    <t>CD2</t>
  </si>
  <si>
    <t>CD3</t>
  </si>
  <si>
    <t>CD Avg</t>
  </si>
  <si>
    <t>DA1</t>
  </si>
  <si>
    <t>DA2</t>
  </si>
  <si>
    <t>DA3</t>
  </si>
  <si>
    <t>DA Avg</t>
  </si>
  <si>
    <t>DB1</t>
  </si>
  <si>
    <t>DB2</t>
  </si>
  <si>
    <t>DB3</t>
  </si>
  <si>
    <t>DB Avg</t>
  </si>
  <si>
    <t>DC1</t>
  </si>
  <si>
    <t>DC2</t>
  </si>
  <si>
    <t>DC3</t>
  </si>
  <si>
    <t>DC Avg</t>
  </si>
  <si>
    <t>DD1</t>
  </si>
  <si>
    <t>DD2</t>
  </si>
  <si>
    <t>DD3</t>
  </si>
  <si>
    <t>DD Avg</t>
  </si>
  <si>
    <t>Batch 1</t>
  </si>
  <si>
    <t>Batch 2</t>
  </si>
  <si>
    <t>Batch 3</t>
  </si>
  <si>
    <t>Batch Avg</t>
  </si>
  <si>
    <t>Colony</t>
  </si>
  <si>
    <t>A</t>
  </si>
  <si>
    <t>B8</t>
  </si>
  <si>
    <t>B</t>
  </si>
  <si>
    <t>U38</t>
  </si>
  <si>
    <t>C</t>
  </si>
  <si>
    <t>U50</t>
  </si>
  <si>
    <t>D</t>
  </si>
  <si>
    <t>U94</t>
  </si>
  <si>
    <t>AA Avg.</t>
  </si>
  <si>
    <t>AB Avg.</t>
  </si>
  <si>
    <t>AC Avg.</t>
  </si>
  <si>
    <t>AD Avg.</t>
  </si>
  <si>
    <t>AE1</t>
  </si>
  <si>
    <t>AE2</t>
  </si>
  <si>
    <t>AE3</t>
  </si>
  <si>
    <t>AE Avg.</t>
  </si>
  <si>
    <t>AF1</t>
  </si>
  <si>
    <t>AF2</t>
  </si>
  <si>
    <t>AF3</t>
  </si>
  <si>
    <t>AF Avg.</t>
  </si>
  <si>
    <t>AG1</t>
  </si>
  <si>
    <t>AG2</t>
  </si>
  <si>
    <t>AG3</t>
  </si>
  <si>
    <t>AG Avg.</t>
  </si>
  <si>
    <t>AH1</t>
  </si>
  <si>
    <t>AH2</t>
  </si>
  <si>
    <t>AH3</t>
  </si>
  <si>
    <t>AH Avg.</t>
  </si>
  <si>
    <t>BE1</t>
  </si>
  <si>
    <t>BE2</t>
  </si>
  <si>
    <t>BE3</t>
  </si>
  <si>
    <t>BE Avg</t>
  </si>
  <si>
    <t>BF1</t>
  </si>
  <si>
    <t>BF2</t>
  </si>
  <si>
    <t>BF3</t>
  </si>
  <si>
    <t>BF Avg.</t>
  </si>
  <si>
    <t>BG1</t>
  </si>
  <si>
    <t>BG2</t>
  </si>
  <si>
    <t>BG3</t>
  </si>
  <si>
    <t>BG Avg</t>
  </si>
  <si>
    <t>BH1</t>
  </si>
  <si>
    <t>BH2</t>
  </si>
  <si>
    <t>BH3</t>
  </si>
  <si>
    <t>BH Avg</t>
  </si>
  <si>
    <t>CE1</t>
  </si>
  <si>
    <t>CE2</t>
  </si>
  <si>
    <t>CE3</t>
  </si>
  <si>
    <t>CE Avg</t>
  </si>
  <si>
    <t>CF1</t>
  </si>
  <si>
    <t>CF2</t>
  </si>
  <si>
    <t>CF3</t>
  </si>
  <si>
    <t>CF Avg</t>
  </si>
  <si>
    <t>CG1</t>
  </si>
  <si>
    <t>CG2</t>
  </si>
  <si>
    <t>CG3</t>
  </si>
  <si>
    <t>CG Avg</t>
  </si>
  <si>
    <t>CH1</t>
  </si>
  <si>
    <t>CH2</t>
  </si>
  <si>
    <t>CH3</t>
  </si>
  <si>
    <t>CH Avg</t>
  </si>
  <si>
    <t>DE1</t>
  </si>
  <si>
    <t>DE2</t>
  </si>
  <si>
    <t>DE3</t>
  </si>
  <si>
    <t>DE Avg</t>
  </si>
  <si>
    <t>DF1</t>
  </si>
  <si>
    <t>DF2</t>
  </si>
  <si>
    <t>DF3</t>
  </si>
  <si>
    <t>DF Avg</t>
  </si>
  <si>
    <t>DG1</t>
  </si>
  <si>
    <t>DG2</t>
  </si>
  <si>
    <t>DG3</t>
  </si>
  <si>
    <t>DG Avg</t>
  </si>
  <si>
    <t>DH1</t>
  </si>
  <si>
    <t>DH2</t>
  </si>
  <si>
    <t>DH3</t>
  </si>
  <si>
    <t>DH Avg</t>
  </si>
  <si>
    <t>EA1</t>
  </si>
  <si>
    <t>EA2</t>
  </si>
  <si>
    <t>EA3</t>
  </si>
  <si>
    <t>EA Avg</t>
  </si>
  <si>
    <t>EB1</t>
  </si>
  <si>
    <t>EB2</t>
  </si>
  <si>
    <t>EB3</t>
  </si>
  <si>
    <t>EB Avg</t>
  </si>
  <si>
    <t>EC1</t>
  </si>
  <si>
    <t>EC2</t>
  </si>
  <si>
    <t>EC3</t>
  </si>
  <si>
    <t>EC Avg</t>
  </si>
  <si>
    <t>ED1</t>
  </si>
  <si>
    <t>ED2</t>
  </si>
  <si>
    <t>ED3</t>
  </si>
  <si>
    <t>ED Avg</t>
  </si>
  <si>
    <t>EE1</t>
  </si>
  <si>
    <t>EE2</t>
  </si>
  <si>
    <t>EE3</t>
  </si>
  <si>
    <t>EE Avg</t>
  </si>
  <si>
    <t>EF1</t>
  </si>
  <si>
    <t>EF2</t>
  </si>
  <si>
    <t>EF3</t>
  </si>
  <si>
    <t>EF Avg</t>
  </si>
  <si>
    <t>EG1</t>
  </si>
  <si>
    <t>EG2</t>
  </si>
  <si>
    <t>EG3</t>
  </si>
  <si>
    <t>EG Avg</t>
  </si>
  <si>
    <t>EH1</t>
  </si>
  <si>
    <t>EH2</t>
  </si>
  <si>
    <t>EH3</t>
  </si>
  <si>
    <t>EH Avg</t>
  </si>
  <si>
    <t>FA1</t>
  </si>
  <si>
    <t>FA2</t>
  </si>
  <si>
    <t>FA3</t>
  </si>
  <si>
    <t>FA Avg</t>
  </si>
  <si>
    <t>FB1</t>
  </si>
  <si>
    <t>FB2</t>
  </si>
  <si>
    <t>FB3</t>
  </si>
  <si>
    <t>FB Avg</t>
  </si>
  <si>
    <t>FC1</t>
  </si>
  <si>
    <t>FC2</t>
  </si>
  <si>
    <t>FC3</t>
  </si>
  <si>
    <t>FC Avg</t>
  </si>
  <si>
    <t>FD1</t>
  </si>
  <si>
    <t>FD2</t>
  </si>
  <si>
    <t>FD3</t>
  </si>
  <si>
    <t>FD Avg</t>
  </si>
  <si>
    <t>FE1</t>
  </si>
  <si>
    <t>FE2</t>
  </si>
  <si>
    <t>FE3</t>
  </si>
  <si>
    <t>FE Avg</t>
  </si>
  <si>
    <t>FF1</t>
  </si>
  <si>
    <t>FF2</t>
  </si>
  <si>
    <t>FF3</t>
  </si>
  <si>
    <t>FF Avg</t>
  </si>
  <si>
    <t>FG1</t>
  </si>
  <si>
    <t>FG2</t>
  </si>
  <si>
    <t>FG3</t>
  </si>
  <si>
    <t>FG Avg</t>
  </si>
  <si>
    <t>FH1</t>
  </si>
  <si>
    <t>FH2</t>
  </si>
  <si>
    <t>FH3</t>
  </si>
  <si>
    <t>FH Avg</t>
  </si>
  <si>
    <t>GA1</t>
  </si>
  <si>
    <t>GA2</t>
  </si>
  <si>
    <t>GA3</t>
  </si>
  <si>
    <t>GA Avg</t>
  </si>
  <si>
    <t>GB1</t>
  </si>
  <si>
    <t>GB2</t>
  </si>
  <si>
    <t>GB3</t>
  </si>
  <si>
    <t>GB Avg</t>
  </si>
  <si>
    <t>GC1</t>
  </si>
  <si>
    <t>GC2</t>
  </si>
  <si>
    <t>GC3</t>
  </si>
  <si>
    <t>GC Avg</t>
  </si>
  <si>
    <t>GD1</t>
  </si>
  <si>
    <t>GD2</t>
  </si>
  <si>
    <t>GD3</t>
  </si>
  <si>
    <t>GD Avg</t>
  </si>
  <si>
    <t>GE1</t>
  </si>
  <si>
    <t>GE2</t>
  </si>
  <si>
    <t>GE3</t>
  </si>
  <si>
    <t>GE Avg</t>
  </si>
  <si>
    <t>GF1</t>
  </si>
  <si>
    <t>GF2</t>
  </si>
  <si>
    <t>GF3</t>
  </si>
  <si>
    <t>GF Avg</t>
  </si>
  <si>
    <t>GG1</t>
  </si>
  <si>
    <t>GG2</t>
  </si>
  <si>
    <t>GG3</t>
  </si>
  <si>
    <t>GG Avg</t>
  </si>
  <si>
    <t>GH1</t>
  </si>
  <si>
    <t>GH2</t>
  </si>
  <si>
    <t>GH3</t>
  </si>
  <si>
    <t>GH Avg</t>
  </si>
  <si>
    <t>HA1</t>
  </si>
  <si>
    <t>HA2</t>
  </si>
  <si>
    <t>HA3</t>
  </si>
  <si>
    <t>HA Avg</t>
  </si>
  <si>
    <t>HB1</t>
  </si>
  <si>
    <t>HB2</t>
  </si>
  <si>
    <t>HB3</t>
  </si>
  <si>
    <t>HB Avg</t>
  </si>
  <si>
    <t>HC1</t>
  </si>
  <si>
    <t>HC2</t>
  </si>
  <si>
    <t>HC3</t>
  </si>
  <si>
    <t>HC Avg</t>
  </si>
  <si>
    <t>HD1</t>
  </si>
  <si>
    <t>HD2</t>
  </si>
  <si>
    <t>HD3</t>
  </si>
  <si>
    <t>HD Avg</t>
  </si>
  <si>
    <t>HE1</t>
  </si>
  <si>
    <t>HE2</t>
  </si>
  <si>
    <t>HE3</t>
  </si>
  <si>
    <t>HE Avg</t>
  </si>
  <si>
    <t>HF1</t>
  </si>
  <si>
    <t>HF2</t>
  </si>
  <si>
    <t>HF3</t>
  </si>
  <si>
    <t>HF Avg</t>
  </si>
  <si>
    <t>HG1</t>
  </si>
  <si>
    <t>HG2</t>
  </si>
  <si>
    <t>HG3</t>
  </si>
  <si>
    <t>HG Avg</t>
  </si>
  <si>
    <t>HH1</t>
  </si>
  <si>
    <t>HH2</t>
  </si>
  <si>
    <t>HH3</t>
  </si>
  <si>
    <t>HH Avg</t>
  </si>
  <si>
    <t>Batch Avg.</t>
  </si>
  <si>
    <t>Standard Error</t>
  </si>
  <si>
    <t>U24</t>
  </si>
  <si>
    <t>M13</t>
  </si>
  <si>
    <t>E</t>
  </si>
  <si>
    <t>U32</t>
  </si>
  <si>
    <t>F</t>
  </si>
  <si>
    <t>U12</t>
  </si>
  <si>
    <t>G</t>
  </si>
  <si>
    <t>U16</t>
  </si>
  <si>
    <t>H</t>
  </si>
  <si>
    <t>U4</t>
  </si>
  <si>
    <t>Code Letter</t>
  </si>
  <si>
    <t>Code letter</t>
  </si>
  <si>
    <t>Cross (Sperm-Ova)</t>
  </si>
  <si>
    <t>Graph</t>
  </si>
  <si>
    <t>Raw Counts 8/21/2019</t>
  </si>
  <si>
    <t>Raw Counts 8/22/2019</t>
  </si>
  <si>
    <t>% Fert.</t>
  </si>
  <si>
    <t>Emily Parsons</t>
  </si>
  <si>
    <t xml:space="preserve">Night - predicotr ariable </t>
  </si>
  <si>
    <t>get regression</t>
  </si>
  <si>
    <t xml:space="preserve">outcrossed or not egg vs sperm effect - see if there is a difference </t>
  </si>
  <si>
    <t xml:space="preserve">look for r package with snps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</si>
</sst>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21st</a:t>
            </a:r>
            <a:r>
              <a:rPr lang="en-US" baseline="0"/>
              <a:t> crosses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867928325157299E-2"/>
          <c:y val="0.14513331987347738"/>
          <c:w val="0.92160802916948359"/>
          <c:h val="0.675481526347668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'[1]A.cer 1'!$X$7</c:f>
              <c:strCache>
                <c:ptCount val="1"/>
                <c:pt idx="0">
                  <c:v>% Fert.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2B-456C-BE51-6AE3EEAA6F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2B-456C-BE51-6AE3EEAA6F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2B-456C-BE51-6AE3EEAA6F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2B-456C-BE51-6AE3EEAA6FF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2B-456C-BE51-6AE3EEAA6FF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2B-456C-BE51-6AE3EEAA6FF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2B-456C-BE51-6AE3EEAA6FF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2B-456C-BE51-6AE3EEAA6FF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2B-456C-BE51-6AE3EEAA6FF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2B-456C-BE51-6AE3EEAA6FFB}"/>
              </c:ext>
            </c:extLst>
          </c:dPt>
          <c:dPt>
            <c:idx val="2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2B-456C-BE51-6AE3EEAA6FF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32B-456C-BE51-6AE3EEAA6FFB}"/>
              </c:ext>
            </c:extLst>
          </c:dPt>
          <c:dPt>
            <c:idx val="3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32B-456C-BE51-6AE3EEAA6FFB}"/>
              </c:ext>
            </c:extLst>
          </c:dPt>
          <c:errBars>
            <c:errBarType val="both"/>
            <c:errValType val="cust"/>
            <c:noEndCap val="0"/>
            <c:plus>
              <c:numRef>
                <c:f>'[1]A.cer 1'!$Y$8:$Y$38</c:f>
                <c:numCache>
                  <c:formatCode>General</c:formatCode>
                  <c:ptCount val="31"/>
                  <c:pt idx="0">
                    <c:v>0.34468757769270458</c:v>
                  </c:pt>
                  <c:pt idx="1">
                    <c:v>5.4667449201210516</c:v>
                  </c:pt>
                  <c:pt idx="2">
                    <c:v>1.6260162601626009</c:v>
                  </c:pt>
                  <c:pt idx="3">
                    <c:v>1.050968549619304</c:v>
                  </c:pt>
                  <c:pt idx="5">
                    <c:v>0.34468757769270458</c:v>
                  </c:pt>
                  <c:pt idx="6">
                    <c:v>7.2983525658565505</c:v>
                  </c:pt>
                  <c:pt idx="7">
                    <c:v>5.3958623994619392</c:v>
                  </c:pt>
                  <c:pt idx="8">
                    <c:v>9.5802751113672591E-2</c:v>
                  </c:pt>
                  <c:pt idx="10">
                    <c:v>0.34468757769270458</c:v>
                  </c:pt>
                  <c:pt idx="11">
                    <c:v>1.8809136978375511</c:v>
                  </c:pt>
                  <c:pt idx="12">
                    <c:v>4.0604115541806589</c:v>
                  </c:pt>
                  <c:pt idx="13">
                    <c:v>1.1317512660692264</c:v>
                  </c:pt>
                  <c:pt idx="15">
                    <c:v>5.4667449201210516</c:v>
                  </c:pt>
                  <c:pt idx="16">
                    <c:v>7.2983525658565505</c:v>
                  </c:pt>
                  <c:pt idx="17">
                    <c:v>7.1745114227543754</c:v>
                  </c:pt>
                  <c:pt idx="18">
                    <c:v>5.9597332178868934</c:v>
                  </c:pt>
                  <c:pt idx="20">
                    <c:v>5.4667449201210516</c:v>
                  </c:pt>
                  <c:pt idx="21">
                    <c:v>1.8809136978375511</c:v>
                  </c:pt>
                  <c:pt idx="22">
                    <c:v>3.7818928150572582</c:v>
                  </c:pt>
                  <c:pt idx="23">
                    <c:v>1.112824467735799</c:v>
                  </c:pt>
                  <c:pt idx="25">
                    <c:v>7.2983525658565505</c:v>
                  </c:pt>
                  <c:pt idx="26">
                    <c:v>1.8809136978375511</c:v>
                  </c:pt>
                  <c:pt idx="27">
                    <c:v>5.3902751298830314</c:v>
                  </c:pt>
                  <c:pt idx="28">
                    <c:v>3.4761403349250029</c:v>
                  </c:pt>
                  <c:pt idx="30">
                    <c:v>1.4817705184475725</c:v>
                  </c:pt>
                </c:numCache>
              </c:numRef>
            </c:plus>
            <c:minus>
              <c:numRef>
                <c:f>'[1]A.cer 1'!$Y$8:$Y$38</c:f>
                <c:numCache>
                  <c:formatCode>General</c:formatCode>
                  <c:ptCount val="31"/>
                  <c:pt idx="0">
                    <c:v>0.34468757769270458</c:v>
                  </c:pt>
                  <c:pt idx="1">
                    <c:v>5.4667449201210516</c:v>
                  </c:pt>
                  <c:pt idx="2">
                    <c:v>1.6260162601626009</c:v>
                  </c:pt>
                  <c:pt idx="3">
                    <c:v>1.050968549619304</c:v>
                  </c:pt>
                  <c:pt idx="5">
                    <c:v>0.34468757769270458</c:v>
                  </c:pt>
                  <c:pt idx="6">
                    <c:v>7.2983525658565505</c:v>
                  </c:pt>
                  <c:pt idx="7">
                    <c:v>5.3958623994619392</c:v>
                  </c:pt>
                  <c:pt idx="8">
                    <c:v>9.5802751113672591E-2</c:v>
                  </c:pt>
                  <c:pt idx="10">
                    <c:v>0.34468757769270458</c:v>
                  </c:pt>
                  <c:pt idx="11">
                    <c:v>1.8809136978375511</c:v>
                  </c:pt>
                  <c:pt idx="12">
                    <c:v>4.0604115541806589</c:v>
                  </c:pt>
                  <c:pt idx="13">
                    <c:v>1.1317512660692264</c:v>
                  </c:pt>
                  <c:pt idx="15">
                    <c:v>5.4667449201210516</c:v>
                  </c:pt>
                  <c:pt idx="16">
                    <c:v>7.2983525658565505</c:v>
                  </c:pt>
                  <c:pt idx="17">
                    <c:v>7.1745114227543754</c:v>
                  </c:pt>
                  <c:pt idx="18">
                    <c:v>5.9597332178868934</c:v>
                  </c:pt>
                  <c:pt idx="20">
                    <c:v>5.4667449201210516</c:v>
                  </c:pt>
                  <c:pt idx="21">
                    <c:v>1.8809136978375511</c:v>
                  </c:pt>
                  <c:pt idx="22">
                    <c:v>3.7818928150572582</c:v>
                  </c:pt>
                  <c:pt idx="23">
                    <c:v>1.112824467735799</c:v>
                  </c:pt>
                  <c:pt idx="25">
                    <c:v>7.2983525658565505</c:v>
                  </c:pt>
                  <c:pt idx="26">
                    <c:v>1.8809136978375511</c:v>
                  </c:pt>
                  <c:pt idx="27">
                    <c:v>5.3902751298830314</c:v>
                  </c:pt>
                  <c:pt idx="28">
                    <c:v>3.4761403349250029</c:v>
                  </c:pt>
                  <c:pt idx="30">
                    <c:v>1.4817705184475725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'[1]A.cer 1'!$W$8:$W$38</c:f>
              <c:strCache>
                <c:ptCount val="31"/>
                <c:pt idx="0">
                  <c:v>B8 Self</c:v>
                </c:pt>
                <c:pt idx="1">
                  <c:v>U38 Self</c:v>
                </c:pt>
                <c:pt idx="2">
                  <c:v>B8- U38</c:v>
                </c:pt>
                <c:pt idx="3">
                  <c:v>U38 - B8</c:v>
                </c:pt>
                <c:pt idx="5">
                  <c:v>B8 Self</c:v>
                </c:pt>
                <c:pt idx="6">
                  <c:v>U50 Self</c:v>
                </c:pt>
                <c:pt idx="7">
                  <c:v>B8 - U50</c:v>
                </c:pt>
                <c:pt idx="8">
                  <c:v>U50 - B8</c:v>
                </c:pt>
                <c:pt idx="10">
                  <c:v>B8 Self</c:v>
                </c:pt>
                <c:pt idx="11">
                  <c:v>U94 Self</c:v>
                </c:pt>
                <c:pt idx="12">
                  <c:v>B8-U94</c:v>
                </c:pt>
                <c:pt idx="13">
                  <c:v>U94 - B8</c:v>
                </c:pt>
                <c:pt idx="15">
                  <c:v>U38 Self</c:v>
                </c:pt>
                <c:pt idx="16">
                  <c:v>U50 Self</c:v>
                </c:pt>
                <c:pt idx="17">
                  <c:v>U38 - U50</c:v>
                </c:pt>
                <c:pt idx="18">
                  <c:v>U50 - U38</c:v>
                </c:pt>
                <c:pt idx="20">
                  <c:v>U38 Self</c:v>
                </c:pt>
                <c:pt idx="21">
                  <c:v>U94 Self</c:v>
                </c:pt>
                <c:pt idx="22">
                  <c:v>U38 - U94</c:v>
                </c:pt>
                <c:pt idx="23">
                  <c:v>U94 - U38</c:v>
                </c:pt>
                <c:pt idx="25">
                  <c:v>U50 Self</c:v>
                </c:pt>
                <c:pt idx="26">
                  <c:v>U94 Self</c:v>
                </c:pt>
                <c:pt idx="27">
                  <c:v>U50 - U94</c:v>
                </c:pt>
                <c:pt idx="28">
                  <c:v>U94 - U50</c:v>
                </c:pt>
                <c:pt idx="30">
                  <c:v>Batch </c:v>
                </c:pt>
              </c:strCache>
            </c:strRef>
          </c:cat>
          <c:val>
            <c:numRef>
              <c:f>'[1]A.cer 1'!$X$8:$X$38</c:f>
              <c:numCache>
                <c:formatCode>General</c:formatCode>
                <c:ptCount val="31"/>
                <c:pt idx="0">
                  <c:v>2.6873325679295825</c:v>
                </c:pt>
                <c:pt idx="1">
                  <c:v>4.6991968044599624</c:v>
                </c:pt>
                <c:pt idx="2">
                  <c:v>98.373983739837399</c:v>
                </c:pt>
                <c:pt idx="3">
                  <c:v>79.128980591671379</c:v>
                </c:pt>
                <c:pt idx="5">
                  <c:v>2.6873325679295825</c:v>
                </c:pt>
                <c:pt idx="6">
                  <c:v>2.1604938271604937</c:v>
                </c:pt>
                <c:pt idx="7">
                  <c:v>71.640056478766155</c:v>
                </c:pt>
                <c:pt idx="8">
                  <c:v>87.176345666911701</c:v>
                </c:pt>
                <c:pt idx="10">
                  <c:v>2.6873325679295825</c:v>
                </c:pt>
                <c:pt idx="11">
                  <c:v>1.7450022461814914</c:v>
                </c:pt>
                <c:pt idx="12">
                  <c:v>83.684514494373659</c:v>
                </c:pt>
                <c:pt idx="13">
                  <c:v>88.804619543701278</c:v>
                </c:pt>
                <c:pt idx="15">
                  <c:v>4.6991968044599624</c:v>
                </c:pt>
                <c:pt idx="16">
                  <c:v>2.1604938271604937</c:v>
                </c:pt>
                <c:pt idx="17">
                  <c:v>64.123093681917211</c:v>
                </c:pt>
                <c:pt idx="18">
                  <c:v>96.489262371615311</c:v>
                </c:pt>
                <c:pt idx="20">
                  <c:v>4.6991968044599624</c:v>
                </c:pt>
                <c:pt idx="21">
                  <c:v>1.7450022461814914</c:v>
                </c:pt>
                <c:pt idx="22">
                  <c:v>64.123093681917211</c:v>
                </c:pt>
                <c:pt idx="23">
                  <c:v>90.4885549038775</c:v>
                </c:pt>
                <c:pt idx="25">
                  <c:v>2.1604938271604937</c:v>
                </c:pt>
                <c:pt idx="26">
                  <c:v>1.7450022461814914</c:v>
                </c:pt>
                <c:pt idx="27">
                  <c:v>37.473036223036225</c:v>
                </c:pt>
                <c:pt idx="28">
                  <c:v>65.403086910439853</c:v>
                </c:pt>
                <c:pt idx="30">
                  <c:v>75.88288045915165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32B-456C-BE51-6AE3EEAA6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-4"/>
        <c:axId val="543070816"/>
        <c:axId val="543070160"/>
      </c:barChart>
      <c:catAx>
        <c:axId val="54307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Genet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Crosses (Sperm-Ova)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70160"/>
        <c:crosses val="autoZero"/>
        <c:auto val="1"/>
        <c:lblAlgn val="ctr"/>
        <c:lblOffset val="100"/>
        <c:noMultiLvlLbl val="0"/>
      </c:catAx>
      <c:valAx>
        <c:axId val="5430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Fert.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7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</a:t>
            </a:r>
            <a:r>
              <a:rPr lang="en-US" baseline="0"/>
              <a:t> 22nd Crosses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10808876163206E-2"/>
          <c:y val="0.10026465441819771"/>
          <c:w val="0.95157029400908044"/>
          <c:h val="0.844052055993000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'[1]A.cer 2'!$X$3</c:f>
              <c:strCache>
                <c:ptCount val="1"/>
                <c:pt idx="0">
                  <c:v>%Fert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75-45F0-AC4F-881505C30A3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75-45F0-AC4F-881505C30A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75-45F0-AC4F-881505C30A3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75-45F0-AC4F-881505C30A3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75-45F0-AC4F-881505C30A3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75-45F0-AC4F-881505C30A3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75-45F0-AC4F-881505C30A3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75-45F0-AC4F-881505C30A37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175-45F0-AC4F-881505C30A37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175-45F0-AC4F-881505C30A3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175-45F0-AC4F-881505C30A37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175-45F0-AC4F-881505C30A37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175-45F0-AC4F-881505C30A37}"/>
              </c:ext>
            </c:extLst>
          </c:dPt>
          <c:dPt>
            <c:idx val="3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175-45F0-AC4F-881505C30A37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175-45F0-AC4F-881505C30A37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175-45F0-AC4F-881505C30A37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175-45F0-AC4F-881505C30A37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175-45F0-AC4F-881505C30A37}"/>
              </c:ext>
            </c:extLst>
          </c:dPt>
          <c:dPt>
            <c:idx val="4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175-45F0-AC4F-881505C30A37}"/>
              </c:ext>
            </c:extLst>
          </c:dPt>
          <c:dPt>
            <c:idx val="4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175-45F0-AC4F-881505C30A37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175-45F0-AC4F-881505C30A37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175-45F0-AC4F-881505C30A37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175-45F0-AC4F-881505C30A37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175-45F0-AC4F-881505C30A37}"/>
              </c:ext>
            </c:extLst>
          </c:dPt>
          <c:dPt>
            <c:idx val="6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175-45F0-AC4F-881505C30A37}"/>
              </c:ext>
            </c:extLst>
          </c:dPt>
          <c:dPt>
            <c:idx val="6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175-45F0-AC4F-881505C30A37}"/>
              </c:ext>
            </c:extLst>
          </c:dPt>
          <c:dPt>
            <c:idx val="6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175-45F0-AC4F-881505C30A37}"/>
              </c:ext>
            </c:extLst>
          </c:dPt>
          <c:dPt>
            <c:idx val="6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175-45F0-AC4F-881505C30A37}"/>
              </c:ext>
            </c:extLst>
          </c:dPt>
          <c:dPt>
            <c:idx val="7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175-45F0-AC4F-881505C30A37}"/>
              </c:ext>
            </c:extLst>
          </c:dPt>
          <c:dPt>
            <c:idx val="7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175-45F0-AC4F-881505C30A37}"/>
              </c:ext>
            </c:extLst>
          </c:dPt>
          <c:dPt>
            <c:idx val="7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175-45F0-AC4F-881505C30A37}"/>
              </c:ext>
            </c:extLst>
          </c:dPt>
          <c:dPt>
            <c:idx val="7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175-45F0-AC4F-881505C30A37}"/>
              </c:ext>
            </c:extLst>
          </c:dPt>
          <c:dPt>
            <c:idx val="8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175-45F0-AC4F-881505C30A37}"/>
              </c:ext>
            </c:extLst>
          </c:dPt>
          <c:dPt>
            <c:idx val="8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175-45F0-AC4F-881505C30A37}"/>
              </c:ext>
            </c:extLst>
          </c:dPt>
          <c:dPt>
            <c:idx val="8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175-45F0-AC4F-881505C30A37}"/>
              </c:ext>
            </c:extLst>
          </c:dPt>
          <c:dPt>
            <c:idx val="8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175-45F0-AC4F-881505C30A37}"/>
              </c:ext>
            </c:extLst>
          </c:dPt>
          <c:dPt>
            <c:idx val="9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175-45F0-AC4F-881505C30A37}"/>
              </c:ext>
            </c:extLst>
          </c:dPt>
          <c:dPt>
            <c:idx val="9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175-45F0-AC4F-881505C30A37}"/>
              </c:ext>
            </c:extLst>
          </c:dPt>
          <c:dPt>
            <c:idx val="9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175-45F0-AC4F-881505C30A37}"/>
              </c:ext>
            </c:extLst>
          </c:dPt>
          <c:dPt>
            <c:idx val="10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175-45F0-AC4F-881505C30A37}"/>
              </c:ext>
            </c:extLst>
          </c:dPt>
          <c:dPt>
            <c:idx val="10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175-45F0-AC4F-881505C30A37}"/>
              </c:ext>
            </c:extLst>
          </c:dPt>
          <c:dPt>
            <c:idx val="10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175-45F0-AC4F-881505C30A37}"/>
              </c:ext>
            </c:extLst>
          </c:dPt>
          <c:dPt>
            <c:idx val="10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175-45F0-AC4F-881505C30A37}"/>
              </c:ext>
            </c:extLst>
          </c:dPt>
          <c:dPt>
            <c:idx val="1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175-45F0-AC4F-881505C30A37}"/>
              </c:ext>
            </c:extLst>
          </c:dPt>
          <c:dPt>
            <c:idx val="1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175-45F0-AC4F-881505C30A37}"/>
              </c:ext>
            </c:extLst>
          </c:dPt>
          <c:dPt>
            <c:idx val="1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175-45F0-AC4F-881505C30A37}"/>
              </c:ext>
            </c:extLst>
          </c:dPt>
          <c:dPt>
            <c:idx val="1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175-45F0-AC4F-881505C30A37}"/>
              </c:ext>
            </c:extLst>
          </c:dPt>
          <c:dPt>
            <c:idx val="12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175-45F0-AC4F-881505C30A37}"/>
              </c:ext>
            </c:extLst>
          </c:dPt>
          <c:dPt>
            <c:idx val="12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175-45F0-AC4F-881505C30A37}"/>
              </c:ext>
            </c:extLst>
          </c:dPt>
          <c:dPt>
            <c:idx val="12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175-45F0-AC4F-881505C30A37}"/>
              </c:ext>
            </c:extLst>
          </c:dPt>
          <c:dPt>
            <c:idx val="1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175-45F0-AC4F-881505C30A37}"/>
              </c:ext>
            </c:extLst>
          </c:dPt>
          <c:dPt>
            <c:idx val="13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175-45F0-AC4F-881505C30A37}"/>
              </c:ext>
            </c:extLst>
          </c:dPt>
          <c:dPt>
            <c:idx val="13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175-45F0-AC4F-881505C30A37}"/>
              </c:ext>
            </c:extLst>
          </c:dPt>
          <c:dPt>
            <c:idx val="13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175-45F0-AC4F-881505C30A37}"/>
              </c:ext>
            </c:extLst>
          </c:dPt>
          <c:dPt>
            <c:idx val="13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175-45F0-AC4F-881505C30A37}"/>
              </c:ext>
            </c:extLst>
          </c:dPt>
          <c:dPt>
            <c:idx val="14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175-45F0-AC4F-881505C30A37}"/>
              </c:ext>
            </c:extLst>
          </c:dPt>
          <c:errBars>
            <c:errBarType val="both"/>
            <c:errValType val="cust"/>
            <c:noEndCap val="0"/>
            <c:plus>
              <c:numRef>
                <c:f>'[1]A.cer 2'!$Y$4:$Y$145</c:f>
                <c:numCache>
                  <c:formatCode>General</c:formatCode>
                  <c:ptCount val="142"/>
                  <c:pt idx="0">
                    <c:v>4.0551750201988197</c:v>
                  </c:pt>
                  <c:pt idx="1">
                    <c:v>0.64623815285279629</c:v>
                  </c:pt>
                  <c:pt idx="2">
                    <c:v>11.02018350321103</c:v>
                  </c:pt>
                  <c:pt idx="3">
                    <c:v>7.3150940232166102</c:v>
                  </c:pt>
                  <c:pt idx="5">
                    <c:v>4.0551750201988197</c:v>
                  </c:pt>
                  <c:pt idx="6">
                    <c:v>9.406705751412483</c:v>
                  </c:pt>
                  <c:pt idx="7">
                    <c:v>7.8386506775365685</c:v>
                  </c:pt>
                  <c:pt idx="8">
                    <c:v>7.080673021899341</c:v>
                  </c:pt>
                  <c:pt idx="10">
                    <c:v>4.0551750201988197</c:v>
                  </c:pt>
                  <c:pt idx="11">
                    <c:v>1.0735088023130037</c:v>
                  </c:pt>
                  <c:pt idx="12">
                    <c:v>6.4291005073286369</c:v>
                  </c:pt>
                  <c:pt idx="13">
                    <c:v>11.714217281685251</c:v>
                  </c:pt>
                  <c:pt idx="15">
                    <c:v>4.0551750201988197</c:v>
                  </c:pt>
                  <c:pt idx="16">
                    <c:v>0</c:v>
                  </c:pt>
                  <c:pt idx="17">
                    <c:v>4.9777281743560167</c:v>
                  </c:pt>
                  <c:pt idx="18">
                    <c:v>1.4514522552844957</c:v>
                  </c:pt>
                  <c:pt idx="20">
                    <c:v>4.0551750201988197</c:v>
                  </c:pt>
                  <c:pt idx="21">
                    <c:v>1.7254689254485558</c:v>
                  </c:pt>
                  <c:pt idx="22">
                    <c:v>2.1858128414340001</c:v>
                  </c:pt>
                  <c:pt idx="23">
                    <c:v>11.12861266743999</c:v>
                  </c:pt>
                  <c:pt idx="25">
                    <c:v>4.0551750201988197</c:v>
                  </c:pt>
                  <c:pt idx="27">
                    <c:v>7.4444320798291743</c:v>
                  </c:pt>
                  <c:pt idx="30">
                    <c:v>4.0551750201988197</c:v>
                  </c:pt>
                  <c:pt idx="32">
                    <c:v>8.6865424494733503</c:v>
                  </c:pt>
                  <c:pt idx="35">
                    <c:v>0.64623815285279629</c:v>
                  </c:pt>
                  <c:pt idx="37">
                    <c:v>5.8555382485367362</c:v>
                  </c:pt>
                  <c:pt idx="40">
                    <c:v>0.64623815285279629</c:v>
                  </c:pt>
                  <c:pt idx="41">
                    <c:v>1.0735088023130037</c:v>
                  </c:pt>
                  <c:pt idx="42">
                    <c:v>5.0276779767421838</c:v>
                  </c:pt>
                  <c:pt idx="43">
                    <c:v>5.8301193036836398</c:v>
                  </c:pt>
                  <c:pt idx="45">
                    <c:v>0.64623815285279629</c:v>
                  </c:pt>
                  <c:pt idx="46">
                    <c:v>0</c:v>
                  </c:pt>
                  <c:pt idx="47">
                    <c:v>1.7193914137618691</c:v>
                  </c:pt>
                  <c:pt idx="48">
                    <c:v>1.8691468083273886</c:v>
                  </c:pt>
                  <c:pt idx="50">
                    <c:v>0.64623815285279629</c:v>
                  </c:pt>
                  <c:pt idx="51">
                    <c:v>1.7254689254485558</c:v>
                  </c:pt>
                  <c:pt idx="52">
                    <c:v>4.6627832165239997</c:v>
                  </c:pt>
                  <c:pt idx="53">
                    <c:v>4.4311644005014088</c:v>
                  </c:pt>
                  <c:pt idx="55">
                    <c:v>0.64623815285279629</c:v>
                  </c:pt>
                  <c:pt idx="56">
                    <c:v>1.0101010101010102</c:v>
                  </c:pt>
                  <c:pt idx="57">
                    <c:v>2.4083890815584854</c:v>
                  </c:pt>
                  <c:pt idx="58">
                    <c:v>3.2429812143362091</c:v>
                  </c:pt>
                  <c:pt idx="60">
                    <c:v>0.64623815285279629</c:v>
                  </c:pt>
                  <c:pt idx="61">
                    <c:v>0.73838358929644055</c:v>
                  </c:pt>
                  <c:pt idx="62">
                    <c:v>3.2516366372880969</c:v>
                  </c:pt>
                  <c:pt idx="63">
                    <c:v>13.389639033476092</c:v>
                  </c:pt>
                  <c:pt idx="65">
                    <c:v>9.406705751412483</c:v>
                  </c:pt>
                  <c:pt idx="66">
                    <c:v>1.0735088023130037</c:v>
                  </c:pt>
                  <c:pt idx="67">
                    <c:v>2.3960509318837468</c:v>
                  </c:pt>
                  <c:pt idx="68">
                    <c:v>1.6946798737523912</c:v>
                  </c:pt>
                  <c:pt idx="70">
                    <c:v>9.406705751412483</c:v>
                  </c:pt>
                  <c:pt idx="71">
                    <c:v>0</c:v>
                  </c:pt>
                  <c:pt idx="72">
                    <c:v>9.8685140416927712</c:v>
                  </c:pt>
                  <c:pt idx="73">
                    <c:v>0.85470085470085644</c:v>
                  </c:pt>
                  <c:pt idx="75">
                    <c:v>9.406705751412483</c:v>
                  </c:pt>
                  <c:pt idx="76">
                    <c:v>1.7254689254485558</c:v>
                  </c:pt>
                  <c:pt idx="77">
                    <c:v>2.7775649499126596</c:v>
                  </c:pt>
                  <c:pt idx="78">
                    <c:v>0.14285022165335767</c:v>
                  </c:pt>
                  <c:pt idx="80">
                    <c:v>9.406705751412483</c:v>
                  </c:pt>
                  <c:pt idx="81">
                    <c:v>1.0101010101010102</c:v>
                  </c:pt>
                  <c:pt idx="82">
                    <c:v>0.98953613398800322</c:v>
                  </c:pt>
                  <c:pt idx="83">
                    <c:v>9.7511104295970732</c:v>
                  </c:pt>
                  <c:pt idx="85">
                    <c:v>9.406705751412483</c:v>
                  </c:pt>
                  <c:pt idx="86">
                    <c:v>0.73838358929644055</c:v>
                  </c:pt>
                  <c:pt idx="87">
                    <c:v>5.0536188869600496</c:v>
                  </c:pt>
                  <c:pt idx="88">
                    <c:v>0.73330628488502059</c:v>
                  </c:pt>
                  <c:pt idx="90">
                    <c:v>1.0735088023130037</c:v>
                  </c:pt>
                  <c:pt idx="91">
                    <c:v>0</c:v>
                  </c:pt>
                  <c:pt idx="92">
                    <c:v>6.2535700903923477</c:v>
                  </c:pt>
                  <c:pt idx="93">
                    <c:v>3.3051688338986822</c:v>
                  </c:pt>
                  <c:pt idx="95">
                    <c:v>1.0735088023130037</c:v>
                  </c:pt>
                  <c:pt idx="96">
                    <c:v>1.7254689254485558</c:v>
                  </c:pt>
                  <c:pt idx="97">
                    <c:v>3.3308491411457584</c:v>
                  </c:pt>
                  <c:pt idx="98">
                    <c:v>1.5745916432444336</c:v>
                  </c:pt>
                  <c:pt idx="100">
                    <c:v>1.0735088023130037</c:v>
                  </c:pt>
                  <c:pt idx="101">
                    <c:v>1.0101010101010102</c:v>
                  </c:pt>
                  <c:pt idx="102">
                    <c:v>7.7490399858701338</c:v>
                  </c:pt>
                  <c:pt idx="103">
                    <c:v>9.8451497961423815</c:v>
                  </c:pt>
                  <c:pt idx="105">
                    <c:v>1.0735088023130037</c:v>
                  </c:pt>
                  <c:pt idx="106">
                    <c:v>0.73838358929644055</c:v>
                  </c:pt>
                  <c:pt idx="107">
                    <c:v>2.7057793341885716</c:v>
                  </c:pt>
                  <c:pt idx="108">
                    <c:v>7.739563424705957</c:v>
                  </c:pt>
                  <c:pt idx="110">
                    <c:v>0</c:v>
                  </c:pt>
                  <c:pt idx="111">
                    <c:v>1.7254689254485558</c:v>
                  </c:pt>
                  <c:pt idx="112">
                    <c:v>4.6243231865731698</c:v>
                  </c:pt>
                  <c:pt idx="113">
                    <c:v>6.3112162473533804</c:v>
                  </c:pt>
                  <c:pt idx="115">
                    <c:v>0</c:v>
                  </c:pt>
                  <c:pt idx="116">
                    <c:v>1.0101010101010102</c:v>
                  </c:pt>
                  <c:pt idx="117">
                    <c:v>0.98418538943606859</c:v>
                  </c:pt>
                  <c:pt idx="118">
                    <c:v>0.99421486134113513</c:v>
                  </c:pt>
                  <c:pt idx="120">
                    <c:v>0</c:v>
                  </c:pt>
                  <c:pt idx="121">
                    <c:v>0.73838358929644055</c:v>
                  </c:pt>
                  <c:pt idx="122">
                    <c:v>6.3673744179047675</c:v>
                  </c:pt>
                  <c:pt idx="123">
                    <c:v>5.5110961107128675</c:v>
                  </c:pt>
                  <c:pt idx="125">
                    <c:v>1.7254689254485558</c:v>
                  </c:pt>
                  <c:pt idx="126">
                    <c:v>1.0101010101010102</c:v>
                  </c:pt>
                  <c:pt idx="127">
                    <c:v>4.7797285475916027</c:v>
                  </c:pt>
                  <c:pt idx="128">
                    <c:v>5.1905051835528475</c:v>
                  </c:pt>
                  <c:pt idx="130">
                    <c:v>1.7254689254485558</c:v>
                  </c:pt>
                  <c:pt idx="131">
                    <c:v>0.73838358929644055</c:v>
                  </c:pt>
                  <c:pt idx="132">
                    <c:v>2.7911156112657638</c:v>
                  </c:pt>
                  <c:pt idx="133">
                    <c:v>0.12138555979153998</c:v>
                  </c:pt>
                  <c:pt idx="135">
                    <c:v>1.0101010101010102</c:v>
                  </c:pt>
                  <c:pt idx="136">
                    <c:v>0.73838358929644055</c:v>
                  </c:pt>
                  <c:pt idx="137">
                    <c:v>1.9465253258002913</c:v>
                  </c:pt>
                  <c:pt idx="138">
                    <c:v>3.9899162072020071</c:v>
                  </c:pt>
                  <c:pt idx="141">
                    <c:v>4.8910930011334033</c:v>
                  </c:pt>
                </c:numCache>
              </c:numRef>
            </c:plus>
            <c:minus>
              <c:numRef>
                <c:f>'[1]A.cer 2'!$Y$4:$Y$145</c:f>
                <c:numCache>
                  <c:formatCode>General</c:formatCode>
                  <c:ptCount val="142"/>
                  <c:pt idx="0">
                    <c:v>4.0551750201988197</c:v>
                  </c:pt>
                  <c:pt idx="1">
                    <c:v>0.64623815285279629</c:v>
                  </c:pt>
                  <c:pt idx="2">
                    <c:v>11.02018350321103</c:v>
                  </c:pt>
                  <c:pt idx="3">
                    <c:v>7.3150940232166102</c:v>
                  </c:pt>
                  <c:pt idx="5">
                    <c:v>4.0551750201988197</c:v>
                  </c:pt>
                  <c:pt idx="6">
                    <c:v>9.406705751412483</c:v>
                  </c:pt>
                  <c:pt idx="7">
                    <c:v>7.8386506775365685</c:v>
                  </c:pt>
                  <c:pt idx="8">
                    <c:v>7.080673021899341</c:v>
                  </c:pt>
                  <c:pt idx="10">
                    <c:v>4.0551750201988197</c:v>
                  </c:pt>
                  <c:pt idx="11">
                    <c:v>1.0735088023130037</c:v>
                  </c:pt>
                  <c:pt idx="12">
                    <c:v>6.4291005073286369</c:v>
                  </c:pt>
                  <c:pt idx="13">
                    <c:v>11.714217281685251</c:v>
                  </c:pt>
                  <c:pt idx="15">
                    <c:v>4.0551750201988197</c:v>
                  </c:pt>
                  <c:pt idx="16">
                    <c:v>0</c:v>
                  </c:pt>
                  <c:pt idx="17">
                    <c:v>4.9777281743560167</c:v>
                  </c:pt>
                  <c:pt idx="18">
                    <c:v>1.4514522552844957</c:v>
                  </c:pt>
                  <c:pt idx="20">
                    <c:v>4.0551750201988197</c:v>
                  </c:pt>
                  <c:pt idx="21">
                    <c:v>1.7254689254485558</c:v>
                  </c:pt>
                  <c:pt idx="22">
                    <c:v>2.1858128414340001</c:v>
                  </c:pt>
                  <c:pt idx="23">
                    <c:v>11.12861266743999</c:v>
                  </c:pt>
                  <c:pt idx="25">
                    <c:v>4.0551750201988197</c:v>
                  </c:pt>
                  <c:pt idx="27">
                    <c:v>7.4444320798291743</c:v>
                  </c:pt>
                  <c:pt idx="30">
                    <c:v>4.0551750201988197</c:v>
                  </c:pt>
                  <c:pt idx="32">
                    <c:v>8.6865424494733503</c:v>
                  </c:pt>
                  <c:pt idx="35">
                    <c:v>0.64623815285279629</c:v>
                  </c:pt>
                  <c:pt idx="37">
                    <c:v>5.8555382485367362</c:v>
                  </c:pt>
                  <c:pt idx="40">
                    <c:v>0.64623815285279629</c:v>
                  </c:pt>
                  <c:pt idx="41">
                    <c:v>1.0735088023130037</c:v>
                  </c:pt>
                  <c:pt idx="42">
                    <c:v>5.0276779767421838</c:v>
                  </c:pt>
                  <c:pt idx="43">
                    <c:v>5.8301193036836398</c:v>
                  </c:pt>
                  <c:pt idx="45">
                    <c:v>0.64623815285279629</c:v>
                  </c:pt>
                  <c:pt idx="46">
                    <c:v>0</c:v>
                  </c:pt>
                  <c:pt idx="47">
                    <c:v>1.7193914137618691</c:v>
                  </c:pt>
                  <c:pt idx="48">
                    <c:v>1.8691468083273886</c:v>
                  </c:pt>
                  <c:pt idx="50">
                    <c:v>0.64623815285279629</c:v>
                  </c:pt>
                  <c:pt idx="51">
                    <c:v>1.7254689254485558</c:v>
                  </c:pt>
                  <c:pt idx="52">
                    <c:v>4.6627832165239997</c:v>
                  </c:pt>
                  <c:pt idx="53">
                    <c:v>4.4311644005014088</c:v>
                  </c:pt>
                  <c:pt idx="55">
                    <c:v>0.64623815285279629</c:v>
                  </c:pt>
                  <c:pt idx="56">
                    <c:v>1.0101010101010102</c:v>
                  </c:pt>
                  <c:pt idx="57">
                    <c:v>2.4083890815584854</c:v>
                  </c:pt>
                  <c:pt idx="58">
                    <c:v>3.2429812143362091</c:v>
                  </c:pt>
                  <c:pt idx="60">
                    <c:v>0.64623815285279629</c:v>
                  </c:pt>
                  <c:pt idx="61">
                    <c:v>0.73838358929644055</c:v>
                  </c:pt>
                  <c:pt idx="62">
                    <c:v>3.2516366372880969</c:v>
                  </c:pt>
                  <c:pt idx="63">
                    <c:v>13.389639033476092</c:v>
                  </c:pt>
                  <c:pt idx="65">
                    <c:v>9.406705751412483</c:v>
                  </c:pt>
                  <c:pt idx="66">
                    <c:v>1.0735088023130037</c:v>
                  </c:pt>
                  <c:pt idx="67">
                    <c:v>2.3960509318837468</c:v>
                  </c:pt>
                  <c:pt idx="68">
                    <c:v>1.6946798737523912</c:v>
                  </c:pt>
                  <c:pt idx="70">
                    <c:v>9.406705751412483</c:v>
                  </c:pt>
                  <c:pt idx="71">
                    <c:v>0</c:v>
                  </c:pt>
                  <c:pt idx="72">
                    <c:v>9.8685140416927712</c:v>
                  </c:pt>
                  <c:pt idx="73">
                    <c:v>0.85470085470085644</c:v>
                  </c:pt>
                  <c:pt idx="75">
                    <c:v>9.406705751412483</c:v>
                  </c:pt>
                  <c:pt idx="76">
                    <c:v>1.7254689254485558</c:v>
                  </c:pt>
                  <c:pt idx="77">
                    <c:v>2.7775649499126596</c:v>
                  </c:pt>
                  <c:pt idx="78">
                    <c:v>0.14285022165335767</c:v>
                  </c:pt>
                  <c:pt idx="80">
                    <c:v>9.406705751412483</c:v>
                  </c:pt>
                  <c:pt idx="81">
                    <c:v>1.0101010101010102</c:v>
                  </c:pt>
                  <c:pt idx="82">
                    <c:v>0.98953613398800322</c:v>
                  </c:pt>
                  <c:pt idx="83">
                    <c:v>9.7511104295970732</c:v>
                  </c:pt>
                  <c:pt idx="85">
                    <c:v>9.406705751412483</c:v>
                  </c:pt>
                  <c:pt idx="86">
                    <c:v>0.73838358929644055</c:v>
                  </c:pt>
                  <c:pt idx="87">
                    <c:v>5.0536188869600496</c:v>
                  </c:pt>
                  <c:pt idx="88">
                    <c:v>0.73330628488502059</c:v>
                  </c:pt>
                  <c:pt idx="90">
                    <c:v>1.0735088023130037</c:v>
                  </c:pt>
                  <c:pt idx="91">
                    <c:v>0</c:v>
                  </c:pt>
                  <c:pt idx="92">
                    <c:v>6.2535700903923477</c:v>
                  </c:pt>
                  <c:pt idx="93">
                    <c:v>3.3051688338986822</c:v>
                  </c:pt>
                  <c:pt idx="95">
                    <c:v>1.0735088023130037</c:v>
                  </c:pt>
                  <c:pt idx="96">
                    <c:v>1.7254689254485558</c:v>
                  </c:pt>
                  <c:pt idx="97">
                    <c:v>3.3308491411457584</c:v>
                  </c:pt>
                  <c:pt idx="98">
                    <c:v>1.5745916432444336</c:v>
                  </c:pt>
                  <c:pt idx="100">
                    <c:v>1.0735088023130037</c:v>
                  </c:pt>
                  <c:pt idx="101">
                    <c:v>1.0101010101010102</c:v>
                  </c:pt>
                  <c:pt idx="102">
                    <c:v>7.7490399858701338</c:v>
                  </c:pt>
                  <c:pt idx="103">
                    <c:v>9.8451497961423815</c:v>
                  </c:pt>
                  <c:pt idx="105">
                    <c:v>1.0735088023130037</c:v>
                  </c:pt>
                  <c:pt idx="106">
                    <c:v>0.73838358929644055</c:v>
                  </c:pt>
                  <c:pt idx="107">
                    <c:v>2.7057793341885716</c:v>
                  </c:pt>
                  <c:pt idx="108">
                    <c:v>7.739563424705957</c:v>
                  </c:pt>
                  <c:pt idx="110">
                    <c:v>0</c:v>
                  </c:pt>
                  <c:pt idx="111">
                    <c:v>1.7254689254485558</c:v>
                  </c:pt>
                  <c:pt idx="112">
                    <c:v>4.6243231865731698</c:v>
                  </c:pt>
                  <c:pt idx="113">
                    <c:v>6.3112162473533804</c:v>
                  </c:pt>
                  <c:pt idx="115">
                    <c:v>0</c:v>
                  </c:pt>
                  <c:pt idx="116">
                    <c:v>1.0101010101010102</c:v>
                  </c:pt>
                  <c:pt idx="117">
                    <c:v>0.98418538943606859</c:v>
                  </c:pt>
                  <c:pt idx="118">
                    <c:v>0.99421486134113513</c:v>
                  </c:pt>
                  <c:pt idx="120">
                    <c:v>0</c:v>
                  </c:pt>
                  <c:pt idx="121">
                    <c:v>0.73838358929644055</c:v>
                  </c:pt>
                  <c:pt idx="122">
                    <c:v>6.3673744179047675</c:v>
                  </c:pt>
                  <c:pt idx="123">
                    <c:v>5.5110961107128675</c:v>
                  </c:pt>
                  <c:pt idx="125">
                    <c:v>1.7254689254485558</c:v>
                  </c:pt>
                  <c:pt idx="126">
                    <c:v>1.0101010101010102</c:v>
                  </c:pt>
                  <c:pt idx="127">
                    <c:v>4.7797285475916027</c:v>
                  </c:pt>
                  <c:pt idx="128">
                    <c:v>5.1905051835528475</c:v>
                  </c:pt>
                  <c:pt idx="130">
                    <c:v>1.7254689254485558</c:v>
                  </c:pt>
                  <c:pt idx="131">
                    <c:v>0.73838358929644055</c:v>
                  </c:pt>
                  <c:pt idx="132">
                    <c:v>2.7911156112657638</c:v>
                  </c:pt>
                  <c:pt idx="133">
                    <c:v>0.12138555979153998</c:v>
                  </c:pt>
                  <c:pt idx="135">
                    <c:v>1.0101010101010102</c:v>
                  </c:pt>
                  <c:pt idx="136">
                    <c:v>0.73838358929644055</c:v>
                  </c:pt>
                  <c:pt idx="137">
                    <c:v>1.9465253258002913</c:v>
                  </c:pt>
                  <c:pt idx="138">
                    <c:v>3.9899162072020071</c:v>
                  </c:pt>
                  <c:pt idx="141">
                    <c:v>4.8910930011334033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'[1]A.cer 2'!$W$4:$W$145</c:f>
              <c:strCache>
                <c:ptCount val="142"/>
                <c:pt idx="0">
                  <c:v>U24 Self</c:v>
                </c:pt>
                <c:pt idx="1">
                  <c:v>U94 Self</c:v>
                </c:pt>
                <c:pt idx="2">
                  <c:v>U24-U94</c:v>
                </c:pt>
                <c:pt idx="3">
                  <c:v>U94-U24</c:v>
                </c:pt>
                <c:pt idx="5">
                  <c:v>U24 Self</c:v>
                </c:pt>
                <c:pt idx="6">
                  <c:v>M13 Self</c:v>
                </c:pt>
                <c:pt idx="7">
                  <c:v>U24-M13</c:v>
                </c:pt>
                <c:pt idx="8">
                  <c:v>M13-U24</c:v>
                </c:pt>
                <c:pt idx="10">
                  <c:v>U24 Self</c:v>
                </c:pt>
                <c:pt idx="11">
                  <c:v>U50 Self</c:v>
                </c:pt>
                <c:pt idx="12">
                  <c:v>U24-U50</c:v>
                </c:pt>
                <c:pt idx="13">
                  <c:v>U50-U24</c:v>
                </c:pt>
                <c:pt idx="15">
                  <c:v>U24 Self</c:v>
                </c:pt>
                <c:pt idx="16">
                  <c:v>U32 Self </c:v>
                </c:pt>
                <c:pt idx="17">
                  <c:v>U24-U32</c:v>
                </c:pt>
                <c:pt idx="18">
                  <c:v>U32-U24</c:v>
                </c:pt>
                <c:pt idx="20">
                  <c:v>U24 Self</c:v>
                </c:pt>
                <c:pt idx="21">
                  <c:v>U12 Self</c:v>
                </c:pt>
                <c:pt idx="22">
                  <c:v>U24-U12</c:v>
                </c:pt>
                <c:pt idx="23">
                  <c:v>U12-U24</c:v>
                </c:pt>
                <c:pt idx="25">
                  <c:v>U24 Self</c:v>
                </c:pt>
                <c:pt idx="26">
                  <c:v>U16 Self</c:v>
                </c:pt>
                <c:pt idx="27">
                  <c:v>U24-U16</c:v>
                </c:pt>
                <c:pt idx="28">
                  <c:v>U16-U24</c:v>
                </c:pt>
                <c:pt idx="30">
                  <c:v>U24 Self</c:v>
                </c:pt>
                <c:pt idx="31">
                  <c:v>U4 Self</c:v>
                </c:pt>
                <c:pt idx="32">
                  <c:v>U24-U4</c:v>
                </c:pt>
                <c:pt idx="33">
                  <c:v>U4-U24</c:v>
                </c:pt>
                <c:pt idx="35">
                  <c:v>U94 Self</c:v>
                </c:pt>
                <c:pt idx="36">
                  <c:v>M13 Self</c:v>
                </c:pt>
                <c:pt idx="37">
                  <c:v>U94-M13</c:v>
                </c:pt>
                <c:pt idx="38">
                  <c:v>M13-U94</c:v>
                </c:pt>
                <c:pt idx="40">
                  <c:v>U94 Self</c:v>
                </c:pt>
                <c:pt idx="41">
                  <c:v>U50 Self</c:v>
                </c:pt>
                <c:pt idx="42">
                  <c:v>U94-U50</c:v>
                </c:pt>
                <c:pt idx="43">
                  <c:v>U50-U94</c:v>
                </c:pt>
                <c:pt idx="45">
                  <c:v>U94 Self</c:v>
                </c:pt>
                <c:pt idx="46">
                  <c:v>U32 Self </c:v>
                </c:pt>
                <c:pt idx="47">
                  <c:v>U94-U32</c:v>
                </c:pt>
                <c:pt idx="48">
                  <c:v>U32-U94</c:v>
                </c:pt>
                <c:pt idx="50">
                  <c:v>U94 Self</c:v>
                </c:pt>
                <c:pt idx="51">
                  <c:v>U12 Self</c:v>
                </c:pt>
                <c:pt idx="52">
                  <c:v>U94-U12</c:v>
                </c:pt>
                <c:pt idx="53">
                  <c:v>U12-U94</c:v>
                </c:pt>
                <c:pt idx="55">
                  <c:v>U94 Self</c:v>
                </c:pt>
                <c:pt idx="56">
                  <c:v>U16 Self</c:v>
                </c:pt>
                <c:pt idx="57">
                  <c:v>U94-U16</c:v>
                </c:pt>
                <c:pt idx="58">
                  <c:v>U16-U94</c:v>
                </c:pt>
                <c:pt idx="60">
                  <c:v>U94 Self</c:v>
                </c:pt>
                <c:pt idx="61">
                  <c:v>U4 Self</c:v>
                </c:pt>
                <c:pt idx="62">
                  <c:v>U94-U4</c:v>
                </c:pt>
                <c:pt idx="63">
                  <c:v>U4-U94</c:v>
                </c:pt>
                <c:pt idx="65">
                  <c:v>M13 Self</c:v>
                </c:pt>
                <c:pt idx="66">
                  <c:v>U50 Self</c:v>
                </c:pt>
                <c:pt idx="67">
                  <c:v>M13-U50</c:v>
                </c:pt>
                <c:pt idx="68">
                  <c:v>U50-M13</c:v>
                </c:pt>
                <c:pt idx="70">
                  <c:v>M13 Self</c:v>
                </c:pt>
                <c:pt idx="71">
                  <c:v>U32 Self </c:v>
                </c:pt>
                <c:pt idx="72">
                  <c:v>M13-U32</c:v>
                </c:pt>
                <c:pt idx="73">
                  <c:v>U32-M13</c:v>
                </c:pt>
                <c:pt idx="75">
                  <c:v>M13 Self</c:v>
                </c:pt>
                <c:pt idx="76">
                  <c:v>U12 Self</c:v>
                </c:pt>
                <c:pt idx="77">
                  <c:v>M13-U12</c:v>
                </c:pt>
                <c:pt idx="78">
                  <c:v>U12-M13</c:v>
                </c:pt>
                <c:pt idx="80">
                  <c:v>M13 Self</c:v>
                </c:pt>
                <c:pt idx="81">
                  <c:v>U16 Self</c:v>
                </c:pt>
                <c:pt idx="82">
                  <c:v>M13-U16</c:v>
                </c:pt>
                <c:pt idx="83">
                  <c:v>U16-M13</c:v>
                </c:pt>
                <c:pt idx="85">
                  <c:v>M13 Self</c:v>
                </c:pt>
                <c:pt idx="86">
                  <c:v>U4 Self</c:v>
                </c:pt>
                <c:pt idx="87">
                  <c:v>M13-U4</c:v>
                </c:pt>
                <c:pt idx="88">
                  <c:v>U4-M13</c:v>
                </c:pt>
                <c:pt idx="90">
                  <c:v>U50 Self</c:v>
                </c:pt>
                <c:pt idx="91">
                  <c:v>U32 Self </c:v>
                </c:pt>
                <c:pt idx="92">
                  <c:v>U50-U32</c:v>
                </c:pt>
                <c:pt idx="93">
                  <c:v>U32-U50</c:v>
                </c:pt>
                <c:pt idx="95">
                  <c:v>U50 Self</c:v>
                </c:pt>
                <c:pt idx="96">
                  <c:v>U12 Self</c:v>
                </c:pt>
                <c:pt idx="97">
                  <c:v>U50-U12</c:v>
                </c:pt>
                <c:pt idx="98">
                  <c:v>U12-U50</c:v>
                </c:pt>
                <c:pt idx="100">
                  <c:v>U50 Self</c:v>
                </c:pt>
                <c:pt idx="101">
                  <c:v>U16 Self</c:v>
                </c:pt>
                <c:pt idx="102">
                  <c:v>U50-U16</c:v>
                </c:pt>
                <c:pt idx="103">
                  <c:v>U16-U50</c:v>
                </c:pt>
                <c:pt idx="105">
                  <c:v>U50 Self</c:v>
                </c:pt>
                <c:pt idx="106">
                  <c:v>U4 Self</c:v>
                </c:pt>
                <c:pt idx="107">
                  <c:v>U50-U4</c:v>
                </c:pt>
                <c:pt idx="108">
                  <c:v>U4-U50</c:v>
                </c:pt>
                <c:pt idx="110">
                  <c:v>U32 Self </c:v>
                </c:pt>
                <c:pt idx="111">
                  <c:v>U12 Self</c:v>
                </c:pt>
                <c:pt idx="112">
                  <c:v>U32-U12</c:v>
                </c:pt>
                <c:pt idx="113">
                  <c:v>U12-U32</c:v>
                </c:pt>
                <c:pt idx="115">
                  <c:v>U32 Self </c:v>
                </c:pt>
                <c:pt idx="116">
                  <c:v>U16 Self</c:v>
                </c:pt>
                <c:pt idx="117">
                  <c:v>U32-U16</c:v>
                </c:pt>
                <c:pt idx="118">
                  <c:v>U16-U32</c:v>
                </c:pt>
                <c:pt idx="120">
                  <c:v>U32 Self </c:v>
                </c:pt>
                <c:pt idx="121">
                  <c:v>U4 Self</c:v>
                </c:pt>
                <c:pt idx="122">
                  <c:v>U32-U4</c:v>
                </c:pt>
                <c:pt idx="123">
                  <c:v>U4-U32</c:v>
                </c:pt>
                <c:pt idx="125">
                  <c:v>U12 Self</c:v>
                </c:pt>
                <c:pt idx="126">
                  <c:v>U16 Self</c:v>
                </c:pt>
                <c:pt idx="127">
                  <c:v>U12-U16</c:v>
                </c:pt>
                <c:pt idx="128">
                  <c:v>U16-U12</c:v>
                </c:pt>
                <c:pt idx="130">
                  <c:v>U12 Self</c:v>
                </c:pt>
                <c:pt idx="131">
                  <c:v>U4 Self</c:v>
                </c:pt>
                <c:pt idx="132">
                  <c:v>U12-U4</c:v>
                </c:pt>
                <c:pt idx="133">
                  <c:v>U4-U12</c:v>
                </c:pt>
                <c:pt idx="135">
                  <c:v>U16 Self</c:v>
                </c:pt>
                <c:pt idx="136">
                  <c:v>U4 Self</c:v>
                </c:pt>
                <c:pt idx="137">
                  <c:v>U16-U4</c:v>
                </c:pt>
                <c:pt idx="138">
                  <c:v>U4-U16</c:v>
                </c:pt>
                <c:pt idx="141">
                  <c:v>Batch </c:v>
                </c:pt>
              </c:strCache>
            </c:strRef>
          </c:cat>
          <c:val>
            <c:numRef>
              <c:f>'[1]A.cer 2'!$X$4:$X$145</c:f>
              <c:numCache>
                <c:formatCode>General</c:formatCode>
                <c:ptCount val="142"/>
                <c:pt idx="0">
                  <c:v>0.90090090090090091</c:v>
                </c:pt>
                <c:pt idx="1">
                  <c:v>1.2647754137115801</c:v>
                </c:pt>
                <c:pt idx="2">
                  <c:v>79.486373165618446</c:v>
                </c:pt>
                <c:pt idx="3">
                  <c:v>23.73305615069685</c:v>
                </c:pt>
                <c:pt idx="5">
                  <c:v>0.90090090090090091</c:v>
                </c:pt>
                <c:pt idx="6">
                  <c:v>32.944361659705748</c:v>
                </c:pt>
                <c:pt idx="7">
                  <c:v>73.624639249639245</c:v>
                </c:pt>
                <c:pt idx="8">
                  <c:v>67.924641868303837</c:v>
                </c:pt>
                <c:pt idx="10">
                  <c:v>0.90090090090090091</c:v>
                </c:pt>
                <c:pt idx="11">
                  <c:v>1.7554012345679011</c:v>
                </c:pt>
                <c:pt idx="12">
                  <c:v>71.942110177404302</c:v>
                </c:pt>
                <c:pt idx="13">
                  <c:v>57.446505425228828</c:v>
                </c:pt>
                <c:pt idx="15">
                  <c:v>0.90090090090090091</c:v>
                </c:pt>
                <c:pt idx="16">
                  <c:v>0</c:v>
                </c:pt>
                <c:pt idx="17">
                  <c:v>63.048931942374566</c:v>
                </c:pt>
                <c:pt idx="18">
                  <c:v>88.47753542583547</c:v>
                </c:pt>
                <c:pt idx="20">
                  <c:v>0.90090090090090091</c:v>
                </c:pt>
                <c:pt idx="21">
                  <c:v>14.53931924882629</c:v>
                </c:pt>
                <c:pt idx="22">
                  <c:v>37.495034308414596</c:v>
                </c:pt>
                <c:pt idx="23">
                  <c:v>79.628311866979757</c:v>
                </c:pt>
                <c:pt idx="25">
                  <c:v>0.90090090090090091</c:v>
                </c:pt>
                <c:pt idx="26">
                  <c:v>1.0101010101010102</c:v>
                </c:pt>
                <c:pt idx="27">
                  <c:v>78.068232166592821</c:v>
                </c:pt>
                <c:pt idx="28">
                  <c:v>82.811967852311611</c:v>
                </c:pt>
                <c:pt idx="30">
                  <c:v>0.90090090090090091</c:v>
                </c:pt>
                <c:pt idx="31">
                  <c:v>1.4419389476913638</c:v>
                </c:pt>
                <c:pt idx="32">
                  <c:v>54.305421673842723</c:v>
                </c:pt>
                <c:pt idx="33">
                  <c:v>34.853801169590646</c:v>
                </c:pt>
                <c:pt idx="35">
                  <c:v>1.2647754137115801</c:v>
                </c:pt>
                <c:pt idx="36">
                  <c:v>32.944361659705748</c:v>
                </c:pt>
                <c:pt idx="37">
                  <c:v>54.915879442195227</c:v>
                </c:pt>
                <c:pt idx="38">
                  <c:v>80</c:v>
                </c:pt>
                <c:pt idx="40">
                  <c:v>1.2647754137115801</c:v>
                </c:pt>
                <c:pt idx="41">
                  <c:v>1.7554012345679011</c:v>
                </c:pt>
                <c:pt idx="42">
                  <c:v>78.560840775165502</c:v>
                </c:pt>
                <c:pt idx="43">
                  <c:v>25.750782378430426</c:v>
                </c:pt>
                <c:pt idx="45">
                  <c:v>1.2647754137115801</c:v>
                </c:pt>
                <c:pt idx="46">
                  <c:v>0</c:v>
                </c:pt>
                <c:pt idx="47">
                  <c:v>4.640593657051947</c:v>
                </c:pt>
                <c:pt idx="48">
                  <c:v>3.5589800036690513</c:v>
                </c:pt>
                <c:pt idx="50">
                  <c:v>1.2647754137115801</c:v>
                </c:pt>
                <c:pt idx="51">
                  <c:v>14.53931924882629</c:v>
                </c:pt>
                <c:pt idx="52">
                  <c:v>19.327894327894327</c:v>
                </c:pt>
                <c:pt idx="53">
                  <c:v>88.44086021505376</c:v>
                </c:pt>
                <c:pt idx="55">
                  <c:v>1.2647754137115801</c:v>
                </c:pt>
                <c:pt idx="56">
                  <c:v>1.0101010101010102</c:v>
                </c:pt>
                <c:pt idx="57">
                  <c:v>66.317016317016311</c:v>
                </c:pt>
                <c:pt idx="58">
                  <c:v>76.937229437229448</c:v>
                </c:pt>
                <c:pt idx="60">
                  <c:v>1.2647754137115801</c:v>
                </c:pt>
                <c:pt idx="61">
                  <c:v>1.4419389476913638</c:v>
                </c:pt>
                <c:pt idx="62">
                  <c:v>84.455782312925166</c:v>
                </c:pt>
                <c:pt idx="63">
                  <c:v>61.940268918724691</c:v>
                </c:pt>
                <c:pt idx="65">
                  <c:v>32.944361659705748</c:v>
                </c:pt>
                <c:pt idx="66">
                  <c:v>1.7554012345679011</c:v>
                </c:pt>
                <c:pt idx="67">
                  <c:v>82.563344972692278</c:v>
                </c:pt>
                <c:pt idx="68">
                  <c:v>65.438224799286346</c:v>
                </c:pt>
                <c:pt idx="70">
                  <c:v>32.944361659705748</c:v>
                </c:pt>
                <c:pt idx="71">
                  <c:v>0</c:v>
                </c:pt>
                <c:pt idx="72">
                  <c:v>61.112914862914863</c:v>
                </c:pt>
                <c:pt idx="73">
                  <c:v>99.145299145299148</c:v>
                </c:pt>
                <c:pt idx="75">
                  <c:v>32.944361659705748</c:v>
                </c:pt>
                <c:pt idx="76">
                  <c:v>14.53931924882629</c:v>
                </c:pt>
                <c:pt idx="77">
                  <c:v>48.162494291526549</c:v>
                </c:pt>
                <c:pt idx="78">
                  <c:v>97.710113960113958</c:v>
                </c:pt>
                <c:pt idx="80">
                  <c:v>32.944361659705748</c:v>
                </c:pt>
                <c:pt idx="81">
                  <c:v>1.0101010101010102</c:v>
                </c:pt>
                <c:pt idx="82">
                  <c:v>79.401615718751259</c:v>
                </c:pt>
                <c:pt idx="83">
                  <c:v>71.322182397451215</c:v>
                </c:pt>
                <c:pt idx="85">
                  <c:v>32.944361659705748</c:v>
                </c:pt>
                <c:pt idx="86">
                  <c:v>1.4419389476913638</c:v>
                </c:pt>
                <c:pt idx="87">
                  <c:v>74.890206411945528</c:v>
                </c:pt>
                <c:pt idx="88">
                  <c:v>85.62573099415205</c:v>
                </c:pt>
                <c:pt idx="90">
                  <c:v>1.7554012345679011</c:v>
                </c:pt>
                <c:pt idx="91">
                  <c:v>0</c:v>
                </c:pt>
                <c:pt idx="92">
                  <c:v>38.5621442767616</c:v>
                </c:pt>
                <c:pt idx="93">
                  <c:v>82.004186289900602</c:v>
                </c:pt>
                <c:pt idx="95">
                  <c:v>1.7554012345679011</c:v>
                </c:pt>
                <c:pt idx="96">
                  <c:v>14.53931924882629</c:v>
                </c:pt>
                <c:pt idx="97">
                  <c:v>18.873034096914694</c:v>
                </c:pt>
                <c:pt idx="98">
                  <c:v>77.272727272727266</c:v>
                </c:pt>
                <c:pt idx="100">
                  <c:v>1.7554012345679011</c:v>
                </c:pt>
                <c:pt idx="101">
                  <c:v>1.0101010101010102</c:v>
                </c:pt>
                <c:pt idx="102">
                  <c:v>40.657113909393537</c:v>
                </c:pt>
                <c:pt idx="103">
                  <c:v>68.863532034887541</c:v>
                </c:pt>
                <c:pt idx="105">
                  <c:v>1.7554012345679011</c:v>
                </c:pt>
                <c:pt idx="106">
                  <c:v>1.4419389476913638</c:v>
                </c:pt>
                <c:pt idx="107">
                  <c:v>42.674061039122627</c:v>
                </c:pt>
                <c:pt idx="108">
                  <c:v>76.524747830166547</c:v>
                </c:pt>
                <c:pt idx="110">
                  <c:v>0</c:v>
                </c:pt>
                <c:pt idx="111">
                  <c:v>14.53931924882629</c:v>
                </c:pt>
                <c:pt idx="112">
                  <c:v>69.881766978541165</c:v>
                </c:pt>
                <c:pt idx="113">
                  <c:v>69.31450945964859</c:v>
                </c:pt>
                <c:pt idx="115">
                  <c:v>0</c:v>
                </c:pt>
                <c:pt idx="116">
                  <c:v>1.0101010101010102</c:v>
                </c:pt>
                <c:pt idx="117">
                  <c:v>89.214600568909745</c:v>
                </c:pt>
                <c:pt idx="118">
                  <c:v>54.012137389202259</c:v>
                </c:pt>
                <c:pt idx="120">
                  <c:v>0</c:v>
                </c:pt>
                <c:pt idx="121">
                  <c:v>1.4419389476913638</c:v>
                </c:pt>
                <c:pt idx="122">
                  <c:v>75.247485110855308</c:v>
                </c:pt>
                <c:pt idx="123">
                  <c:v>46.151571739807032</c:v>
                </c:pt>
                <c:pt idx="125">
                  <c:v>14.53931924882629</c:v>
                </c:pt>
                <c:pt idx="126">
                  <c:v>1.0101010101010102</c:v>
                </c:pt>
                <c:pt idx="127">
                  <c:v>84.523809523809518</c:v>
                </c:pt>
                <c:pt idx="128">
                  <c:v>40.72032558874664</c:v>
                </c:pt>
                <c:pt idx="130">
                  <c:v>14.53931924882629</c:v>
                </c:pt>
                <c:pt idx="131">
                  <c:v>1.4419389476913638</c:v>
                </c:pt>
                <c:pt idx="132">
                  <c:v>6.1840554455892223</c:v>
                </c:pt>
                <c:pt idx="133">
                  <c:v>7.2504389666283799</c:v>
                </c:pt>
                <c:pt idx="135">
                  <c:v>1.0101010101010102</c:v>
                </c:pt>
                <c:pt idx="136">
                  <c:v>1.4419389476913638</c:v>
                </c:pt>
                <c:pt idx="137">
                  <c:v>80.769070010449312</c:v>
                </c:pt>
                <c:pt idx="138">
                  <c:v>48.247386142122984</c:v>
                </c:pt>
                <c:pt idx="141">
                  <c:v>62.507318951469642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175-45F0-AC4F-881505C30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541038368"/>
        <c:axId val="541038696"/>
      </c:barChart>
      <c:catAx>
        <c:axId val="54103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Genet Cross (Sperm-Ova)</a:t>
                </a:r>
              </a:p>
            </c:rich>
          </c:tx>
          <c:layout>
            <c:manualLayout>
              <c:xMode val="edge"/>
              <c:yMode val="edge"/>
              <c:x val="0.43525204872460549"/>
              <c:y val="0.93962007874015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38696"/>
        <c:crosses val="autoZero"/>
        <c:auto val="1"/>
        <c:lblAlgn val="ctr"/>
        <c:lblOffset val="100"/>
        <c:noMultiLvlLbl val="0"/>
      </c:catAx>
      <c:valAx>
        <c:axId val="54103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Fert.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7</xdr:row>
      <xdr:rowOff>28575</xdr:rowOff>
    </xdr:from>
    <xdr:to>
      <xdr:col>28</xdr:col>
      <xdr:colOff>447674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77928D-6312-4EE3-BB40-53BE057C0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4</xdr:row>
      <xdr:rowOff>76200</xdr:rowOff>
    </xdr:from>
    <xdr:to>
      <xdr:col>28</xdr:col>
      <xdr:colOff>247650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D9726-169E-409D-8367-2986364D3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%20Lab%20Swap\Emily%20Parsons\Fertilization%20Counts\Fertilization%20counts%20spreadsheet%20COMPLETE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cer 1"/>
      <sheetName val="Acer 1 ova counts"/>
      <sheetName val="A.cer 2"/>
      <sheetName val="A.cer big graph"/>
      <sheetName val="A.cer duplicates"/>
      <sheetName val="O.fav 1"/>
      <sheetName val="O.fav 2"/>
      <sheetName val="Norm. Dist w self crosses "/>
      <sheetName val="Norm.Dist.No.Self"/>
      <sheetName val="O.fav big graph"/>
      <sheetName val="O.fav duplicates "/>
    </sheetNames>
    <sheetDataSet>
      <sheetData sheetId="0">
        <row r="7">
          <cell r="X7" t="str">
            <v>% Fert.</v>
          </cell>
        </row>
        <row r="8">
          <cell r="W8" t="str">
            <v>B8 Self</v>
          </cell>
          <cell r="X8">
            <v>2.6873325679295825</v>
          </cell>
          <cell r="Y8">
            <v>0.34468757769270458</v>
          </cell>
        </row>
        <row r="9">
          <cell r="W9" t="str">
            <v>U38 Self</v>
          </cell>
          <cell r="X9">
            <v>4.6991968044599624</v>
          </cell>
          <cell r="Y9">
            <v>5.4667449201210516</v>
          </cell>
        </row>
        <row r="10">
          <cell r="W10" t="str">
            <v>B8- U38</v>
          </cell>
          <cell r="X10">
            <v>98.373983739837399</v>
          </cell>
          <cell r="Y10">
            <v>1.6260162601626009</v>
          </cell>
        </row>
        <row r="11">
          <cell r="W11" t="str">
            <v>U38 - B8</v>
          </cell>
          <cell r="X11">
            <v>79.128980591671379</v>
          </cell>
          <cell r="Y11">
            <v>1.050968549619304</v>
          </cell>
        </row>
        <row r="13">
          <cell r="W13" t="str">
            <v>B8 Self</v>
          </cell>
          <cell r="X13">
            <v>2.6873325679295825</v>
          </cell>
          <cell r="Y13">
            <v>0.34468757769270458</v>
          </cell>
        </row>
        <row r="14">
          <cell r="W14" t="str">
            <v>U50 Self</v>
          </cell>
          <cell r="X14">
            <v>2.1604938271604937</v>
          </cell>
          <cell r="Y14">
            <v>7.2983525658565505</v>
          </cell>
        </row>
        <row r="15">
          <cell r="W15" t="str">
            <v>B8 - U50</v>
          </cell>
          <cell r="X15">
            <v>71.640056478766155</v>
          </cell>
          <cell r="Y15">
            <v>5.3958623994619392</v>
          </cell>
        </row>
        <row r="16">
          <cell r="W16" t="str">
            <v>U50 - B8</v>
          </cell>
          <cell r="X16">
            <v>87.176345666911701</v>
          </cell>
          <cell r="Y16">
            <v>9.5802751113672591E-2</v>
          </cell>
        </row>
        <row r="18">
          <cell r="W18" t="str">
            <v>B8 Self</v>
          </cell>
          <cell r="X18">
            <v>2.6873325679295825</v>
          </cell>
          <cell r="Y18">
            <v>0.34468757769270458</v>
          </cell>
        </row>
        <row r="19">
          <cell r="W19" t="str">
            <v>U94 Self</v>
          </cell>
          <cell r="X19">
            <v>1.7450022461814914</v>
          </cell>
          <cell r="Y19">
            <v>1.8809136978375511</v>
          </cell>
        </row>
        <row r="20">
          <cell r="W20" t="str">
            <v>B8-U94</v>
          </cell>
          <cell r="X20">
            <v>83.684514494373659</v>
          </cell>
          <cell r="Y20">
            <v>4.0604115541806589</v>
          </cell>
        </row>
        <row r="21">
          <cell r="W21" t="str">
            <v>U94 - B8</v>
          </cell>
          <cell r="X21">
            <v>88.804619543701278</v>
          </cell>
          <cell r="Y21">
            <v>1.1317512660692264</v>
          </cell>
        </row>
        <row r="23">
          <cell r="W23" t="str">
            <v>U38 Self</v>
          </cell>
          <cell r="X23">
            <v>4.6991968044599624</v>
          </cell>
          <cell r="Y23">
            <v>5.4667449201210516</v>
          </cell>
        </row>
        <row r="24">
          <cell r="W24" t="str">
            <v>U50 Self</v>
          </cell>
          <cell r="X24">
            <v>2.1604938271604937</v>
          </cell>
          <cell r="Y24">
            <v>7.2983525658565505</v>
          </cell>
        </row>
        <row r="25">
          <cell r="W25" t="str">
            <v>U38 - U50</v>
          </cell>
          <cell r="X25">
            <v>64.123093681917211</v>
          </cell>
          <cell r="Y25">
            <v>7.1745114227543754</v>
          </cell>
        </row>
        <row r="26">
          <cell r="W26" t="str">
            <v>U50 - U38</v>
          </cell>
          <cell r="X26">
            <v>96.489262371615311</v>
          </cell>
          <cell r="Y26">
            <v>5.9597332178868934</v>
          </cell>
        </row>
        <row r="28">
          <cell r="W28" t="str">
            <v>U38 Self</v>
          </cell>
          <cell r="X28">
            <v>4.6991968044599624</v>
          </cell>
          <cell r="Y28">
            <v>5.4667449201210516</v>
          </cell>
        </row>
        <row r="29">
          <cell r="W29" t="str">
            <v>U94 Self</v>
          </cell>
          <cell r="X29">
            <v>1.7450022461814914</v>
          </cell>
          <cell r="Y29">
            <v>1.8809136978375511</v>
          </cell>
        </row>
        <row r="30">
          <cell r="W30" t="str">
            <v>U38 - U94</v>
          </cell>
          <cell r="X30">
            <v>64.123093681917211</v>
          </cell>
          <cell r="Y30">
            <v>3.7818928150572582</v>
          </cell>
        </row>
        <row r="31">
          <cell r="W31" t="str">
            <v>U94 - U38</v>
          </cell>
          <cell r="X31">
            <v>90.4885549038775</v>
          </cell>
          <cell r="Y31">
            <v>1.112824467735799</v>
          </cell>
        </row>
        <row r="33">
          <cell r="W33" t="str">
            <v>U50 Self</v>
          </cell>
          <cell r="X33">
            <v>2.1604938271604937</v>
          </cell>
          <cell r="Y33">
            <v>7.2983525658565505</v>
          </cell>
        </row>
        <row r="34">
          <cell r="W34" t="str">
            <v>U94 Self</v>
          </cell>
          <cell r="X34">
            <v>1.7450022461814914</v>
          </cell>
          <cell r="Y34">
            <v>1.8809136978375511</v>
          </cell>
        </row>
        <row r="35">
          <cell r="W35" t="str">
            <v>U50 - U94</v>
          </cell>
          <cell r="X35">
            <v>37.473036223036225</v>
          </cell>
          <cell r="Y35">
            <v>5.3902751298830314</v>
          </cell>
        </row>
        <row r="36">
          <cell r="W36" t="str">
            <v>U94 - U50</v>
          </cell>
          <cell r="X36">
            <v>65.403086910439853</v>
          </cell>
          <cell r="Y36">
            <v>3.4761403349250029</v>
          </cell>
        </row>
        <row r="38">
          <cell r="W38" t="str">
            <v xml:space="preserve">Batch </v>
          </cell>
          <cell r="X38">
            <v>75.88288045915165</v>
          </cell>
          <cell r="Y38">
            <v>1.4817705184475725</v>
          </cell>
        </row>
      </sheetData>
      <sheetData sheetId="1"/>
      <sheetData sheetId="2">
        <row r="3">
          <cell r="X3" t="str">
            <v>%Fert</v>
          </cell>
        </row>
        <row r="4">
          <cell r="W4" t="str">
            <v>U24 Self</v>
          </cell>
          <cell r="X4">
            <v>0.90090090090090091</v>
          </cell>
          <cell r="Y4">
            <v>4.0551750201988197</v>
          </cell>
        </row>
        <row r="5">
          <cell r="W5" t="str">
            <v>U94 Self</v>
          </cell>
          <cell r="X5">
            <v>1.2647754137115801</v>
          </cell>
          <cell r="Y5">
            <v>0.64623815285279629</v>
          </cell>
        </row>
        <row r="6">
          <cell r="W6" t="str">
            <v>U24-U94</v>
          </cell>
          <cell r="X6">
            <v>79.486373165618446</v>
          </cell>
          <cell r="Y6">
            <v>11.02018350321103</v>
          </cell>
        </row>
        <row r="7">
          <cell r="W7" t="str">
            <v>U94-U24</v>
          </cell>
          <cell r="X7">
            <v>23.73305615069685</v>
          </cell>
          <cell r="Y7">
            <v>7.3150940232166102</v>
          </cell>
        </row>
        <row r="9">
          <cell r="W9" t="str">
            <v>U24 Self</v>
          </cell>
          <cell r="X9">
            <v>0.90090090090090091</v>
          </cell>
          <cell r="Y9">
            <v>4.0551750201988197</v>
          </cell>
        </row>
        <row r="10">
          <cell r="W10" t="str">
            <v>M13 Self</v>
          </cell>
          <cell r="X10">
            <v>32.944361659705748</v>
          </cell>
          <cell r="Y10">
            <v>9.406705751412483</v>
          </cell>
        </row>
        <row r="11">
          <cell r="W11" t="str">
            <v>U24-M13</v>
          </cell>
          <cell r="X11">
            <v>73.624639249639245</v>
          </cell>
          <cell r="Y11">
            <v>7.8386506775365685</v>
          </cell>
        </row>
        <row r="12">
          <cell r="W12" t="str">
            <v>M13-U24</v>
          </cell>
          <cell r="X12">
            <v>67.924641868303837</v>
          </cell>
          <cell r="Y12">
            <v>7.080673021899341</v>
          </cell>
        </row>
        <row r="14">
          <cell r="W14" t="str">
            <v>U24 Self</v>
          </cell>
          <cell r="X14">
            <v>0.90090090090090091</v>
          </cell>
          <cell r="Y14">
            <v>4.0551750201988197</v>
          </cell>
        </row>
        <row r="15">
          <cell r="W15" t="str">
            <v>U50 Self</v>
          </cell>
          <cell r="X15">
            <v>1.7554012345679011</v>
          </cell>
          <cell r="Y15">
            <v>1.0735088023130037</v>
          </cell>
        </row>
        <row r="16">
          <cell r="W16" t="str">
            <v>U24-U50</v>
          </cell>
          <cell r="X16">
            <v>71.942110177404302</v>
          </cell>
          <cell r="Y16">
            <v>6.4291005073286369</v>
          </cell>
        </row>
        <row r="17">
          <cell r="W17" t="str">
            <v>U50-U24</v>
          </cell>
          <cell r="X17">
            <v>57.446505425228828</v>
          </cell>
          <cell r="Y17">
            <v>11.714217281685251</v>
          </cell>
        </row>
        <row r="19">
          <cell r="W19" t="str">
            <v>U24 Self</v>
          </cell>
          <cell r="X19">
            <v>0.90090090090090091</v>
          </cell>
          <cell r="Y19">
            <v>4.0551750201988197</v>
          </cell>
        </row>
        <row r="20">
          <cell r="W20" t="str">
            <v xml:space="preserve">U32 Self </v>
          </cell>
          <cell r="X20">
            <v>0</v>
          </cell>
          <cell r="Y20">
            <v>0</v>
          </cell>
        </row>
        <row r="21">
          <cell r="W21" t="str">
            <v>U24-U32</v>
          </cell>
          <cell r="X21">
            <v>63.048931942374566</v>
          </cell>
          <cell r="Y21">
            <v>4.9777281743560167</v>
          </cell>
        </row>
        <row r="22">
          <cell r="W22" t="str">
            <v>U32-U24</v>
          </cell>
          <cell r="X22">
            <v>88.47753542583547</v>
          </cell>
          <cell r="Y22">
            <v>1.4514522552844957</v>
          </cell>
        </row>
        <row r="24">
          <cell r="W24" t="str">
            <v>U24 Self</v>
          </cell>
          <cell r="X24">
            <v>0.90090090090090091</v>
          </cell>
          <cell r="Y24">
            <v>4.0551750201988197</v>
          </cell>
        </row>
        <row r="25">
          <cell r="W25" t="str">
            <v>U12 Self</v>
          </cell>
          <cell r="X25">
            <v>14.53931924882629</v>
          </cell>
          <cell r="Y25">
            <v>1.7254689254485558</v>
          </cell>
        </row>
        <row r="26">
          <cell r="W26" t="str">
            <v>U24-U12</v>
          </cell>
          <cell r="X26">
            <v>37.495034308414596</v>
          </cell>
          <cell r="Y26">
            <v>2.1858128414340001</v>
          </cell>
        </row>
        <row r="27">
          <cell r="W27" t="str">
            <v>U12-U24</v>
          </cell>
          <cell r="X27">
            <v>79.628311866979757</v>
          </cell>
          <cell r="Y27">
            <v>11.12861266743999</v>
          </cell>
        </row>
        <row r="29">
          <cell r="W29" t="str">
            <v>U24 Self</v>
          </cell>
          <cell r="X29">
            <v>0.90090090090090091</v>
          </cell>
          <cell r="Y29">
            <v>4.0551750201988197</v>
          </cell>
        </row>
        <row r="30">
          <cell r="W30" t="str">
            <v>U16 Self</v>
          </cell>
          <cell r="X30">
            <v>1.0101010101010102</v>
          </cell>
        </row>
        <row r="31">
          <cell r="W31" t="str">
            <v>U24-U16</v>
          </cell>
          <cell r="X31">
            <v>78.068232166592821</v>
          </cell>
          <cell r="Y31">
            <v>7.4444320798291743</v>
          </cell>
        </row>
        <row r="32">
          <cell r="W32" t="str">
            <v>U16-U24</v>
          </cell>
          <cell r="X32">
            <v>82.811967852311611</v>
          </cell>
        </row>
        <row r="34">
          <cell r="W34" t="str">
            <v>U24 Self</v>
          </cell>
          <cell r="X34">
            <v>0.90090090090090091</v>
          </cell>
          <cell r="Y34">
            <v>4.0551750201988197</v>
          </cell>
        </row>
        <row r="35">
          <cell r="W35" t="str">
            <v>U4 Self</v>
          </cell>
          <cell r="X35">
            <v>1.4419389476913638</v>
          </cell>
        </row>
        <row r="36">
          <cell r="W36" t="str">
            <v>U24-U4</v>
          </cell>
          <cell r="X36">
            <v>54.305421673842723</v>
          </cell>
          <cell r="Y36">
            <v>8.6865424494733503</v>
          </cell>
        </row>
        <row r="37">
          <cell r="W37" t="str">
            <v>U4-U24</v>
          </cell>
          <cell r="X37">
            <v>34.853801169590646</v>
          </cell>
        </row>
        <row r="39">
          <cell r="W39" t="str">
            <v>U94 Self</v>
          </cell>
          <cell r="X39">
            <v>1.2647754137115801</v>
          </cell>
          <cell r="Y39">
            <v>0.64623815285279629</v>
          </cell>
        </row>
        <row r="40">
          <cell r="W40" t="str">
            <v>M13 Self</v>
          </cell>
          <cell r="X40">
            <v>32.944361659705748</v>
          </cell>
        </row>
        <row r="41">
          <cell r="W41" t="str">
            <v>U94-M13</v>
          </cell>
          <cell r="X41">
            <v>54.915879442195227</v>
          </cell>
          <cell r="Y41">
            <v>5.8555382485367362</v>
          </cell>
        </row>
        <row r="42">
          <cell r="W42" t="str">
            <v>M13-U94</v>
          </cell>
          <cell r="X42">
            <v>80</v>
          </cell>
        </row>
        <row r="44">
          <cell r="W44" t="str">
            <v>U94 Self</v>
          </cell>
          <cell r="X44">
            <v>1.2647754137115801</v>
          </cell>
          <cell r="Y44">
            <v>0.64623815285279629</v>
          </cell>
        </row>
        <row r="45">
          <cell r="W45" t="str">
            <v>U50 Self</v>
          </cell>
          <cell r="X45">
            <v>1.7554012345679011</v>
          </cell>
          <cell r="Y45">
            <v>1.0735088023130037</v>
          </cell>
        </row>
        <row r="46">
          <cell r="W46" t="str">
            <v>U94-U50</v>
          </cell>
          <cell r="X46">
            <v>78.560840775165502</v>
          </cell>
          <cell r="Y46">
            <v>5.0276779767421838</v>
          </cell>
        </row>
        <row r="47">
          <cell r="W47" t="str">
            <v>U50-U94</v>
          </cell>
          <cell r="X47">
            <v>25.750782378430426</v>
          </cell>
          <cell r="Y47">
            <v>5.8301193036836398</v>
          </cell>
        </row>
        <row r="49">
          <cell r="W49" t="str">
            <v>U94 Self</v>
          </cell>
          <cell r="X49">
            <v>1.2647754137115801</v>
          </cell>
          <cell r="Y49">
            <v>0.64623815285279629</v>
          </cell>
        </row>
        <row r="50">
          <cell r="W50" t="str">
            <v xml:space="preserve">U32 Self </v>
          </cell>
          <cell r="X50">
            <v>0</v>
          </cell>
          <cell r="Y50">
            <v>0</v>
          </cell>
        </row>
        <row r="51">
          <cell r="W51" t="str">
            <v>U94-U32</v>
          </cell>
          <cell r="X51">
            <v>4.640593657051947</v>
          </cell>
          <cell r="Y51">
            <v>1.7193914137618691</v>
          </cell>
        </row>
        <row r="52">
          <cell r="W52" t="str">
            <v>U32-U94</v>
          </cell>
          <cell r="X52">
            <v>3.5589800036690513</v>
          </cell>
          <cell r="Y52">
            <v>1.8691468083273886</v>
          </cell>
        </row>
        <row r="54">
          <cell r="W54" t="str">
            <v>U94 Self</v>
          </cell>
          <cell r="X54">
            <v>1.2647754137115801</v>
          </cell>
          <cell r="Y54">
            <v>0.64623815285279629</v>
          </cell>
        </row>
        <row r="55">
          <cell r="W55" t="str">
            <v>U12 Self</v>
          </cell>
          <cell r="X55">
            <v>14.53931924882629</v>
          </cell>
          <cell r="Y55">
            <v>1.7254689254485558</v>
          </cell>
        </row>
        <row r="56">
          <cell r="W56" t="str">
            <v>U94-U12</v>
          </cell>
          <cell r="X56">
            <v>19.327894327894327</v>
          </cell>
          <cell r="Y56">
            <v>4.6627832165239997</v>
          </cell>
        </row>
        <row r="57">
          <cell r="W57" t="str">
            <v>U12-U94</v>
          </cell>
          <cell r="X57">
            <v>88.44086021505376</v>
          </cell>
          <cell r="Y57">
            <v>4.4311644005014088</v>
          </cell>
        </row>
        <row r="59">
          <cell r="W59" t="str">
            <v>U94 Self</v>
          </cell>
          <cell r="X59">
            <v>1.2647754137115801</v>
          </cell>
          <cell r="Y59">
            <v>0.64623815285279629</v>
          </cell>
        </row>
        <row r="60">
          <cell r="W60" t="str">
            <v>U16 Self</v>
          </cell>
          <cell r="X60">
            <v>1.0101010101010102</v>
          </cell>
          <cell r="Y60">
            <v>1.0101010101010102</v>
          </cell>
        </row>
        <row r="61">
          <cell r="W61" t="str">
            <v>U94-U16</v>
          </cell>
          <cell r="X61">
            <v>66.317016317016311</v>
          </cell>
          <cell r="Y61">
            <v>2.4083890815584854</v>
          </cell>
        </row>
        <row r="62">
          <cell r="W62" t="str">
            <v>U16-U94</v>
          </cell>
          <cell r="X62">
            <v>76.937229437229448</v>
          </cell>
          <cell r="Y62">
            <v>3.2429812143362091</v>
          </cell>
        </row>
        <row r="64">
          <cell r="W64" t="str">
            <v>U94 Self</v>
          </cell>
          <cell r="X64">
            <v>1.2647754137115801</v>
          </cell>
          <cell r="Y64">
            <v>0.64623815285279629</v>
          </cell>
        </row>
        <row r="65">
          <cell r="W65" t="str">
            <v>U4 Self</v>
          </cell>
          <cell r="X65">
            <v>1.4419389476913638</v>
          </cell>
          <cell r="Y65">
            <v>0.73838358929644055</v>
          </cell>
        </row>
        <row r="66">
          <cell r="W66" t="str">
            <v>U94-U4</v>
          </cell>
          <cell r="X66">
            <v>84.455782312925166</v>
          </cell>
          <cell r="Y66">
            <v>3.2516366372880969</v>
          </cell>
        </row>
        <row r="67">
          <cell r="W67" t="str">
            <v>U4-U94</v>
          </cell>
          <cell r="X67">
            <v>61.940268918724691</v>
          </cell>
          <cell r="Y67">
            <v>13.389639033476092</v>
          </cell>
        </row>
        <row r="69">
          <cell r="W69" t="str">
            <v>M13 Self</v>
          </cell>
          <cell r="X69">
            <v>32.944361659705748</v>
          </cell>
          <cell r="Y69">
            <v>9.406705751412483</v>
          </cell>
        </row>
        <row r="70">
          <cell r="W70" t="str">
            <v>U50 Self</v>
          </cell>
          <cell r="X70">
            <v>1.7554012345679011</v>
          </cell>
          <cell r="Y70">
            <v>1.0735088023130037</v>
          </cell>
        </row>
        <row r="71">
          <cell r="W71" t="str">
            <v>M13-U50</v>
          </cell>
          <cell r="X71">
            <v>82.563344972692278</v>
          </cell>
          <cell r="Y71">
            <v>2.3960509318837468</v>
          </cell>
        </row>
        <row r="72">
          <cell r="W72" t="str">
            <v>U50-M13</v>
          </cell>
          <cell r="X72">
            <v>65.438224799286346</v>
          </cell>
          <cell r="Y72">
            <v>1.6946798737523912</v>
          </cell>
        </row>
        <row r="74">
          <cell r="W74" t="str">
            <v>M13 Self</v>
          </cell>
          <cell r="X74">
            <v>32.944361659705748</v>
          </cell>
          <cell r="Y74">
            <v>9.406705751412483</v>
          </cell>
        </row>
        <row r="75">
          <cell r="W75" t="str">
            <v xml:space="preserve">U32 Self </v>
          </cell>
          <cell r="X75">
            <v>0</v>
          </cell>
          <cell r="Y75">
            <v>0</v>
          </cell>
        </row>
        <row r="76">
          <cell r="W76" t="str">
            <v>M13-U32</v>
          </cell>
          <cell r="X76">
            <v>61.112914862914863</v>
          </cell>
          <cell r="Y76">
            <v>9.8685140416927712</v>
          </cell>
        </row>
        <row r="77">
          <cell r="W77" t="str">
            <v>U32-M13</v>
          </cell>
          <cell r="X77">
            <v>99.145299145299148</v>
          </cell>
          <cell r="Y77">
            <v>0.85470085470085644</v>
          </cell>
        </row>
        <row r="79">
          <cell r="W79" t="str">
            <v>M13 Self</v>
          </cell>
          <cell r="X79">
            <v>32.944361659705748</v>
          </cell>
          <cell r="Y79">
            <v>9.406705751412483</v>
          </cell>
        </row>
        <row r="80">
          <cell r="W80" t="str">
            <v>U12 Self</v>
          </cell>
          <cell r="X80">
            <v>14.53931924882629</v>
          </cell>
          <cell r="Y80">
            <v>1.7254689254485558</v>
          </cell>
        </row>
        <row r="81">
          <cell r="W81" t="str">
            <v>M13-U12</v>
          </cell>
          <cell r="X81">
            <v>48.162494291526549</v>
          </cell>
          <cell r="Y81">
            <v>2.7775649499126596</v>
          </cell>
        </row>
        <row r="82">
          <cell r="W82" t="str">
            <v>U12-M13</v>
          </cell>
          <cell r="X82">
            <v>97.710113960113958</v>
          </cell>
          <cell r="Y82">
            <v>0.14285022165335767</v>
          </cell>
        </row>
        <row r="84">
          <cell r="W84" t="str">
            <v>M13 Self</v>
          </cell>
          <cell r="X84">
            <v>32.944361659705748</v>
          </cell>
          <cell r="Y84">
            <v>9.406705751412483</v>
          </cell>
        </row>
        <row r="85">
          <cell r="W85" t="str">
            <v>U16 Self</v>
          </cell>
          <cell r="X85">
            <v>1.0101010101010102</v>
          </cell>
          <cell r="Y85">
            <v>1.0101010101010102</v>
          </cell>
        </row>
        <row r="86">
          <cell r="W86" t="str">
            <v>M13-U16</v>
          </cell>
          <cell r="X86">
            <v>79.401615718751259</v>
          </cell>
          <cell r="Y86">
            <v>0.98953613398800322</v>
          </cell>
        </row>
        <row r="87">
          <cell r="W87" t="str">
            <v>U16-M13</v>
          </cell>
          <cell r="X87">
            <v>71.322182397451215</v>
          </cell>
          <cell r="Y87">
            <v>9.7511104295970732</v>
          </cell>
        </row>
        <row r="89">
          <cell r="W89" t="str">
            <v>M13 Self</v>
          </cell>
          <cell r="X89">
            <v>32.944361659705748</v>
          </cell>
          <cell r="Y89">
            <v>9.406705751412483</v>
          </cell>
        </row>
        <row r="90">
          <cell r="W90" t="str">
            <v>U4 Self</v>
          </cell>
          <cell r="X90">
            <v>1.4419389476913638</v>
          </cell>
          <cell r="Y90">
            <v>0.73838358929644055</v>
          </cell>
        </row>
        <row r="91">
          <cell r="W91" t="str">
            <v>M13-U4</v>
          </cell>
          <cell r="X91">
            <v>74.890206411945528</v>
          </cell>
          <cell r="Y91">
            <v>5.0536188869600496</v>
          </cell>
        </row>
        <row r="92">
          <cell r="W92" t="str">
            <v>U4-M13</v>
          </cell>
          <cell r="X92">
            <v>85.62573099415205</v>
          </cell>
          <cell r="Y92">
            <v>0.73330628488502059</v>
          </cell>
        </row>
        <row r="94">
          <cell r="W94" t="str">
            <v>U50 Self</v>
          </cell>
          <cell r="X94">
            <v>1.7554012345679011</v>
          </cell>
          <cell r="Y94">
            <v>1.0735088023130037</v>
          </cell>
        </row>
        <row r="95">
          <cell r="W95" t="str">
            <v xml:space="preserve">U32 Self </v>
          </cell>
          <cell r="X95">
            <v>0</v>
          </cell>
          <cell r="Y95">
            <v>0</v>
          </cell>
        </row>
        <row r="96">
          <cell r="W96" t="str">
            <v>U50-U32</v>
          </cell>
          <cell r="X96">
            <v>38.5621442767616</v>
          </cell>
          <cell r="Y96">
            <v>6.2535700903923477</v>
          </cell>
        </row>
        <row r="97">
          <cell r="W97" t="str">
            <v>U32-U50</v>
          </cell>
          <cell r="X97">
            <v>82.004186289900602</v>
          </cell>
          <cell r="Y97">
            <v>3.3051688338986822</v>
          </cell>
        </row>
        <row r="99">
          <cell r="W99" t="str">
            <v>U50 Self</v>
          </cell>
          <cell r="X99">
            <v>1.7554012345679011</v>
          </cell>
          <cell r="Y99">
            <v>1.0735088023130037</v>
          </cell>
        </row>
        <row r="100">
          <cell r="W100" t="str">
            <v>U12 Self</v>
          </cell>
          <cell r="X100">
            <v>14.53931924882629</v>
          </cell>
          <cell r="Y100">
            <v>1.7254689254485558</v>
          </cell>
        </row>
        <row r="101">
          <cell r="W101" t="str">
            <v>U50-U12</v>
          </cell>
          <cell r="X101">
            <v>18.873034096914694</v>
          </cell>
          <cell r="Y101">
            <v>3.3308491411457584</v>
          </cell>
        </row>
        <row r="102">
          <cell r="W102" t="str">
            <v>U12-U50</v>
          </cell>
          <cell r="X102">
            <v>77.272727272727266</v>
          </cell>
          <cell r="Y102">
            <v>1.5745916432444336</v>
          </cell>
        </row>
        <row r="104">
          <cell r="W104" t="str">
            <v>U50 Self</v>
          </cell>
          <cell r="X104">
            <v>1.7554012345679011</v>
          </cell>
          <cell r="Y104">
            <v>1.0735088023130037</v>
          </cell>
        </row>
        <row r="105">
          <cell r="W105" t="str">
            <v>U16 Self</v>
          </cell>
          <cell r="X105">
            <v>1.0101010101010102</v>
          </cell>
          <cell r="Y105">
            <v>1.0101010101010102</v>
          </cell>
        </row>
        <row r="106">
          <cell r="W106" t="str">
            <v>U50-U16</v>
          </cell>
          <cell r="X106">
            <v>40.657113909393537</v>
          </cell>
          <cell r="Y106">
            <v>7.7490399858701338</v>
          </cell>
        </row>
        <row r="107">
          <cell r="W107" t="str">
            <v>U16-U50</v>
          </cell>
          <cell r="X107">
            <v>68.863532034887541</v>
          </cell>
          <cell r="Y107">
            <v>9.8451497961423815</v>
          </cell>
        </row>
        <row r="109">
          <cell r="W109" t="str">
            <v>U50 Self</v>
          </cell>
          <cell r="X109">
            <v>1.7554012345679011</v>
          </cell>
          <cell r="Y109">
            <v>1.0735088023130037</v>
          </cell>
        </row>
        <row r="110">
          <cell r="W110" t="str">
            <v>U4 Self</v>
          </cell>
          <cell r="X110">
            <v>1.4419389476913638</v>
          </cell>
          <cell r="Y110">
            <v>0.73838358929644055</v>
          </cell>
        </row>
        <row r="111">
          <cell r="W111" t="str">
            <v>U50-U4</v>
          </cell>
          <cell r="X111">
            <v>42.674061039122627</v>
          </cell>
          <cell r="Y111">
            <v>2.7057793341885716</v>
          </cell>
        </row>
        <row r="112">
          <cell r="W112" t="str">
            <v>U4-U50</v>
          </cell>
          <cell r="X112">
            <v>76.524747830166547</v>
          </cell>
          <cell r="Y112">
            <v>7.739563424705957</v>
          </cell>
        </row>
        <row r="114">
          <cell r="W114" t="str">
            <v xml:space="preserve">U32 Self </v>
          </cell>
          <cell r="X114">
            <v>0</v>
          </cell>
          <cell r="Y114">
            <v>0</v>
          </cell>
        </row>
        <row r="115">
          <cell r="W115" t="str">
            <v>U12 Self</v>
          </cell>
          <cell r="X115">
            <v>14.53931924882629</v>
          </cell>
          <cell r="Y115">
            <v>1.7254689254485558</v>
          </cell>
        </row>
        <row r="116">
          <cell r="W116" t="str">
            <v>U32-U12</v>
          </cell>
          <cell r="X116">
            <v>69.881766978541165</v>
          </cell>
          <cell r="Y116">
            <v>4.6243231865731698</v>
          </cell>
        </row>
        <row r="117">
          <cell r="W117" t="str">
            <v>U12-U32</v>
          </cell>
          <cell r="X117">
            <v>69.31450945964859</v>
          </cell>
          <cell r="Y117">
            <v>6.3112162473533804</v>
          </cell>
        </row>
        <row r="119">
          <cell r="W119" t="str">
            <v xml:space="preserve">U32 Self </v>
          </cell>
          <cell r="X119">
            <v>0</v>
          </cell>
          <cell r="Y119">
            <v>0</v>
          </cell>
        </row>
        <row r="120">
          <cell r="W120" t="str">
            <v>U16 Self</v>
          </cell>
          <cell r="X120">
            <v>1.0101010101010102</v>
          </cell>
          <cell r="Y120">
            <v>1.0101010101010102</v>
          </cell>
        </row>
        <row r="121">
          <cell r="W121" t="str">
            <v>U32-U16</v>
          </cell>
          <cell r="X121">
            <v>89.214600568909745</v>
          </cell>
          <cell r="Y121">
            <v>0.98418538943606859</v>
          </cell>
        </row>
        <row r="122">
          <cell r="W122" t="str">
            <v>U16-U32</v>
          </cell>
          <cell r="X122">
            <v>54.012137389202259</v>
          </cell>
          <cell r="Y122">
            <v>0.99421486134113513</v>
          </cell>
        </row>
        <row r="124">
          <cell r="W124" t="str">
            <v xml:space="preserve">U32 Self </v>
          </cell>
          <cell r="X124">
            <v>0</v>
          </cell>
          <cell r="Y124">
            <v>0</v>
          </cell>
        </row>
        <row r="125">
          <cell r="W125" t="str">
            <v>U4 Self</v>
          </cell>
          <cell r="X125">
            <v>1.4419389476913638</v>
          </cell>
          <cell r="Y125">
            <v>0.73838358929644055</v>
          </cell>
        </row>
        <row r="126">
          <cell r="W126" t="str">
            <v>U32-U4</v>
          </cell>
          <cell r="X126">
            <v>75.247485110855308</v>
          </cell>
          <cell r="Y126">
            <v>6.3673744179047675</v>
          </cell>
        </row>
        <row r="127">
          <cell r="W127" t="str">
            <v>U4-U32</v>
          </cell>
          <cell r="X127">
            <v>46.151571739807032</v>
          </cell>
          <cell r="Y127">
            <v>5.5110961107128675</v>
          </cell>
        </row>
        <row r="129">
          <cell r="W129" t="str">
            <v>U12 Self</v>
          </cell>
          <cell r="X129">
            <v>14.53931924882629</v>
          </cell>
          <cell r="Y129">
            <v>1.7254689254485558</v>
          </cell>
        </row>
        <row r="130">
          <cell r="W130" t="str">
            <v>U16 Self</v>
          </cell>
          <cell r="X130">
            <v>1.0101010101010102</v>
          </cell>
          <cell r="Y130">
            <v>1.0101010101010102</v>
          </cell>
        </row>
        <row r="131">
          <cell r="W131" t="str">
            <v>U12-U16</v>
          </cell>
          <cell r="X131">
            <v>84.523809523809518</v>
          </cell>
          <cell r="Y131">
            <v>4.7797285475916027</v>
          </cell>
        </row>
        <row r="132">
          <cell r="W132" t="str">
            <v>U16-U12</v>
          </cell>
          <cell r="X132">
            <v>40.72032558874664</v>
          </cell>
          <cell r="Y132">
            <v>5.1905051835528475</v>
          </cell>
        </row>
        <row r="134">
          <cell r="W134" t="str">
            <v>U12 Self</v>
          </cell>
          <cell r="X134">
            <v>14.53931924882629</v>
          </cell>
          <cell r="Y134">
            <v>1.7254689254485558</v>
          </cell>
        </row>
        <row r="135">
          <cell r="W135" t="str">
            <v>U4 Self</v>
          </cell>
          <cell r="X135">
            <v>1.4419389476913638</v>
          </cell>
          <cell r="Y135">
            <v>0.73838358929644055</v>
          </cell>
        </row>
        <row r="136">
          <cell r="W136" t="str">
            <v>U12-U4</v>
          </cell>
          <cell r="X136">
            <v>6.1840554455892223</v>
          </cell>
          <cell r="Y136">
            <v>2.7911156112657638</v>
          </cell>
        </row>
        <row r="137">
          <cell r="W137" t="str">
            <v>U4-U12</v>
          </cell>
          <cell r="X137">
            <v>7.2504389666283799</v>
          </cell>
          <cell r="Y137">
            <v>0.12138555979153998</v>
          </cell>
        </row>
        <row r="139">
          <cell r="W139" t="str">
            <v>U16 Self</v>
          </cell>
          <cell r="X139">
            <v>1.0101010101010102</v>
          </cell>
          <cell r="Y139">
            <v>1.0101010101010102</v>
          </cell>
        </row>
        <row r="140">
          <cell r="W140" t="str">
            <v>U4 Self</v>
          </cell>
          <cell r="X140">
            <v>1.4419389476913638</v>
          </cell>
          <cell r="Y140">
            <v>0.73838358929644055</v>
          </cell>
        </row>
        <row r="141">
          <cell r="W141" t="str">
            <v>U16-U4</v>
          </cell>
          <cell r="X141">
            <v>80.769070010449312</v>
          </cell>
          <cell r="Y141">
            <v>1.9465253258002913</v>
          </cell>
        </row>
        <row r="142">
          <cell r="W142" t="str">
            <v>U4-U16</v>
          </cell>
          <cell r="X142">
            <v>48.247386142122984</v>
          </cell>
          <cell r="Y142">
            <v>3.9899162072020071</v>
          </cell>
        </row>
        <row r="145">
          <cell r="W145" t="str">
            <v xml:space="preserve">Batch </v>
          </cell>
          <cell r="X145">
            <v>62.507318951469642</v>
          </cell>
          <cell r="Y145">
            <v>4.8910930011334033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2"/>
  <sheetViews>
    <sheetView topLeftCell="M7" workbookViewId="0">
      <selection activeCell="Y34" sqref="Y34"/>
    </sheetView>
  </sheetViews>
  <sheetFormatPr defaultRowHeight="14.5" x14ac:dyDescent="0.35"/>
  <cols>
    <col min="6" max="6" width="13.453125" customWidth="1"/>
    <col min="9" max="9" width="15" customWidth="1"/>
    <col min="13" max="13" width="18.54296875" customWidth="1"/>
  </cols>
  <sheetData>
    <row r="2" spans="1:15" x14ac:dyDescent="0.35">
      <c r="A2" s="8" t="s">
        <v>375</v>
      </c>
    </row>
    <row r="4" spans="1:15" x14ac:dyDescent="0.35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3" t="s">
        <v>360</v>
      </c>
      <c r="M4" s="2" t="s">
        <v>373</v>
      </c>
      <c r="N4" s="2" t="s">
        <v>377</v>
      </c>
      <c r="O4" s="2" t="s">
        <v>79</v>
      </c>
    </row>
    <row r="5" spans="1:15" x14ac:dyDescent="0.35">
      <c r="A5" s="1" t="s">
        <v>86</v>
      </c>
      <c r="B5" s="1">
        <v>2</v>
      </c>
      <c r="C5" s="1">
        <v>65</v>
      </c>
      <c r="D5" s="1">
        <f>(B5+C5)</f>
        <v>67</v>
      </c>
      <c r="E5" s="1">
        <f>(B5/D5)*100</f>
        <v>2.9850746268656714</v>
      </c>
      <c r="F5" s="1"/>
      <c r="I5" s="2" t="s">
        <v>371</v>
      </c>
      <c r="J5" s="2" t="s">
        <v>154</v>
      </c>
      <c r="M5" s="1" t="s">
        <v>74</v>
      </c>
      <c r="N5" s="1">
        <v>2.6873325679295825</v>
      </c>
      <c r="O5" s="1">
        <v>0.34468757769270458</v>
      </c>
    </row>
    <row r="6" spans="1:15" x14ac:dyDescent="0.35">
      <c r="A6" s="1" t="s">
        <v>87</v>
      </c>
      <c r="B6" s="1">
        <v>1</v>
      </c>
      <c r="C6" s="1">
        <v>49</v>
      </c>
      <c r="D6" s="1">
        <f>(B6+C6)</f>
        <v>50</v>
      </c>
      <c r="E6" s="1">
        <f>(B6/D6)*100</f>
        <v>2</v>
      </c>
      <c r="F6" s="1"/>
      <c r="I6" s="1" t="s">
        <v>155</v>
      </c>
      <c r="J6" s="1" t="s">
        <v>156</v>
      </c>
      <c r="M6" s="1" t="s">
        <v>69</v>
      </c>
      <c r="N6" s="1">
        <v>4.6991968044599624</v>
      </c>
      <c r="O6" s="1">
        <v>5.4667449201210516</v>
      </c>
    </row>
    <row r="7" spans="1:15" x14ac:dyDescent="0.35">
      <c r="A7" s="1" t="s">
        <v>88</v>
      </c>
      <c r="B7" s="1">
        <v>2</v>
      </c>
      <c r="C7" s="1">
        <v>63</v>
      </c>
      <c r="D7" s="1">
        <f t="shared" ref="D7" si="0">(B7+C7)</f>
        <v>65</v>
      </c>
      <c r="E7" s="1">
        <f t="shared" ref="E7" si="1">(B7/D7)*100</f>
        <v>3.0769230769230771</v>
      </c>
      <c r="F7" s="1"/>
      <c r="I7" s="1" t="s">
        <v>157</v>
      </c>
      <c r="J7" s="1" t="s">
        <v>158</v>
      </c>
      <c r="M7" s="1" t="s">
        <v>78</v>
      </c>
      <c r="N7" s="1">
        <v>98.373983739837399</v>
      </c>
      <c r="O7" s="1">
        <v>1.6260162601626009</v>
      </c>
    </row>
    <row r="8" spans="1:15" x14ac:dyDescent="0.35">
      <c r="A8" s="2" t="s">
        <v>89</v>
      </c>
      <c r="B8" s="2">
        <f>AVERAGE(B5:B7)</f>
        <v>1.6666666666666667</v>
      </c>
      <c r="C8" s="2">
        <f>AVERAGE(C5:C7)</f>
        <v>59</v>
      </c>
      <c r="D8" s="2">
        <f>AVERAGE(D5:D7)</f>
        <v>60.666666666666664</v>
      </c>
      <c r="E8" s="2">
        <f>AVERAGE(E5:E7)</f>
        <v>2.6873325679295825</v>
      </c>
      <c r="F8" s="3">
        <f>STDEV(E5:E7)/SQRT(3)</f>
        <v>0.34468757769270458</v>
      </c>
      <c r="I8" s="1" t="s">
        <v>159</v>
      </c>
      <c r="J8" s="1" t="s">
        <v>160</v>
      </c>
      <c r="M8" s="1" t="s">
        <v>77</v>
      </c>
      <c r="N8" s="1">
        <v>79.128980591671379</v>
      </c>
      <c r="O8" s="1">
        <v>1.050968549619304</v>
      </c>
    </row>
    <row r="9" spans="1:15" x14ac:dyDescent="0.35">
      <c r="A9" s="1" t="s">
        <v>90</v>
      </c>
      <c r="B9" s="1">
        <v>45</v>
      </c>
      <c r="C9" s="1">
        <v>0</v>
      </c>
      <c r="D9" s="1">
        <f>(B9+C9)</f>
        <v>45</v>
      </c>
      <c r="E9" s="1">
        <f>(B9/D9)*100</f>
        <v>100</v>
      </c>
      <c r="F9" s="3"/>
      <c r="I9" s="1" t="s">
        <v>161</v>
      </c>
      <c r="J9" s="1" t="s">
        <v>162</v>
      </c>
      <c r="M9" s="1"/>
      <c r="N9" s="1"/>
      <c r="O9" s="1"/>
    </row>
    <row r="10" spans="1:15" x14ac:dyDescent="0.35">
      <c r="A10" s="1" t="s">
        <v>91</v>
      </c>
      <c r="B10" s="1">
        <v>38</v>
      </c>
      <c r="C10" s="1">
        <v>0</v>
      </c>
      <c r="D10" s="1">
        <f>(B10+C10)</f>
        <v>38</v>
      </c>
      <c r="E10" s="1">
        <f>(B10/D10)*100</f>
        <v>100</v>
      </c>
      <c r="F10" s="3"/>
      <c r="M10" s="1" t="s">
        <v>74</v>
      </c>
      <c r="N10" s="1">
        <v>2.6873325679295825</v>
      </c>
      <c r="O10" s="1">
        <v>0.34468757769270458</v>
      </c>
    </row>
    <row r="11" spans="1:15" x14ac:dyDescent="0.35">
      <c r="A11" s="1" t="s">
        <v>92</v>
      </c>
      <c r="B11" s="1">
        <v>39</v>
      </c>
      <c r="C11" s="1">
        <v>2</v>
      </c>
      <c r="D11" s="1">
        <f t="shared" ref="D11" si="2">(B11+C11)</f>
        <v>41</v>
      </c>
      <c r="E11" s="1">
        <f t="shared" ref="E11" si="3">(B11/D11)*100</f>
        <v>95.121951219512198</v>
      </c>
      <c r="F11" s="3"/>
      <c r="M11" s="1" t="s">
        <v>19</v>
      </c>
      <c r="N11" s="1">
        <v>2.1604938271604937</v>
      </c>
      <c r="O11" s="1">
        <v>7.2983525658565505</v>
      </c>
    </row>
    <row r="12" spans="1:15" x14ac:dyDescent="0.35">
      <c r="A12" s="2" t="s">
        <v>93</v>
      </c>
      <c r="B12" s="2">
        <f>AVERAGE(B9:B11)</f>
        <v>40.666666666666664</v>
      </c>
      <c r="C12" s="2">
        <f t="shared" ref="C12:E12" si="4">AVERAGE(C9:C11)</f>
        <v>0.66666666666666663</v>
      </c>
      <c r="D12" s="2">
        <f t="shared" si="4"/>
        <v>41.333333333333336</v>
      </c>
      <c r="E12" s="2">
        <f t="shared" si="4"/>
        <v>98.373983739837399</v>
      </c>
      <c r="F12" s="3">
        <f>STDEV(E9:E11)/SQRT(3)</f>
        <v>1.6260162601626009</v>
      </c>
      <c r="M12" s="1" t="s">
        <v>76</v>
      </c>
      <c r="N12" s="1">
        <v>71.640056478766155</v>
      </c>
      <c r="O12" s="1">
        <v>5.3958623994619392</v>
      </c>
    </row>
    <row r="13" spans="1:15" x14ac:dyDescent="0.35">
      <c r="A13" s="1" t="s">
        <v>94</v>
      </c>
      <c r="B13" s="1">
        <v>15</v>
      </c>
      <c r="C13" s="1">
        <v>7</v>
      </c>
      <c r="D13" s="1">
        <f>B13+C13</f>
        <v>22</v>
      </c>
      <c r="E13" s="1">
        <f>(B13/D13)*100</f>
        <v>68.181818181818173</v>
      </c>
      <c r="F13" s="3"/>
      <c r="M13" s="1" t="s">
        <v>75</v>
      </c>
      <c r="N13" s="1">
        <v>87.176345666911701</v>
      </c>
      <c r="O13" s="1">
        <v>9.5802751113672591E-2</v>
      </c>
    </row>
    <row r="14" spans="1:15" x14ac:dyDescent="0.35">
      <c r="A14" s="1" t="s">
        <v>95</v>
      </c>
      <c r="B14" s="1">
        <v>37</v>
      </c>
      <c r="C14" s="1">
        <v>8</v>
      </c>
      <c r="D14" s="1">
        <f>(B14+C14)</f>
        <v>45</v>
      </c>
      <c r="E14" s="1">
        <f>(B14/D14)*100</f>
        <v>82.222222222222214</v>
      </c>
      <c r="F14" s="3"/>
      <c r="M14" s="1"/>
      <c r="N14" s="1"/>
      <c r="O14" s="1"/>
    </row>
    <row r="15" spans="1:15" x14ac:dyDescent="0.35">
      <c r="A15" s="1" t="s">
        <v>96</v>
      </c>
      <c r="B15" s="1">
        <v>20</v>
      </c>
      <c r="C15" s="1">
        <v>11</v>
      </c>
      <c r="D15" s="1">
        <f t="shared" ref="D15" si="5">(B15+C15)</f>
        <v>31</v>
      </c>
      <c r="E15" s="1">
        <f t="shared" ref="E15" si="6">(B15/D15)*100</f>
        <v>64.516129032258064</v>
      </c>
      <c r="F15" s="3"/>
      <c r="M15" s="1" t="s">
        <v>74</v>
      </c>
      <c r="N15" s="1">
        <v>2.6873325679295825</v>
      </c>
      <c r="O15" s="1">
        <v>0.34468757769270458</v>
      </c>
    </row>
    <row r="16" spans="1:15" x14ac:dyDescent="0.35">
      <c r="A16" s="2" t="s">
        <v>97</v>
      </c>
      <c r="B16" s="2">
        <f>AVERAGE(B13:B15)</f>
        <v>24</v>
      </c>
      <c r="C16" s="2">
        <f t="shared" ref="C16:D16" si="7">AVERAGE(C13:C15)</f>
        <v>8.6666666666666661</v>
      </c>
      <c r="D16" s="2">
        <f t="shared" si="7"/>
        <v>32.666666666666664</v>
      </c>
      <c r="E16" s="2">
        <f>AVERAGE(E13:E15)</f>
        <v>71.640056478766155</v>
      </c>
      <c r="F16" s="3">
        <f t="shared" ref="F16:F24" si="8">STDEV(E13:E15)/SQRT(3)</f>
        <v>5.3958623994619392</v>
      </c>
      <c r="M16" s="1" t="s">
        <v>39</v>
      </c>
      <c r="N16" s="1">
        <v>1.7450022461814914</v>
      </c>
      <c r="O16" s="1">
        <v>1.8809136978375511</v>
      </c>
    </row>
    <row r="17" spans="1:15" x14ac:dyDescent="0.35">
      <c r="A17" s="1" t="s">
        <v>98</v>
      </c>
      <c r="B17" s="1">
        <v>48</v>
      </c>
      <c r="C17" s="1">
        <v>15</v>
      </c>
      <c r="D17" s="1">
        <f>(B17+C17)</f>
        <v>63</v>
      </c>
      <c r="E17" s="1">
        <f>(B17/D17)*100</f>
        <v>76.19047619047619</v>
      </c>
      <c r="F17" s="3"/>
      <c r="M17" s="1" t="s">
        <v>73</v>
      </c>
      <c r="N17" s="1">
        <v>83.684514494373659</v>
      </c>
      <c r="O17" s="1">
        <v>4.0604115541806589</v>
      </c>
    </row>
    <row r="18" spans="1:15" x14ac:dyDescent="0.35">
      <c r="A18" s="1" t="s">
        <v>99</v>
      </c>
      <c r="B18" s="1">
        <v>64</v>
      </c>
      <c r="C18" s="1">
        <v>7</v>
      </c>
      <c r="D18" s="1">
        <f>(B18+C18)</f>
        <v>71</v>
      </c>
      <c r="E18" s="1">
        <f>(B18/D18)*100</f>
        <v>90.140845070422543</v>
      </c>
      <c r="F18" s="3"/>
      <c r="M18" s="1" t="s">
        <v>72</v>
      </c>
      <c r="N18" s="1">
        <v>88.804619543701278</v>
      </c>
      <c r="O18" s="1">
        <v>1.1317512660692264</v>
      </c>
    </row>
    <row r="19" spans="1:15" x14ac:dyDescent="0.35">
      <c r="A19" s="1" t="s">
        <v>100</v>
      </c>
      <c r="B19" s="1">
        <v>61</v>
      </c>
      <c r="C19" s="1">
        <v>11</v>
      </c>
      <c r="D19" s="1">
        <f t="shared" ref="D19" si="9">(B19+C19)</f>
        <v>72</v>
      </c>
      <c r="E19" s="1">
        <f t="shared" ref="E19" si="10">(B19/D19)*100</f>
        <v>84.722222222222214</v>
      </c>
      <c r="F19" s="3"/>
      <c r="M19" s="1"/>
      <c r="N19" s="1"/>
      <c r="O19" s="1"/>
    </row>
    <row r="20" spans="1:15" x14ac:dyDescent="0.35">
      <c r="A20" s="2" t="s">
        <v>101</v>
      </c>
      <c r="B20" s="2">
        <f>AVERAGE(B17:B19)</f>
        <v>57.666666666666664</v>
      </c>
      <c r="C20" s="2">
        <f t="shared" ref="C20:E20" si="11">AVERAGE(C17:C19)</f>
        <v>11</v>
      </c>
      <c r="D20" s="2">
        <f t="shared" si="11"/>
        <v>68.666666666666671</v>
      </c>
      <c r="E20" s="2">
        <f t="shared" si="11"/>
        <v>83.684514494373659</v>
      </c>
      <c r="F20" s="3">
        <f t="shared" si="8"/>
        <v>4.0604115541806589</v>
      </c>
      <c r="M20" s="1" t="s">
        <v>69</v>
      </c>
      <c r="N20" s="1">
        <v>4.6991968044599624</v>
      </c>
      <c r="O20" s="1">
        <v>5.4667449201210516</v>
      </c>
    </row>
    <row r="21" spans="1:15" x14ac:dyDescent="0.35">
      <c r="A21" s="1" t="s">
        <v>102</v>
      </c>
      <c r="B21" s="1">
        <v>47</v>
      </c>
      <c r="C21" s="1">
        <v>11</v>
      </c>
      <c r="D21" s="1">
        <f>(B21+C21)</f>
        <v>58</v>
      </c>
      <c r="E21" s="1">
        <f>(B21/D21)*100</f>
        <v>81.034482758620683</v>
      </c>
      <c r="F21" s="3"/>
      <c r="M21" s="1" t="s">
        <v>19</v>
      </c>
      <c r="N21" s="1">
        <v>2.1604938271604937</v>
      </c>
      <c r="O21" s="1">
        <v>7.2983525658565505</v>
      </c>
    </row>
    <row r="22" spans="1:15" x14ac:dyDescent="0.35">
      <c r="A22" s="1" t="s">
        <v>103</v>
      </c>
      <c r="B22" s="1">
        <v>49</v>
      </c>
      <c r="C22" s="1">
        <v>7</v>
      </c>
      <c r="D22" s="1">
        <f>(B22+C22)</f>
        <v>56</v>
      </c>
      <c r="E22" s="1">
        <f>(B22/D22)*100</f>
        <v>87.5</v>
      </c>
      <c r="F22" s="3"/>
      <c r="M22" s="1" t="s">
        <v>71</v>
      </c>
      <c r="N22" s="1">
        <v>64.123093681917211</v>
      </c>
      <c r="O22" s="1">
        <v>7.1745114227543754</v>
      </c>
    </row>
    <row r="23" spans="1:15" x14ac:dyDescent="0.35">
      <c r="A23" s="1" t="s">
        <v>104</v>
      </c>
      <c r="B23" s="1">
        <v>42</v>
      </c>
      <c r="C23" s="1">
        <v>19</v>
      </c>
      <c r="D23" s="1">
        <f t="shared" ref="D23" si="12">(B23+C23)</f>
        <v>61</v>
      </c>
      <c r="E23" s="1">
        <f t="shared" ref="E23" si="13">(B23/D23)*100</f>
        <v>68.852459016393439</v>
      </c>
      <c r="F23" s="3"/>
      <c r="M23" s="1" t="s">
        <v>70</v>
      </c>
      <c r="N23" s="1">
        <v>96.489262371615311</v>
      </c>
      <c r="O23" s="1">
        <v>5.9597332178868934</v>
      </c>
    </row>
    <row r="24" spans="1:15" x14ac:dyDescent="0.35">
      <c r="A24" s="2" t="s">
        <v>105</v>
      </c>
      <c r="B24" s="2">
        <f>AVERAGE(B21:B23)</f>
        <v>46</v>
      </c>
      <c r="C24" s="2">
        <f t="shared" ref="C24:E24" si="14">AVERAGE(C21:C23)</f>
        <v>12.333333333333334</v>
      </c>
      <c r="D24" s="2">
        <f t="shared" si="14"/>
        <v>58.333333333333336</v>
      </c>
      <c r="E24" s="2">
        <f t="shared" si="14"/>
        <v>79.128980591671379</v>
      </c>
      <c r="F24" s="3">
        <f t="shared" si="8"/>
        <v>5.4667449201210516</v>
      </c>
      <c r="M24" s="1"/>
      <c r="N24" s="1"/>
      <c r="O24" s="1"/>
    </row>
    <row r="25" spans="1:15" x14ac:dyDescent="0.35">
      <c r="A25" s="1" t="s">
        <v>106</v>
      </c>
      <c r="B25" s="1">
        <v>1</v>
      </c>
      <c r="C25" s="1">
        <v>37</v>
      </c>
      <c r="D25" s="1">
        <f>(B25+C25)</f>
        <v>38</v>
      </c>
      <c r="E25" s="1">
        <f>(B25/D25)*100</f>
        <v>2.6315789473684208</v>
      </c>
      <c r="F25" s="3"/>
      <c r="M25" s="1" t="s">
        <v>69</v>
      </c>
      <c r="N25" s="1">
        <v>4.6991968044599624</v>
      </c>
      <c r="O25" s="1">
        <v>5.4667449201210516</v>
      </c>
    </row>
    <row r="26" spans="1:15" x14ac:dyDescent="0.35">
      <c r="A26" s="1" t="s">
        <v>107</v>
      </c>
      <c r="B26" s="1">
        <v>2</v>
      </c>
      <c r="C26" s="1">
        <v>35</v>
      </c>
      <c r="D26" s="1">
        <f>(B26+C26)</f>
        <v>37</v>
      </c>
      <c r="E26" s="1">
        <f>(B26/D26)*100</f>
        <v>5.4054054054054053</v>
      </c>
      <c r="F26" s="3"/>
      <c r="M26" s="1" t="s">
        <v>39</v>
      </c>
      <c r="N26" s="1">
        <v>1.7450022461814914</v>
      </c>
      <c r="O26" s="1">
        <v>1.8809136978375511</v>
      </c>
    </row>
    <row r="27" spans="1:15" x14ac:dyDescent="0.35">
      <c r="A27" s="1" t="s">
        <v>108</v>
      </c>
      <c r="B27" s="1">
        <v>2</v>
      </c>
      <c r="C27" s="1">
        <v>31</v>
      </c>
      <c r="D27" s="1">
        <f t="shared" ref="D27" si="15">(B27+C27)</f>
        <v>33</v>
      </c>
      <c r="E27" s="1">
        <f t="shared" ref="E27" si="16">(B27/D27)*100</f>
        <v>6.0606060606060606</v>
      </c>
      <c r="F27" s="3"/>
      <c r="M27" s="1" t="s">
        <v>68</v>
      </c>
      <c r="N27" s="1">
        <v>64.123093681917211</v>
      </c>
      <c r="O27" s="1">
        <v>3.7818928150572582</v>
      </c>
    </row>
    <row r="28" spans="1:15" x14ac:dyDescent="0.35">
      <c r="A28" s="2" t="s">
        <v>109</v>
      </c>
      <c r="B28" s="2">
        <f>AVERAGE(B25:B27)</f>
        <v>1.6666666666666667</v>
      </c>
      <c r="C28" s="2">
        <f t="shared" ref="C28:D28" si="17">AVERAGE(C25:C27)</f>
        <v>34.333333333333336</v>
      </c>
      <c r="D28" s="2">
        <f t="shared" si="17"/>
        <v>36</v>
      </c>
      <c r="E28" s="2">
        <f>AVERAGE(E25:E27)</f>
        <v>4.6991968044599624</v>
      </c>
      <c r="F28" s="3">
        <f>STDEV(E25:E27)/SQRT(3)</f>
        <v>1.050968549619304</v>
      </c>
      <c r="M28" s="1" t="s">
        <v>67</v>
      </c>
      <c r="N28" s="1">
        <v>90.4885549038775</v>
      </c>
      <c r="O28" s="1">
        <v>1.112824467735799</v>
      </c>
    </row>
    <row r="29" spans="1:15" x14ac:dyDescent="0.35">
      <c r="A29" s="1" t="s">
        <v>110</v>
      </c>
      <c r="B29" s="1">
        <v>21</v>
      </c>
      <c r="C29" s="1">
        <v>19</v>
      </c>
      <c r="D29" s="1">
        <f>(B29+C29)</f>
        <v>40</v>
      </c>
      <c r="E29" s="1">
        <f>(B29/D29)*100</f>
        <v>52.5</v>
      </c>
      <c r="F29" s="1"/>
      <c r="M29" s="1"/>
      <c r="N29" s="1"/>
      <c r="O29" s="1"/>
    </row>
    <row r="30" spans="1:15" x14ac:dyDescent="0.35">
      <c r="A30" s="1" t="s">
        <v>111</v>
      </c>
      <c r="B30" s="1">
        <v>26</v>
      </c>
      <c r="C30" s="1">
        <v>10</v>
      </c>
      <c r="D30" s="1">
        <f>(B30+C30)</f>
        <v>36</v>
      </c>
      <c r="E30" s="1">
        <f>(B30/D30)*100</f>
        <v>72.222222222222214</v>
      </c>
      <c r="F30" s="1"/>
      <c r="M30" s="1" t="s">
        <v>19</v>
      </c>
      <c r="N30" s="1">
        <v>2.1604938271604937</v>
      </c>
      <c r="O30" s="1">
        <v>7.2983525658565505</v>
      </c>
    </row>
    <row r="31" spans="1:15" x14ac:dyDescent="0.35">
      <c r="A31" s="1" t="s">
        <v>112</v>
      </c>
      <c r="B31" s="1">
        <v>23</v>
      </c>
      <c r="C31" s="1">
        <v>11</v>
      </c>
      <c r="D31" s="1">
        <f t="shared" ref="D31" si="18">(B31+C31)</f>
        <v>34</v>
      </c>
      <c r="E31" s="1">
        <f t="shared" ref="E31" si="19">(B31/D31)*100</f>
        <v>67.64705882352942</v>
      </c>
      <c r="F31" s="1"/>
      <c r="M31" s="1" t="s">
        <v>39</v>
      </c>
      <c r="N31" s="1">
        <v>1.7450022461814914</v>
      </c>
      <c r="O31" s="1">
        <v>1.8809136978375511</v>
      </c>
    </row>
    <row r="32" spans="1:15" x14ac:dyDescent="0.35">
      <c r="A32" s="2" t="s">
        <v>113</v>
      </c>
      <c r="B32" s="2">
        <f>AVERAGE(B29:B31)</f>
        <v>23.333333333333332</v>
      </c>
      <c r="C32" s="2">
        <f>AVERAGE(C29:C31)</f>
        <v>13.333333333333334</v>
      </c>
      <c r="D32" s="2">
        <f>AVERAGE(D29:D31)</f>
        <v>36.666666666666664</v>
      </c>
      <c r="E32" s="2">
        <f>AVERAGE(E29:E31)</f>
        <v>64.123093681917211</v>
      </c>
      <c r="F32" s="2">
        <f>STDEV(E29:E31)/SQRT(3)</f>
        <v>5.9597332178868934</v>
      </c>
      <c r="M32" s="1" t="s">
        <v>66</v>
      </c>
      <c r="N32" s="1">
        <v>37.473036223036225</v>
      </c>
      <c r="O32" s="1">
        <v>5.3902751298830314</v>
      </c>
    </row>
    <row r="33" spans="1:15" x14ac:dyDescent="0.35">
      <c r="A33" s="1" t="s">
        <v>114</v>
      </c>
      <c r="B33" s="1">
        <v>28</v>
      </c>
      <c r="C33" s="1">
        <v>42</v>
      </c>
      <c r="D33" s="1">
        <f>(B33+C33)</f>
        <v>70</v>
      </c>
      <c r="E33" s="1">
        <f>(B33/D33)*100</f>
        <v>40</v>
      </c>
      <c r="F33" s="2"/>
      <c r="M33" s="1" t="s">
        <v>65</v>
      </c>
      <c r="N33" s="1">
        <v>65.403086910439853</v>
      </c>
      <c r="O33" s="1">
        <v>3.4761403349250029</v>
      </c>
    </row>
    <row r="34" spans="1:15" x14ac:dyDescent="0.35">
      <c r="A34" s="1" t="s">
        <v>115</v>
      </c>
      <c r="B34" s="1">
        <v>34</v>
      </c>
      <c r="C34" s="1">
        <v>30</v>
      </c>
      <c r="D34" s="1">
        <f>(B34+C34)</f>
        <v>64</v>
      </c>
      <c r="E34" s="1">
        <f>(B34/D34)*100</f>
        <v>53.125</v>
      </c>
      <c r="F34" s="2"/>
      <c r="M34" s="1"/>
      <c r="N34" s="1"/>
      <c r="O34" s="1"/>
    </row>
    <row r="35" spans="1:15" x14ac:dyDescent="0.35">
      <c r="A35" s="1" t="s">
        <v>116</v>
      </c>
      <c r="B35" s="1">
        <v>36</v>
      </c>
      <c r="C35" s="1">
        <v>26</v>
      </c>
      <c r="D35" s="1">
        <f t="shared" ref="D35" si="20">(B35+C35)</f>
        <v>62</v>
      </c>
      <c r="E35" s="1">
        <f t="shared" ref="E35" si="21">(B35/D35)*100</f>
        <v>58.064516129032263</v>
      </c>
      <c r="F35" s="2"/>
      <c r="M35" s="1" t="s">
        <v>0</v>
      </c>
      <c r="N35" s="1">
        <v>75.88288045915165</v>
      </c>
      <c r="O35" s="1">
        <v>1.4817705184475725</v>
      </c>
    </row>
    <row r="36" spans="1:15" x14ac:dyDescent="0.35">
      <c r="A36" s="2" t="s">
        <v>117</v>
      </c>
      <c r="B36" s="2">
        <f>AVERAGE(B33:B35)</f>
        <v>32.666666666666664</v>
      </c>
      <c r="C36" s="2">
        <f t="shared" ref="C36:E36" si="22">AVERAGE(C33:C35)</f>
        <v>32.666666666666664</v>
      </c>
      <c r="D36" s="2">
        <f t="shared" si="22"/>
        <v>65.333333333333329</v>
      </c>
      <c r="E36" s="2">
        <f t="shared" si="22"/>
        <v>50.396505376344088</v>
      </c>
      <c r="F36" s="2">
        <f t="shared" ref="F36:F52" si="23">STDEV(E33:E35)/SQRT(3)</f>
        <v>5.3902751298830314</v>
      </c>
    </row>
    <row r="37" spans="1:15" x14ac:dyDescent="0.35">
      <c r="A37" s="1" t="s">
        <v>118</v>
      </c>
      <c r="B37" s="1">
        <v>48</v>
      </c>
      <c r="C37" s="1">
        <v>8</v>
      </c>
      <c r="D37" s="1">
        <f>(B37+C37)</f>
        <v>56</v>
      </c>
      <c r="E37" s="1">
        <f>(B37/D37)*100</f>
        <v>85.714285714285708</v>
      </c>
      <c r="F37" s="2"/>
    </row>
    <row r="38" spans="1:15" x14ac:dyDescent="0.35">
      <c r="A38" s="1" t="s">
        <v>119</v>
      </c>
      <c r="B38" s="1">
        <v>45</v>
      </c>
      <c r="C38" s="1">
        <v>8</v>
      </c>
      <c r="D38" s="1">
        <f>(B38+C38)</f>
        <v>53</v>
      </c>
      <c r="E38" s="1">
        <f>(B38/D38)*100</f>
        <v>84.905660377358487</v>
      </c>
      <c r="F38" s="2"/>
    </row>
    <row r="39" spans="1:15" x14ac:dyDescent="0.35">
      <c r="A39" s="1" t="s">
        <v>120</v>
      </c>
      <c r="B39" s="1">
        <v>50</v>
      </c>
      <c r="C39" s="1">
        <v>5</v>
      </c>
      <c r="D39" s="1">
        <f t="shared" ref="D39" si="24">(B39+C39)</f>
        <v>55</v>
      </c>
      <c r="E39" s="1">
        <f t="shared" ref="E39" si="25">(B39/D39)*100</f>
        <v>90.909090909090907</v>
      </c>
      <c r="F39" s="2"/>
    </row>
    <row r="40" spans="1:15" x14ac:dyDescent="0.35">
      <c r="A40" s="2" t="s">
        <v>121</v>
      </c>
      <c r="B40" s="2">
        <f>AVERAGE(B37:B39)</f>
        <v>47.666666666666664</v>
      </c>
      <c r="C40" s="2">
        <f t="shared" ref="C40:E40" si="26">AVERAGE(C37:C39)</f>
        <v>7</v>
      </c>
      <c r="D40" s="2">
        <f t="shared" si="26"/>
        <v>54.666666666666664</v>
      </c>
      <c r="E40" s="2">
        <f t="shared" si="26"/>
        <v>87.176345666911701</v>
      </c>
      <c r="F40" s="2">
        <f t="shared" si="23"/>
        <v>1.8809136978375511</v>
      </c>
    </row>
    <row r="41" spans="1:15" x14ac:dyDescent="0.35">
      <c r="A41" s="1" t="s">
        <v>122</v>
      </c>
      <c r="B41" s="1">
        <v>50</v>
      </c>
      <c r="C41" s="1">
        <v>1</v>
      </c>
      <c r="D41" s="1">
        <f>(B41+C41)</f>
        <v>51</v>
      </c>
      <c r="E41" s="1">
        <f>(B41/D41)*100</f>
        <v>98.039215686274503</v>
      </c>
      <c r="F41" s="2"/>
    </row>
    <row r="42" spans="1:15" x14ac:dyDescent="0.35">
      <c r="A42" s="1" t="s">
        <v>123</v>
      </c>
      <c r="B42" s="1">
        <v>34</v>
      </c>
      <c r="C42" s="1">
        <v>1</v>
      </c>
      <c r="D42" s="1">
        <f>(B42+C42)</f>
        <v>35</v>
      </c>
      <c r="E42" s="1">
        <f>(B42/D42)*100</f>
        <v>97.142857142857139</v>
      </c>
      <c r="F42" s="2"/>
    </row>
    <row r="43" spans="1:15" x14ac:dyDescent="0.35">
      <c r="A43" s="1" t="s">
        <v>124</v>
      </c>
      <c r="B43" s="1">
        <v>33</v>
      </c>
      <c r="C43" s="1">
        <v>2</v>
      </c>
      <c r="D43" s="1">
        <f t="shared" ref="D43" si="27">(B43+C43)</f>
        <v>35</v>
      </c>
      <c r="E43" s="1">
        <f t="shared" ref="E43" si="28">(B43/D43)*100</f>
        <v>94.285714285714278</v>
      </c>
      <c r="F43" s="2"/>
    </row>
    <row r="44" spans="1:15" x14ac:dyDescent="0.35">
      <c r="A44" s="2" t="s">
        <v>125</v>
      </c>
      <c r="B44" s="2">
        <f>AVERAGE(B41:B43)</f>
        <v>39</v>
      </c>
      <c r="C44" s="2">
        <f t="shared" ref="C44:E44" si="29">AVERAGE(C41:C43)</f>
        <v>1.3333333333333333</v>
      </c>
      <c r="D44" s="2">
        <f t="shared" si="29"/>
        <v>40.333333333333336</v>
      </c>
      <c r="E44" s="2">
        <f t="shared" si="29"/>
        <v>96.489262371615311</v>
      </c>
      <c r="F44" s="2">
        <f t="shared" si="23"/>
        <v>1.1317512660692264</v>
      </c>
    </row>
    <row r="45" spans="1:15" x14ac:dyDescent="0.35">
      <c r="A45" s="1" t="s">
        <v>126</v>
      </c>
      <c r="B45" s="1">
        <v>2</v>
      </c>
      <c r="C45" s="1">
        <v>52</v>
      </c>
      <c r="D45" s="1">
        <f>(B45+C45)</f>
        <v>54</v>
      </c>
      <c r="E45" s="1">
        <f>(B45/D45)*100</f>
        <v>3.7037037037037033</v>
      </c>
      <c r="F45" s="2"/>
    </row>
    <row r="46" spans="1:15" x14ac:dyDescent="0.35">
      <c r="A46" s="1" t="s">
        <v>127</v>
      </c>
      <c r="B46" s="1">
        <v>0</v>
      </c>
      <c r="C46" s="1">
        <v>42</v>
      </c>
      <c r="D46" s="1">
        <f>(B46+C46)</f>
        <v>42</v>
      </c>
      <c r="E46" s="1">
        <f>(B46/D46)*100</f>
        <v>0</v>
      </c>
      <c r="F46" s="2"/>
    </row>
    <row r="47" spans="1:15" x14ac:dyDescent="0.35">
      <c r="A47" s="1" t="s">
        <v>128</v>
      </c>
      <c r="B47" s="1">
        <v>1</v>
      </c>
      <c r="C47" s="1">
        <v>35</v>
      </c>
      <c r="D47" s="1">
        <f t="shared" ref="D47" si="30">(B47+C47)</f>
        <v>36</v>
      </c>
      <c r="E47" s="1">
        <f t="shared" ref="E47" si="31">(B47/D47)*100</f>
        <v>2.7777777777777777</v>
      </c>
      <c r="F47" s="2"/>
    </row>
    <row r="48" spans="1:15" x14ac:dyDescent="0.35">
      <c r="A48" s="2" t="s">
        <v>129</v>
      </c>
      <c r="B48" s="2">
        <f>AVERAGE(B45:B47)</f>
        <v>1</v>
      </c>
      <c r="C48" s="2">
        <f t="shared" ref="C48:E48" si="32">AVERAGE(C45:C47)</f>
        <v>43</v>
      </c>
      <c r="D48" s="2">
        <f t="shared" si="32"/>
        <v>44</v>
      </c>
      <c r="E48" s="2">
        <f t="shared" si="32"/>
        <v>2.1604938271604937</v>
      </c>
      <c r="F48" s="2">
        <f t="shared" si="23"/>
        <v>1.112824467735799</v>
      </c>
    </row>
    <row r="49" spans="1:6" x14ac:dyDescent="0.35">
      <c r="A49" s="1" t="s">
        <v>130</v>
      </c>
      <c r="B49" s="1">
        <v>28</v>
      </c>
      <c r="C49" s="1">
        <v>36</v>
      </c>
      <c r="D49" s="1">
        <f>(B49+C49)</f>
        <v>64</v>
      </c>
      <c r="E49" s="1">
        <f>(B49/D49)*100</f>
        <v>43.75</v>
      </c>
      <c r="F49" s="2"/>
    </row>
    <row r="50" spans="1:6" x14ac:dyDescent="0.35">
      <c r="A50" s="1" t="s">
        <v>131</v>
      </c>
      <c r="B50" s="1">
        <v>24</v>
      </c>
      <c r="C50" s="1">
        <v>41</v>
      </c>
      <c r="D50" s="1">
        <f>(B50+C50)</f>
        <v>65</v>
      </c>
      <c r="E50" s="1">
        <f>(B50/D50)*100</f>
        <v>36.923076923076927</v>
      </c>
      <c r="F50" s="2"/>
    </row>
    <row r="51" spans="1:6" x14ac:dyDescent="0.35">
      <c r="A51" s="1" t="s">
        <v>132</v>
      </c>
      <c r="B51" s="1">
        <v>20</v>
      </c>
      <c r="C51" s="1">
        <v>43</v>
      </c>
      <c r="D51" s="1">
        <f t="shared" ref="D51" si="33">(B51+C51)</f>
        <v>63</v>
      </c>
      <c r="E51" s="1">
        <f t="shared" ref="E51" si="34">(B51/D51)*100</f>
        <v>31.746031746031743</v>
      </c>
      <c r="F51" s="2"/>
    </row>
    <row r="52" spans="1:6" x14ac:dyDescent="0.35">
      <c r="A52" s="2" t="s">
        <v>133</v>
      </c>
      <c r="B52" s="2">
        <f>AVERAGE(B49:B51)</f>
        <v>24</v>
      </c>
      <c r="C52" s="2">
        <f t="shared" ref="C52:E52" si="35">AVERAGE(C49:C51)</f>
        <v>40</v>
      </c>
      <c r="D52" s="2">
        <f t="shared" si="35"/>
        <v>64</v>
      </c>
      <c r="E52" s="2">
        <f t="shared" si="35"/>
        <v>37.473036223036225</v>
      </c>
      <c r="F52" s="2">
        <f t="shared" si="23"/>
        <v>3.4761403349250029</v>
      </c>
    </row>
    <row r="53" spans="1:6" x14ac:dyDescent="0.35">
      <c r="A53" s="1" t="s">
        <v>134</v>
      </c>
      <c r="B53" s="1">
        <v>55</v>
      </c>
      <c r="C53" s="1">
        <v>2</v>
      </c>
      <c r="D53" s="1">
        <f>(B53+C53)</f>
        <v>57</v>
      </c>
      <c r="E53" s="1">
        <f>(B53/D53)*100</f>
        <v>96.491228070175438</v>
      </c>
      <c r="F53" s="3"/>
    </row>
    <row r="54" spans="1:6" x14ac:dyDescent="0.35">
      <c r="A54" s="1" t="s">
        <v>135</v>
      </c>
      <c r="B54" s="1">
        <v>42</v>
      </c>
      <c r="C54" s="1">
        <v>2</v>
      </c>
      <c r="D54" s="1">
        <f>(B54+C54)</f>
        <v>44</v>
      </c>
      <c r="E54" s="1">
        <f>(B54/D54)*100</f>
        <v>95.454545454545453</v>
      </c>
      <c r="F54" s="3"/>
    </row>
    <row r="55" spans="1:6" x14ac:dyDescent="0.35">
      <c r="A55" s="1" t="s">
        <v>136</v>
      </c>
      <c r="B55" s="1">
        <v>35</v>
      </c>
      <c r="C55" s="1">
        <v>12</v>
      </c>
      <c r="D55" s="1">
        <f t="shared" ref="D55" si="36">(B55+C55)</f>
        <v>47</v>
      </c>
      <c r="E55" s="1">
        <f t="shared" ref="E55" si="37">(B55/D55)*100</f>
        <v>74.468085106382972</v>
      </c>
      <c r="F55" s="3"/>
    </row>
    <row r="56" spans="1:6" x14ac:dyDescent="0.35">
      <c r="A56" s="2" t="s">
        <v>137</v>
      </c>
      <c r="B56" s="2">
        <f>AVERAGE(B53:B55)</f>
        <v>44</v>
      </c>
      <c r="C56" s="2">
        <f t="shared" ref="C56:E56" si="38">AVERAGE(C53:C55)</f>
        <v>5.333333333333333</v>
      </c>
      <c r="D56" s="2">
        <f t="shared" si="38"/>
        <v>49.333333333333336</v>
      </c>
      <c r="E56" s="2">
        <f t="shared" si="38"/>
        <v>88.804619543701278</v>
      </c>
      <c r="F56" s="3">
        <f>STDEV(E53:E55)/SQRT(3)</f>
        <v>7.1745114227543754</v>
      </c>
    </row>
    <row r="57" spans="1:6" x14ac:dyDescent="0.35">
      <c r="A57" s="1" t="s">
        <v>138</v>
      </c>
      <c r="B57" s="1">
        <v>29</v>
      </c>
      <c r="C57" s="1">
        <v>3</v>
      </c>
      <c r="D57" s="1">
        <f>B57+C57</f>
        <v>32</v>
      </c>
      <c r="E57" s="1">
        <f>(B57/D57)*100</f>
        <v>90.625</v>
      </c>
      <c r="F57" s="3"/>
    </row>
    <row r="58" spans="1:6" x14ac:dyDescent="0.35">
      <c r="A58" s="1" t="s">
        <v>139</v>
      </c>
      <c r="B58" s="1">
        <v>26</v>
      </c>
      <c r="C58" s="1">
        <v>5</v>
      </c>
      <c r="D58" s="1">
        <f>B58+C58</f>
        <v>31</v>
      </c>
      <c r="E58" s="1">
        <f>(B58/D58)*100</f>
        <v>83.870967741935488</v>
      </c>
      <c r="F58" s="3"/>
    </row>
    <row r="59" spans="1:6" x14ac:dyDescent="0.35">
      <c r="A59" s="1" t="s">
        <v>140</v>
      </c>
      <c r="B59" s="1">
        <v>32</v>
      </c>
      <c r="C59" s="1">
        <v>1</v>
      </c>
      <c r="D59" s="1">
        <f t="shared" ref="D59:D61" si="39">(B59+C59)</f>
        <v>33</v>
      </c>
      <c r="E59" s="1">
        <f t="shared" ref="E59" si="40">(B59/D59)*100</f>
        <v>96.969696969696969</v>
      </c>
      <c r="F59" s="3"/>
    </row>
    <row r="60" spans="1:6" x14ac:dyDescent="0.35">
      <c r="A60" s="2" t="s">
        <v>141</v>
      </c>
      <c r="B60" s="2">
        <f>AVERAGE(B57:B59)</f>
        <v>29</v>
      </c>
      <c r="C60" s="2">
        <f>AVERAGE(C57:C59)</f>
        <v>3</v>
      </c>
      <c r="D60" s="2">
        <f t="shared" si="39"/>
        <v>32</v>
      </c>
      <c r="E60" s="2">
        <f>AVERAGE(E57:E59)</f>
        <v>90.4885549038775</v>
      </c>
      <c r="F60" s="3">
        <f t="shared" ref="F60:F64" si="41">STDEV(E57:E59)/SQRT(3)</f>
        <v>3.7818928150572582</v>
      </c>
    </row>
    <row r="61" spans="1:6" x14ac:dyDescent="0.35">
      <c r="A61" s="1" t="s">
        <v>142</v>
      </c>
      <c r="B61" s="1">
        <v>22</v>
      </c>
      <c r="C61" s="1">
        <v>12</v>
      </c>
      <c r="D61" s="1">
        <f t="shared" si="39"/>
        <v>34</v>
      </c>
      <c r="E61" s="1">
        <f>(B61/D61)*100</f>
        <v>64.705882352941174</v>
      </c>
      <c r="F61" s="3"/>
    </row>
    <row r="62" spans="1:6" x14ac:dyDescent="0.35">
      <c r="A62" s="1" t="s">
        <v>143</v>
      </c>
      <c r="B62" s="1">
        <v>29</v>
      </c>
      <c r="C62" s="1">
        <v>8</v>
      </c>
      <c r="D62" s="1">
        <f>(B62+C62)</f>
        <v>37</v>
      </c>
      <c r="E62" s="1">
        <f>(B62/D62)*100</f>
        <v>78.378378378378372</v>
      </c>
      <c r="F62" s="3"/>
    </row>
    <row r="63" spans="1:6" x14ac:dyDescent="0.35">
      <c r="A63" s="1" t="s">
        <v>144</v>
      </c>
      <c r="B63" s="1">
        <v>17</v>
      </c>
      <c r="C63" s="1">
        <v>15</v>
      </c>
      <c r="D63" s="1">
        <f t="shared" ref="D63" si="42">(B63+C63)</f>
        <v>32</v>
      </c>
      <c r="E63" s="1">
        <f t="shared" ref="E63" si="43">(B63/D63)*100</f>
        <v>53.125</v>
      </c>
      <c r="F63" s="3"/>
    </row>
    <row r="64" spans="1:6" x14ac:dyDescent="0.35">
      <c r="A64" s="2" t="s">
        <v>145</v>
      </c>
      <c r="B64" s="2">
        <f>AVERAGE(B61:B63)</f>
        <v>22.666666666666668</v>
      </c>
      <c r="C64" s="2">
        <f t="shared" ref="C64:E64" si="44">AVERAGE(C61:C63)</f>
        <v>11.666666666666666</v>
      </c>
      <c r="D64" s="2">
        <f t="shared" si="44"/>
        <v>34.333333333333336</v>
      </c>
      <c r="E64" s="2">
        <f t="shared" si="44"/>
        <v>65.403086910439853</v>
      </c>
      <c r="F64" s="3">
        <f t="shared" si="41"/>
        <v>7.2983525658565505</v>
      </c>
    </row>
    <row r="65" spans="1:6" x14ac:dyDescent="0.35">
      <c r="A65" s="1" t="s">
        <v>146</v>
      </c>
      <c r="B65" s="1">
        <v>1</v>
      </c>
      <c r="C65" s="1">
        <v>55</v>
      </c>
      <c r="D65" s="1">
        <f>(B65+C65)</f>
        <v>56</v>
      </c>
      <c r="E65" s="1">
        <f>(B65/D65)*100</f>
        <v>1.7857142857142856</v>
      </c>
      <c r="F65" s="3"/>
    </row>
    <row r="66" spans="1:6" x14ac:dyDescent="0.35">
      <c r="A66" s="1" t="s">
        <v>147</v>
      </c>
      <c r="B66" s="1">
        <v>1</v>
      </c>
      <c r="C66" s="1">
        <v>52</v>
      </c>
      <c r="D66" s="1">
        <f>(B66+C66)</f>
        <v>53</v>
      </c>
      <c r="E66" s="1">
        <f>(B66/D66)*100</f>
        <v>1.8867924528301887</v>
      </c>
      <c r="F66" s="3"/>
    </row>
    <row r="67" spans="1:6" x14ac:dyDescent="0.35">
      <c r="A67" s="1" t="s">
        <v>148</v>
      </c>
      <c r="B67" s="1">
        <v>1</v>
      </c>
      <c r="C67" s="1">
        <v>63</v>
      </c>
      <c r="D67" s="1">
        <f t="shared" ref="D67" si="45">(B67+C67)</f>
        <v>64</v>
      </c>
      <c r="E67" s="1">
        <f t="shared" ref="E67" si="46">(B67/D67)*100</f>
        <v>1.5625</v>
      </c>
      <c r="F67" s="3"/>
    </row>
    <row r="68" spans="1:6" x14ac:dyDescent="0.35">
      <c r="A68" s="2" t="s">
        <v>149</v>
      </c>
      <c r="B68" s="2">
        <f>AVERAGE(B65:B67)</f>
        <v>1</v>
      </c>
      <c r="C68" s="2">
        <f t="shared" ref="C68:E68" si="47">AVERAGE(C65:C67)</f>
        <v>56.666666666666664</v>
      </c>
      <c r="D68" s="2">
        <f t="shared" si="47"/>
        <v>57.666666666666664</v>
      </c>
      <c r="E68" s="2">
        <f t="shared" si="47"/>
        <v>1.7450022461814914</v>
      </c>
      <c r="F68" s="3">
        <f>STDEV(E65:E67)/SQRT(3)</f>
        <v>9.5802751113672591E-2</v>
      </c>
    </row>
    <row r="69" spans="1:6" x14ac:dyDescent="0.35">
      <c r="A69" s="1" t="s">
        <v>150</v>
      </c>
      <c r="B69" s="1">
        <v>46</v>
      </c>
      <c r="C69" s="1">
        <v>14</v>
      </c>
      <c r="D69" s="1">
        <f>(B69+C69)</f>
        <v>60</v>
      </c>
      <c r="E69" s="1">
        <f>(B69/D69)*100</f>
        <v>76.666666666666671</v>
      </c>
      <c r="F69" s="2"/>
    </row>
    <row r="70" spans="1:6" x14ac:dyDescent="0.35">
      <c r="A70" s="1" t="s">
        <v>151</v>
      </c>
      <c r="B70" s="1">
        <v>46</v>
      </c>
      <c r="C70" s="1">
        <v>17</v>
      </c>
      <c r="D70" s="1">
        <f>(B70+C70)</f>
        <v>63</v>
      </c>
      <c r="E70" s="1">
        <f>(B70/D70)*100</f>
        <v>73.015873015873012</v>
      </c>
      <c r="F70" s="2"/>
    </row>
    <row r="71" spans="1:6" x14ac:dyDescent="0.35">
      <c r="A71" s="1" t="s">
        <v>152</v>
      </c>
      <c r="B71" s="1">
        <v>46</v>
      </c>
      <c r="C71" s="1">
        <v>13</v>
      </c>
      <c r="D71" s="1">
        <f t="shared" ref="D71" si="48">(B71+C71)</f>
        <v>59</v>
      </c>
      <c r="E71" s="1">
        <f t="shared" ref="E71" si="49">(B71/D71)*100</f>
        <v>77.966101694915253</v>
      </c>
      <c r="F71" s="2"/>
    </row>
    <row r="72" spans="1:6" x14ac:dyDescent="0.35">
      <c r="A72" s="2" t="s">
        <v>153</v>
      </c>
      <c r="B72" s="2">
        <f>AVERAGE(B69:B71)</f>
        <v>46</v>
      </c>
      <c r="C72" s="2">
        <f t="shared" ref="C72:E72" si="50">AVERAGE(C69:C71)</f>
        <v>14.666666666666666</v>
      </c>
      <c r="D72" s="2">
        <f t="shared" si="50"/>
        <v>60.666666666666664</v>
      </c>
      <c r="E72" s="2">
        <f t="shared" si="50"/>
        <v>75.88288045915165</v>
      </c>
      <c r="F72" s="2">
        <f>STDEV(E69:E71)/SQRT(3)</f>
        <v>1.4817705184475725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4"/>
  <sheetViews>
    <sheetView tabSelected="1" topLeftCell="M10" workbookViewId="0">
      <selection activeCell="X31" sqref="X31"/>
    </sheetView>
  </sheetViews>
  <sheetFormatPr defaultRowHeight="14.5" x14ac:dyDescent="0.35"/>
  <cols>
    <col min="1" max="1" width="14.7265625" customWidth="1"/>
    <col min="6" max="6" width="14.1796875" customWidth="1"/>
    <col min="8" max="8" width="17.453125" customWidth="1"/>
    <col min="12" max="12" width="19" customWidth="1"/>
  </cols>
  <sheetData>
    <row r="1" spans="1:14" x14ac:dyDescent="0.35">
      <c r="A1" s="8" t="s">
        <v>378</v>
      </c>
    </row>
    <row r="2" spans="1:14" x14ac:dyDescent="0.35">
      <c r="A2" s="8" t="s">
        <v>376</v>
      </c>
    </row>
    <row r="3" spans="1:14" x14ac:dyDescent="0.35">
      <c r="L3" s="8" t="s">
        <v>374</v>
      </c>
    </row>
    <row r="4" spans="1:14" x14ac:dyDescent="0.35">
      <c r="A4" s="4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360</v>
      </c>
    </row>
    <row r="5" spans="1:14" x14ac:dyDescent="0.35">
      <c r="A5" s="5" t="s">
        <v>86</v>
      </c>
      <c r="B5" s="1">
        <v>1</v>
      </c>
      <c r="C5" s="1">
        <v>36</v>
      </c>
      <c r="D5" s="1">
        <f>(B5+C5)</f>
        <v>37</v>
      </c>
      <c r="E5" s="1">
        <f>(B5/D5)*100</f>
        <v>2.7027027027027026</v>
      </c>
      <c r="F5" s="1"/>
      <c r="H5" s="2" t="s">
        <v>372</v>
      </c>
      <c r="I5" s="2" t="s">
        <v>154</v>
      </c>
      <c r="L5" s="2" t="s">
        <v>373</v>
      </c>
      <c r="M5" s="2" t="s">
        <v>80</v>
      </c>
      <c r="N5" s="2" t="s">
        <v>79</v>
      </c>
    </row>
    <row r="6" spans="1:14" x14ac:dyDescent="0.35">
      <c r="A6" s="5" t="s">
        <v>87</v>
      </c>
      <c r="B6" s="1">
        <v>0</v>
      </c>
      <c r="C6" s="1">
        <v>43</v>
      </c>
      <c r="D6" s="1">
        <f>(B6+C6)</f>
        <v>43</v>
      </c>
      <c r="E6" s="1">
        <f>(B6/D6)*100</f>
        <v>0</v>
      </c>
      <c r="F6" s="1"/>
      <c r="H6" s="7" t="s">
        <v>155</v>
      </c>
      <c r="I6" s="7" t="s">
        <v>361</v>
      </c>
      <c r="L6" s="1" t="s">
        <v>52</v>
      </c>
      <c r="M6" s="1">
        <v>0.90090090090090091</v>
      </c>
      <c r="N6" s="1">
        <v>4.0551750201988197</v>
      </c>
    </row>
    <row r="7" spans="1:14" x14ac:dyDescent="0.35">
      <c r="A7" s="5" t="s">
        <v>88</v>
      </c>
      <c r="B7" s="1">
        <v>0</v>
      </c>
      <c r="C7" s="1">
        <v>51</v>
      </c>
      <c r="D7" s="1">
        <f t="shared" ref="D7" si="0">(B7+C7)</f>
        <v>51</v>
      </c>
      <c r="E7" s="1">
        <f t="shared" ref="E7" si="1">(B7/D7)*100</f>
        <v>0</v>
      </c>
      <c r="F7" s="1"/>
      <c r="H7" s="7" t="s">
        <v>157</v>
      </c>
      <c r="I7" s="7" t="s">
        <v>162</v>
      </c>
      <c r="L7" s="1" t="s">
        <v>39</v>
      </c>
      <c r="M7" s="1">
        <v>1.2647754137115801</v>
      </c>
      <c r="N7" s="1">
        <v>0.64623815285279629</v>
      </c>
    </row>
    <row r="8" spans="1:14" x14ac:dyDescent="0.35">
      <c r="A8" s="4" t="s">
        <v>163</v>
      </c>
      <c r="B8" s="2">
        <f>AVERAGE(B5:B7)</f>
        <v>0.33333333333333331</v>
      </c>
      <c r="C8" s="2">
        <f t="shared" ref="C8:E8" si="2">AVERAGE(C5:C7)</f>
        <v>43.333333333333336</v>
      </c>
      <c r="D8" s="2">
        <f t="shared" si="2"/>
        <v>43.666666666666664</v>
      </c>
      <c r="E8" s="2">
        <f t="shared" si="2"/>
        <v>0.90090090090090091</v>
      </c>
      <c r="F8" s="2">
        <f>STDEV(E5:E7)/SQRT(3)</f>
        <v>0.90090090090090091</v>
      </c>
      <c r="H8" s="7" t="s">
        <v>159</v>
      </c>
      <c r="I8" s="7" t="s">
        <v>362</v>
      </c>
      <c r="L8" s="1" t="s">
        <v>64</v>
      </c>
      <c r="M8" s="1">
        <v>79.486373165618446</v>
      </c>
      <c r="N8" s="1">
        <v>11.02018350321103</v>
      </c>
    </row>
    <row r="9" spans="1:14" x14ac:dyDescent="0.35">
      <c r="A9" s="5" t="s">
        <v>90</v>
      </c>
      <c r="B9" s="1">
        <v>46</v>
      </c>
      <c r="C9" s="1">
        <v>7</v>
      </c>
      <c r="D9" s="1">
        <f>(B9+C9)</f>
        <v>53</v>
      </c>
      <c r="E9" s="1">
        <f>(B9/D9)*100</f>
        <v>86.79245283018868</v>
      </c>
      <c r="F9" s="2"/>
      <c r="H9" s="7" t="s">
        <v>161</v>
      </c>
      <c r="I9" s="7" t="s">
        <v>160</v>
      </c>
      <c r="L9" s="1" t="s">
        <v>63</v>
      </c>
      <c r="M9" s="1">
        <v>23.73305615069685</v>
      </c>
      <c r="N9" s="1">
        <v>7.3150940232166102</v>
      </c>
    </row>
    <row r="10" spans="1:14" x14ac:dyDescent="0.35">
      <c r="A10" s="5" t="s">
        <v>91</v>
      </c>
      <c r="B10" s="1">
        <v>20</v>
      </c>
      <c r="C10" s="1">
        <v>4</v>
      </c>
      <c r="D10" s="1">
        <f>(B10+C10)</f>
        <v>24</v>
      </c>
      <c r="E10" s="1">
        <f>(B10/D10)*100</f>
        <v>83.333333333333343</v>
      </c>
      <c r="F10" s="2"/>
      <c r="H10" s="7" t="s">
        <v>363</v>
      </c>
      <c r="I10" s="7" t="s">
        <v>364</v>
      </c>
      <c r="L10" s="1"/>
      <c r="M10" s="1"/>
      <c r="N10" s="1"/>
    </row>
    <row r="11" spans="1:14" x14ac:dyDescent="0.35">
      <c r="A11" s="5" t="s">
        <v>92</v>
      </c>
      <c r="B11" s="1">
        <v>41</v>
      </c>
      <c r="C11" s="1">
        <v>19</v>
      </c>
      <c r="D11" s="1">
        <f t="shared" ref="D11" si="3">(B11+C11)</f>
        <v>60</v>
      </c>
      <c r="E11" s="1">
        <f t="shared" ref="E11" si="4">(B11/D11)*100</f>
        <v>68.333333333333329</v>
      </c>
      <c r="F11" s="2"/>
      <c r="H11" s="7" t="s">
        <v>365</v>
      </c>
      <c r="I11" s="7" t="s">
        <v>366</v>
      </c>
      <c r="L11" s="1" t="s">
        <v>52</v>
      </c>
      <c r="M11" s="1">
        <v>0.90090090090090091</v>
      </c>
      <c r="N11" s="1">
        <v>4.0551750201988197</v>
      </c>
    </row>
    <row r="12" spans="1:14" x14ac:dyDescent="0.35">
      <c r="A12" s="4" t="s">
        <v>164</v>
      </c>
      <c r="B12" s="2">
        <f>AVERAGE(B9:B11)</f>
        <v>35.666666666666664</v>
      </c>
      <c r="C12" s="2">
        <f t="shared" ref="C12:E12" si="5">AVERAGE(C9:C11)</f>
        <v>10</v>
      </c>
      <c r="D12" s="2">
        <f t="shared" si="5"/>
        <v>45.666666666666664</v>
      </c>
      <c r="E12" s="2">
        <f t="shared" si="5"/>
        <v>79.486373165618446</v>
      </c>
      <c r="F12" s="2">
        <f t="shared" ref="F12:F28" si="6">STDEV(E9:E11)/SQRT(3)</f>
        <v>5.6652184438255704</v>
      </c>
      <c r="H12" s="7" t="s">
        <v>367</v>
      </c>
      <c r="I12" s="7" t="s">
        <v>368</v>
      </c>
      <c r="L12" s="1" t="s">
        <v>28</v>
      </c>
      <c r="M12" s="1">
        <v>32.944361659705748</v>
      </c>
      <c r="N12" s="1">
        <v>9.406705751412483</v>
      </c>
    </row>
    <row r="13" spans="1:14" x14ac:dyDescent="0.35">
      <c r="A13" s="5" t="s">
        <v>94</v>
      </c>
      <c r="B13" s="1">
        <v>39</v>
      </c>
      <c r="C13" s="1">
        <v>17</v>
      </c>
      <c r="D13" s="1">
        <f>(B13+C13)</f>
        <v>56</v>
      </c>
      <c r="E13" s="1">
        <f>(B13/D13)*100</f>
        <v>69.642857142857139</v>
      </c>
      <c r="F13" s="2"/>
      <c r="H13" s="7" t="s">
        <v>369</v>
      </c>
      <c r="I13" s="7" t="s">
        <v>370</v>
      </c>
      <c r="L13" s="1" t="s">
        <v>62</v>
      </c>
      <c r="M13" s="1">
        <v>73.624639249639245</v>
      </c>
      <c r="N13" s="1">
        <v>7.8386506775365685</v>
      </c>
    </row>
    <row r="14" spans="1:14" x14ac:dyDescent="0.35">
      <c r="A14" s="5" t="s">
        <v>95</v>
      </c>
      <c r="B14" s="1">
        <v>20</v>
      </c>
      <c r="C14" s="1">
        <v>13</v>
      </c>
      <c r="D14" s="1">
        <f>(B14+C14)</f>
        <v>33</v>
      </c>
      <c r="E14" s="1">
        <f>(B14/D14)*100</f>
        <v>60.606060606060609</v>
      </c>
      <c r="F14" s="2"/>
      <c r="L14" s="1" t="s">
        <v>61</v>
      </c>
      <c r="M14" s="1">
        <v>67.924641868303837</v>
      </c>
      <c r="N14" s="1">
        <v>7.080673021899341</v>
      </c>
    </row>
    <row r="15" spans="1:14" x14ac:dyDescent="0.35">
      <c r="A15" s="5" t="s">
        <v>96</v>
      </c>
      <c r="B15" s="1">
        <v>29</v>
      </c>
      <c r="C15" s="1">
        <v>3</v>
      </c>
      <c r="D15" s="1">
        <f t="shared" ref="D15" si="7">(B15+C15)</f>
        <v>32</v>
      </c>
      <c r="E15" s="1">
        <f t="shared" ref="E15" si="8">(B15/D15)*100</f>
        <v>90.625</v>
      </c>
      <c r="F15" s="2"/>
      <c r="L15" s="1"/>
      <c r="M15" s="1"/>
      <c r="N15" s="1"/>
    </row>
    <row r="16" spans="1:14" x14ac:dyDescent="0.35">
      <c r="A16" s="4" t="s">
        <v>165</v>
      </c>
      <c r="B16" s="2">
        <f>AVERAGE(B13:B15)</f>
        <v>29.333333333333332</v>
      </c>
      <c r="C16" s="2">
        <f t="shared" ref="C16:E16" si="9">AVERAGE(C13:C15)</f>
        <v>11</v>
      </c>
      <c r="D16" s="2">
        <f t="shared" si="9"/>
        <v>40.333333333333336</v>
      </c>
      <c r="E16" s="2">
        <f t="shared" si="9"/>
        <v>73.624639249639245</v>
      </c>
      <c r="F16" s="2">
        <f t="shared" si="6"/>
        <v>8.891477607680832</v>
      </c>
      <c r="L16" s="1" t="s">
        <v>52</v>
      </c>
      <c r="M16" s="1">
        <v>0.90090090090090091</v>
      </c>
      <c r="N16" s="1">
        <v>4.0551750201988197</v>
      </c>
    </row>
    <row r="17" spans="1:16" x14ac:dyDescent="0.35">
      <c r="A17" s="5" t="s">
        <v>98</v>
      </c>
      <c r="B17" s="1">
        <v>28</v>
      </c>
      <c r="C17" s="1">
        <v>14</v>
      </c>
      <c r="D17" s="1">
        <f>(B17+C17)</f>
        <v>42</v>
      </c>
      <c r="E17" s="1">
        <f>(B17/D17)*100</f>
        <v>66.666666666666657</v>
      </c>
      <c r="F17" s="2"/>
      <c r="L17" s="1" t="s">
        <v>19</v>
      </c>
      <c r="M17" s="1">
        <v>1.7554012345679011</v>
      </c>
      <c r="N17" s="1">
        <v>1.0735088023130037</v>
      </c>
    </row>
    <row r="18" spans="1:16" x14ac:dyDescent="0.35">
      <c r="A18" s="5" t="s">
        <v>99</v>
      </c>
      <c r="B18" s="1">
        <v>44</v>
      </c>
      <c r="C18" s="1">
        <v>12</v>
      </c>
      <c r="D18" s="1">
        <f>(B18+C18)</f>
        <v>56</v>
      </c>
      <c r="E18" s="1">
        <f>(B18/D18)*100</f>
        <v>78.571428571428569</v>
      </c>
      <c r="F18" s="2"/>
      <c r="L18" s="1" t="s">
        <v>60</v>
      </c>
      <c r="M18" s="1">
        <v>71.942110177404302</v>
      </c>
      <c r="N18" s="1">
        <v>6.4291005073286369</v>
      </c>
    </row>
    <row r="19" spans="1:16" x14ac:dyDescent="0.35">
      <c r="A19" s="5" t="s">
        <v>100</v>
      </c>
      <c r="B19" s="1">
        <v>24</v>
      </c>
      <c r="C19" s="1">
        <v>10</v>
      </c>
      <c r="D19" s="1">
        <f t="shared" ref="D19" si="10">(B19+C19)</f>
        <v>34</v>
      </c>
      <c r="E19" s="1">
        <f t="shared" ref="E19" si="11">(B19/D19)*100</f>
        <v>70.588235294117652</v>
      </c>
      <c r="F19" s="2"/>
      <c r="L19" s="1" t="s">
        <v>59</v>
      </c>
      <c r="M19" s="1">
        <v>57.446505425228828</v>
      </c>
      <c r="N19" s="1">
        <v>11.714217281685251</v>
      </c>
    </row>
    <row r="20" spans="1:16" x14ac:dyDescent="0.35">
      <c r="A20" s="4" t="s">
        <v>166</v>
      </c>
      <c r="B20" s="2">
        <f>AVERAGE(B17:B19)</f>
        <v>32</v>
      </c>
      <c r="C20" s="2">
        <f t="shared" ref="C20:E20" si="12">AVERAGE(C17:C19)</f>
        <v>12</v>
      </c>
      <c r="D20" s="2">
        <f t="shared" si="12"/>
        <v>44</v>
      </c>
      <c r="E20" s="2">
        <f t="shared" si="12"/>
        <v>71.942110177404302</v>
      </c>
      <c r="F20" s="2">
        <f>STDEV(E17:E19)/SQRT(3)</f>
        <v>3.5026452814010645</v>
      </c>
      <c r="L20" s="1"/>
      <c r="M20" s="1"/>
      <c r="N20" s="1"/>
    </row>
    <row r="21" spans="1:16" x14ac:dyDescent="0.35">
      <c r="A21" s="5" t="s">
        <v>167</v>
      </c>
      <c r="B21" s="1">
        <v>34</v>
      </c>
      <c r="C21" s="1">
        <v>27</v>
      </c>
      <c r="D21" s="1">
        <f>(B21+C21)</f>
        <v>61</v>
      </c>
      <c r="E21" s="1">
        <f>(B21/D21)*100</f>
        <v>55.737704918032783</v>
      </c>
      <c r="F21" s="2"/>
      <c r="L21" s="1" t="s">
        <v>52</v>
      </c>
      <c r="M21" s="1">
        <v>0.90090090090090091</v>
      </c>
      <c r="N21" s="1">
        <v>4.0551750201988197</v>
      </c>
    </row>
    <row r="22" spans="1:16" x14ac:dyDescent="0.35">
      <c r="A22" s="5" t="s">
        <v>168</v>
      </c>
      <c r="B22" s="1">
        <v>45</v>
      </c>
      <c r="C22" s="1">
        <v>27</v>
      </c>
      <c r="D22" s="1">
        <f>(B22+C22)</f>
        <v>72</v>
      </c>
      <c r="E22" s="1">
        <f>(B22/D22)*100</f>
        <v>62.5</v>
      </c>
      <c r="F22" s="2"/>
      <c r="L22" s="1" t="s">
        <v>12</v>
      </c>
      <c r="M22" s="1">
        <v>0</v>
      </c>
      <c r="N22" s="1">
        <v>0</v>
      </c>
    </row>
    <row r="23" spans="1:16" x14ac:dyDescent="0.35">
      <c r="A23" s="5" t="s">
        <v>169</v>
      </c>
      <c r="B23" s="1">
        <v>39</v>
      </c>
      <c r="C23" s="1">
        <v>16</v>
      </c>
      <c r="D23" s="1">
        <f t="shared" ref="D23" si="13">(B23+C23)</f>
        <v>55</v>
      </c>
      <c r="E23" s="1">
        <f t="shared" ref="E23" si="14">(B23/D23)*100</f>
        <v>70.909090909090907</v>
      </c>
      <c r="F23" s="2"/>
      <c r="L23" s="1" t="s">
        <v>58</v>
      </c>
      <c r="M23" s="1">
        <v>63.048931942374566</v>
      </c>
      <c r="N23" s="1">
        <v>4.9777281743560167</v>
      </c>
    </row>
    <row r="24" spans="1:16" x14ac:dyDescent="0.35">
      <c r="A24" s="4" t="s">
        <v>170</v>
      </c>
      <c r="B24" s="2">
        <f>AVERAGE(B21:B23)</f>
        <v>39.333333333333336</v>
      </c>
      <c r="C24" s="2">
        <f t="shared" ref="C24:E24" si="15">AVERAGE(C21:C23)</f>
        <v>23.333333333333332</v>
      </c>
      <c r="D24" s="2">
        <f t="shared" si="15"/>
        <v>62.666666666666664</v>
      </c>
      <c r="E24" s="2">
        <f t="shared" si="15"/>
        <v>63.048931942374566</v>
      </c>
      <c r="F24" s="2">
        <f t="shared" si="6"/>
        <v>4.3881937411816727</v>
      </c>
      <c r="L24" s="1" t="s">
        <v>57</v>
      </c>
      <c r="M24" s="1">
        <v>88.47753542583547</v>
      </c>
      <c r="N24" s="1">
        <v>1.4514522552844957</v>
      </c>
    </row>
    <row r="25" spans="1:16" x14ac:dyDescent="0.35">
      <c r="A25" s="5" t="s">
        <v>171</v>
      </c>
      <c r="B25" s="1">
        <v>29</v>
      </c>
      <c r="C25" s="1">
        <v>36</v>
      </c>
      <c r="D25" s="1">
        <f>(B25+C25)</f>
        <v>65</v>
      </c>
      <c r="E25" s="1">
        <f>(B25/D25)*100</f>
        <v>44.61538461538462</v>
      </c>
      <c r="F25" s="2"/>
      <c r="L25" s="1"/>
      <c r="M25" s="1"/>
      <c r="N25" s="1"/>
    </row>
    <row r="26" spans="1:16" x14ac:dyDescent="0.35">
      <c r="A26" s="5" t="s">
        <v>172</v>
      </c>
      <c r="B26" s="1">
        <v>26</v>
      </c>
      <c r="C26" s="1">
        <v>45</v>
      </c>
      <c r="D26" s="1">
        <f>(B26+C26)</f>
        <v>71</v>
      </c>
      <c r="E26" s="1">
        <f>(B26/D26)*100</f>
        <v>36.619718309859159</v>
      </c>
      <c r="F26" s="2"/>
      <c r="L26" s="1" t="s">
        <v>52</v>
      </c>
      <c r="M26" s="1">
        <v>0.90090090090090091</v>
      </c>
      <c r="N26" s="1">
        <v>4.0551750201988197</v>
      </c>
    </row>
    <row r="27" spans="1:16" x14ac:dyDescent="0.35">
      <c r="A27" s="5" t="s">
        <v>173</v>
      </c>
      <c r="B27" s="1">
        <v>20</v>
      </c>
      <c r="C27" s="1">
        <v>44</v>
      </c>
      <c r="D27" s="1">
        <f t="shared" ref="D27" si="16">(B27+C27)</f>
        <v>64</v>
      </c>
      <c r="E27" s="1">
        <f t="shared" ref="E27" si="17">(B27/D27)*100</f>
        <v>31.25</v>
      </c>
      <c r="F27" s="2"/>
      <c r="L27" s="1" t="s">
        <v>7</v>
      </c>
      <c r="M27" s="1">
        <v>14.53931924882629</v>
      </c>
      <c r="N27" s="1">
        <v>1.7254689254485558</v>
      </c>
    </row>
    <row r="28" spans="1:16" x14ac:dyDescent="0.35">
      <c r="A28" s="4" t="s">
        <v>174</v>
      </c>
      <c r="B28" s="2">
        <f>AVERAGE(B25:B27)</f>
        <v>25</v>
      </c>
      <c r="C28" s="2">
        <f t="shared" ref="C28:E28" si="18">AVERAGE(C25:C27)</f>
        <v>41.666666666666664</v>
      </c>
      <c r="D28" s="2">
        <f t="shared" si="18"/>
        <v>66.666666666666671</v>
      </c>
      <c r="E28" s="2">
        <f t="shared" si="18"/>
        <v>37.495034308414596</v>
      </c>
      <c r="F28" s="2">
        <f t="shared" si="6"/>
        <v>3.882997555681496</v>
      </c>
      <c r="L28" s="1" t="s">
        <v>56</v>
      </c>
      <c r="M28" s="1">
        <v>37.495034308414596</v>
      </c>
      <c r="N28" s="1">
        <v>2.1858128414340001</v>
      </c>
    </row>
    <row r="29" spans="1:16" x14ac:dyDescent="0.35">
      <c r="A29" s="5" t="s">
        <v>175</v>
      </c>
      <c r="B29" s="1">
        <v>39</v>
      </c>
      <c r="C29" s="1">
        <v>22</v>
      </c>
      <c r="D29" s="1">
        <f>(B29+C29)</f>
        <v>61</v>
      </c>
      <c r="E29" s="1">
        <f>(B29/D29)*100</f>
        <v>63.934426229508205</v>
      </c>
      <c r="F29" s="1"/>
      <c r="L29" s="1" t="s">
        <v>55</v>
      </c>
      <c r="M29" s="1">
        <v>79.628311866979757</v>
      </c>
      <c r="N29" s="1">
        <v>11.12861266743999</v>
      </c>
    </row>
    <row r="30" spans="1:16" x14ac:dyDescent="0.35">
      <c r="A30" s="5" t="s">
        <v>176</v>
      </c>
      <c r="B30" s="1">
        <v>30</v>
      </c>
      <c r="C30" s="1">
        <v>7</v>
      </c>
      <c r="D30" s="1">
        <f>(B30+C30)</f>
        <v>37</v>
      </c>
      <c r="E30" s="1">
        <f>(B30/D30)*100</f>
        <v>81.081081081081081</v>
      </c>
      <c r="F30" s="1"/>
      <c r="L30" s="1"/>
      <c r="M30" s="1"/>
      <c r="N30" s="1"/>
    </row>
    <row r="31" spans="1:16" x14ac:dyDescent="0.35">
      <c r="A31" s="5" t="s">
        <v>177</v>
      </c>
      <c r="B31" s="1">
        <v>33</v>
      </c>
      <c r="C31" s="1">
        <v>4</v>
      </c>
      <c r="D31" s="1">
        <f t="shared" ref="D31" si="19">(B31+C31)</f>
        <v>37</v>
      </c>
      <c r="E31" s="1">
        <f t="shared" ref="E31" si="20">(B31/D31)*100</f>
        <v>89.189189189189193</v>
      </c>
      <c r="F31" s="1"/>
      <c r="L31" s="1" t="s">
        <v>52</v>
      </c>
      <c r="M31" s="1">
        <v>0.90090090090090091</v>
      </c>
      <c r="N31" s="1">
        <v>4.0551750201988197</v>
      </c>
      <c r="P31" t="s">
        <v>379</v>
      </c>
    </row>
    <row r="32" spans="1:16" x14ac:dyDescent="0.35">
      <c r="A32" s="4" t="s">
        <v>178</v>
      </c>
      <c r="B32" s="2">
        <f>AVERAGE(B29:B31)</f>
        <v>34</v>
      </c>
      <c r="C32" s="2">
        <f t="shared" ref="C32:E32" si="21">AVERAGE(C29:C31)</f>
        <v>11</v>
      </c>
      <c r="D32" s="2">
        <f t="shared" si="21"/>
        <v>45</v>
      </c>
      <c r="E32" s="2">
        <f t="shared" si="21"/>
        <v>78.068232166592821</v>
      </c>
      <c r="F32" s="2">
        <f>STDEV(E29:E31)/SQRT(3)</f>
        <v>7.4444320798291743</v>
      </c>
      <c r="L32" s="1" t="s">
        <v>4</v>
      </c>
      <c r="M32" s="1">
        <v>1.0101010101010102</v>
      </c>
      <c r="N32" s="1"/>
      <c r="P32" t="s">
        <v>380</v>
      </c>
    </row>
    <row r="33" spans="1:16" x14ac:dyDescent="0.35">
      <c r="A33" s="5" t="s">
        <v>179</v>
      </c>
      <c r="B33" s="1">
        <v>26</v>
      </c>
      <c r="C33" s="1">
        <v>37</v>
      </c>
      <c r="D33" s="1">
        <f>(B33+C33)</f>
        <v>63</v>
      </c>
      <c r="E33" s="1">
        <f>(B33/D33)*100</f>
        <v>41.269841269841265</v>
      </c>
      <c r="F33" s="2"/>
      <c r="L33" s="1" t="s">
        <v>54</v>
      </c>
      <c r="M33" s="1">
        <v>78.068232166592821</v>
      </c>
      <c r="N33" s="1">
        <v>7.4444320798291743</v>
      </c>
    </row>
    <row r="34" spans="1:16" x14ac:dyDescent="0.35">
      <c r="A34" s="5" t="s">
        <v>180</v>
      </c>
      <c r="B34" s="1">
        <v>46</v>
      </c>
      <c r="C34" s="1">
        <v>19</v>
      </c>
      <c r="D34" s="1">
        <f>(B34+C34)</f>
        <v>65</v>
      </c>
      <c r="E34" s="1">
        <f>(B34/D34)*100</f>
        <v>70.769230769230774</v>
      </c>
      <c r="F34" s="2"/>
      <c r="L34" s="1" t="s">
        <v>53</v>
      </c>
      <c r="M34" s="1">
        <v>82.811967852311611</v>
      </c>
      <c r="N34" s="1"/>
      <c r="P34" t="s">
        <v>381</v>
      </c>
    </row>
    <row r="35" spans="1:16" x14ac:dyDescent="0.35">
      <c r="A35" s="5" t="s">
        <v>181</v>
      </c>
      <c r="B35" s="1">
        <v>29</v>
      </c>
      <c r="C35" s="1">
        <v>28</v>
      </c>
      <c r="D35" s="1">
        <f t="shared" ref="D35" si="22">(B35+C35)</f>
        <v>57</v>
      </c>
      <c r="E35" s="1">
        <f t="shared" ref="E35" si="23">(B35/D35)*100</f>
        <v>50.877192982456144</v>
      </c>
      <c r="F35" s="2"/>
      <c r="L35" s="1"/>
      <c r="M35" s="1"/>
      <c r="N35" s="1"/>
      <c r="P35" t="s">
        <v>382</v>
      </c>
    </row>
    <row r="36" spans="1:16" x14ac:dyDescent="0.35">
      <c r="A36" s="4" t="s">
        <v>182</v>
      </c>
      <c r="B36" s="2">
        <f>AVERAGE(B33:B35)</f>
        <v>33.666666666666664</v>
      </c>
      <c r="C36" s="2">
        <f t="shared" ref="C36:E36" si="24">AVERAGE(C33:C35)</f>
        <v>28</v>
      </c>
      <c r="D36" s="2">
        <f t="shared" si="24"/>
        <v>61.666666666666664</v>
      </c>
      <c r="E36" s="2">
        <f t="shared" si="24"/>
        <v>54.305421673842723</v>
      </c>
      <c r="F36" s="2">
        <f t="shared" ref="F36:F40" si="25">STDEV(E33:E35)/SQRT(3)</f>
        <v>8.6865424494733503</v>
      </c>
      <c r="L36" s="1" t="s">
        <v>52</v>
      </c>
      <c r="M36" s="1">
        <v>0.90090090090090091</v>
      </c>
      <c r="N36" s="1">
        <v>4.0551750201988197</v>
      </c>
    </row>
    <row r="37" spans="1:16" x14ac:dyDescent="0.35">
      <c r="A37" s="5" t="s">
        <v>102</v>
      </c>
      <c r="B37" s="1">
        <v>18</v>
      </c>
      <c r="C37" s="1">
        <v>29</v>
      </c>
      <c r="D37" s="1">
        <f>(B37+C37)</f>
        <v>47</v>
      </c>
      <c r="E37" s="1">
        <f>(B37/D37)*100</f>
        <v>38.297872340425535</v>
      </c>
      <c r="F37" s="2"/>
      <c r="L37" s="1" t="s">
        <v>3</v>
      </c>
      <c r="M37" s="1">
        <v>1.4419389476913638</v>
      </c>
      <c r="N37" s="1"/>
    </row>
    <row r="38" spans="1:16" x14ac:dyDescent="0.35">
      <c r="A38" s="5" t="s">
        <v>103</v>
      </c>
      <c r="B38" s="1">
        <v>9</v>
      </c>
      <c r="C38" s="1">
        <v>42</v>
      </c>
      <c r="D38" s="1">
        <f>(B38+C38)</f>
        <v>51</v>
      </c>
      <c r="E38" s="1">
        <f>(B38/D38)*100</f>
        <v>17.647058823529413</v>
      </c>
      <c r="F38" s="2"/>
      <c r="L38" s="1" t="s">
        <v>51</v>
      </c>
      <c r="M38" s="1">
        <v>54.305421673842723</v>
      </c>
      <c r="N38" s="1">
        <v>8.6865424494733503</v>
      </c>
    </row>
    <row r="39" spans="1:16" x14ac:dyDescent="0.35">
      <c r="A39" s="5" t="s">
        <v>104</v>
      </c>
      <c r="B39" s="1">
        <v>9</v>
      </c>
      <c r="C39" s="1">
        <v>50</v>
      </c>
      <c r="D39" s="1">
        <f t="shared" ref="D39" si="26">(B39+C39)</f>
        <v>59</v>
      </c>
      <c r="E39" s="1">
        <f t="shared" ref="E39" si="27">(B39/D39)*100</f>
        <v>15.254237288135593</v>
      </c>
      <c r="F39" s="2"/>
      <c r="L39" s="1" t="s">
        <v>50</v>
      </c>
      <c r="M39" s="1">
        <v>34.853801169590646</v>
      </c>
      <c r="N39" s="1"/>
    </row>
    <row r="40" spans="1:16" x14ac:dyDescent="0.35">
      <c r="A40" s="4" t="s">
        <v>105</v>
      </c>
      <c r="B40" s="2">
        <f>AVERAGE(B37:B39)</f>
        <v>12</v>
      </c>
      <c r="C40" s="2">
        <f t="shared" ref="C40:E40" si="28">AVERAGE(C37:C39)</f>
        <v>40.333333333333336</v>
      </c>
      <c r="D40" s="2">
        <f t="shared" si="28"/>
        <v>52.333333333333336</v>
      </c>
      <c r="E40" s="2">
        <f t="shared" si="28"/>
        <v>23.73305615069685</v>
      </c>
      <c r="F40" s="2">
        <f t="shared" si="25"/>
        <v>7.3150940232166102</v>
      </c>
      <c r="L40" s="1"/>
      <c r="M40" s="1"/>
      <c r="N40" s="1"/>
    </row>
    <row r="41" spans="1:16" x14ac:dyDescent="0.35">
      <c r="A41" s="5" t="s">
        <v>106</v>
      </c>
      <c r="B41" s="1">
        <v>1</v>
      </c>
      <c r="C41" s="1">
        <v>59</v>
      </c>
      <c r="D41" s="1">
        <f>(B41+C41)</f>
        <v>60</v>
      </c>
      <c r="E41" s="1">
        <f>(B41/D41)*100</f>
        <v>1.6666666666666667</v>
      </c>
      <c r="F41" s="2"/>
      <c r="L41" s="1" t="s">
        <v>39</v>
      </c>
      <c r="M41" s="1">
        <v>1.2647754137115801</v>
      </c>
      <c r="N41" s="1">
        <v>0.64623815285279629</v>
      </c>
    </row>
    <row r="42" spans="1:16" x14ac:dyDescent="0.35">
      <c r="A42" s="5" t="s">
        <v>107</v>
      </c>
      <c r="B42" s="1">
        <v>0</v>
      </c>
      <c r="C42" s="1">
        <v>54</v>
      </c>
      <c r="D42" s="1">
        <f>(B42+C42)</f>
        <v>54</v>
      </c>
      <c r="E42" s="1">
        <f>(B42/D42)*100</f>
        <v>0</v>
      </c>
      <c r="F42" s="2"/>
      <c r="L42" s="1" t="s">
        <v>28</v>
      </c>
      <c r="M42" s="1">
        <v>32.944361659705748</v>
      </c>
      <c r="N42" s="1"/>
    </row>
    <row r="43" spans="1:16" x14ac:dyDescent="0.35">
      <c r="A43" s="5" t="s">
        <v>108</v>
      </c>
      <c r="B43" s="1">
        <v>1</v>
      </c>
      <c r="C43" s="1">
        <v>46</v>
      </c>
      <c r="D43" s="1">
        <f t="shared" ref="D43" si="29">(B43+C43)</f>
        <v>47</v>
      </c>
      <c r="E43" s="1">
        <f t="shared" ref="E43" si="30">(B43/D43)*100</f>
        <v>2.1276595744680851</v>
      </c>
      <c r="F43" s="2"/>
      <c r="L43" s="1" t="s">
        <v>49</v>
      </c>
      <c r="M43" s="1">
        <v>54.915879442195227</v>
      </c>
      <c r="N43" s="1">
        <v>5.8555382485367362</v>
      </c>
    </row>
    <row r="44" spans="1:16" x14ac:dyDescent="0.35">
      <c r="A44" s="4" t="s">
        <v>109</v>
      </c>
      <c r="B44" s="2">
        <f>AVERAGE(B41:B43)</f>
        <v>0.66666666666666663</v>
      </c>
      <c r="C44" s="2">
        <f t="shared" ref="C44:E44" si="31">AVERAGE(C41:C43)</f>
        <v>53</v>
      </c>
      <c r="D44" s="2">
        <f t="shared" si="31"/>
        <v>53.666666666666664</v>
      </c>
      <c r="E44" s="2">
        <f t="shared" si="31"/>
        <v>1.2647754137115841</v>
      </c>
      <c r="F44" s="2">
        <f>STDEV(E41:E43)/SQRT(3)</f>
        <v>0.64623815285279629</v>
      </c>
      <c r="L44" s="1" t="s">
        <v>48</v>
      </c>
      <c r="M44" s="1">
        <v>80</v>
      </c>
      <c r="N44" s="1"/>
    </row>
    <row r="45" spans="1:16" x14ac:dyDescent="0.35">
      <c r="A45" s="5" t="s">
        <v>110</v>
      </c>
      <c r="B45" s="1">
        <v>24</v>
      </c>
      <c r="C45" s="1">
        <v>14</v>
      </c>
      <c r="D45" s="1">
        <f>(B45+C45)</f>
        <v>38</v>
      </c>
      <c r="E45" s="1">
        <f>(B45/D45)*100</f>
        <v>63.157894736842103</v>
      </c>
      <c r="F45" s="2"/>
      <c r="L45" s="1"/>
      <c r="M45" s="1"/>
      <c r="N45" s="1"/>
    </row>
    <row r="46" spans="1:16" x14ac:dyDescent="0.35">
      <c r="A46" s="5" t="s">
        <v>111</v>
      </c>
      <c r="B46" s="1">
        <v>29</v>
      </c>
      <c r="C46" s="1">
        <v>21</v>
      </c>
      <c r="D46" s="1">
        <f>(B46+C46)</f>
        <v>50</v>
      </c>
      <c r="E46" s="1">
        <f>(B46/D46)*100</f>
        <v>57.999999999999993</v>
      </c>
      <c r="F46" s="2"/>
      <c r="L46" s="1" t="s">
        <v>39</v>
      </c>
      <c r="M46" s="1">
        <v>1.2647754137115801</v>
      </c>
      <c r="N46" s="1">
        <v>0.64623815285279629</v>
      </c>
    </row>
    <row r="47" spans="1:16" x14ac:dyDescent="0.35">
      <c r="A47" s="5" t="s">
        <v>112</v>
      </c>
      <c r="B47" s="1">
        <v>17</v>
      </c>
      <c r="C47" s="1">
        <v>22</v>
      </c>
      <c r="D47" s="1">
        <f t="shared" ref="D47" si="32">(B47+C47)</f>
        <v>39</v>
      </c>
      <c r="E47" s="1">
        <f t="shared" ref="E47" si="33">(B47/D47)*100</f>
        <v>43.589743589743591</v>
      </c>
      <c r="F47" s="2"/>
      <c r="L47" s="1" t="s">
        <v>19</v>
      </c>
      <c r="M47" s="1">
        <v>1.7554012345679011</v>
      </c>
      <c r="N47" s="1">
        <v>1.0735088023130037</v>
      </c>
    </row>
    <row r="48" spans="1:16" x14ac:dyDescent="0.35">
      <c r="A48" s="4" t="s">
        <v>113</v>
      </c>
      <c r="B48" s="2">
        <f>AVERAGE(B45:B47)</f>
        <v>23.333333333333332</v>
      </c>
      <c r="C48" s="2">
        <f t="shared" ref="C48:E48" si="34">AVERAGE(C45:C47)</f>
        <v>19</v>
      </c>
      <c r="D48" s="2">
        <f t="shared" si="34"/>
        <v>42.333333333333336</v>
      </c>
      <c r="E48" s="2">
        <f t="shared" si="34"/>
        <v>54.915879442195227</v>
      </c>
      <c r="F48" s="2">
        <f>STDEV(E45:E47)/SQRT(3)</f>
        <v>5.8555382485367362</v>
      </c>
      <c r="L48" s="1" t="s">
        <v>46</v>
      </c>
      <c r="M48" s="1">
        <v>78.560840775165502</v>
      </c>
      <c r="N48" s="1">
        <v>5.0276779767421838</v>
      </c>
    </row>
    <row r="49" spans="1:14" x14ac:dyDescent="0.35">
      <c r="A49" s="5" t="s">
        <v>114</v>
      </c>
      <c r="B49" s="1">
        <v>26</v>
      </c>
      <c r="C49" s="1">
        <v>4</v>
      </c>
      <c r="D49" s="1">
        <f>(B49+C49)</f>
        <v>30</v>
      </c>
      <c r="E49" s="1">
        <f>(B49/D49)*100</f>
        <v>86.666666666666671</v>
      </c>
      <c r="F49" s="2"/>
      <c r="L49" s="1" t="s">
        <v>47</v>
      </c>
      <c r="M49" s="1">
        <v>25.750782378430426</v>
      </c>
      <c r="N49" s="1">
        <v>5.8301193036836398</v>
      </c>
    </row>
    <row r="50" spans="1:14" x14ac:dyDescent="0.35">
      <c r="A50" s="5" t="s">
        <v>115</v>
      </c>
      <c r="B50" s="1">
        <v>47</v>
      </c>
      <c r="C50" s="1">
        <v>12</v>
      </c>
      <c r="D50" s="1">
        <f>(B50+C50)</f>
        <v>59</v>
      </c>
      <c r="E50" s="1">
        <f>(B50/D50)*100</f>
        <v>79.66101694915254</v>
      </c>
      <c r="F50" s="2"/>
      <c r="L50" s="1"/>
      <c r="M50" s="1"/>
      <c r="N50" s="1"/>
    </row>
    <row r="51" spans="1:14" x14ac:dyDescent="0.35">
      <c r="A51" s="5" t="s">
        <v>116</v>
      </c>
      <c r="B51" s="1">
        <v>43</v>
      </c>
      <c r="C51" s="1">
        <v>19</v>
      </c>
      <c r="D51" s="1">
        <f t="shared" ref="D51" si="35">(B51+C51)</f>
        <v>62</v>
      </c>
      <c r="E51" s="1">
        <f t="shared" ref="E51" si="36">(B51/D51)*100</f>
        <v>69.354838709677423</v>
      </c>
      <c r="F51" s="2"/>
      <c r="L51" s="1" t="s">
        <v>39</v>
      </c>
      <c r="M51" s="1">
        <v>1.2647754137115801</v>
      </c>
      <c r="N51" s="1">
        <v>0.64623815285279629</v>
      </c>
    </row>
    <row r="52" spans="1:14" x14ac:dyDescent="0.35">
      <c r="A52" s="4" t="s">
        <v>117</v>
      </c>
      <c r="B52" s="2">
        <f>AVERAGE(B49:B51)</f>
        <v>38.666666666666664</v>
      </c>
      <c r="C52" s="2">
        <f t="shared" ref="C52:E52" si="37">AVERAGE(C49:C51)</f>
        <v>11.666666666666666</v>
      </c>
      <c r="D52" s="2">
        <f t="shared" si="37"/>
        <v>50.333333333333336</v>
      </c>
      <c r="E52" s="2">
        <f t="shared" si="37"/>
        <v>78.560840775165545</v>
      </c>
      <c r="F52" s="2">
        <f>STDEV(E49:E51)/SQRT(3)</f>
        <v>5.0276779767421838</v>
      </c>
      <c r="L52" s="1" t="s">
        <v>12</v>
      </c>
      <c r="M52" s="1">
        <v>0</v>
      </c>
      <c r="N52" s="1">
        <v>0</v>
      </c>
    </row>
    <row r="53" spans="1:14" x14ac:dyDescent="0.35">
      <c r="A53" s="5" t="s">
        <v>183</v>
      </c>
      <c r="B53" s="1">
        <v>6</v>
      </c>
      <c r="C53" s="1">
        <v>73</v>
      </c>
      <c r="D53" s="1">
        <f>(B53+C53)</f>
        <v>79</v>
      </c>
      <c r="E53" s="1">
        <f>(B53/D53)*100</f>
        <v>7.59493670886076</v>
      </c>
      <c r="F53" s="1"/>
      <c r="L53" s="1" t="s">
        <v>45</v>
      </c>
      <c r="M53" s="1">
        <v>4.640593657051947</v>
      </c>
      <c r="N53" s="1">
        <v>1.7193914137618691</v>
      </c>
    </row>
    <row r="54" spans="1:14" x14ac:dyDescent="0.35">
      <c r="A54" s="5" t="s">
        <v>184</v>
      </c>
      <c r="B54" s="1">
        <v>1</v>
      </c>
      <c r="C54" s="1">
        <v>60</v>
      </c>
      <c r="D54" s="1">
        <f>(B54+C54)</f>
        <v>61</v>
      </c>
      <c r="E54" s="1">
        <f>(B54/D54)*100</f>
        <v>1.639344262295082</v>
      </c>
      <c r="F54" s="1"/>
      <c r="L54" s="1" t="s">
        <v>44</v>
      </c>
      <c r="M54" s="1">
        <v>3.5589800036690513</v>
      </c>
      <c r="N54" s="1">
        <v>1.8691468083273886</v>
      </c>
    </row>
    <row r="55" spans="1:14" x14ac:dyDescent="0.35">
      <c r="A55" s="5" t="s">
        <v>185</v>
      </c>
      <c r="B55" s="1">
        <v>3</v>
      </c>
      <c r="C55" s="1">
        <v>61</v>
      </c>
      <c r="D55" s="1">
        <f t="shared" ref="D55" si="38">(B55+C55)</f>
        <v>64</v>
      </c>
      <c r="E55" s="1">
        <f t="shared" ref="E55" si="39">(B55/D55)*100</f>
        <v>4.6875</v>
      </c>
      <c r="F55" s="1"/>
      <c r="L55" s="1"/>
      <c r="M55" s="1"/>
      <c r="N55" s="1"/>
    </row>
    <row r="56" spans="1:14" x14ac:dyDescent="0.35">
      <c r="A56" s="4" t="s">
        <v>186</v>
      </c>
      <c r="B56" s="2">
        <f>AVERAGE(B53:B55)</f>
        <v>3.3333333333333335</v>
      </c>
      <c r="C56" s="2">
        <f t="shared" ref="C56:E56" si="40">AVERAGE(C53:C55)</f>
        <v>64.666666666666671</v>
      </c>
      <c r="D56" s="2">
        <f t="shared" si="40"/>
        <v>68</v>
      </c>
      <c r="E56" s="2">
        <f t="shared" si="40"/>
        <v>4.640593657051947</v>
      </c>
      <c r="F56" s="2">
        <f>STDEV(E53:E55)/SQRT(3)</f>
        <v>1.7193914137618691</v>
      </c>
      <c r="L56" s="1" t="s">
        <v>39</v>
      </c>
      <c r="M56" s="1">
        <v>1.2647754137115801</v>
      </c>
      <c r="N56" s="1">
        <v>0.64623815285279629</v>
      </c>
    </row>
    <row r="57" spans="1:14" x14ac:dyDescent="0.35">
      <c r="A57" s="5" t="s">
        <v>187</v>
      </c>
      <c r="B57" s="1">
        <v>7</v>
      </c>
      <c r="C57" s="1">
        <v>48</v>
      </c>
      <c r="D57" s="1">
        <f>(B57+C57)</f>
        <v>55</v>
      </c>
      <c r="E57" s="1">
        <f>(B57/D57)*100</f>
        <v>12.727272727272727</v>
      </c>
      <c r="F57" s="2"/>
      <c r="L57" s="1" t="s">
        <v>7</v>
      </c>
      <c r="M57" s="1">
        <v>14.53931924882629</v>
      </c>
      <c r="N57" s="1">
        <v>1.7254689254485558</v>
      </c>
    </row>
    <row r="58" spans="1:14" x14ac:dyDescent="0.35">
      <c r="A58" s="5" t="s">
        <v>188</v>
      </c>
      <c r="B58" s="1">
        <v>11</v>
      </c>
      <c r="C58" s="1">
        <v>54</v>
      </c>
      <c r="D58" s="1">
        <f>(B58+C58)</f>
        <v>65</v>
      </c>
      <c r="E58" s="1">
        <f>(B58/D58)*100</f>
        <v>16.923076923076923</v>
      </c>
      <c r="F58" s="2"/>
      <c r="L58" s="1" t="s">
        <v>43</v>
      </c>
      <c r="M58" s="1">
        <v>19.327894327894327</v>
      </c>
      <c r="N58" s="1">
        <v>4.6627832165239997</v>
      </c>
    </row>
    <row r="59" spans="1:14" x14ac:dyDescent="0.35">
      <c r="A59" s="5" t="s">
        <v>189</v>
      </c>
      <c r="B59" s="1">
        <v>17</v>
      </c>
      <c r="C59" s="1">
        <v>43</v>
      </c>
      <c r="D59" s="1">
        <f t="shared" ref="D59" si="41">(B59+C59)</f>
        <v>60</v>
      </c>
      <c r="E59" s="1">
        <f t="shared" ref="E59" si="42">(B59/D59)*100</f>
        <v>28.333333333333332</v>
      </c>
      <c r="F59" s="2"/>
      <c r="L59" s="1" t="s">
        <v>42</v>
      </c>
      <c r="M59" s="1">
        <v>88.44086021505376</v>
      </c>
      <c r="N59" s="1">
        <v>4.4311644005014088</v>
      </c>
    </row>
    <row r="60" spans="1:14" x14ac:dyDescent="0.35">
      <c r="A60" s="4" t="s">
        <v>190</v>
      </c>
      <c r="B60" s="2">
        <f>AVERAGE(B57:B59)</f>
        <v>11.666666666666666</v>
      </c>
      <c r="C60" s="2">
        <f t="shared" ref="C60:E60" si="43">AVERAGE(C57:C59)</f>
        <v>48.333333333333336</v>
      </c>
      <c r="D60" s="2">
        <f t="shared" si="43"/>
        <v>60</v>
      </c>
      <c r="E60" s="2">
        <f t="shared" si="43"/>
        <v>19.327894327894327</v>
      </c>
      <c r="F60" s="2">
        <f>STDEV(E57:E59)/SQRT(3)</f>
        <v>4.6627832165239997</v>
      </c>
      <c r="L60" s="1"/>
      <c r="M60" s="1"/>
      <c r="N60" s="1"/>
    </row>
    <row r="61" spans="1:14" x14ac:dyDescent="0.35">
      <c r="A61" s="5" t="s">
        <v>191</v>
      </c>
      <c r="B61" s="1">
        <v>24</v>
      </c>
      <c r="C61" s="1">
        <v>15</v>
      </c>
      <c r="D61" s="1">
        <f>(B61+C61)</f>
        <v>39</v>
      </c>
      <c r="E61" s="1">
        <f>(B61/D61)*100</f>
        <v>61.53846153846154</v>
      </c>
      <c r="F61" s="2"/>
      <c r="L61" s="1" t="s">
        <v>39</v>
      </c>
      <c r="M61" s="1">
        <v>1.2647754137115801</v>
      </c>
      <c r="N61" s="1">
        <v>0.64623815285279629</v>
      </c>
    </row>
    <row r="62" spans="1:14" x14ac:dyDescent="0.35">
      <c r="A62" s="5" t="s">
        <v>192</v>
      </c>
      <c r="B62" s="1">
        <v>30</v>
      </c>
      <c r="C62" s="1">
        <v>14</v>
      </c>
      <c r="D62" s="1">
        <f>(B62+C62)</f>
        <v>44</v>
      </c>
      <c r="E62" s="1">
        <f>(B62/D62)*100</f>
        <v>68.181818181818173</v>
      </c>
      <c r="F62" s="2"/>
      <c r="L62" s="1" t="s">
        <v>4</v>
      </c>
      <c r="M62" s="1">
        <v>1.0101010101010102</v>
      </c>
      <c r="N62" s="1">
        <v>1.0101010101010102</v>
      </c>
    </row>
    <row r="63" spans="1:14" x14ac:dyDescent="0.35">
      <c r="A63" s="5" t="s">
        <v>193</v>
      </c>
      <c r="B63" s="1">
        <v>27</v>
      </c>
      <c r="C63" s="1">
        <v>12</v>
      </c>
      <c r="D63" s="1">
        <f t="shared" ref="D63" si="44">(B63+C63)</f>
        <v>39</v>
      </c>
      <c r="E63" s="1">
        <f t="shared" ref="E63" si="45">(B63/D63)*100</f>
        <v>69.230769230769226</v>
      </c>
      <c r="F63" s="2"/>
      <c r="L63" s="1" t="s">
        <v>41</v>
      </c>
      <c r="M63" s="1">
        <v>66.317016317016311</v>
      </c>
      <c r="N63" s="1">
        <v>2.4083890815584854</v>
      </c>
    </row>
    <row r="64" spans="1:14" x14ac:dyDescent="0.35">
      <c r="A64" s="4" t="s">
        <v>194</v>
      </c>
      <c r="B64" s="2">
        <f>AVERAGE(B61:B63)</f>
        <v>27</v>
      </c>
      <c r="C64" s="2">
        <f t="shared" ref="C64:E64" si="46">AVERAGE(C61:C63)</f>
        <v>13.666666666666666</v>
      </c>
      <c r="D64" s="2">
        <f t="shared" si="46"/>
        <v>40.666666666666664</v>
      </c>
      <c r="E64" s="2">
        <f t="shared" si="46"/>
        <v>66.317016317016311</v>
      </c>
      <c r="F64" s="2">
        <f>STDEV(E61:E63)/SQRT(3)</f>
        <v>2.4083890815584854</v>
      </c>
      <c r="L64" s="1" t="s">
        <v>40</v>
      </c>
      <c r="M64" s="1">
        <v>76.937229437229448</v>
      </c>
      <c r="N64" s="1">
        <v>3.2429812143362091</v>
      </c>
    </row>
    <row r="65" spans="1:14" x14ac:dyDescent="0.35">
      <c r="A65" s="5" t="s">
        <v>195</v>
      </c>
      <c r="B65" s="1">
        <v>44</v>
      </c>
      <c r="C65" s="1">
        <v>12</v>
      </c>
      <c r="D65" s="1">
        <f>(B65+C65)</f>
        <v>56</v>
      </c>
      <c r="E65" s="1">
        <f>(B65/D65)*100</f>
        <v>78.571428571428569</v>
      </c>
      <c r="F65" s="2"/>
      <c r="L65" s="1"/>
      <c r="M65" s="1"/>
      <c r="N65" s="1"/>
    </row>
    <row r="66" spans="1:14" x14ac:dyDescent="0.35">
      <c r="A66" s="5" t="s">
        <v>196</v>
      </c>
      <c r="B66" s="1">
        <v>44</v>
      </c>
      <c r="C66" s="1">
        <v>5</v>
      </c>
      <c r="D66" s="1">
        <f>(B66+C66)</f>
        <v>49</v>
      </c>
      <c r="E66" s="1">
        <f>(B66/D66)*100</f>
        <v>89.795918367346943</v>
      </c>
      <c r="F66" s="2"/>
      <c r="L66" s="1" t="s">
        <v>39</v>
      </c>
      <c r="M66" s="1">
        <v>1.2647754137115801</v>
      </c>
      <c r="N66" s="1">
        <v>0.64623815285279629</v>
      </c>
    </row>
    <row r="67" spans="1:14" x14ac:dyDescent="0.35">
      <c r="A67" s="5" t="s">
        <v>197</v>
      </c>
      <c r="B67" s="1">
        <v>51</v>
      </c>
      <c r="C67" s="1">
        <v>9</v>
      </c>
      <c r="D67" s="1">
        <f t="shared" ref="D67" si="47">(B67+C67)</f>
        <v>60</v>
      </c>
      <c r="E67" s="1">
        <f t="shared" ref="E67" si="48">(B67/D67)*100</f>
        <v>85</v>
      </c>
      <c r="F67" s="2"/>
      <c r="L67" s="1" t="s">
        <v>3</v>
      </c>
      <c r="M67" s="1">
        <v>1.4419389476913638</v>
      </c>
      <c r="N67" s="1">
        <v>0.73838358929644055</v>
      </c>
    </row>
    <row r="68" spans="1:14" x14ac:dyDescent="0.35">
      <c r="A68" s="4" t="s">
        <v>198</v>
      </c>
      <c r="B68" s="2">
        <f>AVERAGE(B65:B67)</f>
        <v>46.333333333333336</v>
      </c>
      <c r="C68" s="2">
        <f t="shared" ref="C68:E68" si="49">AVERAGE(C65:C67)</f>
        <v>8.6666666666666661</v>
      </c>
      <c r="D68" s="2">
        <f t="shared" si="49"/>
        <v>55</v>
      </c>
      <c r="E68" s="2">
        <f t="shared" si="49"/>
        <v>84.455782312925166</v>
      </c>
      <c r="F68" s="2">
        <f t="shared" ref="F68" si="50">STDEV(E65:E67)/SQRT(3)</f>
        <v>3.2516366372880969</v>
      </c>
      <c r="L68" s="1" t="s">
        <v>38</v>
      </c>
      <c r="M68" s="1">
        <v>84.455782312925166</v>
      </c>
      <c r="N68" s="1">
        <v>3.2516366372880969</v>
      </c>
    </row>
    <row r="69" spans="1:14" x14ac:dyDescent="0.35">
      <c r="A69" s="5" t="s">
        <v>118</v>
      </c>
      <c r="B69" s="1">
        <v>40</v>
      </c>
      <c r="C69" s="1">
        <v>31</v>
      </c>
      <c r="D69" s="1">
        <f>(B69+C69)</f>
        <v>71</v>
      </c>
      <c r="E69" s="1">
        <f>(B69/D69)*100</f>
        <v>56.338028169014088</v>
      </c>
      <c r="F69" s="2"/>
      <c r="L69" s="1" t="s">
        <v>37</v>
      </c>
      <c r="M69" s="1">
        <v>61.940268918724691</v>
      </c>
      <c r="N69" s="1">
        <v>13.389639033476092</v>
      </c>
    </row>
    <row r="70" spans="1:14" x14ac:dyDescent="0.35">
      <c r="A70" s="5" t="s">
        <v>119</v>
      </c>
      <c r="B70" s="1">
        <v>44</v>
      </c>
      <c r="C70" s="1">
        <v>22</v>
      </c>
      <c r="D70" s="1">
        <f>(B70+C70)</f>
        <v>66</v>
      </c>
      <c r="E70" s="1">
        <f>(B70/D70)*100</f>
        <v>66.666666666666657</v>
      </c>
      <c r="F70" s="2"/>
      <c r="L70" s="1"/>
      <c r="M70" s="1"/>
      <c r="N70" s="1"/>
    </row>
    <row r="71" spans="1:14" x14ac:dyDescent="0.35">
      <c r="A71" s="5" t="s">
        <v>120</v>
      </c>
      <c r="B71" s="1">
        <v>42</v>
      </c>
      <c r="C71" s="1">
        <v>10</v>
      </c>
      <c r="D71" s="1">
        <f t="shared" ref="D71" si="51">(B71+C71)</f>
        <v>52</v>
      </c>
      <c r="E71" s="1">
        <f t="shared" ref="E71" si="52">(B71/D71)*100</f>
        <v>80.769230769230774</v>
      </c>
      <c r="F71" s="2"/>
      <c r="L71" s="1" t="s">
        <v>28</v>
      </c>
      <c r="M71" s="1">
        <v>32.944361659705748</v>
      </c>
      <c r="N71" s="1">
        <v>9.406705751412483</v>
      </c>
    </row>
    <row r="72" spans="1:14" x14ac:dyDescent="0.35">
      <c r="A72" s="4" t="s">
        <v>121</v>
      </c>
      <c r="B72" s="2">
        <f>AVERAGE(B69:B71)</f>
        <v>42</v>
      </c>
      <c r="C72" s="2">
        <f t="shared" ref="C72:E72" si="53">AVERAGE(C69:C71)</f>
        <v>21</v>
      </c>
      <c r="D72" s="2">
        <f t="shared" si="53"/>
        <v>63</v>
      </c>
      <c r="E72" s="2">
        <f t="shared" si="53"/>
        <v>67.924641868303837</v>
      </c>
      <c r="F72" s="2">
        <f t="shared" ref="F72:F76" si="54">STDEV(E69:E71)/SQRT(3)</f>
        <v>7.080673021899341</v>
      </c>
      <c r="L72" s="1" t="s">
        <v>19</v>
      </c>
      <c r="M72" s="1">
        <v>1.7554012345679011</v>
      </c>
      <c r="N72" s="1">
        <v>1.0735088023130037</v>
      </c>
    </row>
    <row r="73" spans="1:14" x14ac:dyDescent="0.35">
      <c r="A73" s="5" t="s">
        <v>122</v>
      </c>
      <c r="B73" s="1">
        <v>64</v>
      </c>
      <c r="C73" s="1">
        <v>6</v>
      </c>
      <c r="D73" s="1">
        <f>(B73+C73)</f>
        <v>70</v>
      </c>
      <c r="E73" s="1">
        <f>(B73/D73)*100</f>
        <v>91.428571428571431</v>
      </c>
      <c r="F73" s="2"/>
      <c r="L73" s="1" t="s">
        <v>36</v>
      </c>
      <c r="M73" s="1">
        <v>82.563344972692278</v>
      </c>
      <c r="N73" s="1">
        <v>2.3960509318837468</v>
      </c>
    </row>
    <row r="74" spans="1:14" x14ac:dyDescent="0.35">
      <c r="A74" s="5" t="s">
        <v>123</v>
      </c>
      <c r="B74" s="1">
        <v>55</v>
      </c>
      <c r="C74" s="1">
        <v>15</v>
      </c>
      <c r="D74" s="1">
        <f>(B74+C74)</f>
        <v>70</v>
      </c>
      <c r="E74" s="1">
        <f>(B74/D74)*100</f>
        <v>78.571428571428569</v>
      </c>
      <c r="F74" s="2"/>
      <c r="L74" s="1" t="s">
        <v>35</v>
      </c>
      <c r="M74" s="1">
        <v>65.438224799286346</v>
      </c>
      <c r="N74" s="1">
        <v>1.6946798737523912</v>
      </c>
    </row>
    <row r="75" spans="1:14" x14ac:dyDescent="0.35">
      <c r="A75" s="5" t="s">
        <v>124</v>
      </c>
      <c r="B75" s="1">
        <v>42</v>
      </c>
      <c r="C75" s="1">
        <v>18</v>
      </c>
      <c r="D75" s="1">
        <f t="shared" ref="D75" si="55">(B75+C75)</f>
        <v>60</v>
      </c>
      <c r="E75" s="1">
        <f t="shared" ref="E75" si="56">(B75/D75)*100</f>
        <v>70</v>
      </c>
      <c r="F75" s="2"/>
      <c r="L75" s="1"/>
      <c r="M75" s="1"/>
      <c r="N75" s="1"/>
    </row>
    <row r="76" spans="1:14" x14ac:dyDescent="0.35">
      <c r="A76" s="4" t="s">
        <v>125</v>
      </c>
      <c r="B76" s="2">
        <f>AVERAGE(B73:B75)</f>
        <v>53.666666666666664</v>
      </c>
      <c r="C76" s="2">
        <f t="shared" ref="C76:E76" si="57">AVERAGE(C73:C75)</f>
        <v>13</v>
      </c>
      <c r="D76" s="2">
        <f t="shared" si="57"/>
        <v>66.666666666666671</v>
      </c>
      <c r="E76" s="2">
        <f t="shared" si="57"/>
        <v>80</v>
      </c>
      <c r="F76" s="2">
        <f t="shared" si="54"/>
        <v>6.226998490772389</v>
      </c>
      <c r="L76" s="1" t="s">
        <v>28</v>
      </c>
      <c r="M76" s="1">
        <v>32.944361659705748</v>
      </c>
      <c r="N76" s="1">
        <v>9.406705751412483</v>
      </c>
    </row>
    <row r="77" spans="1:14" x14ac:dyDescent="0.35">
      <c r="A77" s="5" t="s">
        <v>126</v>
      </c>
      <c r="B77" s="1">
        <v>13</v>
      </c>
      <c r="C77" s="1">
        <v>40</v>
      </c>
      <c r="D77" s="1">
        <f>(B77+C77)</f>
        <v>53</v>
      </c>
      <c r="E77" s="1">
        <f>(B77/D77)*100</f>
        <v>24.528301886792452</v>
      </c>
      <c r="F77" s="1"/>
      <c r="L77" s="1" t="s">
        <v>12</v>
      </c>
      <c r="M77" s="1">
        <v>0</v>
      </c>
      <c r="N77" s="1">
        <v>0</v>
      </c>
    </row>
    <row r="78" spans="1:14" x14ac:dyDescent="0.35">
      <c r="A78" s="5" t="s">
        <v>127</v>
      </c>
      <c r="B78" s="1">
        <v>7</v>
      </c>
      <c r="C78" s="1">
        <v>24</v>
      </c>
      <c r="D78" s="1">
        <f>(B78+C78)</f>
        <v>31</v>
      </c>
      <c r="E78" s="1">
        <f>(B78/D78)*100</f>
        <v>22.58064516129032</v>
      </c>
      <c r="F78" s="1"/>
      <c r="L78" s="1" t="s">
        <v>34</v>
      </c>
      <c r="M78" s="1">
        <v>61.112914862914863</v>
      </c>
      <c r="N78" s="1">
        <v>9.8685140416927712</v>
      </c>
    </row>
    <row r="79" spans="1:14" x14ac:dyDescent="0.35">
      <c r="A79" s="5" t="s">
        <v>128</v>
      </c>
      <c r="B79" s="1">
        <v>30</v>
      </c>
      <c r="C79" s="1">
        <v>28</v>
      </c>
      <c r="D79" s="1">
        <f t="shared" ref="D79" si="58">(B79+C79)</f>
        <v>58</v>
      </c>
      <c r="E79" s="1">
        <f t="shared" ref="E79" si="59">(B79/D79)*100</f>
        <v>51.724137931034484</v>
      </c>
      <c r="F79" s="1"/>
      <c r="L79" s="1" t="s">
        <v>33</v>
      </c>
      <c r="M79" s="1">
        <v>99.145299145299148</v>
      </c>
      <c r="N79" s="1">
        <v>0.85470085470085644</v>
      </c>
    </row>
    <row r="80" spans="1:14" x14ac:dyDescent="0.35">
      <c r="A80" s="4" t="s">
        <v>129</v>
      </c>
      <c r="B80" s="2">
        <f>AVERAGE(B77:B79)</f>
        <v>16.666666666666668</v>
      </c>
      <c r="C80" s="2">
        <f t="shared" ref="C80:E80" si="60">AVERAGE(C77:C79)</f>
        <v>30.666666666666668</v>
      </c>
      <c r="D80" s="2">
        <f t="shared" si="60"/>
        <v>47.333333333333336</v>
      </c>
      <c r="E80" s="2">
        <f t="shared" si="60"/>
        <v>32.944361659705748</v>
      </c>
      <c r="F80" s="2">
        <f>STDEV(E77:E79)/SQRT(3)</f>
        <v>9.406705751412483</v>
      </c>
      <c r="L80" s="1"/>
      <c r="M80" s="1"/>
      <c r="N80" s="1"/>
    </row>
    <row r="81" spans="1:14" x14ac:dyDescent="0.35">
      <c r="A81" s="5" t="s">
        <v>130</v>
      </c>
      <c r="B81" s="1">
        <v>55</v>
      </c>
      <c r="C81" s="1">
        <v>11</v>
      </c>
      <c r="D81" s="1">
        <f>(B81+C81)</f>
        <v>66</v>
      </c>
      <c r="E81" s="1">
        <f>(B81/D81)*100</f>
        <v>83.333333333333343</v>
      </c>
      <c r="F81" s="2"/>
      <c r="L81" s="1" t="s">
        <v>28</v>
      </c>
      <c r="M81" s="1">
        <v>32.944361659705748</v>
      </c>
      <c r="N81" s="1">
        <v>9.406705751412483</v>
      </c>
    </row>
    <row r="82" spans="1:14" x14ac:dyDescent="0.35">
      <c r="A82" s="5" t="s">
        <v>131</v>
      </c>
      <c r="B82" s="1">
        <v>57</v>
      </c>
      <c r="C82" s="1">
        <v>16</v>
      </c>
      <c r="D82" s="1">
        <f>(B82+C82)</f>
        <v>73</v>
      </c>
      <c r="E82" s="1">
        <f>(B82/D82)*100</f>
        <v>78.082191780821915</v>
      </c>
      <c r="F82" s="2"/>
      <c r="L82" s="1" t="s">
        <v>7</v>
      </c>
      <c r="M82" s="1">
        <v>14.53931924882629</v>
      </c>
      <c r="N82" s="1">
        <v>1.7254689254485558</v>
      </c>
    </row>
    <row r="83" spans="1:14" x14ac:dyDescent="0.35">
      <c r="A83" s="5" t="s">
        <v>132</v>
      </c>
      <c r="B83" s="1">
        <v>44</v>
      </c>
      <c r="C83" s="1">
        <v>7</v>
      </c>
      <c r="D83" s="1">
        <f t="shared" ref="D83" si="61">(B83+C83)</f>
        <v>51</v>
      </c>
      <c r="E83" s="1">
        <f t="shared" ref="E83" si="62">(B83/D83)*100</f>
        <v>86.274509803921575</v>
      </c>
      <c r="F83" s="2"/>
      <c r="L83" s="1" t="s">
        <v>32</v>
      </c>
      <c r="M83" s="1">
        <v>48.162494291526549</v>
      </c>
      <c r="N83" s="1">
        <v>2.7775649499126596</v>
      </c>
    </row>
    <row r="84" spans="1:14" x14ac:dyDescent="0.35">
      <c r="A84" s="4" t="s">
        <v>133</v>
      </c>
      <c r="B84" s="2">
        <f>AVERAGE(B81:B83)</f>
        <v>52</v>
      </c>
      <c r="C84" s="2">
        <f t="shared" ref="C84:E84" si="63">AVERAGE(C81:C83)</f>
        <v>11.333333333333334</v>
      </c>
      <c r="D84" s="2">
        <f t="shared" si="63"/>
        <v>63.333333333333336</v>
      </c>
      <c r="E84" s="2">
        <f t="shared" si="63"/>
        <v>82.563344972692278</v>
      </c>
      <c r="F84" s="2">
        <f t="shared" ref="F84:F100" si="64">STDEV(E81:E83)/SQRT(3)</f>
        <v>2.3960509318837468</v>
      </c>
      <c r="L84" s="1" t="s">
        <v>31</v>
      </c>
      <c r="M84" s="1">
        <v>97.710113960113958</v>
      </c>
      <c r="N84" s="1">
        <v>0.14285022165335767</v>
      </c>
    </row>
    <row r="85" spans="1:14" x14ac:dyDescent="0.35">
      <c r="A85" s="5" t="s">
        <v>199</v>
      </c>
      <c r="B85" s="1">
        <v>28</v>
      </c>
      <c r="C85" s="1">
        <v>36</v>
      </c>
      <c r="D85" s="1">
        <f>(B85+C85)</f>
        <v>64</v>
      </c>
      <c r="E85" s="1">
        <f>(B85/D85)*100</f>
        <v>43.75</v>
      </c>
      <c r="F85" s="2"/>
      <c r="L85" s="1"/>
      <c r="M85" s="1"/>
      <c r="N85" s="1"/>
    </row>
    <row r="86" spans="1:14" x14ac:dyDescent="0.35">
      <c r="A86" s="5" t="s">
        <v>200</v>
      </c>
      <c r="B86" s="1">
        <v>60</v>
      </c>
      <c r="C86" s="1">
        <v>17</v>
      </c>
      <c r="D86" s="1">
        <f>(B86+C86)</f>
        <v>77</v>
      </c>
      <c r="E86" s="1">
        <f>(B86/D86)*100</f>
        <v>77.922077922077932</v>
      </c>
      <c r="F86" s="2"/>
      <c r="L86" s="1" t="s">
        <v>28</v>
      </c>
      <c r="M86" s="1">
        <v>32.944361659705748</v>
      </c>
      <c r="N86" s="1">
        <v>9.406705751412483</v>
      </c>
    </row>
    <row r="87" spans="1:14" x14ac:dyDescent="0.35">
      <c r="A87" s="5" t="s">
        <v>201</v>
      </c>
      <c r="B87" s="1">
        <v>37</v>
      </c>
      <c r="C87" s="1">
        <v>23</v>
      </c>
      <c r="D87" s="1">
        <f t="shared" ref="D87" si="65">(B87+C87)</f>
        <v>60</v>
      </c>
      <c r="E87" s="1">
        <f t="shared" ref="E87" si="66">(B87/D87)*100</f>
        <v>61.666666666666671</v>
      </c>
      <c r="F87" s="2"/>
      <c r="L87" s="1" t="s">
        <v>4</v>
      </c>
      <c r="M87" s="1">
        <v>1.0101010101010102</v>
      </c>
      <c r="N87" s="1">
        <v>1.0101010101010102</v>
      </c>
    </row>
    <row r="88" spans="1:14" x14ac:dyDescent="0.35">
      <c r="A88" s="4" t="s">
        <v>202</v>
      </c>
      <c r="B88" s="2">
        <f>AVERAGE(B85:B87)</f>
        <v>41.666666666666664</v>
      </c>
      <c r="C88" s="2">
        <f t="shared" ref="C88:E88" si="67">AVERAGE(C85:C87)</f>
        <v>25.333333333333332</v>
      </c>
      <c r="D88" s="2">
        <f t="shared" si="67"/>
        <v>67</v>
      </c>
      <c r="E88" s="2">
        <f t="shared" si="67"/>
        <v>61.112914862914863</v>
      </c>
      <c r="F88" s="2">
        <f t="shared" si="64"/>
        <v>9.8685140416927712</v>
      </c>
      <c r="L88" s="1" t="s">
        <v>30</v>
      </c>
      <c r="M88" s="1">
        <v>79.401615718751259</v>
      </c>
      <c r="N88" s="1">
        <v>0.98953613398800322</v>
      </c>
    </row>
    <row r="89" spans="1:14" x14ac:dyDescent="0.35">
      <c r="A89" s="5" t="s">
        <v>203</v>
      </c>
      <c r="B89" s="1">
        <v>30</v>
      </c>
      <c r="C89" s="1">
        <v>32</v>
      </c>
      <c r="D89" s="1">
        <f>(B89+C89)</f>
        <v>62</v>
      </c>
      <c r="E89" s="1">
        <f>(B89/D89)*100</f>
        <v>48.387096774193552</v>
      </c>
      <c r="F89" s="2"/>
      <c r="L89" s="1" t="s">
        <v>29</v>
      </c>
      <c r="M89" s="1">
        <v>71.322182397451215</v>
      </c>
      <c r="N89" s="1">
        <v>9.7511104295970732</v>
      </c>
    </row>
    <row r="90" spans="1:14" x14ac:dyDescent="0.35">
      <c r="A90" s="5" t="s">
        <v>204</v>
      </c>
      <c r="B90" s="1">
        <v>37</v>
      </c>
      <c r="C90" s="1">
        <v>33</v>
      </c>
      <c r="D90" s="1">
        <f>(B90+C90)</f>
        <v>70</v>
      </c>
      <c r="E90" s="1">
        <f>(B90/D90)*100</f>
        <v>52.857142857142861</v>
      </c>
      <c r="F90" s="2"/>
      <c r="L90" s="1"/>
      <c r="M90" s="1"/>
      <c r="N90" s="1"/>
    </row>
    <row r="91" spans="1:14" x14ac:dyDescent="0.35">
      <c r="A91" s="5" t="s">
        <v>205</v>
      </c>
      <c r="B91" s="1">
        <v>32</v>
      </c>
      <c r="C91" s="1">
        <v>42</v>
      </c>
      <c r="D91" s="1">
        <f t="shared" ref="D91" si="68">(B91+C91)</f>
        <v>74</v>
      </c>
      <c r="E91" s="1">
        <f t="shared" ref="E91" si="69">(B91/D91)*100</f>
        <v>43.243243243243242</v>
      </c>
      <c r="F91" s="2"/>
      <c r="L91" s="1" t="s">
        <v>28</v>
      </c>
      <c r="M91" s="1">
        <v>32.944361659705748</v>
      </c>
      <c r="N91" s="1">
        <v>9.406705751412483</v>
      </c>
    </row>
    <row r="92" spans="1:14" x14ac:dyDescent="0.35">
      <c r="A92" s="4" t="s">
        <v>206</v>
      </c>
      <c r="B92" s="2">
        <f>AVERAGE(B89:B91)</f>
        <v>33</v>
      </c>
      <c r="C92" s="2">
        <f t="shared" ref="C92:E92" si="70">AVERAGE(C89:C91)</f>
        <v>35.666666666666664</v>
      </c>
      <c r="D92" s="2">
        <f t="shared" si="70"/>
        <v>68.666666666666671</v>
      </c>
      <c r="E92" s="2">
        <f t="shared" si="70"/>
        <v>48.162494291526549</v>
      </c>
      <c r="F92" s="2">
        <f t="shared" si="64"/>
        <v>2.7775649499126596</v>
      </c>
      <c r="L92" s="1" t="s">
        <v>3</v>
      </c>
      <c r="M92" s="1">
        <v>1.4419389476913638</v>
      </c>
      <c r="N92" s="1">
        <v>0.73838358929644055</v>
      </c>
    </row>
    <row r="93" spans="1:14" x14ac:dyDescent="0.35">
      <c r="A93" s="5" t="s">
        <v>207</v>
      </c>
      <c r="B93" s="1">
        <v>54</v>
      </c>
      <c r="C93" s="1">
        <v>15</v>
      </c>
      <c r="D93" s="1">
        <f>(B93+C93)</f>
        <v>69</v>
      </c>
      <c r="E93" s="1">
        <f>(B93/D93)*100</f>
        <v>78.260869565217391</v>
      </c>
      <c r="F93" s="2"/>
      <c r="L93" s="1" t="s">
        <v>27</v>
      </c>
      <c r="M93" s="1">
        <v>74.890206411945528</v>
      </c>
      <c r="N93" s="1">
        <v>5.0536188869600496</v>
      </c>
    </row>
    <row r="94" spans="1:14" x14ac:dyDescent="0.35">
      <c r="A94" s="5" t="s">
        <v>208</v>
      </c>
      <c r="B94" s="1">
        <v>83</v>
      </c>
      <c r="C94" s="1">
        <v>19</v>
      </c>
      <c r="D94" s="1">
        <f>(B94+C94)</f>
        <v>102</v>
      </c>
      <c r="E94" s="1">
        <f>(B94/D94)*100</f>
        <v>81.372549019607845</v>
      </c>
      <c r="F94" s="2"/>
      <c r="L94" s="1" t="s">
        <v>26</v>
      </c>
      <c r="M94" s="1">
        <v>85.62573099415205</v>
      </c>
      <c r="N94" s="1">
        <v>0.73330628488502059</v>
      </c>
    </row>
    <row r="95" spans="1:14" x14ac:dyDescent="0.35">
      <c r="A95" s="5" t="s">
        <v>209</v>
      </c>
      <c r="B95" s="1">
        <v>33</v>
      </c>
      <c r="C95" s="1">
        <v>9</v>
      </c>
      <c r="D95" s="1">
        <f t="shared" ref="D95" si="71">(B95+C95)</f>
        <v>42</v>
      </c>
      <c r="E95" s="1">
        <f t="shared" ref="E95" si="72">(B95/D95)*100</f>
        <v>78.571428571428569</v>
      </c>
      <c r="F95" s="2"/>
      <c r="L95" s="1"/>
      <c r="M95" s="1"/>
      <c r="N95" s="1"/>
    </row>
    <row r="96" spans="1:14" x14ac:dyDescent="0.35">
      <c r="A96" s="4" t="s">
        <v>210</v>
      </c>
      <c r="B96" s="2">
        <f>AVERAGE(B93:B95)</f>
        <v>56.666666666666664</v>
      </c>
      <c r="C96" s="2">
        <f t="shared" ref="C96:E96" si="73">AVERAGE(C93:C95)</f>
        <v>14.333333333333334</v>
      </c>
      <c r="D96" s="2">
        <f t="shared" si="73"/>
        <v>71</v>
      </c>
      <c r="E96" s="2">
        <f t="shared" si="73"/>
        <v>79.401615718751259</v>
      </c>
      <c r="F96" s="2">
        <f t="shared" si="64"/>
        <v>0.98953613398800322</v>
      </c>
      <c r="L96" s="1" t="s">
        <v>19</v>
      </c>
      <c r="M96" s="1">
        <v>1.7554012345679011</v>
      </c>
      <c r="N96" s="1">
        <v>1.0735088023130037</v>
      </c>
    </row>
    <row r="97" spans="1:14" x14ac:dyDescent="0.35">
      <c r="A97" s="5" t="s">
        <v>211</v>
      </c>
      <c r="B97" s="1">
        <v>34</v>
      </c>
      <c r="C97" s="1">
        <v>12</v>
      </c>
      <c r="D97" s="1">
        <f>(B97+C97)</f>
        <v>46</v>
      </c>
      <c r="E97" s="1">
        <f>(B97/D97)*100</f>
        <v>73.91304347826086</v>
      </c>
      <c r="F97" s="2"/>
      <c r="L97" s="1" t="s">
        <v>12</v>
      </c>
      <c r="M97" s="1">
        <v>0</v>
      </c>
      <c r="N97" s="1">
        <v>0</v>
      </c>
    </row>
    <row r="98" spans="1:14" x14ac:dyDescent="0.35">
      <c r="A98" s="5" t="s">
        <v>212</v>
      </c>
      <c r="B98" s="1">
        <v>37</v>
      </c>
      <c r="C98" s="1">
        <v>7</v>
      </c>
      <c r="D98" s="1">
        <f>(B98+C98)</f>
        <v>44</v>
      </c>
      <c r="E98" s="1">
        <f>(B98/D98)*100</f>
        <v>84.090909090909093</v>
      </c>
      <c r="F98" s="2"/>
      <c r="L98" s="1" t="s">
        <v>25</v>
      </c>
      <c r="M98" s="1">
        <v>38.5621442767616</v>
      </c>
      <c r="N98" s="1">
        <v>6.2535700903923477</v>
      </c>
    </row>
    <row r="99" spans="1:14" x14ac:dyDescent="0.35">
      <c r="A99" s="5" t="s">
        <v>213</v>
      </c>
      <c r="B99" s="1">
        <v>30</v>
      </c>
      <c r="C99" s="1">
        <v>15</v>
      </c>
      <c r="D99" s="1">
        <f t="shared" ref="D99" si="74">(B99+C99)</f>
        <v>45</v>
      </c>
      <c r="E99" s="1">
        <f t="shared" ref="E99" si="75">(B99/D99)*100</f>
        <v>66.666666666666657</v>
      </c>
      <c r="F99" s="2"/>
      <c r="L99" s="2" t="s">
        <v>24</v>
      </c>
      <c r="M99" s="2">
        <v>82.004186289900602</v>
      </c>
      <c r="N99" s="2">
        <v>3.3051688338986822</v>
      </c>
    </row>
    <row r="100" spans="1:14" x14ac:dyDescent="0.35">
      <c r="A100" s="4" t="s">
        <v>214</v>
      </c>
      <c r="B100" s="2">
        <f>AVERAGE(B97:B99)</f>
        <v>33.666666666666664</v>
      </c>
      <c r="C100" s="2">
        <f t="shared" ref="C100:E100" si="76">AVERAGE(C97:C99)</f>
        <v>11.333333333333334</v>
      </c>
      <c r="D100" s="2">
        <f t="shared" si="76"/>
        <v>45</v>
      </c>
      <c r="E100" s="2">
        <f t="shared" si="76"/>
        <v>74.890206411945528</v>
      </c>
      <c r="F100" s="2">
        <f t="shared" si="64"/>
        <v>5.0536188869600478</v>
      </c>
      <c r="L100" s="1"/>
      <c r="M100" s="1"/>
      <c r="N100" s="1"/>
    </row>
    <row r="101" spans="1:14" x14ac:dyDescent="0.35">
      <c r="A101" s="5" t="s">
        <v>134</v>
      </c>
      <c r="B101" s="1">
        <v>29</v>
      </c>
      <c r="C101" s="1">
        <v>7</v>
      </c>
      <c r="D101" s="1">
        <f>(B101+C101)</f>
        <v>36</v>
      </c>
      <c r="E101" s="1">
        <f>(B101/D101)*100</f>
        <v>80.555555555555557</v>
      </c>
      <c r="F101" s="1"/>
      <c r="L101" s="1" t="s">
        <v>19</v>
      </c>
      <c r="M101" s="1">
        <v>1.7554012345679011</v>
      </c>
      <c r="N101" s="1">
        <v>1.0735088023130037</v>
      </c>
    </row>
    <row r="102" spans="1:14" x14ac:dyDescent="0.35">
      <c r="A102" s="5" t="s">
        <v>135</v>
      </c>
      <c r="B102" s="1">
        <v>20</v>
      </c>
      <c r="C102" s="1">
        <v>27</v>
      </c>
      <c r="D102" s="1">
        <f>(B102+C102)</f>
        <v>47</v>
      </c>
      <c r="E102" s="1">
        <f>(B102/D102)*100</f>
        <v>42.553191489361701</v>
      </c>
      <c r="F102" s="1"/>
      <c r="L102" s="1" t="s">
        <v>7</v>
      </c>
      <c r="M102" s="1">
        <v>14.53931924882629</v>
      </c>
      <c r="N102" s="1">
        <v>1.7254689254485558</v>
      </c>
    </row>
    <row r="103" spans="1:14" x14ac:dyDescent="0.35">
      <c r="A103" s="5" t="s">
        <v>136</v>
      </c>
      <c r="B103" s="1">
        <v>32</v>
      </c>
      <c r="C103" s="1">
        <v>33</v>
      </c>
      <c r="D103" s="1">
        <f t="shared" ref="D103" si="77">(B103+C103)</f>
        <v>65</v>
      </c>
      <c r="E103" s="1">
        <f t="shared" ref="E103" si="78">(B103/D103)*100</f>
        <v>49.230769230769234</v>
      </c>
      <c r="F103" s="1"/>
      <c r="L103" s="1" t="s">
        <v>23</v>
      </c>
      <c r="M103" s="1">
        <v>18.873034096914694</v>
      </c>
      <c r="N103" s="1">
        <v>3.3308491411457584</v>
      </c>
    </row>
    <row r="104" spans="1:14" x14ac:dyDescent="0.35">
      <c r="A104" s="4" t="s">
        <v>137</v>
      </c>
      <c r="B104" s="2">
        <f>AVERAGE(B101:B103)</f>
        <v>27</v>
      </c>
      <c r="C104" s="2">
        <f t="shared" ref="C104:E104" si="79">AVERAGE(C101:C103)</f>
        <v>22.333333333333332</v>
      </c>
      <c r="D104" s="2">
        <f t="shared" si="79"/>
        <v>49.333333333333336</v>
      </c>
      <c r="E104" s="2">
        <f t="shared" si="79"/>
        <v>57.446505425228828</v>
      </c>
      <c r="F104" s="2">
        <f>STDEV(E101:E103)/SQRT(3)</f>
        <v>11.714217281685251</v>
      </c>
      <c r="L104" s="1" t="s">
        <v>22</v>
      </c>
      <c r="M104" s="1">
        <v>77.272727272727266</v>
      </c>
      <c r="N104" s="1">
        <v>1.5745916432444336</v>
      </c>
    </row>
    <row r="105" spans="1:14" x14ac:dyDescent="0.35">
      <c r="A105" s="5" t="s">
        <v>138</v>
      </c>
      <c r="B105" s="1">
        <v>16</v>
      </c>
      <c r="C105" s="1">
        <v>46</v>
      </c>
      <c r="D105" s="1">
        <f>(B105+C105)</f>
        <v>62</v>
      </c>
      <c r="E105" s="1">
        <f>(B105/D105)*100</f>
        <v>25.806451612903224</v>
      </c>
      <c r="F105" s="2"/>
      <c r="L105" s="1"/>
      <c r="M105" s="1"/>
      <c r="N105" s="1"/>
    </row>
    <row r="106" spans="1:14" x14ac:dyDescent="0.35">
      <c r="A106" s="5" t="s">
        <v>139</v>
      </c>
      <c r="B106" s="1">
        <v>10</v>
      </c>
      <c r="C106" s="1">
        <v>54</v>
      </c>
      <c r="D106" s="1">
        <f>(B106+C106)</f>
        <v>64</v>
      </c>
      <c r="E106" s="1">
        <f>(B106/D106)*100</f>
        <v>15.625</v>
      </c>
      <c r="F106" s="2"/>
      <c r="L106" s="1" t="s">
        <v>19</v>
      </c>
      <c r="M106" s="1">
        <v>1.7554012345679011</v>
      </c>
      <c r="N106" s="1">
        <v>1.0735088023130037</v>
      </c>
    </row>
    <row r="107" spans="1:14" x14ac:dyDescent="0.35">
      <c r="A107" s="5" t="s">
        <v>140</v>
      </c>
      <c r="B107" s="1">
        <v>24</v>
      </c>
      <c r="C107" s="1">
        <v>43</v>
      </c>
      <c r="D107" s="1">
        <f t="shared" ref="D107" si="80">(B107+C107)</f>
        <v>67</v>
      </c>
      <c r="E107" s="1">
        <f t="shared" ref="E107" si="81">(B107/D107)*100</f>
        <v>35.820895522388057</v>
      </c>
      <c r="F107" s="2"/>
      <c r="L107" s="1" t="s">
        <v>4</v>
      </c>
      <c r="M107" s="1">
        <v>1.0101010101010102</v>
      </c>
      <c r="N107" s="1">
        <v>1.0101010101010102</v>
      </c>
    </row>
    <row r="108" spans="1:14" x14ac:dyDescent="0.35">
      <c r="A108" s="4" t="s">
        <v>141</v>
      </c>
      <c r="B108" s="2">
        <f>AVERAGE(B105:B107)</f>
        <v>16.666666666666668</v>
      </c>
      <c r="C108" s="2">
        <f t="shared" ref="C108:E108" si="82">AVERAGE(C105:C107)</f>
        <v>47.666666666666664</v>
      </c>
      <c r="D108" s="2">
        <f t="shared" si="82"/>
        <v>64.333333333333329</v>
      </c>
      <c r="E108" s="2">
        <f t="shared" si="82"/>
        <v>25.750782378430426</v>
      </c>
      <c r="F108" s="2">
        <f>STDEV(E105:E107)/SQRT(3)</f>
        <v>5.8301193036836398</v>
      </c>
      <c r="L108" s="1" t="s">
        <v>21</v>
      </c>
      <c r="M108" s="1">
        <v>40.657113909393537</v>
      </c>
      <c r="N108" s="1">
        <v>7.7490399858701338</v>
      </c>
    </row>
    <row r="109" spans="1:14" x14ac:dyDescent="0.35">
      <c r="A109" s="5" t="s">
        <v>142</v>
      </c>
      <c r="B109" s="1">
        <v>33</v>
      </c>
      <c r="C109" s="1">
        <v>15</v>
      </c>
      <c r="D109" s="1">
        <f>(B109+C109)</f>
        <v>48</v>
      </c>
      <c r="E109" s="1">
        <f>(B109/D109)*100</f>
        <v>68.75</v>
      </c>
      <c r="F109" s="2"/>
      <c r="L109" s="1" t="s">
        <v>20</v>
      </c>
      <c r="M109" s="1">
        <v>68.863532034887541</v>
      </c>
      <c r="N109" s="1">
        <v>9.8451497961423815</v>
      </c>
    </row>
    <row r="110" spans="1:14" x14ac:dyDescent="0.35">
      <c r="A110" s="5" t="s">
        <v>143</v>
      </c>
      <c r="B110" s="1">
        <v>36</v>
      </c>
      <c r="C110" s="1">
        <v>21</v>
      </c>
      <c r="D110" s="1">
        <f>(B110+C110)</f>
        <v>57</v>
      </c>
      <c r="E110" s="1">
        <f>(B110/D110)*100</f>
        <v>63.157894736842103</v>
      </c>
      <c r="F110" s="2"/>
      <c r="L110" s="1"/>
      <c r="M110" s="1"/>
      <c r="N110" s="1"/>
    </row>
    <row r="111" spans="1:14" x14ac:dyDescent="0.35">
      <c r="A111" s="5" t="s">
        <v>144</v>
      </c>
      <c r="B111" s="1">
        <v>38</v>
      </c>
      <c r="C111" s="1">
        <v>21</v>
      </c>
      <c r="D111" s="1">
        <f t="shared" ref="D111" si="83">(B111+C111)</f>
        <v>59</v>
      </c>
      <c r="E111" s="1">
        <f t="shared" ref="E111" si="84">(B111/D111)*100</f>
        <v>64.406779661016941</v>
      </c>
      <c r="F111" s="2"/>
      <c r="L111" s="1" t="s">
        <v>19</v>
      </c>
      <c r="M111" s="1">
        <v>1.7554012345679011</v>
      </c>
      <c r="N111" s="1">
        <v>1.0735088023130037</v>
      </c>
    </row>
    <row r="112" spans="1:14" x14ac:dyDescent="0.35">
      <c r="A112" s="4" t="s">
        <v>145</v>
      </c>
      <c r="B112" s="2">
        <f>AVERAGE(B109:B111)</f>
        <v>35.666666666666664</v>
      </c>
      <c r="C112" s="2">
        <f t="shared" ref="C112:E112" si="85">AVERAGE(C109:C111)</f>
        <v>19</v>
      </c>
      <c r="D112" s="2">
        <f t="shared" si="85"/>
        <v>54.666666666666664</v>
      </c>
      <c r="E112" s="2">
        <f t="shared" si="85"/>
        <v>65.438224799286346</v>
      </c>
      <c r="F112" s="2">
        <f>STDEV(E109:E111)/SQRT(3)</f>
        <v>1.6946798737523912</v>
      </c>
      <c r="L112" s="1" t="s">
        <v>3</v>
      </c>
      <c r="M112" s="1">
        <v>1.4419389476913638</v>
      </c>
      <c r="N112" s="1">
        <v>0.73838358929644055</v>
      </c>
    </row>
    <row r="113" spans="1:14" x14ac:dyDescent="0.35">
      <c r="A113" s="5" t="s">
        <v>146</v>
      </c>
      <c r="B113" s="1">
        <v>0</v>
      </c>
      <c r="C113" s="1">
        <v>53</v>
      </c>
      <c r="D113" s="1">
        <f>(B113+C113)</f>
        <v>53</v>
      </c>
      <c r="E113" s="1">
        <f>(B113/D113)*100</f>
        <v>0</v>
      </c>
      <c r="F113" s="2"/>
      <c r="L113" s="1" t="s">
        <v>18</v>
      </c>
      <c r="M113" s="1">
        <v>42.674061039122627</v>
      </c>
      <c r="N113" s="1">
        <v>2.7057793341885716</v>
      </c>
    </row>
    <row r="114" spans="1:14" x14ac:dyDescent="0.35">
      <c r="A114" s="5" t="s">
        <v>147</v>
      </c>
      <c r="B114" s="1">
        <v>2</v>
      </c>
      <c r="C114" s="1">
        <v>52</v>
      </c>
      <c r="D114" s="1">
        <f>(B114+C114)</f>
        <v>54</v>
      </c>
      <c r="E114" s="1">
        <f>(B114/D114)*100</f>
        <v>3.7037037037037033</v>
      </c>
      <c r="F114" s="2"/>
      <c r="L114" s="1" t="s">
        <v>17</v>
      </c>
      <c r="M114" s="1">
        <v>76.524747830166547</v>
      </c>
      <c r="N114" s="1">
        <v>7.739563424705957</v>
      </c>
    </row>
    <row r="115" spans="1:14" x14ac:dyDescent="0.35">
      <c r="A115" s="5" t="s">
        <v>148</v>
      </c>
      <c r="B115" s="1">
        <v>1</v>
      </c>
      <c r="C115" s="1">
        <v>63</v>
      </c>
      <c r="D115" s="1">
        <f t="shared" ref="D115" si="86">(B115+C115)</f>
        <v>64</v>
      </c>
      <c r="E115" s="1">
        <f t="shared" ref="E115" si="87">(B115/D115)*100</f>
        <v>1.5625</v>
      </c>
      <c r="F115" s="2"/>
      <c r="L115" s="1"/>
      <c r="M115" s="1"/>
      <c r="N115" s="1"/>
    </row>
    <row r="116" spans="1:14" x14ac:dyDescent="0.35">
      <c r="A116" s="4" t="s">
        <v>149</v>
      </c>
      <c r="B116" s="2">
        <f>AVERAGE(B113:B115)</f>
        <v>1</v>
      </c>
      <c r="C116" s="2">
        <f t="shared" ref="C116:E116" si="88">AVERAGE(C113:C115)</f>
        <v>56</v>
      </c>
      <c r="D116" s="2">
        <f t="shared" si="88"/>
        <v>57</v>
      </c>
      <c r="E116" s="2">
        <f t="shared" si="88"/>
        <v>1.7554012345679011</v>
      </c>
      <c r="F116" s="2">
        <f t="shared" ref="F116:F124" si="89">STDEV(E113:E115)/SQRT(3)</f>
        <v>1.0735088023130037</v>
      </c>
      <c r="L116" s="1" t="s">
        <v>12</v>
      </c>
      <c r="M116" s="1">
        <v>0</v>
      </c>
      <c r="N116" s="1">
        <v>0</v>
      </c>
    </row>
    <row r="117" spans="1:14" x14ac:dyDescent="0.35">
      <c r="A117" s="5" t="s">
        <v>215</v>
      </c>
      <c r="B117" s="1">
        <v>26</v>
      </c>
      <c r="C117" s="1">
        <v>47</v>
      </c>
      <c r="D117" s="1">
        <f>(B117+C117)</f>
        <v>73</v>
      </c>
      <c r="E117" s="1">
        <f>(B117/D117)*100</f>
        <v>35.61643835616438</v>
      </c>
      <c r="F117" s="2"/>
      <c r="L117" s="1" t="s">
        <v>7</v>
      </c>
      <c r="M117" s="1">
        <v>14.53931924882629</v>
      </c>
      <c r="N117" s="1">
        <v>1.7254689254485558</v>
      </c>
    </row>
    <row r="118" spans="1:14" x14ac:dyDescent="0.35">
      <c r="A118" s="5" t="s">
        <v>216</v>
      </c>
      <c r="B118" s="1">
        <v>45</v>
      </c>
      <c r="C118" s="1">
        <v>44</v>
      </c>
      <c r="D118" s="1">
        <f>(B118+C118)</f>
        <v>89</v>
      </c>
      <c r="E118" s="1">
        <f>(B118/D118)*100</f>
        <v>50.561797752808992</v>
      </c>
      <c r="F118" s="2"/>
      <c r="L118" s="1" t="s">
        <v>16</v>
      </c>
      <c r="M118" s="1">
        <v>69.881766978541165</v>
      </c>
      <c r="N118" s="1">
        <v>4.6243231865731698</v>
      </c>
    </row>
    <row r="119" spans="1:14" x14ac:dyDescent="0.35">
      <c r="A119" s="5" t="s">
        <v>217</v>
      </c>
      <c r="B119" s="1">
        <v>18</v>
      </c>
      <c r="C119" s="1">
        <v>43</v>
      </c>
      <c r="D119" s="1">
        <f t="shared" ref="D119" si="90">(B119+C119)</f>
        <v>61</v>
      </c>
      <c r="E119" s="1">
        <f t="shared" ref="E119" si="91">(B119/D119)*100</f>
        <v>29.508196721311474</v>
      </c>
      <c r="F119" s="2"/>
      <c r="L119" s="1" t="s">
        <v>15</v>
      </c>
      <c r="M119" s="1">
        <v>69.31450945964859</v>
      </c>
      <c r="N119" s="1">
        <v>6.3112162473533804</v>
      </c>
    </row>
    <row r="120" spans="1:14" x14ac:dyDescent="0.35">
      <c r="A120" s="4" t="s">
        <v>218</v>
      </c>
      <c r="B120" s="2">
        <f>AVERAGE(B117:B119)</f>
        <v>29.666666666666668</v>
      </c>
      <c r="C120" s="2">
        <f t="shared" ref="C120:E120" si="92">AVERAGE(C117:C119)</f>
        <v>44.666666666666664</v>
      </c>
      <c r="D120" s="2">
        <f t="shared" si="92"/>
        <v>74.333333333333329</v>
      </c>
      <c r="E120" s="2">
        <f t="shared" si="92"/>
        <v>38.562144276761622</v>
      </c>
      <c r="F120" s="2">
        <f t="shared" si="89"/>
        <v>6.2535700903923477</v>
      </c>
      <c r="L120" s="1"/>
      <c r="M120" s="1"/>
      <c r="N120" s="1"/>
    </row>
    <row r="121" spans="1:14" x14ac:dyDescent="0.35">
      <c r="A121" s="5" t="s">
        <v>219</v>
      </c>
      <c r="B121" s="1">
        <v>9</v>
      </c>
      <c r="C121" s="1">
        <v>61</v>
      </c>
      <c r="D121" s="1">
        <f>(B121+C121)</f>
        <v>70</v>
      </c>
      <c r="E121" s="1">
        <f>(B121/D121)*100</f>
        <v>12.857142857142856</v>
      </c>
      <c r="F121" s="2"/>
      <c r="L121" s="1" t="s">
        <v>12</v>
      </c>
      <c r="M121" s="1">
        <v>0</v>
      </c>
      <c r="N121" s="1">
        <v>0</v>
      </c>
    </row>
    <row r="122" spans="1:14" x14ac:dyDescent="0.35">
      <c r="A122" s="5" t="s">
        <v>220</v>
      </c>
      <c r="B122" s="1">
        <v>19</v>
      </c>
      <c r="C122" s="1">
        <v>59</v>
      </c>
      <c r="D122" s="1">
        <f>(B122+C122)</f>
        <v>78</v>
      </c>
      <c r="E122" s="1">
        <f>(B122/D122)*100</f>
        <v>24.358974358974358</v>
      </c>
      <c r="F122" s="2"/>
      <c r="L122" s="1" t="s">
        <v>4</v>
      </c>
      <c r="M122" s="1">
        <v>1.0101010101010102</v>
      </c>
      <c r="N122" s="1">
        <v>1.0101010101010102</v>
      </c>
    </row>
    <row r="123" spans="1:14" x14ac:dyDescent="0.35">
      <c r="A123" s="5" t="s">
        <v>221</v>
      </c>
      <c r="B123" s="1">
        <v>13</v>
      </c>
      <c r="C123" s="1">
        <v>54</v>
      </c>
      <c r="D123" s="1">
        <f t="shared" ref="D123" si="93">(B123+C123)</f>
        <v>67</v>
      </c>
      <c r="E123" s="1">
        <f t="shared" ref="E123" si="94">(B123/D123)*100</f>
        <v>19.402985074626866</v>
      </c>
      <c r="F123" s="2"/>
      <c r="L123" s="1" t="s">
        <v>14</v>
      </c>
      <c r="M123" s="1">
        <v>89.214600568909745</v>
      </c>
      <c r="N123" s="1">
        <v>0.98418538943606859</v>
      </c>
    </row>
    <row r="124" spans="1:14" x14ac:dyDescent="0.35">
      <c r="A124" s="4" t="s">
        <v>222</v>
      </c>
      <c r="B124" s="2">
        <f>AVERAGE(B121:B123)</f>
        <v>13.666666666666666</v>
      </c>
      <c r="C124" s="2">
        <f t="shared" ref="C124:E124" si="95">AVERAGE(C121:C123)</f>
        <v>58</v>
      </c>
      <c r="D124" s="2">
        <f t="shared" si="95"/>
        <v>71.666666666666671</v>
      </c>
      <c r="E124" s="2">
        <f t="shared" si="95"/>
        <v>18.873034096914694</v>
      </c>
      <c r="F124" s="2">
        <f t="shared" si="89"/>
        <v>3.3308491411457584</v>
      </c>
      <c r="L124" s="1" t="s">
        <v>13</v>
      </c>
      <c r="M124" s="1">
        <v>54.012137389202259</v>
      </c>
      <c r="N124" s="1">
        <v>0.99421486134113513</v>
      </c>
    </row>
    <row r="125" spans="1:14" x14ac:dyDescent="0.35">
      <c r="A125" s="5" t="s">
        <v>223</v>
      </c>
      <c r="B125" s="1">
        <v>10</v>
      </c>
      <c r="C125" s="1">
        <v>25</v>
      </c>
      <c r="D125" s="1">
        <f>(B125+C125)</f>
        <v>35</v>
      </c>
      <c r="E125" s="1">
        <f>(B125/D125)*100</f>
        <v>28.571428571428569</v>
      </c>
      <c r="F125" s="1"/>
      <c r="L125" s="1"/>
      <c r="M125" s="1"/>
      <c r="N125" s="1"/>
    </row>
    <row r="126" spans="1:14" x14ac:dyDescent="0.35">
      <c r="A126" s="5" t="s">
        <v>224</v>
      </c>
      <c r="B126" s="1">
        <v>27</v>
      </c>
      <c r="C126" s="1">
        <v>22</v>
      </c>
      <c r="D126" s="1">
        <f>(B126+C126)</f>
        <v>49</v>
      </c>
      <c r="E126" s="1">
        <f>(B126/D126)*100</f>
        <v>55.102040816326522</v>
      </c>
      <c r="F126" s="1"/>
      <c r="L126" s="1" t="s">
        <v>12</v>
      </c>
      <c r="M126" s="1">
        <v>0</v>
      </c>
      <c r="N126" s="1">
        <v>0</v>
      </c>
    </row>
    <row r="127" spans="1:14" x14ac:dyDescent="0.35">
      <c r="A127" s="5" t="s">
        <v>225</v>
      </c>
      <c r="B127" s="1">
        <v>18</v>
      </c>
      <c r="C127" s="1">
        <v>29</v>
      </c>
      <c r="D127" s="1">
        <f t="shared" ref="D127" si="96">(B127+C127)</f>
        <v>47</v>
      </c>
      <c r="E127" s="1">
        <f t="shared" ref="E127" si="97">(B127/D127)*100</f>
        <v>38.297872340425535</v>
      </c>
      <c r="F127" s="1"/>
      <c r="L127" s="1" t="s">
        <v>3</v>
      </c>
      <c r="M127" s="1">
        <v>1.4419389476913638</v>
      </c>
      <c r="N127" s="1">
        <v>0.73838358929644055</v>
      </c>
    </row>
    <row r="128" spans="1:14" x14ac:dyDescent="0.35">
      <c r="A128" s="4" t="s">
        <v>226</v>
      </c>
      <c r="B128" s="2">
        <f>AVERAGE(B125:B127)</f>
        <v>18.333333333333332</v>
      </c>
      <c r="C128" s="2">
        <f t="shared" ref="C128:E128" si="98">AVERAGE(C125:C127)</f>
        <v>25.333333333333332</v>
      </c>
      <c r="D128" s="2">
        <f t="shared" si="98"/>
        <v>43.666666666666664</v>
      </c>
      <c r="E128" s="2">
        <f t="shared" si="98"/>
        <v>40.657113909393537</v>
      </c>
      <c r="F128" s="2">
        <f>STDEV(E125:E127)/SQRT(3)</f>
        <v>7.7490399858701338</v>
      </c>
      <c r="L128" s="1" t="s">
        <v>11</v>
      </c>
      <c r="M128" s="1">
        <v>75.247485110855308</v>
      </c>
      <c r="N128" s="1">
        <v>6.3673744179047675</v>
      </c>
    </row>
    <row r="129" spans="1:14" x14ac:dyDescent="0.35">
      <c r="A129" s="5" t="s">
        <v>227</v>
      </c>
      <c r="B129" s="1">
        <v>20</v>
      </c>
      <c r="C129" s="1">
        <v>22</v>
      </c>
      <c r="D129" s="1">
        <f>(B129+C129)</f>
        <v>42</v>
      </c>
      <c r="E129" s="1">
        <f>(B129/D129)*100</f>
        <v>47.619047619047613</v>
      </c>
      <c r="F129" s="2"/>
      <c r="L129" s="1" t="s">
        <v>10</v>
      </c>
      <c r="M129" s="1">
        <v>46.151571739807032</v>
      </c>
      <c r="N129" s="1">
        <v>5.5110961107128675</v>
      </c>
    </row>
    <row r="130" spans="1:14" x14ac:dyDescent="0.35">
      <c r="A130" s="5" t="s">
        <v>228</v>
      </c>
      <c r="B130" s="1">
        <v>18</v>
      </c>
      <c r="C130" s="1">
        <v>29</v>
      </c>
      <c r="D130" s="1">
        <f>(B130+C130)</f>
        <v>47</v>
      </c>
      <c r="E130" s="1">
        <f>(B130/D130)*100</f>
        <v>38.297872340425535</v>
      </c>
      <c r="F130" s="2"/>
      <c r="L130" s="1"/>
      <c r="M130" s="1"/>
      <c r="N130" s="1"/>
    </row>
    <row r="131" spans="1:14" x14ac:dyDescent="0.35">
      <c r="A131" s="5" t="s">
        <v>229</v>
      </c>
      <c r="B131" s="1">
        <v>24</v>
      </c>
      <c r="C131" s="1">
        <v>33</v>
      </c>
      <c r="D131" s="1">
        <f t="shared" ref="D131" si="99">(B131+C131)</f>
        <v>57</v>
      </c>
      <c r="E131" s="1">
        <f t="shared" ref="E131" si="100">(B131/D131)*100</f>
        <v>42.105263157894733</v>
      </c>
      <c r="F131" s="2"/>
      <c r="L131" s="1" t="s">
        <v>7</v>
      </c>
      <c r="M131" s="1">
        <v>14.53931924882629</v>
      </c>
      <c r="N131" s="1">
        <v>1.7254689254485558</v>
      </c>
    </row>
    <row r="132" spans="1:14" x14ac:dyDescent="0.35">
      <c r="A132" s="4" t="s">
        <v>230</v>
      </c>
      <c r="B132" s="2">
        <f>AVERAGE(B129:B131)</f>
        <v>20.666666666666668</v>
      </c>
      <c r="C132" s="2">
        <f t="shared" ref="C132:E132" si="101">AVERAGE(C129:C131)</f>
        <v>28</v>
      </c>
      <c r="D132" s="2">
        <f t="shared" si="101"/>
        <v>48.666666666666664</v>
      </c>
      <c r="E132" s="2">
        <f t="shared" si="101"/>
        <v>42.674061039122627</v>
      </c>
      <c r="F132" s="2">
        <f t="shared" ref="F132:F144" si="102">STDEV(E129:E131)/SQRT(3)</f>
        <v>2.7057793341885716</v>
      </c>
      <c r="L132" s="1" t="s">
        <v>4</v>
      </c>
      <c r="M132" s="1">
        <v>1.0101010101010102</v>
      </c>
      <c r="N132" s="1">
        <v>1.0101010101010102</v>
      </c>
    </row>
    <row r="133" spans="1:14" x14ac:dyDescent="0.35">
      <c r="A133" s="5" t="s">
        <v>231</v>
      </c>
      <c r="B133" s="1">
        <v>54</v>
      </c>
      <c r="C133" s="1">
        <v>8</v>
      </c>
      <c r="D133" s="1">
        <f>(B133+C133)</f>
        <v>62</v>
      </c>
      <c r="E133" s="1">
        <f>(B133/D133)*100</f>
        <v>87.096774193548384</v>
      </c>
      <c r="F133" s="2"/>
      <c r="L133" s="1" t="s">
        <v>9</v>
      </c>
      <c r="M133" s="1">
        <v>84.523809523809518</v>
      </c>
      <c r="N133" s="1">
        <v>4.7797285475916027</v>
      </c>
    </row>
    <row r="134" spans="1:14" x14ac:dyDescent="0.35">
      <c r="A134" s="5" t="s">
        <v>232</v>
      </c>
      <c r="B134" s="1">
        <v>53</v>
      </c>
      <c r="C134" s="1">
        <v>5</v>
      </c>
      <c r="D134" s="1">
        <f>(B134+C134)</f>
        <v>58</v>
      </c>
      <c r="E134" s="1">
        <f>(B134/D134)*100</f>
        <v>91.379310344827587</v>
      </c>
      <c r="F134" s="2"/>
      <c r="L134" s="1" t="s">
        <v>8</v>
      </c>
      <c r="M134" s="1">
        <v>40.72032558874664</v>
      </c>
      <c r="N134" s="1">
        <v>5.1905051835528475</v>
      </c>
    </row>
    <row r="135" spans="1:14" x14ac:dyDescent="0.35">
      <c r="A135" s="5" t="s">
        <v>233</v>
      </c>
      <c r="B135" s="1">
        <v>40</v>
      </c>
      <c r="C135" s="1">
        <v>6</v>
      </c>
      <c r="D135" s="1">
        <f t="shared" ref="D135" si="103">(B135+C135)</f>
        <v>46</v>
      </c>
      <c r="E135" s="1">
        <f t="shared" ref="E135" si="104">(B135/D135)*100</f>
        <v>86.956521739130437</v>
      </c>
      <c r="F135" s="2"/>
      <c r="L135" s="1"/>
      <c r="M135" s="1"/>
      <c r="N135" s="1"/>
    </row>
    <row r="136" spans="1:14" x14ac:dyDescent="0.35">
      <c r="A136" s="4" t="s">
        <v>234</v>
      </c>
      <c r="B136" s="2">
        <f>AVERAGE(B133:B135)</f>
        <v>49</v>
      </c>
      <c r="C136" s="2">
        <f t="shared" ref="C136:E136" si="105">AVERAGE(C133:C135)</f>
        <v>6.333333333333333</v>
      </c>
      <c r="D136" s="2">
        <f t="shared" si="105"/>
        <v>55.333333333333336</v>
      </c>
      <c r="E136" s="2">
        <f t="shared" si="105"/>
        <v>88.47753542583547</v>
      </c>
      <c r="F136" s="2">
        <f t="shared" si="102"/>
        <v>1.4514522552844957</v>
      </c>
      <c r="L136" s="1" t="s">
        <v>7</v>
      </c>
      <c r="M136" s="1">
        <v>14.53931924882629</v>
      </c>
      <c r="N136" s="1">
        <v>1.7254689254485558</v>
      </c>
    </row>
    <row r="137" spans="1:14" x14ac:dyDescent="0.35">
      <c r="A137" s="5" t="s">
        <v>235</v>
      </c>
      <c r="B137" s="1">
        <v>0</v>
      </c>
      <c r="C137" s="1">
        <v>47</v>
      </c>
      <c r="D137" s="1">
        <f>(B137+C137)</f>
        <v>47</v>
      </c>
      <c r="E137" s="1">
        <f>(B137/D137)*100</f>
        <v>0</v>
      </c>
      <c r="F137" s="2"/>
      <c r="L137" s="1" t="s">
        <v>3</v>
      </c>
      <c r="M137" s="1">
        <v>1.4419389476913638</v>
      </c>
      <c r="N137" s="1">
        <v>0.73838358929644055</v>
      </c>
    </row>
    <row r="138" spans="1:14" x14ac:dyDescent="0.35">
      <c r="A138" s="5" t="s">
        <v>236</v>
      </c>
      <c r="B138" s="1">
        <v>5</v>
      </c>
      <c r="C138" s="1">
        <v>74</v>
      </c>
      <c r="D138" s="1">
        <f>(B138+C138)</f>
        <v>79</v>
      </c>
      <c r="E138" s="1">
        <f>(B138/D138)*100</f>
        <v>6.3291139240506329</v>
      </c>
      <c r="F138" s="2"/>
      <c r="L138" s="1" t="s">
        <v>6</v>
      </c>
      <c r="M138" s="1">
        <v>6.1840554455892223</v>
      </c>
      <c r="N138" s="1">
        <v>2.7911156112657638</v>
      </c>
    </row>
    <row r="139" spans="1:14" x14ac:dyDescent="0.35">
      <c r="A139" s="5" t="s">
        <v>237</v>
      </c>
      <c r="B139" s="1">
        <v>3</v>
      </c>
      <c r="C139" s="1">
        <v>66</v>
      </c>
      <c r="D139" s="1">
        <f t="shared" ref="D139" si="106">(B139+C139)</f>
        <v>69</v>
      </c>
      <c r="E139" s="1">
        <f t="shared" ref="E139" si="107">(B139/D139)*100</f>
        <v>4.3478260869565215</v>
      </c>
      <c r="F139" s="2"/>
      <c r="L139" s="1" t="s">
        <v>5</v>
      </c>
      <c r="M139" s="1">
        <v>7.2504389666283799</v>
      </c>
      <c r="N139" s="1">
        <v>0.12138555979153998</v>
      </c>
    </row>
    <row r="140" spans="1:14" x14ac:dyDescent="0.35">
      <c r="A140" s="4" t="s">
        <v>238</v>
      </c>
      <c r="B140" s="2">
        <f>AVERAGE(B137:B139)</f>
        <v>2.6666666666666665</v>
      </c>
      <c r="C140" s="2">
        <f t="shared" ref="C140:E140" si="108">AVERAGE(C137:C139)</f>
        <v>62.333333333333336</v>
      </c>
      <c r="D140" s="2">
        <f t="shared" si="108"/>
        <v>65</v>
      </c>
      <c r="E140" s="2">
        <f t="shared" si="108"/>
        <v>3.5589800036690513</v>
      </c>
      <c r="F140" s="2">
        <f t="shared" si="102"/>
        <v>1.8691468083273886</v>
      </c>
      <c r="L140" s="1"/>
      <c r="M140" s="1"/>
      <c r="N140" s="1"/>
    </row>
    <row r="141" spans="1:14" x14ac:dyDescent="0.35">
      <c r="A141" s="5" t="s">
        <v>239</v>
      </c>
      <c r="B141" s="1">
        <v>32</v>
      </c>
      <c r="C141" s="1">
        <v>0</v>
      </c>
      <c r="D141" s="1">
        <f>(B141+C141)</f>
        <v>32</v>
      </c>
      <c r="E141" s="1">
        <f>(B141/D141)*100</f>
        <v>100</v>
      </c>
      <c r="F141" s="2"/>
      <c r="L141" s="1" t="s">
        <v>4</v>
      </c>
      <c r="M141" s="1">
        <v>1.0101010101010102</v>
      </c>
      <c r="N141" s="1">
        <v>1.0101010101010102</v>
      </c>
    </row>
    <row r="142" spans="1:14" x14ac:dyDescent="0.35">
      <c r="A142" s="5" t="s">
        <v>240</v>
      </c>
      <c r="B142" s="1">
        <v>48</v>
      </c>
      <c r="C142" s="1">
        <v>0</v>
      </c>
      <c r="D142" s="1">
        <f>(B142+C142)</f>
        <v>48</v>
      </c>
      <c r="E142" s="1">
        <f>(B142/D142)*100</f>
        <v>100</v>
      </c>
      <c r="F142" s="2"/>
      <c r="L142" s="1" t="s">
        <v>3</v>
      </c>
      <c r="M142" s="1">
        <v>1.4419389476913638</v>
      </c>
      <c r="N142" s="1">
        <v>0.73838358929644055</v>
      </c>
    </row>
    <row r="143" spans="1:14" x14ac:dyDescent="0.35">
      <c r="A143" s="5" t="s">
        <v>241</v>
      </c>
      <c r="B143" s="1">
        <v>38</v>
      </c>
      <c r="C143" s="1">
        <v>1</v>
      </c>
      <c r="D143" s="1">
        <f t="shared" ref="D143" si="109">(B143+C143)</f>
        <v>39</v>
      </c>
      <c r="E143" s="1">
        <f t="shared" ref="E143" si="110">(B143/D143)*100</f>
        <v>97.435897435897431</v>
      </c>
      <c r="F143" s="2"/>
      <c r="L143" s="1" t="s">
        <v>2</v>
      </c>
      <c r="M143" s="1">
        <v>80.769070010449312</v>
      </c>
      <c r="N143" s="1">
        <v>1.9465253258002913</v>
      </c>
    </row>
    <row r="144" spans="1:14" x14ac:dyDescent="0.35">
      <c r="A144" s="4" t="s">
        <v>242</v>
      </c>
      <c r="B144" s="2">
        <f>AVERAGE(B141:B143)</f>
        <v>39.333333333333336</v>
      </c>
      <c r="C144" s="2">
        <f t="shared" ref="C144:E144" si="111">AVERAGE(C141:C143)</f>
        <v>0.33333333333333331</v>
      </c>
      <c r="D144" s="2">
        <f t="shared" si="111"/>
        <v>39.666666666666664</v>
      </c>
      <c r="E144" s="2">
        <f t="shared" si="111"/>
        <v>99.145299145299148</v>
      </c>
      <c r="F144" s="2">
        <f t="shared" si="102"/>
        <v>0.85470085470085644</v>
      </c>
      <c r="L144" s="1" t="s">
        <v>1</v>
      </c>
      <c r="M144" s="1">
        <v>48.247386142122984</v>
      </c>
      <c r="N144" s="1">
        <v>3.9899162072020071</v>
      </c>
    </row>
    <row r="145" spans="1:14" x14ac:dyDescent="0.35">
      <c r="A145" s="5" t="s">
        <v>243</v>
      </c>
      <c r="B145" s="1">
        <v>46</v>
      </c>
      <c r="C145" s="1">
        <v>6</v>
      </c>
      <c r="D145" s="1">
        <f>(B145+C145)</f>
        <v>52</v>
      </c>
      <c r="E145" s="1">
        <f>(B145/D145)*100</f>
        <v>88.461538461538453</v>
      </c>
      <c r="F145" s="2"/>
      <c r="L145" s="1"/>
      <c r="M145" s="1"/>
      <c r="N145" s="1"/>
    </row>
    <row r="146" spans="1:14" x14ac:dyDescent="0.35">
      <c r="A146" s="5" t="s">
        <v>244</v>
      </c>
      <c r="B146" s="1">
        <v>38</v>
      </c>
      <c r="C146" s="1">
        <v>11</v>
      </c>
      <c r="D146" s="1">
        <f>(B146+C146)</f>
        <v>49</v>
      </c>
      <c r="E146" s="1">
        <f>(B146/D146)*100</f>
        <v>77.551020408163268</v>
      </c>
      <c r="F146" s="2"/>
      <c r="L146" s="1"/>
      <c r="M146" s="1"/>
      <c r="N146" s="1"/>
    </row>
    <row r="147" spans="1:14" x14ac:dyDescent="0.35">
      <c r="A147" s="5" t="s">
        <v>245</v>
      </c>
      <c r="B147" s="1">
        <v>52</v>
      </c>
      <c r="C147" s="1">
        <v>13</v>
      </c>
      <c r="D147" s="1">
        <f t="shared" ref="D147" si="112">(B147+C147)</f>
        <v>65</v>
      </c>
      <c r="E147" s="1">
        <f t="shared" ref="E147" si="113">(B147/D147)*100</f>
        <v>80</v>
      </c>
      <c r="F147" s="2"/>
      <c r="L147" s="1" t="s">
        <v>0</v>
      </c>
      <c r="M147" s="1">
        <v>62.507318951469642</v>
      </c>
      <c r="N147" s="1">
        <v>4.8910930011334033</v>
      </c>
    </row>
    <row r="148" spans="1:14" x14ac:dyDescent="0.35">
      <c r="A148" s="4" t="s">
        <v>246</v>
      </c>
      <c r="B148" s="2">
        <f>AVERAGE(B145:B147)</f>
        <v>45.333333333333336</v>
      </c>
      <c r="C148" s="2">
        <f t="shared" ref="C148:E148" si="114">AVERAGE(C145:C147)</f>
        <v>10</v>
      </c>
      <c r="D148" s="2">
        <f t="shared" si="114"/>
        <v>55.333333333333336</v>
      </c>
      <c r="E148" s="2">
        <f t="shared" si="114"/>
        <v>82.004186289900574</v>
      </c>
      <c r="F148" s="2">
        <f>STDEV(E145:E147)/SQRT(3)</f>
        <v>3.3051688338986822</v>
      </c>
    </row>
    <row r="149" spans="1:14" x14ac:dyDescent="0.35">
      <c r="A149" s="5" t="s">
        <v>247</v>
      </c>
      <c r="B149" s="1">
        <v>0</v>
      </c>
      <c r="C149" s="1">
        <v>78</v>
      </c>
      <c r="D149" s="1">
        <f>(B149+C149)</f>
        <v>78</v>
      </c>
      <c r="E149" s="1">
        <f>(B149/D149)*100</f>
        <v>0</v>
      </c>
      <c r="F149" s="1"/>
    </row>
    <row r="150" spans="1:14" x14ac:dyDescent="0.35">
      <c r="A150" s="5" t="s">
        <v>248</v>
      </c>
      <c r="B150" s="1">
        <v>0</v>
      </c>
      <c r="C150" s="1">
        <v>54</v>
      </c>
      <c r="D150" s="1">
        <f>(B150+C150)</f>
        <v>54</v>
      </c>
      <c r="E150" s="1">
        <f>(B150/D150)*100</f>
        <v>0</v>
      </c>
      <c r="F150" s="1"/>
    </row>
    <row r="151" spans="1:14" x14ac:dyDescent="0.35">
      <c r="A151" s="5" t="s">
        <v>249</v>
      </c>
      <c r="B151" s="1">
        <v>0</v>
      </c>
      <c r="C151" s="1">
        <v>47</v>
      </c>
      <c r="D151" s="1">
        <f t="shared" ref="D151" si="115">(B151+C151)</f>
        <v>47</v>
      </c>
      <c r="E151" s="1">
        <f t="shared" ref="E151" si="116">(B151/D151)*100</f>
        <v>0</v>
      </c>
      <c r="F151" s="1"/>
    </row>
    <row r="152" spans="1:14" x14ac:dyDescent="0.35">
      <c r="A152" s="4" t="s">
        <v>250</v>
      </c>
      <c r="B152" s="2">
        <f>AVERAGE(B149:B151)</f>
        <v>0</v>
      </c>
      <c r="C152" s="2">
        <f t="shared" ref="C152:D152" si="117">AVERAGE(C149:C151)</f>
        <v>59.666666666666664</v>
      </c>
      <c r="D152" s="2">
        <f t="shared" si="117"/>
        <v>59.666666666666664</v>
      </c>
      <c r="E152" s="2">
        <f>AVERAGE(E149:E151)</f>
        <v>0</v>
      </c>
      <c r="F152" s="2">
        <f>STDEV(E149:E151)/SQRT(3)</f>
        <v>0</v>
      </c>
    </row>
    <row r="153" spans="1:14" x14ac:dyDescent="0.35">
      <c r="A153" s="5" t="s">
        <v>251</v>
      </c>
      <c r="B153" s="1">
        <v>54</v>
      </c>
      <c r="C153" s="1">
        <v>16</v>
      </c>
      <c r="D153" s="1">
        <f>(B153+C153)</f>
        <v>70</v>
      </c>
      <c r="E153" s="1">
        <f>(B153/D153)*100</f>
        <v>77.142857142857153</v>
      </c>
      <c r="F153" s="2"/>
    </row>
    <row r="154" spans="1:14" x14ac:dyDescent="0.35">
      <c r="A154" s="5" t="s">
        <v>252</v>
      </c>
      <c r="B154" s="1">
        <v>47</v>
      </c>
      <c r="C154" s="1">
        <v>19</v>
      </c>
      <c r="D154" s="1">
        <f>(B154+C154)</f>
        <v>66</v>
      </c>
      <c r="E154" s="1">
        <f>(B154/D154)*100</f>
        <v>71.212121212121218</v>
      </c>
      <c r="F154" s="2"/>
    </row>
    <row r="155" spans="1:14" x14ac:dyDescent="0.35">
      <c r="A155" s="5" t="s">
        <v>253</v>
      </c>
      <c r="B155" s="1">
        <v>38</v>
      </c>
      <c r="C155" s="1">
        <v>24</v>
      </c>
      <c r="D155" s="1">
        <f t="shared" ref="D155" si="118">(B155+C155)</f>
        <v>62</v>
      </c>
      <c r="E155" s="1">
        <f t="shared" ref="E155" si="119">(B155/D155)*100</f>
        <v>61.29032258064516</v>
      </c>
      <c r="F155" s="2"/>
    </row>
    <row r="156" spans="1:14" x14ac:dyDescent="0.35">
      <c r="A156" s="4" t="s">
        <v>254</v>
      </c>
      <c r="B156" s="2">
        <f>AVERAGE(B153:B155)</f>
        <v>46.333333333333336</v>
      </c>
      <c r="C156" s="2">
        <f t="shared" ref="C156:E156" si="120">AVERAGE(C153:C155)</f>
        <v>19.666666666666668</v>
      </c>
      <c r="D156" s="2">
        <f t="shared" si="120"/>
        <v>66</v>
      </c>
      <c r="E156" s="2">
        <f t="shared" si="120"/>
        <v>69.881766978541165</v>
      </c>
      <c r="F156" s="2">
        <f t="shared" ref="F156:F168" si="121">STDEV(E153:E155)/SQRT(3)</f>
        <v>4.6243231865731698</v>
      </c>
    </row>
    <row r="157" spans="1:14" x14ac:dyDescent="0.35">
      <c r="A157" s="5" t="s">
        <v>255</v>
      </c>
      <c r="B157" s="1">
        <v>37</v>
      </c>
      <c r="C157" s="1">
        <v>5</v>
      </c>
      <c r="D157" s="1">
        <f>(B157+C157)</f>
        <v>42</v>
      </c>
      <c r="E157" s="1">
        <f>(B157/D157)*100</f>
        <v>88.095238095238088</v>
      </c>
      <c r="F157" s="2"/>
    </row>
    <row r="158" spans="1:14" x14ac:dyDescent="0.35">
      <c r="A158" s="5" t="s">
        <v>256</v>
      </c>
      <c r="B158" s="1">
        <v>38</v>
      </c>
      <c r="C158" s="1">
        <v>5</v>
      </c>
      <c r="D158" s="1">
        <f>(B158+C158)</f>
        <v>43</v>
      </c>
      <c r="E158" s="1">
        <f>(B158/D158)*100</f>
        <v>88.372093023255815</v>
      </c>
      <c r="F158" s="2"/>
    </row>
    <row r="159" spans="1:14" x14ac:dyDescent="0.35">
      <c r="A159" s="5" t="s">
        <v>257</v>
      </c>
      <c r="B159" s="1">
        <v>31</v>
      </c>
      <c r="C159" s="1">
        <v>3</v>
      </c>
      <c r="D159" s="1">
        <f t="shared" ref="D159" si="122">(B159+C159)</f>
        <v>34</v>
      </c>
      <c r="E159" s="1">
        <f t="shared" ref="E159" si="123">(B159/D159)*100</f>
        <v>91.17647058823529</v>
      </c>
      <c r="F159" s="2"/>
    </row>
    <row r="160" spans="1:14" x14ac:dyDescent="0.35">
      <c r="A160" s="4" t="s">
        <v>258</v>
      </c>
      <c r="B160" s="2">
        <f>AVERAGE(B157:B159)</f>
        <v>35.333333333333336</v>
      </c>
      <c r="C160" s="2">
        <f t="shared" ref="C160:E160" si="124">AVERAGE(C157:C159)</f>
        <v>4.333333333333333</v>
      </c>
      <c r="D160" s="2">
        <f t="shared" si="124"/>
        <v>39.666666666666664</v>
      </c>
      <c r="E160" s="2">
        <f t="shared" si="124"/>
        <v>89.214600568909745</v>
      </c>
      <c r="F160" s="2">
        <f t="shared" si="121"/>
        <v>0.98418538943606859</v>
      </c>
    </row>
    <row r="161" spans="1:6" x14ac:dyDescent="0.35">
      <c r="A161" s="5" t="s">
        <v>259</v>
      </c>
      <c r="B161" s="1">
        <v>50</v>
      </c>
      <c r="C161" s="1">
        <v>8</v>
      </c>
      <c r="D161" s="1">
        <f>(B161+C161)</f>
        <v>58</v>
      </c>
      <c r="E161" s="1">
        <f>(B161/D161)*100</f>
        <v>86.206896551724128</v>
      </c>
      <c r="F161" s="2"/>
    </row>
    <row r="162" spans="1:6" x14ac:dyDescent="0.35">
      <c r="A162" s="5" t="s">
        <v>260</v>
      </c>
      <c r="B162" s="1">
        <v>49</v>
      </c>
      <c r="C162" s="1">
        <v>16</v>
      </c>
      <c r="D162" s="1">
        <f>(B162+C162)</f>
        <v>65</v>
      </c>
      <c r="E162" s="1">
        <f>(B162/D162)*100</f>
        <v>75.384615384615387</v>
      </c>
      <c r="F162" s="2"/>
    </row>
    <row r="163" spans="1:6" x14ac:dyDescent="0.35">
      <c r="A163" s="5" t="s">
        <v>261</v>
      </c>
      <c r="B163" s="1">
        <v>34</v>
      </c>
      <c r="C163" s="1">
        <v>19</v>
      </c>
      <c r="D163" s="1">
        <f t="shared" ref="D163" si="125">(B163+C163)</f>
        <v>53</v>
      </c>
      <c r="E163" s="1">
        <f t="shared" ref="E163" si="126">(B163/D163)*100</f>
        <v>64.15094339622641</v>
      </c>
      <c r="F163" s="2"/>
    </row>
    <row r="164" spans="1:6" x14ac:dyDescent="0.35">
      <c r="A164" s="4" t="s">
        <v>262</v>
      </c>
      <c r="B164" s="2">
        <f>AVERAGE(B161:B163)</f>
        <v>44.333333333333336</v>
      </c>
      <c r="C164" s="2">
        <f t="shared" ref="C164:E164" si="127">AVERAGE(C161:C163)</f>
        <v>14.333333333333334</v>
      </c>
      <c r="D164" s="2">
        <f t="shared" si="127"/>
        <v>58.666666666666664</v>
      </c>
      <c r="E164" s="2">
        <f t="shared" si="127"/>
        <v>75.247485110855308</v>
      </c>
      <c r="F164" s="2">
        <f t="shared" si="121"/>
        <v>6.3673744179047675</v>
      </c>
    </row>
    <row r="165" spans="1:6" x14ac:dyDescent="0.35">
      <c r="A165" s="5" t="s">
        <v>263</v>
      </c>
      <c r="B165" s="1">
        <v>48</v>
      </c>
      <c r="C165" s="1">
        <v>4</v>
      </c>
      <c r="D165" s="1">
        <f>(B165+C165)</f>
        <v>52</v>
      </c>
      <c r="E165" s="1">
        <f>(B165/D165)*100</f>
        <v>92.307692307692307</v>
      </c>
      <c r="F165" s="2"/>
    </row>
    <row r="166" spans="1:6" x14ac:dyDescent="0.35">
      <c r="A166" s="5" t="s">
        <v>264</v>
      </c>
      <c r="B166" s="1">
        <v>27</v>
      </c>
      <c r="C166" s="1">
        <v>20</v>
      </c>
      <c r="D166" s="1">
        <f>(B166+C166)</f>
        <v>47</v>
      </c>
      <c r="E166" s="1">
        <f>(B166/D166)*100</f>
        <v>57.446808510638306</v>
      </c>
      <c r="F166" s="2"/>
    </row>
    <row r="167" spans="1:6" x14ac:dyDescent="0.35">
      <c r="A167" s="5" t="s">
        <v>265</v>
      </c>
      <c r="B167" s="1">
        <v>41</v>
      </c>
      <c r="C167" s="1">
        <v>5</v>
      </c>
      <c r="D167" s="1">
        <f t="shared" ref="D167" si="128">(B167+C167)</f>
        <v>46</v>
      </c>
      <c r="E167" s="1">
        <f t="shared" ref="E167" si="129">(B167/D167)*100</f>
        <v>89.130434782608688</v>
      </c>
      <c r="F167" s="2"/>
    </row>
    <row r="168" spans="1:6" x14ac:dyDescent="0.35">
      <c r="A168" s="4" t="s">
        <v>266</v>
      </c>
      <c r="B168" s="2">
        <f>AVERAGE(B165:B167)</f>
        <v>38.666666666666664</v>
      </c>
      <c r="C168" s="2">
        <f t="shared" ref="C168:E168" si="130">AVERAGE(C165:C167)</f>
        <v>9.6666666666666661</v>
      </c>
      <c r="D168" s="2">
        <f t="shared" si="130"/>
        <v>48.333333333333336</v>
      </c>
      <c r="E168" s="2">
        <f t="shared" si="130"/>
        <v>79.628311866979757</v>
      </c>
      <c r="F168" s="2">
        <f t="shared" si="121"/>
        <v>11.12861266743999</v>
      </c>
    </row>
    <row r="169" spans="1:6" x14ac:dyDescent="0.35">
      <c r="A169" s="5" t="s">
        <v>267</v>
      </c>
      <c r="B169" s="1">
        <v>56</v>
      </c>
      <c r="C169" s="1">
        <v>14</v>
      </c>
      <c r="D169" s="1">
        <f>(B169+C169)</f>
        <v>70</v>
      </c>
      <c r="E169" s="1">
        <f>(B169/D169)*100</f>
        <v>80</v>
      </c>
      <c r="F169" s="2"/>
    </row>
    <row r="170" spans="1:6" x14ac:dyDescent="0.35">
      <c r="A170" s="5" t="s">
        <v>268</v>
      </c>
      <c r="B170" s="1">
        <v>57</v>
      </c>
      <c r="C170" s="1">
        <v>3</v>
      </c>
      <c r="D170" s="1">
        <f>(B170+C170)</f>
        <v>60</v>
      </c>
      <c r="E170" s="1">
        <f>(B170/D170)*100</f>
        <v>95</v>
      </c>
      <c r="F170" s="2"/>
    </row>
    <row r="171" spans="1:6" x14ac:dyDescent="0.35">
      <c r="A171" s="5" t="s">
        <v>269</v>
      </c>
      <c r="B171" s="1">
        <v>56</v>
      </c>
      <c r="C171" s="1">
        <v>6</v>
      </c>
      <c r="D171" s="1">
        <f t="shared" ref="D171" si="131">(B171+C171)</f>
        <v>62</v>
      </c>
      <c r="E171" s="1">
        <f t="shared" ref="E171" si="132">(B171/D171)*100</f>
        <v>90.322580645161281</v>
      </c>
      <c r="F171" s="2"/>
    </row>
    <row r="172" spans="1:6" x14ac:dyDescent="0.35">
      <c r="A172" s="4" t="s">
        <v>270</v>
      </c>
      <c r="B172" s="2">
        <f>AVERAGE(B169:B171)</f>
        <v>56.333333333333336</v>
      </c>
      <c r="C172" s="2">
        <f t="shared" ref="C172:E172" si="133">AVERAGE(C169:C171)</f>
        <v>7.666666666666667</v>
      </c>
      <c r="D172" s="2">
        <f t="shared" si="133"/>
        <v>64</v>
      </c>
      <c r="E172" s="2">
        <f t="shared" si="133"/>
        <v>88.44086021505376</v>
      </c>
      <c r="F172" s="2">
        <f>STDEV(E169:E171)/SQRT(3)</f>
        <v>4.4311644005014088</v>
      </c>
    </row>
    <row r="173" spans="1:6" x14ac:dyDescent="0.35">
      <c r="A173" s="5" t="s">
        <v>271</v>
      </c>
      <c r="B173" s="1">
        <v>47</v>
      </c>
      <c r="C173" s="1">
        <v>1</v>
      </c>
      <c r="D173" s="1">
        <f>(B173+C173)</f>
        <v>48</v>
      </c>
      <c r="E173" s="1">
        <f>(B173/D173)*100</f>
        <v>97.916666666666657</v>
      </c>
      <c r="F173" s="1"/>
    </row>
    <row r="174" spans="1:6" x14ac:dyDescent="0.35">
      <c r="A174" s="5" t="s">
        <v>272</v>
      </c>
      <c r="B174" s="1">
        <v>44</v>
      </c>
      <c r="C174" s="1">
        <v>1</v>
      </c>
      <c r="D174" s="1">
        <f>(B174+C174)</f>
        <v>45</v>
      </c>
      <c r="E174" s="1">
        <f>(B174/D174)*100</f>
        <v>97.777777777777771</v>
      </c>
      <c r="F174" s="1"/>
    </row>
    <row r="175" spans="1:6" x14ac:dyDescent="0.35">
      <c r="A175" s="5" t="s">
        <v>273</v>
      </c>
      <c r="B175" s="1">
        <v>38</v>
      </c>
      <c r="C175" s="1">
        <v>1</v>
      </c>
      <c r="D175" s="1">
        <f t="shared" ref="D175" si="134">(B175+C175)</f>
        <v>39</v>
      </c>
      <c r="E175" s="1">
        <f t="shared" ref="E175" si="135">(B175/D175)*100</f>
        <v>97.435897435897431</v>
      </c>
      <c r="F175" s="1"/>
    </row>
    <row r="176" spans="1:6" x14ac:dyDescent="0.35">
      <c r="A176" s="4" t="s">
        <v>274</v>
      </c>
      <c r="B176" s="2">
        <f>AVERAGE(B173:B175)</f>
        <v>43</v>
      </c>
      <c r="C176" s="2">
        <f t="shared" ref="C176:E176" si="136">AVERAGE(C173:C175)</f>
        <v>1</v>
      </c>
      <c r="D176" s="2">
        <f t="shared" si="136"/>
        <v>44</v>
      </c>
      <c r="E176" s="2">
        <f t="shared" si="136"/>
        <v>97.710113960113958</v>
      </c>
      <c r="F176" s="2">
        <f>STDEV(E173:E175)/SQRT(3)</f>
        <v>0.14285022165335767</v>
      </c>
    </row>
    <row r="177" spans="1:6" x14ac:dyDescent="0.35">
      <c r="A177" s="5" t="s">
        <v>275</v>
      </c>
      <c r="B177" s="1">
        <v>52</v>
      </c>
      <c r="C177" s="1">
        <v>13</v>
      </c>
      <c r="D177" s="1">
        <f>(B177+C177)</f>
        <v>65</v>
      </c>
      <c r="E177" s="1">
        <f>(B177/D177)*100</f>
        <v>80</v>
      </c>
      <c r="F177" s="2"/>
    </row>
    <row r="178" spans="1:6" x14ac:dyDescent="0.35">
      <c r="A178" s="5" t="s">
        <v>276</v>
      </c>
      <c r="B178" s="1">
        <v>34</v>
      </c>
      <c r="C178" s="1">
        <v>10</v>
      </c>
      <c r="D178" s="1">
        <f>(B178+C178)</f>
        <v>44</v>
      </c>
      <c r="E178" s="1">
        <f>(B178/D178)*100</f>
        <v>77.272727272727266</v>
      </c>
      <c r="F178" s="2"/>
    </row>
    <row r="179" spans="1:6" x14ac:dyDescent="0.35">
      <c r="A179" s="5" t="s">
        <v>277</v>
      </c>
      <c r="B179" s="1">
        <v>41</v>
      </c>
      <c r="C179" s="1">
        <v>14</v>
      </c>
      <c r="D179" s="1">
        <f t="shared" ref="D179" si="137">(B179+C179)</f>
        <v>55</v>
      </c>
      <c r="E179" s="1">
        <f t="shared" ref="E179" si="138">(B179/D179)*100</f>
        <v>74.545454545454547</v>
      </c>
      <c r="F179" s="2"/>
    </row>
    <row r="180" spans="1:6" x14ac:dyDescent="0.35">
      <c r="A180" s="4" t="s">
        <v>278</v>
      </c>
      <c r="B180" s="2">
        <f>AVERAGE(B177:B179)</f>
        <v>42.333333333333336</v>
      </c>
      <c r="C180" s="2">
        <f t="shared" ref="C180:E180" si="139">AVERAGE(C177:C179)</f>
        <v>12.333333333333334</v>
      </c>
      <c r="D180" s="2">
        <f t="shared" si="139"/>
        <v>54.666666666666664</v>
      </c>
      <c r="E180" s="2">
        <f t="shared" si="139"/>
        <v>77.272727272727266</v>
      </c>
      <c r="F180" s="2">
        <f t="shared" ref="F180" si="140">STDEV(E177:E179)/SQRT(3)</f>
        <v>1.5745916432444336</v>
      </c>
    </row>
    <row r="181" spans="1:6" x14ac:dyDescent="0.35">
      <c r="A181" s="5" t="s">
        <v>279</v>
      </c>
      <c r="B181" s="1">
        <v>25</v>
      </c>
      <c r="C181" s="1">
        <v>16</v>
      </c>
      <c r="D181" s="1">
        <f>(B181+C181)</f>
        <v>41</v>
      </c>
      <c r="E181" s="1">
        <f>(B181/D181)*100</f>
        <v>60.975609756097562</v>
      </c>
      <c r="F181" s="2"/>
    </row>
    <row r="182" spans="1:6" x14ac:dyDescent="0.35">
      <c r="A182" s="5" t="s">
        <v>280</v>
      </c>
      <c r="B182" s="1">
        <v>58</v>
      </c>
      <c r="C182" s="1">
        <v>13</v>
      </c>
      <c r="D182" s="1">
        <f>(B182+C182)</f>
        <v>71</v>
      </c>
      <c r="E182" s="1">
        <f>(B182/D182)*100</f>
        <v>81.690140845070431</v>
      </c>
      <c r="F182" s="2"/>
    </row>
    <row r="183" spans="1:6" x14ac:dyDescent="0.35">
      <c r="A183" s="5" t="s">
        <v>281</v>
      </c>
      <c r="B183" s="1">
        <v>47</v>
      </c>
      <c r="C183" s="1">
        <v>25</v>
      </c>
      <c r="D183" s="1">
        <f t="shared" ref="D183" si="141">(B183+C183)</f>
        <v>72</v>
      </c>
      <c r="E183" s="1">
        <f t="shared" ref="E183" si="142">(B183/D183)*100</f>
        <v>65.277777777777786</v>
      </c>
      <c r="F183" s="2"/>
    </row>
    <row r="184" spans="1:6" x14ac:dyDescent="0.35">
      <c r="A184" s="4" t="s">
        <v>282</v>
      </c>
      <c r="B184" s="2">
        <f>AVERAGE(B181:B183)</f>
        <v>43.333333333333336</v>
      </c>
      <c r="C184" s="2">
        <f>AVERAGE(C181:C183)</f>
        <v>18</v>
      </c>
      <c r="D184" s="2">
        <f>AVERAGE(D181:D183)</f>
        <v>61.333333333333336</v>
      </c>
      <c r="E184" s="2">
        <f>AVERAGE(E181:E183)</f>
        <v>69.31450945964859</v>
      </c>
      <c r="F184" s="2">
        <f>STDEV(E181:E183)/SQRT(3)</f>
        <v>6.3112162473533804</v>
      </c>
    </row>
    <row r="185" spans="1:6" x14ac:dyDescent="0.35">
      <c r="A185" s="6" t="s">
        <v>283</v>
      </c>
      <c r="B185" s="7">
        <v>13</v>
      </c>
      <c r="C185" s="7">
        <v>59</v>
      </c>
      <c r="D185" s="7">
        <f>(B185+C185)</f>
        <v>72</v>
      </c>
      <c r="E185" s="7">
        <f>(B185/D185)*100</f>
        <v>18.055555555555554</v>
      </c>
      <c r="F185" s="2"/>
    </row>
    <row r="186" spans="1:6" x14ac:dyDescent="0.35">
      <c r="A186" s="6" t="s">
        <v>284</v>
      </c>
      <c r="B186" s="7">
        <v>8</v>
      </c>
      <c r="C186" s="7">
        <v>56</v>
      </c>
      <c r="D186" s="7">
        <f>(B186+C186)</f>
        <v>64</v>
      </c>
      <c r="E186" s="7">
        <f>(B186/D186)*100</f>
        <v>12.5</v>
      </c>
      <c r="F186" s="2"/>
    </row>
    <row r="187" spans="1:6" x14ac:dyDescent="0.35">
      <c r="A187" s="6" t="s">
        <v>285</v>
      </c>
      <c r="B187" s="7">
        <v>11</v>
      </c>
      <c r="C187" s="7">
        <v>53</v>
      </c>
      <c r="D187" s="7">
        <f t="shared" ref="D187" si="143">(B187+C187)</f>
        <v>64</v>
      </c>
      <c r="E187" s="7">
        <f t="shared" ref="E187" si="144">(B187/D187)*100</f>
        <v>17.1875</v>
      </c>
      <c r="F187" s="2"/>
    </row>
    <row r="188" spans="1:6" x14ac:dyDescent="0.35">
      <c r="A188" s="4" t="s">
        <v>286</v>
      </c>
      <c r="B188" s="2">
        <f>AVERAGE(B185:B187)</f>
        <v>10.666666666666666</v>
      </c>
      <c r="C188" s="2">
        <f>AVERAGE(C185:C187)</f>
        <v>56</v>
      </c>
      <c r="D188" s="2">
        <f>AVERAGE(D185:D187)</f>
        <v>66.666666666666671</v>
      </c>
      <c r="E188" s="2">
        <f>AVERAGE(E185:E187)</f>
        <v>15.914351851851853</v>
      </c>
      <c r="F188" s="2">
        <f>STDEV(E185:E187)/SQRT(3)</f>
        <v>1.7254689254485558</v>
      </c>
    </row>
    <row r="189" spans="1:6" x14ac:dyDescent="0.35">
      <c r="A189" s="5" t="s">
        <v>287</v>
      </c>
      <c r="B189" s="1">
        <v>39</v>
      </c>
      <c r="C189" s="1">
        <v>13</v>
      </c>
      <c r="D189" s="1">
        <f>(B189+C189)</f>
        <v>52</v>
      </c>
      <c r="E189" s="1">
        <f>(B189/D189)*100</f>
        <v>75</v>
      </c>
      <c r="F189" s="2"/>
    </row>
    <row r="190" spans="1:6" x14ac:dyDescent="0.35">
      <c r="A190" s="5" t="s">
        <v>288</v>
      </c>
      <c r="B190" s="1">
        <v>31</v>
      </c>
      <c r="C190" s="1">
        <v>4</v>
      </c>
      <c r="D190" s="1">
        <f>(B190+C190)</f>
        <v>35</v>
      </c>
      <c r="E190" s="1">
        <f>(B190/D190)*100</f>
        <v>88.571428571428569</v>
      </c>
      <c r="F190" s="2"/>
    </row>
    <row r="191" spans="1:6" x14ac:dyDescent="0.35">
      <c r="A191" s="5" t="s">
        <v>289</v>
      </c>
      <c r="B191" s="1">
        <v>45</v>
      </c>
      <c r="C191" s="1">
        <v>5</v>
      </c>
      <c r="D191" s="1">
        <f t="shared" ref="D191" si="145">(B191+C191)</f>
        <v>50</v>
      </c>
      <c r="E191" s="1">
        <f t="shared" ref="E191" si="146">(B191/D191)*100</f>
        <v>90</v>
      </c>
      <c r="F191" s="2"/>
    </row>
    <row r="192" spans="1:6" x14ac:dyDescent="0.35">
      <c r="A192" s="4" t="s">
        <v>290</v>
      </c>
      <c r="B192" s="2">
        <f>AVERAGE(B189:B191)</f>
        <v>38.333333333333336</v>
      </c>
      <c r="C192" s="2">
        <f>AVERAGE(C189:C191)</f>
        <v>7.333333333333333</v>
      </c>
      <c r="D192" s="2">
        <f>AVERAGE(D189:D191)</f>
        <v>45.666666666666664</v>
      </c>
      <c r="E192" s="2">
        <f>AVERAGE(E189:E191)</f>
        <v>84.523809523809518</v>
      </c>
      <c r="F192" s="2">
        <f>STDEV(E189:E191)/SQRT(3)</f>
        <v>4.7797285475916027</v>
      </c>
    </row>
    <row r="193" spans="1:6" x14ac:dyDescent="0.35">
      <c r="A193" s="5" t="s">
        <v>291</v>
      </c>
      <c r="B193" s="1">
        <v>2</v>
      </c>
      <c r="C193" s="1">
        <v>59</v>
      </c>
      <c r="D193" s="1">
        <f>(B193+C193)</f>
        <v>61</v>
      </c>
      <c r="E193" s="1">
        <f>(B193/D193)*100</f>
        <v>3.278688524590164</v>
      </c>
      <c r="F193" s="2"/>
    </row>
    <row r="194" spans="1:6" x14ac:dyDescent="0.35">
      <c r="A194" s="5" t="s">
        <v>292</v>
      </c>
      <c r="B194" s="1">
        <v>2</v>
      </c>
      <c r="C194" s="1">
        <v>55</v>
      </c>
      <c r="D194" s="1">
        <f>(B194+C194)</f>
        <v>57</v>
      </c>
      <c r="E194" s="1">
        <f>(B194/D194)*100</f>
        <v>3.5087719298245612</v>
      </c>
      <c r="F194" s="2"/>
    </row>
    <row r="195" spans="1:6" x14ac:dyDescent="0.35">
      <c r="A195" s="5" t="s">
        <v>293</v>
      </c>
      <c r="B195" s="1">
        <v>6</v>
      </c>
      <c r="C195" s="1">
        <v>45</v>
      </c>
      <c r="D195" s="1">
        <f t="shared" ref="D195" si="147">(B195+C195)</f>
        <v>51</v>
      </c>
      <c r="E195" s="1">
        <f t="shared" ref="E195" si="148">(B195/D195)*100</f>
        <v>11.76470588235294</v>
      </c>
      <c r="F195" s="2"/>
    </row>
    <row r="196" spans="1:6" x14ac:dyDescent="0.35">
      <c r="A196" s="4" t="s">
        <v>294</v>
      </c>
      <c r="B196" s="2">
        <f>AVERAGE(B193:B195)</f>
        <v>3.3333333333333335</v>
      </c>
      <c r="C196" s="2">
        <f t="shared" ref="C196:E196" si="149">AVERAGE(C193:C195)</f>
        <v>53</v>
      </c>
      <c r="D196" s="2">
        <f t="shared" si="149"/>
        <v>56.333333333333336</v>
      </c>
      <c r="E196" s="2">
        <f t="shared" si="149"/>
        <v>6.1840554455892223</v>
      </c>
      <c r="F196" s="2">
        <f>STDEV(E193:E195)/SQRT(3)</f>
        <v>2.7911156112657638</v>
      </c>
    </row>
    <row r="197" spans="1:6" x14ac:dyDescent="0.35">
      <c r="A197" s="5" t="s">
        <v>295</v>
      </c>
      <c r="B197" s="1">
        <v>58</v>
      </c>
      <c r="C197" s="1">
        <v>13</v>
      </c>
      <c r="D197" s="1">
        <f>(B197+C197)</f>
        <v>71</v>
      </c>
      <c r="E197" s="1">
        <f>(B197/D197)*100</f>
        <v>81.690140845070431</v>
      </c>
      <c r="F197" s="2"/>
    </row>
    <row r="198" spans="1:6" x14ac:dyDescent="0.35">
      <c r="A198" s="5" t="s">
        <v>296</v>
      </c>
      <c r="B198" s="1">
        <v>50</v>
      </c>
      <c r="C198" s="1">
        <v>9</v>
      </c>
      <c r="D198" s="1">
        <f>(B198+C198)</f>
        <v>59</v>
      </c>
      <c r="E198" s="1">
        <f>(B198/D198)*100</f>
        <v>84.745762711864401</v>
      </c>
      <c r="F198" s="2"/>
    </row>
    <row r="199" spans="1:6" x14ac:dyDescent="0.35">
      <c r="A199" s="5" t="s">
        <v>297</v>
      </c>
      <c r="B199" s="1">
        <v>41</v>
      </c>
      <c r="C199" s="1">
        <v>9</v>
      </c>
      <c r="D199" s="1">
        <f t="shared" ref="D199" si="150">(B199+C199)</f>
        <v>50</v>
      </c>
      <c r="E199" s="1">
        <f t="shared" ref="E199" si="151">(B199/D199)*100</f>
        <v>82</v>
      </c>
      <c r="F199" s="2"/>
    </row>
    <row r="200" spans="1:6" x14ac:dyDescent="0.35">
      <c r="A200" s="4" t="s">
        <v>298</v>
      </c>
      <c r="B200" s="2">
        <f>AVERAGE(B197:B199)</f>
        <v>49.666666666666664</v>
      </c>
      <c r="C200" s="2">
        <f t="shared" ref="C200:E200" si="152">AVERAGE(C197:C199)</f>
        <v>10.333333333333334</v>
      </c>
      <c r="D200" s="2">
        <f t="shared" si="152"/>
        <v>60</v>
      </c>
      <c r="E200" s="2">
        <f t="shared" si="152"/>
        <v>82.811967852311611</v>
      </c>
      <c r="F200" s="2">
        <f>STDEV(E197:E199)/SQRT(3)</f>
        <v>0.97102610557046209</v>
      </c>
    </row>
    <row r="201" spans="1:6" x14ac:dyDescent="0.35">
      <c r="A201" s="5" t="s">
        <v>299</v>
      </c>
      <c r="B201" s="1">
        <v>31</v>
      </c>
      <c r="C201" s="1">
        <v>13</v>
      </c>
      <c r="D201" s="1">
        <f>(B201+C201)</f>
        <v>44</v>
      </c>
      <c r="E201" s="1">
        <f>(B201/D201)*100</f>
        <v>70.454545454545453</v>
      </c>
      <c r="F201" s="1"/>
    </row>
    <row r="202" spans="1:6" x14ac:dyDescent="0.35">
      <c r="A202" s="5" t="s">
        <v>300</v>
      </c>
      <c r="B202" s="1">
        <v>45</v>
      </c>
      <c r="C202" s="1">
        <v>11</v>
      </c>
      <c r="D202" s="1">
        <f>(B202+C202)</f>
        <v>56</v>
      </c>
      <c r="E202" s="1">
        <f>(B202/D202)*100</f>
        <v>80.357142857142861</v>
      </c>
      <c r="F202" s="1"/>
    </row>
    <row r="203" spans="1:6" x14ac:dyDescent="0.35">
      <c r="A203" s="5" t="s">
        <v>301</v>
      </c>
      <c r="B203" s="1">
        <v>44</v>
      </c>
      <c r="C203" s="1">
        <v>11</v>
      </c>
      <c r="D203" s="1">
        <f t="shared" ref="D203" si="153">(B203+C203)</f>
        <v>55</v>
      </c>
      <c r="E203" s="1">
        <f t="shared" ref="E203" si="154">(B203/D203)*100</f>
        <v>80</v>
      </c>
      <c r="F203" s="1"/>
    </row>
    <row r="204" spans="1:6" x14ac:dyDescent="0.35">
      <c r="A204" s="4" t="s">
        <v>302</v>
      </c>
      <c r="B204" s="2">
        <f>AVERAGE(B201:B203)</f>
        <v>40</v>
      </c>
      <c r="C204" s="2">
        <f t="shared" ref="C204:E204" si="155">AVERAGE(C201:C203)</f>
        <v>11.666666666666666</v>
      </c>
      <c r="D204" s="2">
        <f t="shared" si="155"/>
        <v>51.666666666666664</v>
      </c>
      <c r="E204" s="2">
        <f t="shared" si="155"/>
        <v>76.937229437229448</v>
      </c>
      <c r="F204" s="2">
        <f>STDEV(E201:E203)/SQRT(3)</f>
        <v>3.2429812143362091</v>
      </c>
    </row>
    <row r="205" spans="1:6" x14ac:dyDescent="0.35">
      <c r="A205" s="5" t="s">
        <v>303</v>
      </c>
      <c r="B205" s="1">
        <v>40</v>
      </c>
      <c r="C205" s="1">
        <v>14</v>
      </c>
      <c r="D205" s="1">
        <f>(B205+C205)</f>
        <v>54</v>
      </c>
      <c r="E205" s="1">
        <f>(B205/D205)*100</f>
        <v>74.074074074074076</v>
      </c>
      <c r="F205" s="2"/>
    </row>
    <row r="206" spans="1:6" x14ac:dyDescent="0.35">
      <c r="A206" s="5" t="s">
        <v>304</v>
      </c>
      <c r="B206" s="1">
        <v>39</v>
      </c>
      <c r="C206" s="1">
        <v>6</v>
      </c>
      <c r="D206" s="1">
        <f>(B206+C206)</f>
        <v>45</v>
      </c>
      <c r="E206" s="1">
        <f>(B206/D206)*100</f>
        <v>86.666666666666671</v>
      </c>
      <c r="F206" s="2"/>
    </row>
    <row r="207" spans="1:6" x14ac:dyDescent="0.35">
      <c r="A207" s="5" t="s">
        <v>305</v>
      </c>
      <c r="B207" s="1">
        <v>33</v>
      </c>
      <c r="C207" s="1">
        <v>29</v>
      </c>
      <c r="D207" s="1">
        <f t="shared" ref="D207" si="156">(B207+C207)</f>
        <v>62</v>
      </c>
      <c r="E207" s="1">
        <f t="shared" ref="E207" si="157">(B207/D207)*100</f>
        <v>53.225806451612897</v>
      </c>
      <c r="F207" s="2"/>
    </row>
    <row r="208" spans="1:6" x14ac:dyDescent="0.35">
      <c r="A208" s="4" t="s">
        <v>306</v>
      </c>
      <c r="B208" s="2">
        <f>AVERAGE(B205:B207)</f>
        <v>37.333333333333336</v>
      </c>
      <c r="C208" s="2">
        <f t="shared" ref="C208:E208" si="158">AVERAGE(C205:C207)</f>
        <v>16.333333333333332</v>
      </c>
      <c r="D208" s="2">
        <f t="shared" si="158"/>
        <v>53.666666666666664</v>
      </c>
      <c r="E208" s="2">
        <f t="shared" si="158"/>
        <v>71.322182397451215</v>
      </c>
      <c r="F208" s="2">
        <f t="shared" ref="F208:F220" si="159">STDEV(E205:E207)/SQRT(3)</f>
        <v>9.7511104295970732</v>
      </c>
    </row>
    <row r="209" spans="1:6" x14ac:dyDescent="0.35">
      <c r="A209" s="5" t="s">
        <v>307</v>
      </c>
      <c r="B209" s="1">
        <v>50</v>
      </c>
      <c r="C209" s="1">
        <v>15</v>
      </c>
      <c r="D209" s="1">
        <f>(B209+C209)</f>
        <v>65</v>
      </c>
      <c r="E209" s="1">
        <f>(B209/D209)*100</f>
        <v>76.923076923076934</v>
      </c>
      <c r="F209" s="2"/>
    </row>
    <row r="210" spans="1:6" x14ac:dyDescent="0.35">
      <c r="A210" s="5" t="s">
        <v>308</v>
      </c>
      <c r="B210" s="1">
        <v>34</v>
      </c>
      <c r="C210" s="1">
        <v>35</v>
      </c>
      <c r="D210" s="1">
        <f>(B210+C210)</f>
        <v>69</v>
      </c>
      <c r="E210" s="1">
        <f>(B210/D210)*100</f>
        <v>49.275362318840585</v>
      </c>
      <c r="F210" s="2"/>
    </row>
    <row r="211" spans="1:6" x14ac:dyDescent="0.35">
      <c r="A211" s="5" t="s">
        <v>309</v>
      </c>
      <c r="B211" s="1">
        <v>41</v>
      </c>
      <c r="C211" s="1">
        <v>10</v>
      </c>
      <c r="D211" s="1">
        <f t="shared" ref="D211" si="160">(B211+C211)</f>
        <v>51</v>
      </c>
      <c r="E211" s="1">
        <f t="shared" ref="E211" si="161">(B211/D211)*100</f>
        <v>80.392156862745097</v>
      </c>
      <c r="F211" s="2"/>
    </row>
    <row r="212" spans="1:6" x14ac:dyDescent="0.35">
      <c r="A212" s="4" t="s">
        <v>310</v>
      </c>
      <c r="B212" s="2">
        <f>AVERAGE(B209:B211)</f>
        <v>41.666666666666664</v>
      </c>
      <c r="C212" s="2">
        <f t="shared" ref="C212:E212" si="162">AVERAGE(C209:C211)</f>
        <v>20</v>
      </c>
      <c r="D212" s="2">
        <f t="shared" si="162"/>
        <v>61.666666666666664</v>
      </c>
      <c r="E212" s="2">
        <f t="shared" si="162"/>
        <v>68.863532034887541</v>
      </c>
      <c r="F212" s="2">
        <f t="shared" si="159"/>
        <v>9.8451497961423815</v>
      </c>
    </row>
    <row r="213" spans="1:6" x14ac:dyDescent="0.35">
      <c r="A213" s="5" t="s">
        <v>311</v>
      </c>
      <c r="B213" s="1">
        <v>35</v>
      </c>
      <c r="C213" s="1">
        <v>29</v>
      </c>
      <c r="D213" s="1">
        <f>(B213+C213)</f>
        <v>64</v>
      </c>
      <c r="E213" s="1">
        <f>(B213/D213)*100</f>
        <v>54.6875</v>
      </c>
      <c r="F213" s="2"/>
    </row>
    <row r="214" spans="1:6" x14ac:dyDescent="0.35">
      <c r="A214" s="5" t="s">
        <v>312</v>
      </c>
      <c r="B214" s="1">
        <v>38</v>
      </c>
      <c r="C214" s="1">
        <v>35</v>
      </c>
      <c r="D214" s="1">
        <f>(B214+C214)</f>
        <v>73</v>
      </c>
      <c r="E214" s="1">
        <f>(B214/D214)*100</f>
        <v>52.054794520547944</v>
      </c>
      <c r="F214" s="2"/>
    </row>
    <row r="215" spans="1:6" x14ac:dyDescent="0.35">
      <c r="A215" s="5" t="s">
        <v>313</v>
      </c>
      <c r="B215" s="1">
        <v>47</v>
      </c>
      <c r="C215" s="1">
        <v>38</v>
      </c>
      <c r="D215" s="1">
        <f t="shared" ref="D215" si="163">(B215+C215)</f>
        <v>85</v>
      </c>
      <c r="E215" s="1">
        <f t="shared" ref="E215" si="164">(B215/D215)*100</f>
        <v>55.294117647058826</v>
      </c>
      <c r="F215" s="2"/>
    </row>
    <row r="216" spans="1:6" x14ac:dyDescent="0.35">
      <c r="A216" s="4" t="s">
        <v>314</v>
      </c>
      <c r="B216" s="2">
        <f>AVERAGE(B213:B215)</f>
        <v>40</v>
      </c>
      <c r="C216" s="2">
        <f t="shared" ref="C216:E216" si="165">AVERAGE(C213:C215)</f>
        <v>34</v>
      </c>
      <c r="D216" s="2">
        <f t="shared" si="165"/>
        <v>74</v>
      </c>
      <c r="E216" s="2">
        <f t="shared" si="165"/>
        <v>54.012137389202259</v>
      </c>
      <c r="F216" s="2">
        <f t="shared" si="159"/>
        <v>0.99421486134113513</v>
      </c>
    </row>
    <row r="217" spans="1:6" x14ac:dyDescent="0.35">
      <c r="A217" s="5" t="s">
        <v>315</v>
      </c>
      <c r="B217" s="1">
        <v>33</v>
      </c>
      <c r="C217" s="1">
        <v>55</v>
      </c>
      <c r="D217" s="1">
        <f>(B217+C217)</f>
        <v>88</v>
      </c>
      <c r="E217" s="1">
        <f>(B217/D217)*100</f>
        <v>37.5</v>
      </c>
      <c r="F217" s="2"/>
    </row>
    <row r="218" spans="1:6" x14ac:dyDescent="0.35">
      <c r="A218" s="5" t="s">
        <v>316</v>
      </c>
      <c r="B218" s="1">
        <v>25</v>
      </c>
      <c r="C218" s="1">
        <v>49</v>
      </c>
      <c r="D218" s="1">
        <f>(B218+C218)</f>
        <v>74</v>
      </c>
      <c r="E218" s="1">
        <f>(B218/D218)*100</f>
        <v>33.783783783783782</v>
      </c>
      <c r="F218" s="2"/>
    </row>
    <row r="219" spans="1:6" x14ac:dyDescent="0.35">
      <c r="A219" s="5" t="s">
        <v>317</v>
      </c>
      <c r="B219" s="1">
        <v>29</v>
      </c>
      <c r="C219" s="1">
        <v>28</v>
      </c>
      <c r="D219" s="1">
        <f t="shared" ref="D219" si="166">(B219+C219)</f>
        <v>57</v>
      </c>
      <c r="E219" s="1">
        <f t="shared" ref="E219" si="167">(B219/D219)*100</f>
        <v>50.877192982456144</v>
      </c>
      <c r="F219" s="2"/>
    </row>
    <row r="220" spans="1:6" x14ac:dyDescent="0.35">
      <c r="A220" s="4" t="s">
        <v>318</v>
      </c>
      <c r="B220" s="2">
        <f>AVERAGE(B217:B219)</f>
        <v>29</v>
      </c>
      <c r="C220" s="2">
        <f t="shared" ref="C220:E220" si="168">AVERAGE(C217:C219)</f>
        <v>44</v>
      </c>
      <c r="D220" s="2">
        <f t="shared" si="168"/>
        <v>73</v>
      </c>
      <c r="E220" s="2">
        <f t="shared" si="168"/>
        <v>40.72032558874664</v>
      </c>
      <c r="F220" s="2">
        <f t="shared" si="159"/>
        <v>5.1905051835528475</v>
      </c>
    </row>
    <row r="221" spans="1:6" x14ac:dyDescent="0.35">
      <c r="A221" s="5" t="s">
        <v>319</v>
      </c>
      <c r="B221" s="1">
        <v>1</v>
      </c>
      <c r="C221" s="1">
        <v>32</v>
      </c>
      <c r="D221" s="1">
        <f>(B221+C221)</f>
        <v>33</v>
      </c>
      <c r="E221" s="1">
        <f>(B221/D221)*100</f>
        <v>3.0303030303030303</v>
      </c>
      <c r="F221" s="2"/>
    </row>
    <row r="222" spans="1:6" x14ac:dyDescent="0.35">
      <c r="A222" s="5" t="s">
        <v>320</v>
      </c>
      <c r="B222" s="1">
        <v>0</v>
      </c>
      <c r="C222" s="1">
        <v>52</v>
      </c>
      <c r="D222" s="1">
        <f>(B222+C222)</f>
        <v>52</v>
      </c>
      <c r="E222" s="1">
        <f>(B222/D222)*100</f>
        <v>0</v>
      </c>
      <c r="F222" s="2"/>
    </row>
    <row r="223" spans="1:6" x14ac:dyDescent="0.35">
      <c r="A223" s="5" t="s">
        <v>321</v>
      </c>
      <c r="B223" s="1">
        <v>0</v>
      </c>
      <c r="C223" s="1">
        <v>40</v>
      </c>
      <c r="D223" s="1">
        <f t="shared" ref="D223" si="169">(B223+C223)</f>
        <v>40</v>
      </c>
      <c r="E223" s="1">
        <f t="shared" ref="E223" si="170">(B223/D223)*100</f>
        <v>0</v>
      </c>
      <c r="F223" s="2"/>
    </row>
    <row r="224" spans="1:6" x14ac:dyDescent="0.35">
      <c r="A224" s="4" t="s">
        <v>322</v>
      </c>
      <c r="B224" s="2">
        <f>AVERAGE(B221:B223)</f>
        <v>0.33333333333333331</v>
      </c>
      <c r="C224" s="2">
        <f t="shared" ref="C224:E224" si="171">AVERAGE(C221:C223)</f>
        <v>41.333333333333336</v>
      </c>
      <c r="D224" s="2">
        <f t="shared" si="171"/>
        <v>41.666666666666664</v>
      </c>
      <c r="E224" s="2">
        <f t="shared" si="171"/>
        <v>1.0101010101010102</v>
      </c>
      <c r="F224" s="2">
        <f>STDEV(E221:E223)/SQRT(3)</f>
        <v>1.0101010101010102</v>
      </c>
    </row>
    <row r="225" spans="1:6" x14ac:dyDescent="0.35">
      <c r="A225" s="5" t="s">
        <v>323</v>
      </c>
      <c r="B225" s="1">
        <v>42</v>
      </c>
      <c r="C225" s="1">
        <v>8</v>
      </c>
      <c r="D225" s="1">
        <f>(B225+C225)</f>
        <v>50</v>
      </c>
      <c r="E225" s="1">
        <f>(B225/D225)*100</f>
        <v>84</v>
      </c>
      <c r="F225" s="1"/>
    </row>
    <row r="226" spans="1:6" x14ac:dyDescent="0.35">
      <c r="A226" s="5" t="s">
        <v>324</v>
      </c>
      <c r="B226" s="1">
        <v>34</v>
      </c>
      <c r="C226" s="1">
        <v>10</v>
      </c>
      <c r="D226" s="1">
        <f>(B226+C226)</f>
        <v>44</v>
      </c>
      <c r="E226" s="1">
        <f>(B226/D226)*100</f>
        <v>77.272727272727266</v>
      </c>
      <c r="F226" s="1"/>
    </row>
    <row r="227" spans="1:6" x14ac:dyDescent="0.35">
      <c r="A227" s="5" t="s">
        <v>325</v>
      </c>
      <c r="B227" s="1">
        <v>47</v>
      </c>
      <c r="C227" s="1">
        <v>11</v>
      </c>
      <c r="D227" s="1">
        <f t="shared" ref="D227" si="172">(B227+C227)</f>
        <v>58</v>
      </c>
      <c r="E227" s="1">
        <f t="shared" ref="E227" si="173">(B227/D227)*100</f>
        <v>81.034482758620683</v>
      </c>
      <c r="F227" s="1"/>
    </row>
    <row r="228" spans="1:6" x14ac:dyDescent="0.35">
      <c r="A228" s="4" t="s">
        <v>326</v>
      </c>
      <c r="B228" s="2">
        <f>AVERAGE(B225:B227)</f>
        <v>41</v>
      </c>
      <c r="C228" s="2">
        <f t="shared" ref="C228:E228" si="174">AVERAGE(C225:C227)</f>
        <v>9.6666666666666661</v>
      </c>
      <c r="D228" s="2">
        <f t="shared" si="174"/>
        <v>50.666666666666664</v>
      </c>
      <c r="E228" s="2">
        <f t="shared" si="174"/>
        <v>80.769070010449312</v>
      </c>
      <c r="F228" s="2">
        <f>STDEV(E225:E227)/SQRT(3)</f>
        <v>1.9465253258002913</v>
      </c>
    </row>
    <row r="229" spans="1:6" x14ac:dyDescent="0.35">
      <c r="A229" s="5" t="s">
        <v>327</v>
      </c>
      <c r="B229" s="1">
        <v>12</v>
      </c>
      <c r="C229" s="1">
        <v>28</v>
      </c>
      <c r="D229" s="1">
        <f>(B229+C229)</f>
        <v>40</v>
      </c>
      <c r="E229" s="1">
        <f>(B229/D229)*100</f>
        <v>30</v>
      </c>
      <c r="F229" s="2"/>
    </row>
    <row r="230" spans="1:6" x14ac:dyDescent="0.35">
      <c r="A230" s="5" t="s">
        <v>328</v>
      </c>
      <c r="B230" s="1">
        <v>14</v>
      </c>
      <c r="C230" s="1">
        <v>43</v>
      </c>
      <c r="D230" s="1">
        <f>(B230+C230)</f>
        <v>57</v>
      </c>
      <c r="E230" s="1">
        <f>(B230/D230)*100</f>
        <v>24.561403508771928</v>
      </c>
      <c r="F230" s="2"/>
    </row>
    <row r="231" spans="1:6" x14ac:dyDescent="0.35">
      <c r="A231" s="5" t="s">
        <v>329</v>
      </c>
      <c r="B231" s="1">
        <v>25</v>
      </c>
      <c r="C231" s="1">
        <v>25</v>
      </c>
      <c r="D231" s="1">
        <f t="shared" ref="D231" si="175">(B231+C231)</f>
        <v>50</v>
      </c>
      <c r="E231" s="1">
        <f t="shared" ref="E231" si="176">(B231/D231)*100</f>
        <v>50</v>
      </c>
      <c r="F231" s="2"/>
    </row>
    <row r="232" spans="1:6" x14ac:dyDescent="0.35">
      <c r="A232" s="4" t="s">
        <v>330</v>
      </c>
      <c r="B232" s="2">
        <f>AVERAGE(B229:B231)</f>
        <v>17</v>
      </c>
      <c r="C232" s="2">
        <f t="shared" ref="C232:E232" si="177">AVERAGE(C229:C231)</f>
        <v>32</v>
      </c>
      <c r="D232" s="2">
        <f t="shared" si="177"/>
        <v>49</v>
      </c>
      <c r="E232" s="2">
        <f t="shared" si="177"/>
        <v>34.853801169590646</v>
      </c>
      <c r="F232" s="2">
        <f t="shared" ref="F232:F244" si="178">STDEV(E229:E231)/SQRT(3)</f>
        <v>7.7341254021020367</v>
      </c>
    </row>
    <row r="233" spans="1:6" x14ac:dyDescent="0.35">
      <c r="A233" s="5" t="s">
        <v>331</v>
      </c>
      <c r="B233" s="1">
        <v>17</v>
      </c>
      <c r="C233" s="1">
        <v>30</v>
      </c>
      <c r="D233" s="1">
        <f>(B233+C233)</f>
        <v>47</v>
      </c>
      <c r="E233" s="1">
        <f>(B233/D233)*100</f>
        <v>36.170212765957451</v>
      </c>
      <c r="F233" s="2"/>
    </row>
    <row r="234" spans="1:6" x14ac:dyDescent="0.35">
      <c r="A234" s="5" t="s">
        <v>332</v>
      </c>
      <c r="B234" s="1">
        <v>43</v>
      </c>
      <c r="C234" s="1">
        <v>10</v>
      </c>
      <c r="D234" s="1">
        <f>(B234+C234)</f>
        <v>53</v>
      </c>
      <c r="E234" s="1">
        <f>(B234/D234)*100</f>
        <v>81.132075471698116</v>
      </c>
      <c r="F234" s="2"/>
    </row>
    <row r="235" spans="1:6" x14ac:dyDescent="0.35">
      <c r="A235" s="5" t="s">
        <v>333</v>
      </c>
      <c r="B235" s="1">
        <v>37</v>
      </c>
      <c r="C235" s="1">
        <v>17</v>
      </c>
      <c r="D235" s="1">
        <f t="shared" ref="D235" si="179">(B235+C235)</f>
        <v>54</v>
      </c>
      <c r="E235" s="1">
        <f t="shared" ref="E235" si="180">(B235/D235)*100</f>
        <v>68.518518518518519</v>
      </c>
      <c r="F235" s="2"/>
    </row>
    <row r="236" spans="1:6" x14ac:dyDescent="0.35">
      <c r="A236" s="4" t="s">
        <v>334</v>
      </c>
      <c r="B236" s="2">
        <f>AVERAGE(B233:B235)</f>
        <v>32.333333333333336</v>
      </c>
      <c r="C236" s="2">
        <f t="shared" ref="C236:E236" si="181">AVERAGE(C233:C235)</f>
        <v>19</v>
      </c>
      <c r="D236" s="2">
        <f t="shared" si="181"/>
        <v>51.333333333333336</v>
      </c>
      <c r="E236" s="2">
        <f t="shared" si="181"/>
        <v>61.940268918724691</v>
      </c>
      <c r="F236" s="2">
        <f t="shared" si="178"/>
        <v>13.389639033476092</v>
      </c>
    </row>
    <row r="237" spans="1:6" x14ac:dyDescent="0.35">
      <c r="A237" s="5" t="s">
        <v>335</v>
      </c>
      <c r="B237" s="1">
        <v>43</v>
      </c>
      <c r="C237" s="1">
        <v>7</v>
      </c>
      <c r="D237" s="1">
        <f>(B237+C237)</f>
        <v>50</v>
      </c>
      <c r="E237" s="1">
        <f>(B237/D237)*100</f>
        <v>86</v>
      </c>
      <c r="F237" s="2"/>
    </row>
    <row r="238" spans="1:6" x14ac:dyDescent="0.35">
      <c r="A238" s="5" t="s">
        <v>336</v>
      </c>
      <c r="B238" s="1">
        <v>32</v>
      </c>
      <c r="C238" s="1">
        <v>6</v>
      </c>
      <c r="D238" s="1">
        <f>(B238+C238)</f>
        <v>38</v>
      </c>
      <c r="E238" s="1">
        <f>(B238/D238)*100</f>
        <v>84.210526315789465</v>
      </c>
      <c r="F238" s="2"/>
    </row>
    <row r="239" spans="1:6" x14ac:dyDescent="0.35">
      <c r="A239" s="5" t="s">
        <v>337</v>
      </c>
      <c r="B239" s="1">
        <v>52</v>
      </c>
      <c r="C239" s="1">
        <v>8</v>
      </c>
      <c r="D239" s="1">
        <f t="shared" ref="D239" si="182">(B239+C239)</f>
        <v>60</v>
      </c>
      <c r="E239" s="1">
        <f t="shared" ref="E239" si="183">(B239/D239)*100</f>
        <v>86.666666666666671</v>
      </c>
      <c r="F239" s="2"/>
    </row>
    <row r="240" spans="1:6" x14ac:dyDescent="0.35">
      <c r="A240" s="4" t="s">
        <v>338</v>
      </c>
      <c r="B240" s="2">
        <f>AVERAGE(B237:B239)</f>
        <v>42.333333333333336</v>
      </c>
      <c r="C240" s="2">
        <f t="shared" ref="C240:E240" si="184">AVERAGE(C237:C239)</f>
        <v>7</v>
      </c>
      <c r="D240" s="2">
        <f t="shared" si="184"/>
        <v>49.333333333333336</v>
      </c>
      <c r="E240" s="2">
        <f t="shared" si="184"/>
        <v>85.62573099415205</v>
      </c>
      <c r="F240" s="2">
        <f t="shared" si="178"/>
        <v>0.73330628488502059</v>
      </c>
    </row>
    <row r="241" spans="1:6" x14ac:dyDescent="0.35">
      <c r="A241" s="5" t="s">
        <v>339</v>
      </c>
      <c r="B241" s="1">
        <v>46</v>
      </c>
      <c r="C241" s="1">
        <v>10</v>
      </c>
      <c r="D241" s="1">
        <f>(B241+C241)</f>
        <v>56</v>
      </c>
      <c r="E241" s="1">
        <f>(B241/D241)*100</f>
        <v>82.142857142857139</v>
      </c>
      <c r="F241" s="2"/>
    </row>
    <row r="242" spans="1:6" x14ac:dyDescent="0.35">
      <c r="A242" s="5" t="s">
        <v>340</v>
      </c>
      <c r="B242" s="1">
        <v>30</v>
      </c>
      <c r="C242" s="1">
        <v>19</v>
      </c>
      <c r="D242" s="1">
        <f>(B242+C242)</f>
        <v>49</v>
      </c>
      <c r="E242" s="1">
        <f>(B242/D242)*100</f>
        <v>61.224489795918366</v>
      </c>
      <c r="F242" s="2"/>
    </row>
    <row r="243" spans="1:6" x14ac:dyDescent="0.35">
      <c r="A243" s="5" t="s">
        <v>341</v>
      </c>
      <c r="B243" s="1">
        <v>50</v>
      </c>
      <c r="C243" s="1">
        <v>8</v>
      </c>
      <c r="D243" s="1">
        <f t="shared" ref="D243" si="185">(B243+C243)</f>
        <v>58</v>
      </c>
      <c r="E243" s="1">
        <f t="shared" ref="E243" si="186">(B243/D243)*100</f>
        <v>86.206896551724128</v>
      </c>
      <c r="F243" s="2"/>
    </row>
    <row r="244" spans="1:6" x14ac:dyDescent="0.35">
      <c r="A244" s="4" t="s">
        <v>342</v>
      </c>
      <c r="B244" s="2">
        <f>AVERAGE(B241:B243)</f>
        <v>42</v>
      </c>
      <c r="C244" s="2">
        <f t="shared" ref="C244:E244" si="187">AVERAGE(C241:C243)</f>
        <v>12.333333333333334</v>
      </c>
      <c r="D244" s="2">
        <f t="shared" si="187"/>
        <v>54.333333333333336</v>
      </c>
      <c r="E244" s="2">
        <f t="shared" si="187"/>
        <v>76.524747830166547</v>
      </c>
      <c r="F244" s="2">
        <f t="shared" si="178"/>
        <v>7.739563424705957</v>
      </c>
    </row>
    <row r="245" spans="1:6" x14ac:dyDescent="0.35">
      <c r="A245" s="5" t="s">
        <v>343</v>
      </c>
      <c r="B245" s="1">
        <v>31</v>
      </c>
      <c r="C245" s="1">
        <v>54</v>
      </c>
      <c r="D245" s="1">
        <f>(B245+C245)</f>
        <v>85</v>
      </c>
      <c r="E245" s="1">
        <f>(B245/D245)*100</f>
        <v>36.470588235294116</v>
      </c>
      <c r="F245" s="2"/>
    </row>
    <row r="246" spans="1:6" x14ac:dyDescent="0.35">
      <c r="A246" s="5" t="s">
        <v>344</v>
      </c>
      <c r="B246" s="1">
        <v>39</v>
      </c>
      <c r="C246" s="1">
        <v>45</v>
      </c>
      <c r="D246" s="1">
        <f>(B246+C246)</f>
        <v>84</v>
      </c>
      <c r="E246" s="1">
        <f>(B246/D246)*100</f>
        <v>46.428571428571431</v>
      </c>
      <c r="F246" s="2"/>
    </row>
    <row r="247" spans="1:6" x14ac:dyDescent="0.35">
      <c r="A247" s="5" t="s">
        <v>345</v>
      </c>
      <c r="B247" s="1">
        <v>35</v>
      </c>
      <c r="C247" s="1">
        <v>28</v>
      </c>
      <c r="D247" s="1">
        <f t="shared" ref="D247" si="188">(B247+C247)</f>
        <v>63</v>
      </c>
      <c r="E247" s="1">
        <f t="shared" ref="E247" si="189">(B247/D247)*100</f>
        <v>55.555555555555557</v>
      </c>
      <c r="F247" s="2"/>
    </row>
    <row r="248" spans="1:6" x14ac:dyDescent="0.35">
      <c r="A248" s="4" t="s">
        <v>346</v>
      </c>
      <c r="B248" s="2">
        <f>AVERAGE(B245:B247)</f>
        <v>35</v>
      </c>
      <c r="C248" s="2">
        <f t="shared" ref="C248:E248" si="190">AVERAGE(C245:C247)</f>
        <v>42.333333333333336</v>
      </c>
      <c r="D248" s="2">
        <f t="shared" si="190"/>
        <v>77.333333333333329</v>
      </c>
      <c r="E248" s="2">
        <f t="shared" si="190"/>
        <v>46.151571739807032</v>
      </c>
      <c r="F248" s="2">
        <f>STDEV(E245:E247)/SQRT(3)</f>
        <v>5.5110961107128675</v>
      </c>
    </row>
    <row r="249" spans="1:6" x14ac:dyDescent="0.35">
      <c r="A249" s="5" t="s">
        <v>347</v>
      </c>
      <c r="B249" s="1">
        <v>5</v>
      </c>
      <c r="C249" s="1">
        <v>66</v>
      </c>
      <c r="D249" s="1">
        <f>B249+C249</f>
        <v>71</v>
      </c>
      <c r="E249" s="1">
        <f>(B249/D249)*100</f>
        <v>7.042253521126761</v>
      </c>
      <c r="F249" s="1"/>
    </row>
    <row r="250" spans="1:6" x14ac:dyDescent="0.35">
      <c r="A250" s="5" t="s">
        <v>348</v>
      </c>
      <c r="B250" s="1">
        <v>5</v>
      </c>
      <c r="C250" s="1">
        <v>64</v>
      </c>
      <c r="D250" s="1">
        <f>B250+C250</f>
        <v>69</v>
      </c>
      <c r="E250" s="1">
        <f>(B250/D250)*100</f>
        <v>7.2463768115942031</v>
      </c>
      <c r="F250" s="1"/>
    </row>
    <row r="251" spans="1:6" x14ac:dyDescent="0.35">
      <c r="A251" s="5" t="s">
        <v>349</v>
      </c>
      <c r="B251" s="1">
        <v>5</v>
      </c>
      <c r="C251" s="1">
        <v>62</v>
      </c>
      <c r="D251" s="1">
        <f t="shared" ref="D251" si="191">B251+C251</f>
        <v>67</v>
      </c>
      <c r="E251" s="1">
        <f t="shared" ref="E251" si="192">(B251/D251)*100</f>
        <v>7.4626865671641784</v>
      </c>
      <c r="F251" s="1"/>
    </row>
    <row r="252" spans="1:6" x14ac:dyDescent="0.35">
      <c r="A252" s="4" t="s">
        <v>350</v>
      </c>
      <c r="B252" s="2">
        <f>AVERAGE(B249:B251)</f>
        <v>5</v>
      </c>
      <c r="C252" s="2">
        <f>AVERAGE(C249:C251)</f>
        <v>64</v>
      </c>
      <c r="D252" s="2">
        <f t="shared" ref="D252:E252" si="193">AVERAGE(D249:D251)</f>
        <v>69</v>
      </c>
      <c r="E252" s="2">
        <f t="shared" si="193"/>
        <v>7.2504389666283799</v>
      </c>
      <c r="F252" s="2">
        <f>STDEV(E249:E251)/SQRT(3)</f>
        <v>0.12138555979153998</v>
      </c>
    </row>
    <row r="253" spans="1:6" x14ac:dyDescent="0.35">
      <c r="A253" s="5" t="s">
        <v>351</v>
      </c>
      <c r="B253" s="1">
        <v>23</v>
      </c>
      <c r="C253" s="1">
        <v>32</v>
      </c>
      <c r="D253" s="1">
        <f>(B253+C253)</f>
        <v>55</v>
      </c>
      <c r="E253" s="1">
        <f>(B253/D253)*100</f>
        <v>41.818181818181813</v>
      </c>
      <c r="F253" s="2"/>
    </row>
    <row r="254" spans="1:6" x14ac:dyDescent="0.35">
      <c r="A254" s="5" t="s">
        <v>352</v>
      </c>
      <c r="B254" s="1">
        <v>18</v>
      </c>
      <c r="C254" s="1">
        <v>20</v>
      </c>
      <c r="D254" s="1">
        <f t="shared" ref="D254:D255" si="194">(B254+C254)</f>
        <v>38</v>
      </c>
      <c r="E254" s="1">
        <f t="shared" ref="E254:E255" si="195">(B254/D254)*100</f>
        <v>47.368421052631575</v>
      </c>
      <c r="F254" s="2"/>
    </row>
    <row r="255" spans="1:6" x14ac:dyDescent="0.35">
      <c r="A255" s="5" t="s">
        <v>353</v>
      </c>
      <c r="B255" s="1">
        <v>25</v>
      </c>
      <c r="C255" s="1">
        <v>20</v>
      </c>
      <c r="D255" s="1">
        <f t="shared" si="194"/>
        <v>45</v>
      </c>
      <c r="E255" s="1">
        <f t="shared" si="195"/>
        <v>55.555555555555557</v>
      </c>
      <c r="F255" s="2"/>
    </row>
    <row r="256" spans="1:6" x14ac:dyDescent="0.35">
      <c r="A256" s="4" t="s">
        <v>354</v>
      </c>
      <c r="B256" s="2">
        <f>AVERAGE(B253:B255)</f>
        <v>22</v>
      </c>
      <c r="C256" s="2">
        <f t="shared" ref="C256:E256" si="196">AVERAGE(C253:C255)</f>
        <v>24</v>
      </c>
      <c r="D256" s="2">
        <f t="shared" si="196"/>
        <v>46</v>
      </c>
      <c r="E256" s="2">
        <f t="shared" si="196"/>
        <v>48.247386142122984</v>
      </c>
      <c r="F256" s="2">
        <f t="shared" ref="F256" si="197">STDEV(E253:E255)/SQRT(3)</f>
        <v>3.9899162072020071</v>
      </c>
    </row>
    <row r="257" spans="1:6" x14ac:dyDescent="0.35">
      <c r="A257" s="5" t="s">
        <v>355</v>
      </c>
      <c r="B257" s="1">
        <v>1</v>
      </c>
      <c r="C257" s="1">
        <v>40</v>
      </c>
      <c r="D257" s="1">
        <f>(B257+C257)</f>
        <v>41</v>
      </c>
      <c r="E257" s="1">
        <f>(B257/D257)*100</f>
        <v>2.4390243902439024</v>
      </c>
      <c r="F257" s="2"/>
    </row>
    <row r="258" spans="1:6" x14ac:dyDescent="0.35">
      <c r="A258" s="5" t="s">
        <v>356</v>
      </c>
      <c r="B258" s="1">
        <v>1</v>
      </c>
      <c r="C258" s="1">
        <v>52</v>
      </c>
      <c r="D258" s="1">
        <f t="shared" ref="D258:D259" si="198">(B258+C258)</f>
        <v>53</v>
      </c>
      <c r="E258" s="1">
        <f>(B258/D258)*100</f>
        <v>1.8867924528301887</v>
      </c>
      <c r="F258" s="2"/>
    </row>
    <row r="259" spans="1:6" x14ac:dyDescent="0.35">
      <c r="A259" s="5" t="s">
        <v>357</v>
      </c>
      <c r="B259" s="1">
        <v>0</v>
      </c>
      <c r="C259" s="1">
        <v>47</v>
      </c>
      <c r="D259" s="1">
        <f t="shared" si="198"/>
        <v>47</v>
      </c>
      <c r="E259" s="1">
        <f t="shared" ref="E259" si="199">(B259/D259)*100</f>
        <v>0</v>
      </c>
      <c r="F259" s="2"/>
    </row>
    <row r="260" spans="1:6" x14ac:dyDescent="0.35">
      <c r="A260" s="4" t="s">
        <v>358</v>
      </c>
      <c r="B260" s="2">
        <f>AVERAGE(B257:B259)</f>
        <v>0.66666666666666663</v>
      </c>
      <c r="C260" s="2">
        <f t="shared" ref="C260:E260" si="200">AVERAGE(C257:C259)</f>
        <v>46.333333333333336</v>
      </c>
      <c r="D260" s="2">
        <f t="shared" si="200"/>
        <v>47</v>
      </c>
      <c r="E260" s="2">
        <f t="shared" si="200"/>
        <v>1.4419389476913638</v>
      </c>
      <c r="F260" s="2">
        <f>STDEV(E257:E259)/SQRT(3)</f>
        <v>0.73838358929644055</v>
      </c>
    </row>
    <row r="261" spans="1:6" x14ac:dyDescent="0.35">
      <c r="A261" s="5" t="s">
        <v>150</v>
      </c>
      <c r="B261" s="1">
        <v>66</v>
      </c>
      <c r="C261" s="1">
        <v>36</v>
      </c>
      <c r="D261" s="1">
        <f>B261+C261</f>
        <v>102</v>
      </c>
      <c r="E261" s="1">
        <f>(B261/D261)*100</f>
        <v>64.705882352941174</v>
      </c>
      <c r="F261" s="1"/>
    </row>
    <row r="262" spans="1:6" x14ac:dyDescent="0.35">
      <c r="A262" s="5" t="s">
        <v>151</v>
      </c>
      <c r="B262" s="1">
        <v>62</v>
      </c>
      <c r="C262" s="1">
        <v>27</v>
      </c>
      <c r="D262" s="1">
        <f>B262+C262</f>
        <v>89</v>
      </c>
      <c r="E262" s="1">
        <f>(B262/D262)*100</f>
        <v>69.662921348314612</v>
      </c>
      <c r="F262" s="1"/>
    </row>
    <row r="263" spans="1:6" x14ac:dyDescent="0.35">
      <c r="A263" s="5" t="s">
        <v>152</v>
      </c>
      <c r="B263" s="1">
        <v>59</v>
      </c>
      <c r="C263" s="1">
        <v>52</v>
      </c>
      <c r="D263" s="1">
        <f t="shared" ref="D263" si="201">B263+C263</f>
        <v>111</v>
      </c>
      <c r="E263" s="1">
        <f t="shared" ref="E263" si="202">(B263/D263)*100</f>
        <v>53.153153153153156</v>
      </c>
      <c r="F263" s="1"/>
    </row>
    <row r="264" spans="1:6" x14ac:dyDescent="0.35">
      <c r="A264" s="4" t="s">
        <v>359</v>
      </c>
      <c r="B264" s="2">
        <f>AVERAGE(B261:B263)</f>
        <v>62.333333333333336</v>
      </c>
      <c r="C264" s="2">
        <f>AVERAGE(C261:C263)</f>
        <v>38.333333333333336</v>
      </c>
      <c r="D264" s="2">
        <f t="shared" ref="D264:E264" si="203">AVERAGE(D261:D263)</f>
        <v>100.66666666666667</v>
      </c>
      <c r="E264" s="2">
        <f t="shared" si="203"/>
        <v>62.507318951469642</v>
      </c>
      <c r="F264" s="2">
        <f>STDEV(E261:E263)/SQRT(3)</f>
        <v>4.8910930011334033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21st, 2019</vt:lpstr>
      <vt:lpstr>August 22nd, 2019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Parsons</dc:creator>
  <cp:lastModifiedBy>Emily</cp:lastModifiedBy>
  <dcterms:created xsi:type="dcterms:W3CDTF">2019-12-11T16:03:51Z</dcterms:created>
  <dcterms:modified xsi:type="dcterms:W3CDTF">2020-02-13T14:13:52Z</dcterms:modified>
</cp:coreProperties>
</file>