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\\CLO\weaves\Documents\"/>
    </mc:Choice>
  </mc:AlternateContent>
  <xr:revisionPtr revIDLastSave="0" documentId="13_ncr:1_{05D3E2EA-364F-45F3-BD42-5EB1A78E68A0}" xr6:coauthVersionLast="45" xr6:coauthVersionMax="45" xr10:uidLastSave="{00000000-0000-0000-0000-000000000000}"/>
  <bookViews>
    <workbookView xWindow="2460" yWindow="975" windowWidth="22290" windowHeight="13665" tabRatio="799" firstSheet="1" activeTab="10" xr2:uid="{00000000-000D-0000-FFFF-FFFF00000000}"/>
  </bookViews>
  <sheets>
    <sheet name="Notes" sheetId="1" r:id="rId1"/>
    <sheet name="Q1-c" sheetId="7" r:id="rId2"/>
    <sheet name="q1" sheetId="2" r:id="rId3"/>
    <sheet name="Q2a-c-n" sheetId="9" r:id="rId4"/>
    <sheet name="Q2a-c-v" sheetId="11" r:id="rId5"/>
    <sheet name="Q2a-t-n" sheetId="8" r:id="rId6"/>
    <sheet name="Q2a-t-v" sheetId="10" r:id="rId7"/>
    <sheet name="q2a" sheetId="3" r:id="rId8"/>
    <sheet name="q2b" sheetId="4" r:id="rId9"/>
    <sheet name="q2c" sheetId="5" r:id="rId10"/>
    <sheet name="q3" sheetId="6" r:id="rId11"/>
  </sheets>
  <definedNames>
    <definedName name="_xlnm._FilterDatabase" localSheetId="2" hidden="1">'q1'!$A$1:$F$42</definedName>
    <definedName name="_xlnm.Criteria" localSheetId="2">'q1'!$N$2:$N$3</definedName>
    <definedName name="_xlnm.Extract" localSheetId="2">'q1'!$H$5:$N$5</definedName>
    <definedName name="xq1_" localSheetId="2">'q1'!$A$1:$D$104</definedName>
    <definedName name="xq2a" localSheetId="7">q2a!$A$1:$D$133</definedName>
    <definedName name="xq2b" localSheetId="8">q2b!$A$1:$D$101</definedName>
    <definedName name="xq2c" localSheetId="9">q2c!$A$1:$D$104</definedName>
    <definedName name="xtnunsX1" localSheetId="10">'q3'!$A$1:$L$15</definedName>
    <definedName name="xtnunsX1_1" localSheetId="10">'q3'!$N$2:$Q$16</definedName>
    <definedName name="xtnunsX1_2" localSheetId="10">'q3'!$T$2:$W$16</definedName>
  </definedNames>
  <calcPr calcId="181029"/>
  <pivotCaches>
    <pivotCache cacheId="5" r:id="rId12"/>
    <pivotCache cacheId="33" r:id="rId13"/>
    <pivotCache cacheId="3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8" i="6" l="1"/>
  <c r="V49" i="6"/>
  <c r="V48" i="6"/>
  <c r="P49" i="6"/>
  <c r="Q48" i="6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3" i="6"/>
  <c r="H3" i="2"/>
  <c r="I3" i="2"/>
  <c r="J3" i="2"/>
  <c r="K3" i="2" s="1"/>
  <c r="L3" i="2"/>
  <c r="M3" i="2"/>
  <c r="N3" i="2"/>
  <c r="H5" i="2"/>
  <c r="I5" i="2"/>
  <c r="J5" i="2"/>
  <c r="K5" i="2" s="1"/>
  <c r="L5" i="2"/>
  <c r="M4" i="2"/>
  <c r="N4" i="2"/>
  <c r="H4" i="2"/>
  <c r="I4" i="2"/>
  <c r="J4" i="2"/>
  <c r="K4" i="2" s="1"/>
  <c r="L4" i="2"/>
  <c r="M5" i="2"/>
  <c r="N5" i="2"/>
  <c r="H6" i="2"/>
  <c r="I6" i="2"/>
  <c r="J6" i="2"/>
  <c r="K6" i="2" s="1"/>
  <c r="L6" i="2"/>
  <c r="M6" i="2"/>
  <c r="N6" i="2"/>
  <c r="H8" i="2"/>
  <c r="I8" i="2"/>
  <c r="J8" i="2"/>
  <c r="K8" i="2" s="1"/>
  <c r="L8" i="2"/>
  <c r="M7" i="2"/>
  <c r="N7" i="2"/>
  <c r="H7" i="2"/>
  <c r="I7" i="2"/>
  <c r="J7" i="2"/>
  <c r="K7" i="2" s="1"/>
  <c r="L7" i="2"/>
  <c r="M8" i="2"/>
  <c r="N8" i="2"/>
  <c r="H9" i="2"/>
  <c r="I9" i="2"/>
  <c r="J9" i="2"/>
  <c r="K9" i="2" s="1"/>
  <c r="L9" i="2"/>
  <c r="M9" i="2"/>
  <c r="N9" i="2"/>
  <c r="H10" i="2"/>
  <c r="I10" i="2"/>
  <c r="J10" i="2"/>
  <c r="K10" i="2" s="1"/>
  <c r="L10" i="2"/>
  <c r="M10" i="2"/>
  <c r="N10" i="2"/>
  <c r="H13" i="2"/>
  <c r="I13" i="2"/>
  <c r="J13" i="2"/>
  <c r="K13" i="2" s="1"/>
  <c r="L13" i="2"/>
  <c r="M11" i="2"/>
  <c r="N11" i="2"/>
  <c r="H11" i="2"/>
  <c r="I11" i="2"/>
  <c r="J11" i="2"/>
  <c r="K11" i="2" s="1"/>
  <c r="L11" i="2"/>
  <c r="M12" i="2"/>
  <c r="N12" i="2"/>
  <c r="H12" i="2"/>
  <c r="I12" i="2"/>
  <c r="J12" i="2"/>
  <c r="K12" i="2" s="1"/>
  <c r="L12" i="2"/>
  <c r="M13" i="2"/>
  <c r="N13" i="2"/>
  <c r="H15" i="2"/>
  <c r="I15" i="2"/>
  <c r="J15" i="2"/>
  <c r="K15" i="2" s="1"/>
  <c r="L15" i="2"/>
  <c r="M14" i="2"/>
  <c r="N14" i="2"/>
  <c r="H14" i="2"/>
  <c r="I14" i="2"/>
  <c r="J14" i="2"/>
  <c r="K14" i="2" s="1"/>
  <c r="L14" i="2"/>
  <c r="M15" i="2"/>
  <c r="N15" i="2"/>
  <c r="H17" i="2"/>
  <c r="I17" i="2"/>
  <c r="J17" i="2"/>
  <c r="K17" i="2" s="1"/>
  <c r="L17" i="2"/>
  <c r="M16" i="2"/>
  <c r="N16" i="2"/>
  <c r="H16" i="2"/>
  <c r="I16" i="2"/>
  <c r="J16" i="2"/>
  <c r="K16" i="2" s="1"/>
  <c r="L16" i="2"/>
  <c r="M17" i="2"/>
  <c r="N17" i="2"/>
  <c r="H20" i="2"/>
  <c r="I20" i="2"/>
  <c r="J20" i="2"/>
  <c r="K20" i="2" s="1"/>
  <c r="L20" i="2"/>
  <c r="M18" i="2"/>
  <c r="N18" i="2"/>
  <c r="H18" i="2"/>
  <c r="I18" i="2"/>
  <c r="J18" i="2"/>
  <c r="K18" i="2" s="1"/>
  <c r="L18" i="2"/>
  <c r="M19" i="2"/>
  <c r="N19" i="2"/>
  <c r="H19" i="2"/>
  <c r="I19" i="2"/>
  <c r="J19" i="2"/>
  <c r="K19" i="2" s="1"/>
  <c r="L19" i="2"/>
  <c r="M20" i="2"/>
  <c r="N20" i="2"/>
  <c r="H22" i="2"/>
  <c r="I22" i="2"/>
  <c r="J22" i="2"/>
  <c r="K22" i="2" s="1"/>
  <c r="L22" i="2"/>
  <c r="M21" i="2"/>
  <c r="N21" i="2"/>
  <c r="H28" i="2"/>
  <c r="I28" i="2"/>
  <c r="J28" i="2"/>
  <c r="K28" i="2" s="1"/>
  <c r="L28" i="2"/>
  <c r="M22" i="2"/>
  <c r="N22" i="2"/>
  <c r="H21" i="2"/>
  <c r="I21" i="2"/>
  <c r="J21" i="2"/>
  <c r="K21" i="2" s="1"/>
  <c r="L21" i="2"/>
  <c r="M23" i="2"/>
  <c r="N23" i="2"/>
  <c r="H24" i="2"/>
  <c r="I24" i="2"/>
  <c r="J24" i="2"/>
  <c r="K24" i="2" s="1"/>
  <c r="L24" i="2"/>
  <c r="M24" i="2"/>
  <c r="N24" i="2"/>
  <c r="H23" i="2"/>
  <c r="I23" i="2"/>
  <c r="J23" i="2"/>
  <c r="K23" i="2" s="1"/>
  <c r="L23" i="2"/>
  <c r="M25" i="2"/>
  <c r="N25" i="2"/>
  <c r="H26" i="2"/>
  <c r="I26" i="2"/>
  <c r="J26" i="2"/>
  <c r="K26" i="2" s="1"/>
  <c r="L26" i="2"/>
  <c r="M26" i="2"/>
  <c r="N26" i="2"/>
  <c r="H25" i="2"/>
  <c r="I25" i="2"/>
  <c r="J25" i="2"/>
  <c r="K25" i="2" s="1"/>
  <c r="L25" i="2"/>
  <c r="M27" i="2"/>
  <c r="N27" i="2"/>
  <c r="H27" i="2"/>
  <c r="I27" i="2"/>
  <c r="J27" i="2"/>
  <c r="K27" i="2" s="1"/>
  <c r="L27" i="2"/>
  <c r="M28" i="2"/>
  <c r="N28" i="2"/>
  <c r="H29" i="2"/>
  <c r="I29" i="2"/>
  <c r="J29" i="2"/>
  <c r="K29" i="2" s="1"/>
  <c r="L29" i="2"/>
  <c r="M29" i="2"/>
  <c r="N29" i="2"/>
  <c r="H30" i="2"/>
  <c r="I30" i="2"/>
  <c r="J30" i="2"/>
  <c r="K30" i="2" s="1"/>
  <c r="L30" i="2"/>
  <c r="M30" i="2"/>
  <c r="N30" i="2"/>
  <c r="H37" i="2"/>
  <c r="I37" i="2"/>
  <c r="J37" i="2"/>
  <c r="K37" i="2" s="1"/>
  <c r="L37" i="2"/>
  <c r="M31" i="2"/>
  <c r="N31" i="2"/>
  <c r="H31" i="2"/>
  <c r="I31" i="2"/>
  <c r="J31" i="2"/>
  <c r="K31" i="2" s="1"/>
  <c r="L31" i="2"/>
  <c r="M32" i="2"/>
  <c r="N32" i="2"/>
  <c r="H35" i="2"/>
  <c r="I35" i="2"/>
  <c r="J35" i="2"/>
  <c r="K35" i="2" s="1"/>
  <c r="L35" i="2"/>
  <c r="M33" i="2"/>
  <c r="N33" i="2"/>
  <c r="H40" i="2"/>
  <c r="I40" i="2"/>
  <c r="J40" i="2"/>
  <c r="K40" i="2" s="1"/>
  <c r="L40" i="2"/>
  <c r="M34" i="2"/>
  <c r="N34" i="2"/>
  <c r="H38" i="2"/>
  <c r="I38" i="2"/>
  <c r="J38" i="2"/>
  <c r="K38" i="2" s="1"/>
  <c r="L38" i="2"/>
  <c r="M35" i="2"/>
  <c r="N35" i="2"/>
  <c r="H32" i="2"/>
  <c r="I32" i="2"/>
  <c r="J32" i="2"/>
  <c r="K32" i="2" s="1"/>
  <c r="L32" i="2"/>
  <c r="M36" i="2"/>
  <c r="N36" i="2"/>
  <c r="H33" i="2"/>
  <c r="I33" i="2"/>
  <c r="J33" i="2"/>
  <c r="K33" i="2" s="1"/>
  <c r="L33" i="2"/>
  <c r="M37" i="2"/>
  <c r="N37" i="2"/>
  <c r="H36" i="2"/>
  <c r="I36" i="2"/>
  <c r="J36" i="2"/>
  <c r="K36" i="2" s="1"/>
  <c r="L36" i="2"/>
  <c r="M38" i="2"/>
  <c r="N38" i="2"/>
  <c r="H41" i="2"/>
  <c r="I41" i="2"/>
  <c r="J41" i="2"/>
  <c r="K41" i="2" s="1"/>
  <c r="L41" i="2"/>
  <c r="M39" i="2"/>
  <c r="N39" i="2"/>
  <c r="H42" i="2"/>
  <c r="I42" i="2"/>
  <c r="J42" i="2"/>
  <c r="K42" i="2" s="1"/>
  <c r="L42" i="2"/>
  <c r="M40" i="2"/>
  <c r="N40" i="2"/>
  <c r="H39" i="2"/>
  <c r="I39" i="2"/>
  <c r="J39" i="2"/>
  <c r="K39" i="2" s="1"/>
  <c r="L39" i="2"/>
  <c r="M41" i="2"/>
  <c r="N41" i="2"/>
  <c r="H43" i="2"/>
  <c r="I43" i="2"/>
  <c r="J43" i="2"/>
  <c r="K43" i="2" s="1"/>
  <c r="L43" i="2"/>
  <c r="M42" i="2"/>
  <c r="N42" i="2"/>
  <c r="H34" i="2"/>
  <c r="I34" i="2"/>
  <c r="J34" i="2"/>
  <c r="K34" i="2" s="1"/>
  <c r="L34" i="2"/>
  <c r="M43" i="2"/>
  <c r="N43" i="2"/>
  <c r="W49" i="6" l="1"/>
  <c r="V51" i="6" s="1"/>
  <c r="Q49" i="6"/>
  <c r="P5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Napoleon Bonaparte</author>
  </authors>
  <commentList>
    <comment ref="Q3" authorId="0" shapeId="0" xr:uid="{927E902B-0475-4332-8304-A35C0A6F6173}">
      <text>
        <r>
          <rPr>
            <b/>
            <sz val="9"/>
            <color indexed="81"/>
            <rFont val="Tahoma"/>
            <family val="2"/>
          </rPr>
          <t>Napoleon Bonaparte: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584DCA-0BC6-4E5A-93FA-ED7BCEF3C5C9}" name="xq1" type="6" refreshedVersion="6" background="1" saveData="1">
    <textPr codePage="850" sourceFile="\\clo\cache\incoming\rvlt0\xq2c.csv" comma="1">
      <textFields count="6">
        <textField type="text"/>
        <textField/>
        <textField/>
        <textField/>
        <textField/>
        <textField/>
      </textFields>
    </textPr>
  </connection>
  <connection id="2" xr16:uid="{66A34DF6-6EC1-4FD3-AB1C-93230FC46C47}" name="xq2a" type="6" refreshedVersion="6" background="1" saveData="1">
    <textPr codePage="850" sourceFile="\\clo\cache\incoming\rvlt0\xq2a.csv" comma="1">
      <textFields count="4">
        <textField type="YMD"/>
        <textField/>
        <textField/>
        <textField/>
      </textFields>
    </textPr>
  </connection>
  <connection id="3" xr16:uid="{5559DEEB-948D-4107-AFDD-92F161684D0C}" name="xq2b" type="6" refreshedVersion="6" background="1" saveData="1">
    <textPr codePage="850" sourceFile="\\clo\cache\incoming\rvlt0\xq2b.csv" comma="1">
      <textFields count="4">
        <textField type="YMD"/>
        <textField/>
        <textField/>
        <textField/>
      </textFields>
    </textPr>
  </connection>
  <connection id="4" xr16:uid="{9D58C225-D3F4-4053-A325-EC203A3BB697}" name="xq2c" type="6" refreshedVersion="6" background="1" saveData="1">
    <textPr codePage="850" sourceFile="\\clo\cache\incoming\rvlt0\xq2c.csv" comma="1">
      <textFields count="4">
        <textField type="YMD"/>
        <textField/>
        <textField/>
        <textField/>
      </textFields>
    </textPr>
  </connection>
  <connection id="5" xr16:uid="{CD033668-2F30-425F-8FE3-B439884B1458}" name="xtnunsX1" type="6" refreshedVersion="6" background="1" saveData="1">
    <textPr codePage="850" sourceFile="\\clo\cache\incoming\rvlt0\xtnunsX1.csv" comma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CFDC4FB0-703F-4A7D-A40B-F035BB3A92B2}" name="xtnunsX11" type="6" refreshedVersion="6" background="1" saveData="1">
    <textPr codePage="850" sourceFile="\\clo\cache\incoming\rvlt0\xtnunsX1.csv" comma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2202E26-10AE-4270-8EC2-247F24389529}" name="xtnunsX12" type="6" refreshedVersion="6" background="1" saveData="1">
    <textPr codePage="850" sourceFile="\\clo\cache\incoming\rvlt0\xtnunsX1.csv" comma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<sst xmlns="http://schemas.openxmlformats.org/spreadsheetml/2006/main" count="271" uniqueCount="73">
  <si>
    <t>n</t>
  </si>
  <si>
    <t>n1</t>
  </si>
  <si>
    <t>mm</t>
  </si>
  <si>
    <t>age</t>
  </si>
  <si>
    <t>ntrns</t>
  </si>
  <si>
    <t>usd</t>
  </si>
  <si>
    <t>dt0</t>
  </si>
  <si>
    <t>v0</t>
  </si>
  <si>
    <t>nu</t>
  </si>
  <si>
    <t>ns</t>
  </si>
  <si>
    <t>v0s</t>
  </si>
  <si>
    <t>nus</t>
  </si>
  <si>
    <t>nns</t>
  </si>
  <si>
    <t>v0ns</t>
  </si>
  <si>
    <t>nuns</t>
  </si>
  <si>
    <t>nns1</t>
  </si>
  <si>
    <t>v1ns</t>
  </si>
  <si>
    <t>Country</t>
  </si>
  <si>
    <t>Mean</t>
  </si>
  <si>
    <t>Std Dev</t>
  </si>
  <si>
    <t>Median</t>
  </si>
  <si>
    <t>Max</t>
  </si>
  <si>
    <t>Min</t>
  </si>
  <si>
    <t>Row Labels</t>
  </si>
  <si>
    <t>Grand Total</t>
  </si>
  <si>
    <t>2018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</si>
  <si>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</si>
  <si>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</si>
  <si>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</si>
  <si>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</si>
  <si>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</si>
  <si>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</si>
  <si>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</si>
  <si>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</si>
  <si>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</si>
  <si>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</si>
  <si>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</si>
  <si>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</si>
  <si>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</si>
  <si>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</si>
  <si>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</si>
  <si>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</si>
  <si>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</si>
  <si>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Column Labels</t>
  </si>
  <si>
    <t>Sum of ntrns</t>
  </si>
  <si>
    <t>Sum of usd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</si>
  <si>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</si>
  <si>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</si>
  <si>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</si>
  <si>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</si>
  <si>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</si>
  <si>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</si>
  <si>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</si>
  <si>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</si>
  <si>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</si>
  <si>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</si>
  <si>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</si>
  <si>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</si>
  <si>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</si>
  <si>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v1n</t>
  </si>
  <si>
    <t>Standard</t>
  </si>
  <si>
    <t>non-Standard</t>
  </si>
  <si>
    <t>Counts</t>
  </si>
  <si>
    <t>Volume</t>
  </si>
  <si>
    <t>Days</t>
  </si>
  <si>
    <t>Zero days</t>
  </si>
  <si>
    <t>S&gt;non-S</t>
  </si>
  <si>
    <t>non-S&gt;S</t>
  </si>
  <si>
    <t>obs</t>
  </si>
  <si>
    <t>exp</t>
  </si>
  <si>
    <t>Chi-square</t>
  </si>
  <si>
    <t>non-S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</si>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</sst>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 indent="2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signups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'q1'!$I$2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'q1'!$K$3:$K$43</c:f>
                <c:numCache>
                  <c:formatCode>General</c:formatCode>
                  <c:ptCount val="41"/>
                  <c:pt idx="0">
                    <c:v>15</c:v>
                  </c:pt>
                  <c:pt idx="1">
                    <c:v>3517.5</c:v>
                  </c:pt>
                  <c:pt idx="2">
                    <c:v>3280.5</c:v>
                  </c:pt>
                  <c:pt idx="3">
                    <c:v>1330</c:v>
                  </c:pt>
                  <c:pt idx="4">
                    <c:v>408.5</c:v>
                  </c:pt>
                  <c:pt idx="5">
                    <c:v>167.5</c:v>
                  </c:pt>
                  <c:pt idx="6">
                    <c:v>29</c:v>
                  </c:pt>
                  <c:pt idx="7">
                    <c:v>84.5</c:v>
                  </c:pt>
                  <c:pt idx="8">
                    <c:v>8317.5</c:v>
                  </c:pt>
                  <c:pt idx="9">
                    <c:v>7584</c:v>
                  </c:pt>
                  <c:pt idx="10">
                    <c:v>2880</c:v>
                  </c:pt>
                  <c:pt idx="11">
                    <c:v>1095</c:v>
                  </c:pt>
                  <c:pt idx="12">
                    <c:v>383.5</c:v>
                  </c:pt>
                  <c:pt idx="13">
                    <c:v>61</c:v>
                  </c:pt>
                  <c:pt idx="14">
                    <c:v>3</c:v>
                  </c:pt>
                  <c:pt idx="15">
                    <c:v>262.5</c:v>
                  </c:pt>
                  <c:pt idx="16">
                    <c:v>11304</c:v>
                  </c:pt>
                  <c:pt idx="17">
                    <c:v>9854.5</c:v>
                  </c:pt>
                  <c:pt idx="18">
                    <c:v>4265</c:v>
                  </c:pt>
                  <c:pt idx="19">
                    <c:v>1982.5</c:v>
                  </c:pt>
                  <c:pt idx="20">
                    <c:v>724.5</c:v>
                  </c:pt>
                  <c:pt idx="21">
                    <c:v>40</c:v>
                  </c:pt>
                  <c:pt idx="22">
                    <c:v>3.5</c:v>
                  </c:pt>
                  <c:pt idx="23">
                    <c:v>300.5</c:v>
                  </c:pt>
                  <c:pt idx="24">
                    <c:v>14698</c:v>
                  </c:pt>
                  <c:pt idx="25">
                    <c:v>12413.5</c:v>
                  </c:pt>
                  <c:pt idx="26">
                    <c:v>5879.5</c:v>
                  </c:pt>
                  <c:pt idx="27">
                    <c:v>2325.5</c:v>
                  </c:pt>
                  <c:pt idx="28">
                    <c:v>690.5</c:v>
                  </c:pt>
                  <c:pt idx="29">
                    <c:v>84.5</c:v>
                  </c:pt>
                  <c:pt idx="30">
                    <c:v>1.5</c:v>
                  </c:pt>
                  <c:pt idx="31">
                    <c:v>309.5</c:v>
                  </c:pt>
                  <c:pt idx="32">
                    <c:v>17489.5</c:v>
                  </c:pt>
                  <c:pt idx="33">
                    <c:v>14581.5</c:v>
                  </c:pt>
                  <c:pt idx="34">
                    <c:v>5296.5</c:v>
                  </c:pt>
                  <c:pt idx="35">
                    <c:v>2675.5</c:v>
                  </c:pt>
                  <c:pt idx="36">
                    <c:v>929</c:v>
                  </c:pt>
                  <c:pt idx="37">
                    <c:v>122.5</c:v>
                  </c:pt>
                  <c:pt idx="38">
                    <c:v>12</c:v>
                  </c:pt>
                  <c:pt idx="39">
                    <c:v>521.5</c:v>
                  </c:pt>
                  <c:pt idx="40">
                    <c:v>7</c:v>
                  </c:pt>
                </c:numCache>
              </c:numRef>
            </c:plus>
            <c:minus>
              <c:numRef>
                <c:f>'q1'!$K$3:$K$43</c:f>
                <c:numCache>
                  <c:formatCode>General</c:formatCode>
                  <c:ptCount val="41"/>
                  <c:pt idx="0">
                    <c:v>15</c:v>
                  </c:pt>
                  <c:pt idx="1">
                    <c:v>3517.5</c:v>
                  </c:pt>
                  <c:pt idx="2">
                    <c:v>3280.5</c:v>
                  </c:pt>
                  <c:pt idx="3">
                    <c:v>1330</c:v>
                  </c:pt>
                  <c:pt idx="4">
                    <c:v>408.5</c:v>
                  </c:pt>
                  <c:pt idx="5">
                    <c:v>167.5</c:v>
                  </c:pt>
                  <c:pt idx="6">
                    <c:v>29</c:v>
                  </c:pt>
                  <c:pt idx="7">
                    <c:v>84.5</c:v>
                  </c:pt>
                  <c:pt idx="8">
                    <c:v>8317.5</c:v>
                  </c:pt>
                  <c:pt idx="9">
                    <c:v>7584</c:v>
                  </c:pt>
                  <c:pt idx="10">
                    <c:v>2880</c:v>
                  </c:pt>
                  <c:pt idx="11">
                    <c:v>1095</c:v>
                  </c:pt>
                  <c:pt idx="12">
                    <c:v>383.5</c:v>
                  </c:pt>
                  <c:pt idx="13">
                    <c:v>61</c:v>
                  </c:pt>
                  <c:pt idx="14">
                    <c:v>3</c:v>
                  </c:pt>
                  <c:pt idx="15">
                    <c:v>262.5</c:v>
                  </c:pt>
                  <c:pt idx="16">
                    <c:v>11304</c:v>
                  </c:pt>
                  <c:pt idx="17">
                    <c:v>9854.5</c:v>
                  </c:pt>
                  <c:pt idx="18">
                    <c:v>4265</c:v>
                  </c:pt>
                  <c:pt idx="19">
                    <c:v>1982.5</c:v>
                  </c:pt>
                  <c:pt idx="20">
                    <c:v>724.5</c:v>
                  </c:pt>
                  <c:pt idx="21">
                    <c:v>40</c:v>
                  </c:pt>
                  <c:pt idx="22">
                    <c:v>3.5</c:v>
                  </c:pt>
                  <c:pt idx="23">
                    <c:v>300.5</c:v>
                  </c:pt>
                  <c:pt idx="24">
                    <c:v>14698</c:v>
                  </c:pt>
                  <c:pt idx="25">
                    <c:v>12413.5</c:v>
                  </c:pt>
                  <c:pt idx="26">
                    <c:v>5879.5</c:v>
                  </c:pt>
                  <c:pt idx="27">
                    <c:v>2325.5</c:v>
                  </c:pt>
                  <c:pt idx="28">
                    <c:v>690.5</c:v>
                  </c:pt>
                  <c:pt idx="29">
                    <c:v>84.5</c:v>
                  </c:pt>
                  <c:pt idx="30">
                    <c:v>1.5</c:v>
                  </c:pt>
                  <c:pt idx="31">
                    <c:v>309.5</c:v>
                  </c:pt>
                  <c:pt idx="32">
                    <c:v>17489.5</c:v>
                  </c:pt>
                  <c:pt idx="33">
                    <c:v>14581.5</c:v>
                  </c:pt>
                  <c:pt idx="34">
                    <c:v>5296.5</c:v>
                  </c:pt>
                  <c:pt idx="35">
                    <c:v>2675.5</c:v>
                  </c:pt>
                  <c:pt idx="36">
                    <c:v>929</c:v>
                  </c:pt>
                  <c:pt idx="37">
                    <c:v>122.5</c:v>
                  </c:pt>
                  <c:pt idx="38">
                    <c:v>12</c:v>
                  </c:pt>
                  <c:pt idx="39">
                    <c:v>521.5</c:v>
                  </c:pt>
                  <c:pt idx="40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'q1'!$H$3:$H$43</c:f>
              <c:strCache>
                <c:ptCount val="41"/>
                <c:pt idx="0">
                  <c:v>2018-05</c:v>
                </c:pt>
                <c:pt idx="1">
                  <c:v>2018-05</c:v>
                </c:pt>
                <c:pt idx="2">
                  <c:v>2018-05</c:v>
                </c:pt>
                <c:pt idx="3">
                  <c:v>2018-05</c:v>
                </c:pt>
                <c:pt idx="4">
                  <c:v>2018-05</c:v>
                </c:pt>
                <c:pt idx="5">
                  <c:v>2018-05</c:v>
                </c:pt>
                <c:pt idx="6">
                  <c:v>2018-05</c:v>
                </c:pt>
                <c:pt idx="7">
                  <c:v>2018-06</c:v>
                </c:pt>
                <c:pt idx="8">
                  <c:v>2018-06</c:v>
                </c:pt>
                <c:pt idx="9">
                  <c:v>2018-06</c:v>
                </c:pt>
                <c:pt idx="10">
                  <c:v>2018-06</c:v>
                </c:pt>
                <c:pt idx="11">
                  <c:v>2018-06</c:v>
                </c:pt>
                <c:pt idx="12">
                  <c:v>2018-06</c:v>
                </c:pt>
                <c:pt idx="13">
                  <c:v>2018-06</c:v>
                </c:pt>
                <c:pt idx="14">
                  <c:v>2018-06</c:v>
                </c:pt>
                <c:pt idx="15">
                  <c:v>2018-07</c:v>
                </c:pt>
                <c:pt idx="16">
                  <c:v>2018-07</c:v>
                </c:pt>
                <c:pt idx="17">
                  <c:v>2018-07</c:v>
                </c:pt>
                <c:pt idx="18">
                  <c:v>2018-07</c:v>
                </c:pt>
                <c:pt idx="19">
                  <c:v>2018-07</c:v>
                </c:pt>
                <c:pt idx="20">
                  <c:v>2018-07</c:v>
                </c:pt>
                <c:pt idx="21">
                  <c:v>2018-07</c:v>
                </c:pt>
                <c:pt idx="22">
                  <c:v>2018-07</c:v>
                </c:pt>
                <c:pt idx="23">
                  <c:v>2018-08</c:v>
                </c:pt>
                <c:pt idx="24">
                  <c:v>2018-08</c:v>
                </c:pt>
                <c:pt idx="25">
                  <c:v>2018-08</c:v>
                </c:pt>
                <c:pt idx="26">
                  <c:v>2018-08</c:v>
                </c:pt>
                <c:pt idx="27">
                  <c:v>2018-08</c:v>
                </c:pt>
                <c:pt idx="28">
                  <c:v>2018-08</c:v>
                </c:pt>
                <c:pt idx="29">
                  <c:v>2018-08</c:v>
                </c:pt>
                <c:pt idx="30">
                  <c:v>2018-08</c:v>
                </c:pt>
                <c:pt idx="31">
                  <c:v>2018-09</c:v>
                </c:pt>
                <c:pt idx="32">
                  <c:v>2018-09</c:v>
                </c:pt>
                <c:pt idx="33">
                  <c:v>2018-09</c:v>
                </c:pt>
                <c:pt idx="34">
                  <c:v>2018-09</c:v>
                </c:pt>
                <c:pt idx="35">
                  <c:v>2018-09</c:v>
                </c:pt>
                <c:pt idx="36">
                  <c:v>2018-09</c:v>
                </c:pt>
                <c:pt idx="37">
                  <c:v>2018-09</c:v>
                </c:pt>
                <c:pt idx="38">
                  <c:v>2018-09</c:v>
                </c:pt>
                <c:pt idx="39">
                  <c:v>2018-10</c:v>
                </c:pt>
                <c:pt idx="40">
                  <c:v>2019-05</c:v>
                </c:pt>
              </c:strCache>
            </c:strRef>
          </c:cat>
          <c:val>
            <c:numRef>
              <c:f>'q1'!$I$3:$I$43</c:f>
              <c:numCache>
                <c:formatCode>@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10</c:v>
                </c:pt>
                <c:pt idx="24">
                  <c:v>20</c:v>
                </c:pt>
                <c:pt idx="25">
                  <c:v>30</c:v>
                </c:pt>
                <c:pt idx="26">
                  <c:v>40</c:v>
                </c:pt>
                <c:pt idx="27">
                  <c:v>50</c:v>
                </c:pt>
                <c:pt idx="28">
                  <c:v>60</c:v>
                </c:pt>
                <c:pt idx="29">
                  <c:v>70</c:v>
                </c:pt>
                <c:pt idx="30">
                  <c:v>80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10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C-434F-A515-0C8636D577B0}"/>
            </c:ext>
          </c:extLst>
        </c:ser>
        <c:ser>
          <c:idx val="3"/>
          <c:order val="3"/>
          <c:tx>
            <c:strRef>
              <c:f>'q1'!$L$2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'q1'!$H$3:$H$43</c:f>
              <c:strCache>
                <c:ptCount val="41"/>
                <c:pt idx="0">
                  <c:v>2018-05</c:v>
                </c:pt>
                <c:pt idx="1">
                  <c:v>2018-05</c:v>
                </c:pt>
                <c:pt idx="2">
                  <c:v>2018-05</c:v>
                </c:pt>
                <c:pt idx="3">
                  <c:v>2018-05</c:v>
                </c:pt>
                <c:pt idx="4">
                  <c:v>2018-05</c:v>
                </c:pt>
                <c:pt idx="5">
                  <c:v>2018-05</c:v>
                </c:pt>
                <c:pt idx="6">
                  <c:v>2018-05</c:v>
                </c:pt>
                <c:pt idx="7">
                  <c:v>2018-06</c:v>
                </c:pt>
                <c:pt idx="8">
                  <c:v>2018-06</c:v>
                </c:pt>
                <c:pt idx="9">
                  <c:v>2018-06</c:v>
                </c:pt>
                <c:pt idx="10">
                  <c:v>2018-06</c:v>
                </c:pt>
                <c:pt idx="11">
                  <c:v>2018-06</c:v>
                </c:pt>
                <c:pt idx="12">
                  <c:v>2018-06</c:v>
                </c:pt>
                <c:pt idx="13">
                  <c:v>2018-06</c:v>
                </c:pt>
                <c:pt idx="14">
                  <c:v>2018-06</c:v>
                </c:pt>
                <c:pt idx="15">
                  <c:v>2018-07</c:v>
                </c:pt>
                <c:pt idx="16">
                  <c:v>2018-07</c:v>
                </c:pt>
                <c:pt idx="17">
                  <c:v>2018-07</c:v>
                </c:pt>
                <c:pt idx="18">
                  <c:v>2018-07</c:v>
                </c:pt>
                <c:pt idx="19">
                  <c:v>2018-07</c:v>
                </c:pt>
                <c:pt idx="20">
                  <c:v>2018-07</c:v>
                </c:pt>
                <c:pt idx="21">
                  <c:v>2018-07</c:v>
                </c:pt>
                <c:pt idx="22">
                  <c:v>2018-07</c:v>
                </c:pt>
                <c:pt idx="23">
                  <c:v>2018-08</c:v>
                </c:pt>
                <c:pt idx="24">
                  <c:v>2018-08</c:v>
                </c:pt>
                <c:pt idx="25">
                  <c:v>2018-08</c:v>
                </c:pt>
                <c:pt idx="26">
                  <c:v>2018-08</c:v>
                </c:pt>
                <c:pt idx="27">
                  <c:v>2018-08</c:v>
                </c:pt>
                <c:pt idx="28">
                  <c:v>2018-08</c:v>
                </c:pt>
                <c:pt idx="29">
                  <c:v>2018-08</c:v>
                </c:pt>
                <c:pt idx="30">
                  <c:v>2018-08</c:v>
                </c:pt>
                <c:pt idx="31">
                  <c:v>2018-09</c:v>
                </c:pt>
                <c:pt idx="32">
                  <c:v>2018-09</c:v>
                </c:pt>
                <c:pt idx="33">
                  <c:v>2018-09</c:v>
                </c:pt>
                <c:pt idx="34">
                  <c:v>2018-09</c:v>
                </c:pt>
                <c:pt idx="35">
                  <c:v>2018-09</c:v>
                </c:pt>
                <c:pt idx="36">
                  <c:v>2018-09</c:v>
                </c:pt>
                <c:pt idx="37">
                  <c:v>2018-09</c:v>
                </c:pt>
                <c:pt idx="38">
                  <c:v>2018-09</c:v>
                </c:pt>
                <c:pt idx="39">
                  <c:v>2018-10</c:v>
                </c:pt>
                <c:pt idx="40">
                  <c:v>2019-05</c:v>
                </c:pt>
              </c:strCache>
            </c:strRef>
          </c:cat>
          <c:val>
            <c:numRef>
              <c:f>'q1'!$L$3:$L$43</c:f>
              <c:numCache>
                <c:formatCode>@</c:formatCode>
                <c:ptCount val="41"/>
                <c:pt idx="0">
                  <c:v>272.56</c:v>
                </c:pt>
                <c:pt idx="1">
                  <c:v>111717.6</c:v>
                </c:pt>
                <c:pt idx="2">
                  <c:v>125478.5</c:v>
                </c:pt>
                <c:pt idx="3">
                  <c:v>72710.899999999994</c:v>
                </c:pt>
                <c:pt idx="4">
                  <c:v>23704.94</c:v>
                </c:pt>
                <c:pt idx="5">
                  <c:v>9602.4320000000007</c:v>
                </c:pt>
                <c:pt idx="6">
                  <c:v>1420.05</c:v>
                </c:pt>
                <c:pt idx="7">
                  <c:v>1823.83</c:v>
                </c:pt>
                <c:pt idx="8">
                  <c:v>270545.7</c:v>
                </c:pt>
                <c:pt idx="9">
                  <c:v>315245.8</c:v>
                </c:pt>
                <c:pt idx="10">
                  <c:v>148829.29999999999</c:v>
                </c:pt>
                <c:pt idx="11">
                  <c:v>67736.7</c:v>
                </c:pt>
                <c:pt idx="12">
                  <c:v>19666.07</c:v>
                </c:pt>
                <c:pt idx="13">
                  <c:v>3083.5709999999999</c:v>
                </c:pt>
                <c:pt idx="14">
                  <c:v>304.33999999999997</c:v>
                </c:pt>
                <c:pt idx="15">
                  <c:v>6124.6670000000004</c:v>
                </c:pt>
                <c:pt idx="16">
                  <c:v>391122.9</c:v>
                </c:pt>
                <c:pt idx="17">
                  <c:v>402076.1</c:v>
                </c:pt>
                <c:pt idx="18">
                  <c:v>243013.4</c:v>
                </c:pt>
                <c:pt idx="19">
                  <c:v>128953.9</c:v>
                </c:pt>
                <c:pt idx="20">
                  <c:v>46538.25</c:v>
                </c:pt>
                <c:pt idx="21">
                  <c:v>2836.6210000000001</c:v>
                </c:pt>
                <c:pt idx="22">
                  <c:v>15.42</c:v>
                </c:pt>
                <c:pt idx="23">
                  <c:v>7619.027</c:v>
                </c:pt>
                <c:pt idx="24">
                  <c:v>528853.5</c:v>
                </c:pt>
                <c:pt idx="25">
                  <c:v>521044.3</c:v>
                </c:pt>
                <c:pt idx="26">
                  <c:v>359363.3</c:v>
                </c:pt>
                <c:pt idx="27">
                  <c:v>158856.79999999999</c:v>
                </c:pt>
                <c:pt idx="28">
                  <c:v>40866.22</c:v>
                </c:pt>
                <c:pt idx="29">
                  <c:v>4909.7820000000002</c:v>
                </c:pt>
                <c:pt idx="30">
                  <c:v>7.77</c:v>
                </c:pt>
                <c:pt idx="31">
                  <c:v>7178.8590000000004</c:v>
                </c:pt>
                <c:pt idx="32">
                  <c:v>562323.5</c:v>
                </c:pt>
                <c:pt idx="33">
                  <c:v>587737.1</c:v>
                </c:pt>
                <c:pt idx="34">
                  <c:v>255345.6</c:v>
                </c:pt>
                <c:pt idx="35">
                  <c:v>150831.79999999999</c:v>
                </c:pt>
                <c:pt idx="36">
                  <c:v>57411.51</c:v>
                </c:pt>
                <c:pt idx="37">
                  <c:v>7939.1279999999997</c:v>
                </c:pt>
                <c:pt idx="38">
                  <c:v>617.77</c:v>
                </c:pt>
                <c:pt idx="39">
                  <c:v>14897.05</c:v>
                </c:pt>
                <c:pt idx="40">
                  <c:v>417.92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C-434F-A515-0C8636D5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08760"/>
        <c:axId val="601403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'q1'!$J$2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'q1'!$H$3:$H$43</c15:sqref>
                        </c15:formulaRef>
                      </c:ext>
                    </c:extLst>
                    <c:strCache>
                      <c:ptCount val="41"/>
                      <c:pt idx="0">
                        <c:v>2018-05</c:v>
                      </c:pt>
                      <c:pt idx="1">
                        <c:v>2018-05</c:v>
                      </c:pt>
                      <c:pt idx="2">
                        <c:v>2018-05</c:v>
                      </c:pt>
                      <c:pt idx="3">
                        <c:v>2018-05</c:v>
                      </c:pt>
                      <c:pt idx="4">
                        <c:v>2018-05</c:v>
                      </c:pt>
                      <c:pt idx="5">
                        <c:v>2018-05</c:v>
                      </c:pt>
                      <c:pt idx="6">
                        <c:v>2018-05</c:v>
                      </c:pt>
                      <c:pt idx="7">
                        <c:v>2018-06</c:v>
                      </c:pt>
                      <c:pt idx="8">
                        <c:v>2018-06</c:v>
                      </c:pt>
                      <c:pt idx="9">
                        <c:v>2018-06</c:v>
                      </c:pt>
                      <c:pt idx="10">
                        <c:v>2018-06</c:v>
                      </c:pt>
                      <c:pt idx="11">
                        <c:v>2018-06</c:v>
                      </c:pt>
                      <c:pt idx="12">
                        <c:v>2018-06</c:v>
                      </c:pt>
                      <c:pt idx="13">
                        <c:v>2018-06</c:v>
                      </c:pt>
                      <c:pt idx="14">
                        <c:v>2018-06</c:v>
                      </c:pt>
                      <c:pt idx="15">
                        <c:v>2018-07</c:v>
                      </c:pt>
                      <c:pt idx="16">
                        <c:v>2018-07</c:v>
                      </c:pt>
                      <c:pt idx="17">
                        <c:v>2018-07</c:v>
                      </c:pt>
                      <c:pt idx="18">
                        <c:v>2018-07</c:v>
                      </c:pt>
                      <c:pt idx="19">
                        <c:v>2018-07</c:v>
                      </c:pt>
                      <c:pt idx="20">
                        <c:v>2018-07</c:v>
                      </c:pt>
                      <c:pt idx="21">
                        <c:v>2018-07</c:v>
                      </c:pt>
                      <c:pt idx="22">
                        <c:v>2018-07</c:v>
                      </c:pt>
                      <c:pt idx="23">
                        <c:v>2018-08</c:v>
                      </c:pt>
                      <c:pt idx="24">
                        <c:v>2018-08</c:v>
                      </c:pt>
                      <c:pt idx="25">
                        <c:v>2018-08</c:v>
                      </c:pt>
                      <c:pt idx="26">
                        <c:v>2018-08</c:v>
                      </c:pt>
                      <c:pt idx="27">
                        <c:v>2018-08</c:v>
                      </c:pt>
                      <c:pt idx="28">
                        <c:v>2018-08</c:v>
                      </c:pt>
                      <c:pt idx="29">
                        <c:v>2018-08</c:v>
                      </c:pt>
                      <c:pt idx="30">
                        <c:v>2018-08</c:v>
                      </c:pt>
                      <c:pt idx="31">
                        <c:v>2018-09</c:v>
                      </c:pt>
                      <c:pt idx="32">
                        <c:v>2018-09</c:v>
                      </c:pt>
                      <c:pt idx="33">
                        <c:v>2018-09</c:v>
                      </c:pt>
                      <c:pt idx="34">
                        <c:v>2018-09</c:v>
                      </c:pt>
                      <c:pt idx="35">
                        <c:v>2018-09</c:v>
                      </c:pt>
                      <c:pt idx="36">
                        <c:v>2018-09</c:v>
                      </c:pt>
                      <c:pt idx="37">
                        <c:v>2018-09</c:v>
                      </c:pt>
                      <c:pt idx="38">
                        <c:v>2018-09</c:v>
                      </c:pt>
                      <c:pt idx="39">
                        <c:v>2018-10</c:v>
                      </c:pt>
                      <c:pt idx="40">
                        <c:v>2019-05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'q1'!$J$3:$J$43</c15:sqref>
                        </c15:formulaRef>
                      </c:ext>
                    </c:extLst>
                    <c:numCache>
                      <c:formatCode>@</c:formatCode>
                      <c:ptCount val="41"/>
                      <c:pt idx="0">
                        <c:v>30</c:v>
                      </c:pt>
                      <c:pt idx="1">
                        <c:v>7035</c:v>
                      </c:pt>
                      <c:pt idx="2">
                        <c:v>6561</c:v>
                      </c:pt>
                      <c:pt idx="3">
                        <c:v>2660</c:v>
                      </c:pt>
                      <c:pt idx="4">
                        <c:v>817</c:v>
                      </c:pt>
                      <c:pt idx="5">
                        <c:v>335</c:v>
                      </c:pt>
                      <c:pt idx="6">
                        <c:v>58</c:v>
                      </c:pt>
                      <c:pt idx="7">
                        <c:v>169</c:v>
                      </c:pt>
                      <c:pt idx="8">
                        <c:v>16635</c:v>
                      </c:pt>
                      <c:pt idx="9">
                        <c:v>15168</c:v>
                      </c:pt>
                      <c:pt idx="10">
                        <c:v>5760</c:v>
                      </c:pt>
                      <c:pt idx="11">
                        <c:v>2190</c:v>
                      </c:pt>
                      <c:pt idx="12">
                        <c:v>767</c:v>
                      </c:pt>
                      <c:pt idx="13">
                        <c:v>122</c:v>
                      </c:pt>
                      <c:pt idx="14">
                        <c:v>6</c:v>
                      </c:pt>
                      <c:pt idx="15">
                        <c:v>525</c:v>
                      </c:pt>
                      <c:pt idx="16">
                        <c:v>22608</c:v>
                      </c:pt>
                      <c:pt idx="17">
                        <c:v>19709</c:v>
                      </c:pt>
                      <c:pt idx="18">
                        <c:v>8530</c:v>
                      </c:pt>
                      <c:pt idx="19">
                        <c:v>3965</c:v>
                      </c:pt>
                      <c:pt idx="20">
                        <c:v>1449</c:v>
                      </c:pt>
                      <c:pt idx="21">
                        <c:v>80</c:v>
                      </c:pt>
                      <c:pt idx="22">
                        <c:v>7</c:v>
                      </c:pt>
                      <c:pt idx="23">
                        <c:v>601</c:v>
                      </c:pt>
                      <c:pt idx="24">
                        <c:v>29396</c:v>
                      </c:pt>
                      <c:pt idx="25">
                        <c:v>24827</c:v>
                      </c:pt>
                      <c:pt idx="26">
                        <c:v>11759</c:v>
                      </c:pt>
                      <c:pt idx="27">
                        <c:v>4651</c:v>
                      </c:pt>
                      <c:pt idx="28">
                        <c:v>1381</c:v>
                      </c:pt>
                      <c:pt idx="29">
                        <c:v>169</c:v>
                      </c:pt>
                      <c:pt idx="30">
                        <c:v>3</c:v>
                      </c:pt>
                      <c:pt idx="31">
                        <c:v>619</c:v>
                      </c:pt>
                      <c:pt idx="32">
                        <c:v>34979</c:v>
                      </c:pt>
                      <c:pt idx="33">
                        <c:v>29163</c:v>
                      </c:pt>
                      <c:pt idx="34">
                        <c:v>10593</c:v>
                      </c:pt>
                      <c:pt idx="35">
                        <c:v>5351</c:v>
                      </c:pt>
                      <c:pt idx="36">
                        <c:v>1858</c:v>
                      </c:pt>
                      <c:pt idx="37">
                        <c:v>245</c:v>
                      </c:pt>
                      <c:pt idx="38">
                        <c:v>24</c:v>
                      </c:pt>
                      <c:pt idx="39">
                        <c:v>1043</c:v>
                      </c:pt>
                      <c:pt idx="40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4C-434F-A515-0C8636D577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'q1'!$K$2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'q1'!$H$3:$H$43</c15:sqref>
                        </c15:formulaRef>
                      </c:ext>
                    </c:extLst>
                    <c:strCache>
                      <c:ptCount val="41"/>
                      <c:pt idx="0">
                        <c:v>2018-05</c:v>
                      </c:pt>
                      <c:pt idx="1">
                        <c:v>2018-05</c:v>
                      </c:pt>
                      <c:pt idx="2">
                        <c:v>2018-05</c:v>
                      </c:pt>
                      <c:pt idx="3">
                        <c:v>2018-05</c:v>
                      </c:pt>
                      <c:pt idx="4">
                        <c:v>2018-05</c:v>
                      </c:pt>
                      <c:pt idx="5">
                        <c:v>2018-05</c:v>
                      </c:pt>
                      <c:pt idx="6">
                        <c:v>2018-05</c:v>
                      </c:pt>
                      <c:pt idx="7">
                        <c:v>2018-06</c:v>
                      </c:pt>
                      <c:pt idx="8">
                        <c:v>2018-06</c:v>
                      </c:pt>
                      <c:pt idx="9">
                        <c:v>2018-06</c:v>
                      </c:pt>
                      <c:pt idx="10">
                        <c:v>2018-06</c:v>
                      </c:pt>
                      <c:pt idx="11">
                        <c:v>2018-06</c:v>
                      </c:pt>
                      <c:pt idx="12">
                        <c:v>2018-06</c:v>
                      </c:pt>
                      <c:pt idx="13">
                        <c:v>2018-06</c:v>
                      </c:pt>
                      <c:pt idx="14">
                        <c:v>2018-06</c:v>
                      </c:pt>
                      <c:pt idx="15">
                        <c:v>2018-07</c:v>
                      </c:pt>
                      <c:pt idx="16">
                        <c:v>2018-07</c:v>
                      </c:pt>
                      <c:pt idx="17">
                        <c:v>2018-07</c:v>
                      </c:pt>
                      <c:pt idx="18">
                        <c:v>2018-07</c:v>
                      </c:pt>
                      <c:pt idx="19">
                        <c:v>2018-07</c:v>
                      </c:pt>
                      <c:pt idx="20">
                        <c:v>2018-07</c:v>
                      </c:pt>
                      <c:pt idx="21">
                        <c:v>2018-07</c:v>
                      </c:pt>
                      <c:pt idx="22">
                        <c:v>2018-07</c:v>
                      </c:pt>
                      <c:pt idx="23">
                        <c:v>2018-08</c:v>
                      </c:pt>
                      <c:pt idx="24">
                        <c:v>2018-08</c:v>
                      </c:pt>
                      <c:pt idx="25">
                        <c:v>2018-08</c:v>
                      </c:pt>
                      <c:pt idx="26">
                        <c:v>2018-08</c:v>
                      </c:pt>
                      <c:pt idx="27">
                        <c:v>2018-08</c:v>
                      </c:pt>
                      <c:pt idx="28">
                        <c:v>2018-08</c:v>
                      </c:pt>
                      <c:pt idx="29">
                        <c:v>2018-08</c:v>
                      </c:pt>
                      <c:pt idx="30">
                        <c:v>2018-08</c:v>
                      </c:pt>
                      <c:pt idx="31">
                        <c:v>2018-09</c:v>
                      </c:pt>
                      <c:pt idx="32">
                        <c:v>2018-09</c:v>
                      </c:pt>
                      <c:pt idx="33">
                        <c:v>2018-09</c:v>
                      </c:pt>
                      <c:pt idx="34">
                        <c:v>2018-09</c:v>
                      </c:pt>
                      <c:pt idx="35">
                        <c:v>2018-09</c:v>
                      </c:pt>
                      <c:pt idx="36">
                        <c:v>2018-09</c:v>
                      </c:pt>
                      <c:pt idx="37">
                        <c:v>2018-09</c:v>
                      </c:pt>
                      <c:pt idx="38">
                        <c:v>2018-09</c:v>
                      </c:pt>
                      <c:pt idx="39">
                        <c:v>2018-10</c:v>
                      </c:pt>
                      <c:pt idx="40">
                        <c:v>2019-05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'q1'!$K$3:$K$43</c15:sqref>
                        </c15:formulaRef>
                      </c:ext>
                    </c:extLst>
                    <c:numCache>
                      <c:formatCode>@</c:formatCode>
                      <c:ptCount val="41"/>
                      <c:pt idx="0">
                        <c:v>15</c:v>
                      </c:pt>
                      <c:pt idx="1">
                        <c:v>3517.5</c:v>
                      </c:pt>
                      <c:pt idx="2">
                        <c:v>3280.5</c:v>
                      </c:pt>
                      <c:pt idx="3">
                        <c:v>1330</c:v>
                      </c:pt>
                      <c:pt idx="4">
                        <c:v>408.5</c:v>
                      </c:pt>
                      <c:pt idx="5">
                        <c:v>167.5</c:v>
                      </c:pt>
                      <c:pt idx="6">
                        <c:v>29</c:v>
                      </c:pt>
                      <c:pt idx="7">
                        <c:v>84.5</c:v>
                      </c:pt>
                      <c:pt idx="8">
                        <c:v>8317.5</c:v>
                      </c:pt>
                      <c:pt idx="9">
                        <c:v>7584</c:v>
                      </c:pt>
                      <c:pt idx="10">
                        <c:v>2880</c:v>
                      </c:pt>
                      <c:pt idx="11">
                        <c:v>1095</c:v>
                      </c:pt>
                      <c:pt idx="12">
                        <c:v>383.5</c:v>
                      </c:pt>
                      <c:pt idx="13">
                        <c:v>61</c:v>
                      </c:pt>
                      <c:pt idx="14">
                        <c:v>3</c:v>
                      </c:pt>
                      <c:pt idx="15">
                        <c:v>262.5</c:v>
                      </c:pt>
                      <c:pt idx="16">
                        <c:v>11304</c:v>
                      </c:pt>
                      <c:pt idx="17">
                        <c:v>9854.5</c:v>
                      </c:pt>
                      <c:pt idx="18">
                        <c:v>4265</c:v>
                      </c:pt>
                      <c:pt idx="19">
                        <c:v>1982.5</c:v>
                      </c:pt>
                      <c:pt idx="20">
                        <c:v>724.5</c:v>
                      </c:pt>
                      <c:pt idx="21">
                        <c:v>40</c:v>
                      </c:pt>
                      <c:pt idx="22">
                        <c:v>3.5</c:v>
                      </c:pt>
                      <c:pt idx="23">
                        <c:v>300.5</c:v>
                      </c:pt>
                      <c:pt idx="24">
                        <c:v>14698</c:v>
                      </c:pt>
                      <c:pt idx="25">
                        <c:v>12413.5</c:v>
                      </c:pt>
                      <c:pt idx="26">
                        <c:v>5879.5</c:v>
                      </c:pt>
                      <c:pt idx="27">
                        <c:v>2325.5</c:v>
                      </c:pt>
                      <c:pt idx="28">
                        <c:v>690.5</c:v>
                      </c:pt>
                      <c:pt idx="29">
                        <c:v>84.5</c:v>
                      </c:pt>
                      <c:pt idx="30">
                        <c:v>1.5</c:v>
                      </c:pt>
                      <c:pt idx="31">
                        <c:v>309.5</c:v>
                      </c:pt>
                      <c:pt idx="32">
                        <c:v>17489.5</c:v>
                      </c:pt>
                      <c:pt idx="33">
                        <c:v>14581.5</c:v>
                      </c:pt>
                      <c:pt idx="34">
                        <c:v>5296.5</c:v>
                      </c:pt>
                      <c:pt idx="35">
                        <c:v>2675.5</c:v>
                      </c:pt>
                      <c:pt idx="36">
                        <c:v>929</c:v>
                      </c:pt>
                      <c:pt idx="37">
                        <c:v>122.5</c:v>
                      </c:pt>
                      <c:pt idx="38">
                        <c:v>12</c:v>
                      </c:pt>
                      <c:pt idx="39">
                        <c:v>521.5</c:v>
                      </c:pt>
                      <c:pt idx="40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4C-434F-A515-0C8636D577B0}"/>
                  </c:ext>
                </c:extLst>
              </c15:ser>
            </c15:filteredBarSeries>
          </c:ext>
        </c:extLst>
      </c:barChart>
      <c:catAx>
        <c:axId val="60530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3600"/>
        <c:crosses val="autoZero"/>
        <c:auto val="1"/>
        <c:lblAlgn val="ctr"/>
        <c:lblOffset val="100"/>
        <c:noMultiLvlLbl val="0"/>
      </c:catAx>
      <c:valAx>
        <c:axId val="6014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[rvlt0.xlsx]Q2a-t-n!PivotTable1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'Q2a-t-n'!$B$3:$B$4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'Q2a-t-n'!$B$5:$B$30</c:f>
              <c:numCache>
                <c:formatCode>General</c:formatCode>
                <c:ptCount val="17"/>
                <c:pt idx="1">
                  <c:v>1</c:v>
                </c:pt>
                <c:pt idx="2">
                  <c:v>27</c:v>
                </c:pt>
                <c:pt idx="3">
                  <c:v>40</c:v>
                </c:pt>
                <c:pt idx="4">
                  <c:v>50</c:v>
                </c:pt>
                <c:pt idx="5">
                  <c:v>169</c:v>
                </c:pt>
                <c:pt idx="6">
                  <c:v>525</c:v>
                </c:pt>
                <c:pt idx="7">
                  <c:v>601</c:v>
                </c:pt>
                <c:pt idx="8">
                  <c:v>619</c:v>
                </c:pt>
                <c:pt idx="9">
                  <c:v>1043</c:v>
                </c:pt>
                <c:pt idx="10">
                  <c:v>1205</c:v>
                </c:pt>
                <c:pt idx="11">
                  <c:v>1395</c:v>
                </c:pt>
                <c:pt idx="12">
                  <c:v>1563</c:v>
                </c:pt>
                <c:pt idx="13">
                  <c:v>1887</c:v>
                </c:pt>
                <c:pt idx="14">
                  <c:v>2131</c:v>
                </c:pt>
                <c:pt idx="15">
                  <c:v>1668</c:v>
                </c:pt>
                <c:pt idx="16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936-BCC0-5EFE2E013AD1}"/>
            </c:ext>
          </c:extLst>
        </c:ser>
        <c:ser>
          <c:idx val="1"/>
          <c:order val="1"/>
          <c:tx>
            <c:strRef>
              <c:f>'Q2a-t-n'!$C$3:$C$4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'Q2a-t-n'!$C$5:$C$30</c:f>
              <c:numCache>
                <c:formatCode>General</c:formatCode>
                <c:ptCount val="17"/>
                <c:pt idx="0">
                  <c:v>443</c:v>
                </c:pt>
                <c:pt idx="1">
                  <c:v>2715</c:v>
                </c:pt>
                <c:pt idx="2">
                  <c:v>7022</c:v>
                </c:pt>
                <c:pt idx="3">
                  <c:v>9091</c:v>
                </c:pt>
                <c:pt idx="4">
                  <c:v>13570</c:v>
                </c:pt>
                <c:pt idx="5">
                  <c:v>16635</c:v>
                </c:pt>
                <c:pt idx="6">
                  <c:v>22608</c:v>
                </c:pt>
                <c:pt idx="7">
                  <c:v>29396</c:v>
                </c:pt>
                <c:pt idx="8">
                  <c:v>34979</c:v>
                </c:pt>
                <c:pt idx="9">
                  <c:v>41676</c:v>
                </c:pt>
                <c:pt idx="10">
                  <c:v>48433</c:v>
                </c:pt>
                <c:pt idx="11">
                  <c:v>51395</c:v>
                </c:pt>
                <c:pt idx="12">
                  <c:v>55668</c:v>
                </c:pt>
                <c:pt idx="13">
                  <c:v>56646</c:v>
                </c:pt>
                <c:pt idx="14">
                  <c:v>64938</c:v>
                </c:pt>
                <c:pt idx="15">
                  <c:v>60230</c:v>
                </c:pt>
                <c:pt idx="16">
                  <c:v>18117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9-4936-BCC0-5EFE2E013AD1}"/>
            </c:ext>
          </c:extLst>
        </c:ser>
        <c:ser>
          <c:idx val="2"/>
          <c:order val="2"/>
          <c:tx>
            <c:strRef>
              <c:f>'Q2a-t-n'!$D$3:$D$4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'Q2a-t-n'!$D$5:$D$30</c:f>
              <c:numCache>
                <c:formatCode>General</c:formatCode>
                <c:ptCount val="17"/>
                <c:pt idx="0">
                  <c:v>477</c:v>
                </c:pt>
                <c:pt idx="1">
                  <c:v>2163</c:v>
                </c:pt>
                <c:pt idx="2">
                  <c:v>5140</c:v>
                </c:pt>
                <c:pt idx="3">
                  <c:v>8337</c:v>
                </c:pt>
                <c:pt idx="4">
                  <c:v>12860</c:v>
                </c:pt>
                <c:pt idx="5">
                  <c:v>15168</c:v>
                </c:pt>
                <c:pt idx="6">
                  <c:v>19709</c:v>
                </c:pt>
                <c:pt idx="7">
                  <c:v>24827</c:v>
                </c:pt>
                <c:pt idx="8">
                  <c:v>29163</c:v>
                </c:pt>
                <c:pt idx="9">
                  <c:v>33274</c:v>
                </c:pt>
                <c:pt idx="10">
                  <c:v>38108</c:v>
                </c:pt>
                <c:pt idx="11">
                  <c:v>41596</c:v>
                </c:pt>
                <c:pt idx="12">
                  <c:v>42204</c:v>
                </c:pt>
                <c:pt idx="13">
                  <c:v>45544</c:v>
                </c:pt>
                <c:pt idx="14">
                  <c:v>52582</c:v>
                </c:pt>
                <c:pt idx="15">
                  <c:v>51854</c:v>
                </c:pt>
                <c:pt idx="16">
                  <c:v>14876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9-4936-BCC0-5EFE2E013AD1}"/>
            </c:ext>
          </c:extLst>
        </c:ser>
        <c:ser>
          <c:idx val="3"/>
          <c:order val="3"/>
          <c:tx>
            <c:strRef>
              <c:f>'Q2a-t-n'!$E$3:$E$4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'Q2a-t-n'!$E$5:$E$30</c:f>
              <c:numCache>
                <c:formatCode>General</c:formatCode>
                <c:ptCount val="17"/>
                <c:pt idx="0">
                  <c:v>132</c:v>
                </c:pt>
                <c:pt idx="1">
                  <c:v>784</c:v>
                </c:pt>
                <c:pt idx="2">
                  <c:v>1861</c:v>
                </c:pt>
                <c:pt idx="3">
                  <c:v>2845</c:v>
                </c:pt>
                <c:pt idx="4">
                  <c:v>4628</c:v>
                </c:pt>
                <c:pt idx="5">
                  <c:v>5760</c:v>
                </c:pt>
                <c:pt idx="6">
                  <c:v>8530</c:v>
                </c:pt>
                <c:pt idx="7">
                  <c:v>11759</c:v>
                </c:pt>
                <c:pt idx="8">
                  <c:v>10593</c:v>
                </c:pt>
                <c:pt idx="9">
                  <c:v>12934</c:v>
                </c:pt>
                <c:pt idx="10">
                  <c:v>13924</c:v>
                </c:pt>
                <c:pt idx="11">
                  <c:v>16381</c:v>
                </c:pt>
                <c:pt idx="12">
                  <c:v>17016</c:v>
                </c:pt>
                <c:pt idx="13">
                  <c:v>17604</c:v>
                </c:pt>
                <c:pt idx="14">
                  <c:v>20045</c:v>
                </c:pt>
                <c:pt idx="15">
                  <c:v>20430</c:v>
                </c:pt>
                <c:pt idx="16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9-4936-BCC0-5EFE2E013AD1}"/>
            </c:ext>
          </c:extLst>
        </c:ser>
        <c:ser>
          <c:idx val="4"/>
          <c:order val="4"/>
          <c:tx>
            <c:strRef>
              <c:f>'Q2a-t-n'!$F$3:$F$4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'Q2a-t-n'!$F$5:$F$30</c:f>
              <c:numCache>
                <c:formatCode>General</c:formatCode>
                <c:ptCount val="17"/>
                <c:pt idx="0">
                  <c:v>72</c:v>
                </c:pt>
                <c:pt idx="1">
                  <c:v>355</c:v>
                </c:pt>
                <c:pt idx="2">
                  <c:v>745</c:v>
                </c:pt>
                <c:pt idx="3">
                  <c:v>1060</c:v>
                </c:pt>
                <c:pt idx="4">
                  <c:v>1509</c:v>
                </c:pt>
                <c:pt idx="5">
                  <c:v>2190</c:v>
                </c:pt>
                <c:pt idx="6">
                  <c:v>3965</c:v>
                </c:pt>
                <c:pt idx="7">
                  <c:v>4651</c:v>
                </c:pt>
                <c:pt idx="8">
                  <c:v>5351</c:v>
                </c:pt>
                <c:pt idx="9">
                  <c:v>5726</c:v>
                </c:pt>
                <c:pt idx="10">
                  <c:v>5859</c:v>
                </c:pt>
                <c:pt idx="11">
                  <c:v>7279</c:v>
                </c:pt>
                <c:pt idx="12">
                  <c:v>7738</c:v>
                </c:pt>
                <c:pt idx="13">
                  <c:v>8008</c:v>
                </c:pt>
                <c:pt idx="14">
                  <c:v>8357</c:v>
                </c:pt>
                <c:pt idx="15">
                  <c:v>8719</c:v>
                </c:pt>
                <c:pt idx="16">
                  <c:v>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9-4936-BCC0-5EFE2E013AD1}"/>
            </c:ext>
          </c:extLst>
        </c:ser>
        <c:ser>
          <c:idx val="5"/>
          <c:order val="5"/>
          <c:tx>
            <c:strRef>
              <c:f>'Q2a-t-n'!$G$3:$G$4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'Q2a-t-n'!$G$5:$G$30</c:f>
              <c:numCache>
                <c:formatCode>General</c:formatCode>
                <c:ptCount val="17"/>
                <c:pt idx="0">
                  <c:v>4</c:v>
                </c:pt>
                <c:pt idx="1">
                  <c:v>64</c:v>
                </c:pt>
                <c:pt idx="2">
                  <c:v>270</c:v>
                </c:pt>
                <c:pt idx="3">
                  <c:v>504</c:v>
                </c:pt>
                <c:pt idx="4">
                  <c:v>607</c:v>
                </c:pt>
                <c:pt idx="5">
                  <c:v>767</c:v>
                </c:pt>
                <c:pt idx="6">
                  <c:v>1449</c:v>
                </c:pt>
                <c:pt idx="7">
                  <c:v>1381</c:v>
                </c:pt>
                <c:pt idx="8">
                  <c:v>1858</c:v>
                </c:pt>
                <c:pt idx="9">
                  <c:v>1898</c:v>
                </c:pt>
                <c:pt idx="10">
                  <c:v>2144</c:v>
                </c:pt>
                <c:pt idx="11">
                  <c:v>2256</c:v>
                </c:pt>
                <c:pt idx="12">
                  <c:v>2243</c:v>
                </c:pt>
                <c:pt idx="13">
                  <c:v>2413</c:v>
                </c:pt>
                <c:pt idx="14">
                  <c:v>2659</c:v>
                </c:pt>
                <c:pt idx="15">
                  <c:v>2465</c:v>
                </c:pt>
                <c:pt idx="16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59-4936-BCC0-5EFE2E013AD1}"/>
            </c:ext>
          </c:extLst>
        </c:ser>
        <c:ser>
          <c:idx val="6"/>
          <c:order val="6"/>
          <c:tx>
            <c:strRef>
              <c:f>'Q2a-t-n'!$H$3:$H$4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'Q2a-t-n'!$H$5:$H$30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40</c:v>
                </c:pt>
                <c:pt idx="3">
                  <c:v>99</c:v>
                </c:pt>
                <c:pt idx="4">
                  <c:v>124</c:v>
                </c:pt>
                <c:pt idx="5">
                  <c:v>122</c:v>
                </c:pt>
                <c:pt idx="6">
                  <c:v>80</c:v>
                </c:pt>
                <c:pt idx="7">
                  <c:v>169</c:v>
                </c:pt>
                <c:pt idx="8">
                  <c:v>245</c:v>
                </c:pt>
                <c:pt idx="9">
                  <c:v>281</c:v>
                </c:pt>
                <c:pt idx="10">
                  <c:v>172</c:v>
                </c:pt>
                <c:pt idx="11">
                  <c:v>349</c:v>
                </c:pt>
                <c:pt idx="12">
                  <c:v>385</c:v>
                </c:pt>
                <c:pt idx="13">
                  <c:v>453</c:v>
                </c:pt>
                <c:pt idx="14">
                  <c:v>439</c:v>
                </c:pt>
                <c:pt idx="15">
                  <c:v>465</c:v>
                </c:pt>
                <c:pt idx="1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59-4936-BCC0-5EFE2E013AD1}"/>
            </c:ext>
          </c:extLst>
        </c:ser>
        <c:ser>
          <c:idx val="7"/>
          <c:order val="7"/>
          <c:tx>
            <c:strRef>
              <c:f>'Q2a-t-n'!$I$3:$I$4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'Q2a-t-n'!$A$5:$A$30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'Q2a-t-n'!$I$5:$I$30</c:f>
              <c:numCache>
                <c:formatCode>General</c:formatCode>
                <c:ptCount val="17"/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24</c:v>
                </c:pt>
                <c:pt idx="9">
                  <c:v>45</c:v>
                </c:pt>
                <c:pt idx="10">
                  <c:v>36</c:v>
                </c:pt>
                <c:pt idx="11">
                  <c:v>21</c:v>
                </c:pt>
                <c:pt idx="12">
                  <c:v>25</c:v>
                </c:pt>
                <c:pt idx="13">
                  <c:v>51</c:v>
                </c:pt>
                <c:pt idx="14">
                  <c:v>40</c:v>
                </c:pt>
                <c:pt idx="15">
                  <c:v>49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59-4936-BCC0-5EFE2E01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7864"/>
        <c:axId val="601409176"/>
      </c:barChart>
      <c:catAx>
        <c:axId val="6014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9176"/>
        <c:crosses val="autoZero"/>
        <c:auto val="1"/>
        <c:lblAlgn val="ctr"/>
        <c:lblOffset val="100"/>
        <c:noMultiLvlLbl val="0"/>
      </c:catAx>
      <c:valAx>
        <c:axId val="6014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[rvlt0.xlsx]Q2a-t-v!PivotTable2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'Q2a-t-v'!$B$3:$B$4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'Q2a-t-v'!$B$5:$B$30</c:f>
              <c:numCache>
                <c:formatCode>General</c:formatCode>
                <c:ptCount val="17"/>
                <c:pt idx="1">
                  <c:v>61.54</c:v>
                </c:pt>
                <c:pt idx="2">
                  <c:v>106.99</c:v>
                </c:pt>
                <c:pt idx="3">
                  <c:v>374.96</c:v>
                </c:pt>
                <c:pt idx="4">
                  <c:v>488.23</c:v>
                </c:pt>
                <c:pt idx="5">
                  <c:v>1823.83</c:v>
                </c:pt>
                <c:pt idx="6">
                  <c:v>6124.6670000000004</c:v>
                </c:pt>
                <c:pt idx="7">
                  <c:v>7619.027</c:v>
                </c:pt>
                <c:pt idx="8">
                  <c:v>7178.8590000000004</c:v>
                </c:pt>
                <c:pt idx="9">
                  <c:v>14897.05</c:v>
                </c:pt>
                <c:pt idx="10">
                  <c:v>15052.51</c:v>
                </c:pt>
                <c:pt idx="11">
                  <c:v>19099.78</c:v>
                </c:pt>
                <c:pt idx="12">
                  <c:v>22745.43</c:v>
                </c:pt>
                <c:pt idx="13">
                  <c:v>22473.119999999999</c:v>
                </c:pt>
                <c:pt idx="14">
                  <c:v>26495.07</c:v>
                </c:pt>
                <c:pt idx="15">
                  <c:v>18873.61</c:v>
                </c:pt>
                <c:pt idx="16">
                  <c:v>6243.1019999999999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6FD-8F05-714A1E024A2F}"/>
            </c:ext>
          </c:extLst>
        </c:ser>
        <c:ser>
          <c:idx val="1"/>
          <c:order val="1"/>
          <c:tx>
            <c:strRef>
              <c:f>'Q2a-t-v'!$C$3:$C$4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'Q2a-t-v'!$C$5:$C$30</c:f>
              <c:numCache>
                <c:formatCode>General</c:formatCode>
                <c:ptCount val="17"/>
                <c:pt idx="0">
                  <c:v>10518.96</c:v>
                </c:pt>
                <c:pt idx="1">
                  <c:v>49963.64</c:v>
                </c:pt>
                <c:pt idx="2">
                  <c:v>115236.4</c:v>
                </c:pt>
                <c:pt idx="3">
                  <c:v>154452.70000000001</c:v>
                </c:pt>
                <c:pt idx="4">
                  <c:v>222829.6</c:v>
                </c:pt>
                <c:pt idx="5">
                  <c:v>270545.7</c:v>
                </c:pt>
                <c:pt idx="6">
                  <c:v>391122.9</c:v>
                </c:pt>
                <c:pt idx="7">
                  <c:v>528853.5</c:v>
                </c:pt>
                <c:pt idx="8">
                  <c:v>562323.5</c:v>
                </c:pt>
                <c:pt idx="9">
                  <c:v>655113.80000000005</c:v>
                </c:pt>
                <c:pt idx="10">
                  <c:v>762854.9</c:v>
                </c:pt>
                <c:pt idx="11">
                  <c:v>862629.2</c:v>
                </c:pt>
                <c:pt idx="12">
                  <c:v>930410.5</c:v>
                </c:pt>
                <c:pt idx="13">
                  <c:v>868212.4</c:v>
                </c:pt>
                <c:pt idx="14">
                  <c:v>1051580</c:v>
                </c:pt>
                <c:pt idx="15">
                  <c:v>995292.2</c:v>
                </c:pt>
                <c:pt idx="16">
                  <c:v>286829.40000000002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E-46FD-8F05-714A1E024A2F}"/>
            </c:ext>
          </c:extLst>
        </c:ser>
        <c:ser>
          <c:idx val="2"/>
          <c:order val="2"/>
          <c:tx>
            <c:strRef>
              <c:f>'Q2a-t-v'!$D$3:$D$4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'Q2a-t-v'!$D$5:$D$30</c:f>
              <c:numCache>
                <c:formatCode>General</c:formatCode>
                <c:ptCount val="17"/>
                <c:pt idx="0">
                  <c:v>10817.71</c:v>
                </c:pt>
                <c:pt idx="1">
                  <c:v>56560.65</c:v>
                </c:pt>
                <c:pt idx="2">
                  <c:v>119511.7</c:v>
                </c:pt>
                <c:pt idx="3">
                  <c:v>180655.8</c:v>
                </c:pt>
                <c:pt idx="4">
                  <c:v>263545.09999999998</c:v>
                </c:pt>
                <c:pt idx="5">
                  <c:v>315245.8</c:v>
                </c:pt>
                <c:pt idx="6">
                  <c:v>402076.1</c:v>
                </c:pt>
                <c:pt idx="7">
                  <c:v>521044.3</c:v>
                </c:pt>
                <c:pt idx="8">
                  <c:v>587737.1</c:v>
                </c:pt>
                <c:pt idx="9">
                  <c:v>660164.9</c:v>
                </c:pt>
                <c:pt idx="10">
                  <c:v>792236.6</c:v>
                </c:pt>
                <c:pt idx="11">
                  <c:v>930416.6</c:v>
                </c:pt>
                <c:pt idx="12">
                  <c:v>934471.7</c:v>
                </c:pt>
                <c:pt idx="13">
                  <c:v>945338.1</c:v>
                </c:pt>
                <c:pt idx="14">
                  <c:v>1098816</c:v>
                </c:pt>
                <c:pt idx="15">
                  <c:v>1089394</c:v>
                </c:pt>
                <c:pt idx="16">
                  <c:v>333777.5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E-46FD-8F05-714A1E024A2F}"/>
            </c:ext>
          </c:extLst>
        </c:ser>
        <c:ser>
          <c:idx val="3"/>
          <c:order val="3"/>
          <c:tx>
            <c:strRef>
              <c:f>'Q2a-t-v'!$E$3:$E$4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'Q2a-t-v'!$E$5:$E$30</c:f>
              <c:numCache>
                <c:formatCode>General</c:formatCode>
                <c:ptCount val="17"/>
                <c:pt idx="0">
                  <c:v>3492.33</c:v>
                </c:pt>
                <c:pt idx="1">
                  <c:v>29988.87</c:v>
                </c:pt>
                <c:pt idx="2">
                  <c:v>62560.42</c:v>
                </c:pt>
                <c:pt idx="3">
                  <c:v>84954.2</c:v>
                </c:pt>
                <c:pt idx="4">
                  <c:v>124907.6</c:v>
                </c:pt>
                <c:pt idx="5">
                  <c:v>148829.29999999999</c:v>
                </c:pt>
                <c:pt idx="6">
                  <c:v>243013.4</c:v>
                </c:pt>
                <c:pt idx="7">
                  <c:v>359363.3</c:v>
                </c:pt>
                <c:pt idx="8">
                  <c:v>255345.6</c:v>
                </c:pt>
                <c:pt idx="9">
                  <c:v>376914.2</c:v>
                </c:pt>
                <c:pt idx="10">
                  <c:v>346663.7</c:v>
                </c:pt>
                <c:pt idx="11">
                  <c:v>459079.8</c:v>
                </c:pt>
                <c:pt idx="12">
                  <c:v>427414.9</c:v>
                </c:pt>
                <c:pt idx="13">
                  <c:v>483016</c:v>
                </c:pt>
                <c:pt idx="14">
                  <c:v>474940.7</c:v>
                </c:pt>
                <c:pt idx="15">
                  <c:v>563738.1</c:v>
                </c:pt>
                <c:pt idx="16">
                  <c:v>144243.1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E-46FD-8F05-714A1E024A2F}"/>
            </c:ext>
          </c:extLst>
        </c:ser>
        <c:ser>
          <c:idx val="4"/>
          <c:order val="4"/>
          <c:tx>
            <c:strRef>
              <c:f>'Q2a-t-v'!$F$3:$F$4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'Q2a-t-v'!$F$5:$F$30</c:f>
              <c:numCache>
                <c:formatCode>General</c:formatCode>
                <c:ptCount val="17"/>
                <c:pt idx="0">
                  <c:v>1215.1600000000001</c:v>
                </c:pt>
                <c:pt idx="1">
                  <c:v>10550.75</c:v>
                </c:pt>
                <c:pt idx="2">
                  <c:v>24132.080000000002</c:v>
                </c:pt>
                <c:pt idx="3">
                  <c:v>49041.440000000002</c:v>
                </c:pt>
                <c:pt idx="4">
                  <c:v>46650.11</c:v>
                </c:pt>
                <c:pt idx="5">
                  <c:v>67736.7</c:v>
                </c:pt>
                <c:pt idx="6">
                  <c:v>128953.9</c:v>
                </c:pt>
                <c:pt idx="7">
                  <c:v>158856.79999999999</c:v>
                </c:pt>
                <c:pt idx="8">
                  <c:v>150831.79999999999</c:v>
                </c:pt>
                <c:pt idx="9">
                  <c:v>181420.5</c:v>
                </c:pt>
                <c:pt idx="10">
                  <c:v>164611.20000000001</c:v>
                </c:pt>
                <c:pt idx="11">
                  <c:v>207976.4</c:v>
                </c:pt>
                <c:pt idx="12">
                  <c:v>224391.6</c:v>
                </c:pt>
                <c:pt idx="13">
                  <c:v>221123.8</c:v>
                </c:pt>
                <c:pt idx="14">
                  <c:v>232096.7</c:v>
                </c:pt>
                <c:pt idx="15">
                  <c:v>281420.7</c:v>
                </c:pt>
                <c:pt idx="16">
                  <c:v>72403.05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9E-46FD-8F05-714A1E024A2F}"/>
            </c:ext>
          </c:extLst>
        </c:ser>
        <c:ser>
          <c:idx val="5"/>
          <c:order val="5"/>
          <c:tx>
            <c:strRef>
              <c:f>'Q2a-t-v'!$G$3:$G$4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'Q2a-t-v'!$G$5:$G$30</c:f>
              <c:numCache>
                <c:formatCode>General</c:formatCode>
                <c:ptCount val="17"/>
                <c:pt idx="0">
                  <c:v>893.99</c:v>
                </c:pt>
                <c:pt idx="1">
                  <c:v>6301.6</c:v>
                </c:pt>
                <c:pt idx="2">
                  <c:v>12254.26</c:v>
                </c:pt>
                <c:pt idx="3">
                  <c:v>16987.830000000002</c:v>
                </c:pt>
                <c:pt idx="4">
                  <c:v>18861.2</c:v>
                </c:pt>
                <c:pt idx="5">
                  <c:v>19666.07</c:v>
                </c:pt>
                <c:pt idx="6">
                  <c:v>46538.25</c:v>
                </c:pt>
                <c:pt idx="7">
                  <c:v>40866.22</c:v>
                </c:pt>
                <c:pt idx="8">
                  <c:v>57411.51</c:v>
                </c:pt>
                <c:pt idx="9">
                  <c:v>60283.48</c:v>
                </c:pt>
                <c:pt idx="10">
                  <c:v>68467.95</c:v>
                </c:pt>
                <c:pt idx="11">
                  <c:v>65480.34</c:v>
                </c:pt>
                <c:pt idx="12">
                  <c:v>74623.16</c:v>
                </c:pt>
                <c:pt idx="13">
                  <c:v>81287.8</c:v>
                </c:pt>
                <c:pt idx="14">
                  <c:v>106772.6</c:v>
                </c:pt>
                <c:pt idx="15">
                  <c:v>69514.710000000006</c:v>
                </c:pt>
                <c:pt idx="16">
                  <c:v>25378.799999999999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9E-46FD-8F05-714A1E024A2F}"/>
            </c:ext>
          </c:extLst>
        </c:ser>
        <c:ser>
          <c:idx val="6"/>
          <c:order val="6"/>
          <c:tx>
            <c:strRef>
              <c:f>'Q2a-t-v'!$H$3:$H$4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'Q2a-t-v'!$H$5:$H$30</c:f>
              <c:numCache>
                <c:formatCode>General</c:formatCode>
                <c:ptCount val="17"/>
                <c:pt idx="0">
                  <c:v>5.74</c:v>
                </c:pt>
                <c:pt idx="1">
                  <c:v>71.58</c:v>
                </c:pt>
                <c:pt idx="2">
                  <c:v>1505.58</c:v>
                </c:pt>
                <c:pt idx="3">
                  <c:v>4643.22</c:v>
                </c:pt>
                <c:pt idx="4">
                  <c:v>4467.17</c:v>
                </c:pt>
                <c:pt idx="5">
                  <c:v>3083.5709999999999</c:v>
                </c:pt>
                <c:pt idx="6">
                  <c:v>2836.6210000000001</c:v>
                </c:pt>
                <c:pt idx="7">
                  <c:v>4909.7820000000002</c:v>
                </c:pt>
                <c:pt idx="8">
                  <c:v>7939.1279999999997</c:v>
                </c:pt>
                <c:pt idx="9">
                  <c:v>13632.56</c:v>
                </c:pt>
                <c:pt idx="10">
                  <c:v>6144.13</c:v>
                </c:pt>
                <c:pt idx="11">
                  <c:v>14128.27</c:v>
                </c:pt>
                <c:pt idx="12">
                  <c:v>9916.9429999999993</c:v>
                </c:pt>
                <c:pt idx="13">
                  <c:v>15685.85</c:v>
                </c:pt>
                <c:pt idx="14">
                  <c:v>19651.54</c:v>
                </c:pt>
                <c:pt idx="15">
                  <c:v>13497.79</c:v>
                </c:pt>
                <c:pt idx="16">
                  <c:v>3485.95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9E-46FD-8F05-714A1E024A2F}"/>
            </c:ext>
          </c:extLst>
        </c:ser>
        <c:ser>
          <c:idx val="7"/>
          <c:order val="7"/>
          <c:tx>
            <c:strRef>
              <c:f>'Q2a-t-v'!$I$3:$I$4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'Q2a-t-v'!$A$5:$A$30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'Q2a-t-v'!$I$5:$I$30</c:f>
              <c:numCache>
                <c:formatCode>General</c:formatCode>
                <c:ptCount val="17"/>
                <c:pt idx="3">
                  <c:v>66.010000000000005</c:v>
                </c:pt>
                <c:pt idx="4">
                  <c:v>27.47</c:v>
                </c:pt>
                <c:pt idx="5">
                  <c:v>304.33999999999997</c:v>
                </c:pt>
                <c:pt idx="6">
                  <c:v>15.42</c:v>
                </c:pt>
                <c:pt idx="7">
                  <c:v>7.77</c:v>
                </c:pt>
                <c:pt idx="8">
                  <c:v>617.77</c:v>
                </c:pt>
                <c:pt idx="9">
                  <c:v>1198.8599999999999</c:v>
                </c:pt>
                <c:pt idx="10">
                  <c:v>302.95</c:v>
                </c:pt>
                <c:pt idx="11">
                  <c:v>350.49</c:v>
                </c:pt>
                <c:pt idx="12">
                  <c:v>311.11</c:v>
                </c:pt>
                <c:pt idx="13">
                  <c:v>808.96</c:v>
                </c:pt>
                <c:pt idx="14">
                  <c:v>534.48</c:v>
                </c:pt>
                <c:pt idx="15">
                  <c:v>840.49980000000005</c:v>
                </c:pt>
                <c:pt idx="16">
                  <c:v>417.92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9E-46FD-8F05-714A1E02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38408"/>
        <c:axId val="642139720"/>
      </c:barChart>
      <c:catAx>
        <c:axId val="6421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9720"/>
        <c:crosses val="autoZero"/>
        <c:auto val="1"/>
        <c:lblAlgn val="ctr"/>
        <c:lblOffset val="100"/>
        <c:noMultiLvlLbl val="0"/>
      </c:catAx>
      <c:valAx>
        <c:axId val="6421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[rvlt0.xlsx]q2b!PivotTable10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q2b!$G$24:$G$25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q2b!$G$26:$G$43</c:f>
              <c:numCache>
                <c:formatCode>General</c:formatCode>
                <c:ptCount val="12"/>
                <c:pt idx="1">
                  <c:v>61.54</c:v>
                </c:pt>
                <c:pt idx="2">
                  <c:v>106.99</c:v>
                </c:pt>
                <c:pt idx="3">
                  <c:v>374.96</c:v>
                </c:pt>
                <c:pt idx="4">
                  <c:v>488.23</c:v>
                </c:pt>
                <c:pt idx="5">
                  <c:v>1823.83</c:v>
                </c:pt>
                <c:pt idx="6">
                  <c:v>6124.6670000000004</c:v>
                </c:pt>
                <c:pt idx="7">
                  <c:v>7619.027</c:v>
                </c:pt>
                <c:pt idx="8">
                  <c:v>7178.8590000000004</c:v>
                </c:pt>
                <c:pt idx="9">
                  <c:v>14897.05</c:v>
                </c:pt>
                <c:pt idx="10">
                  <c:v>15052.51</c:v>
                </c:pt>
                <c:pt idx="11">
                  <c:v>19099.78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9-47E0-9F90-F55BB4C22293}"/>
            </c:ext>
          </c:extLst>
        </c:ser>
        <c:ser>
          <c:idx val="1"/>
          <c:order val="1"/>
          <c:tx>
            <c:strRef>
              <c:f>q2b!$H$24:$H$25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q2b!$H$26:$H$43</c:f>
              <c:numCache>
                <c:formatCode>General</c:formatCode>
                <c:ptCount val="12"/>
                <c:pt idx="0">
                  <c:v>10518.96</c:v>
                </c:pt>
                <c:pt idx="1">
                  <c:v>49963.64</c:v>
                </c:pt>
                <c:pt idx="2">
                  <c:v>115236.4</c:v>
                </c:pt>
                <c:pt idx="3">
                  <c:v>154452.70000000001</c:v>
                </c:pt>
                <c:pt idx="4">
                  <c:v>222829.6</c:v>
                </c:pt>
                <c:pt idx="5">
                  <c:v>270545.7</c:v>
                </c:pt>
                <c:pt idx="6">
                  <c:v>391122.9</c:v>
                </c:pt>
                <c:pt idx="7">
                  <c:v>528853.5</c:v>
                </c:pt>
                <c:pt idx="8">
                  <c:v>562323.5</c:v>
                </c:pt>
                <c:pt idx="9">
                  <c:v>655113.80000000005</c:v>
                </c:pt>
                <c:pt idx="10">
                  <c:v>762854.9</c:v>
                </c:pt>
                <c:pt idx="11">
                  <c:v>862629.2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9-47E0-9F90-F55BB4C22293}"/>
            </c:ext>
          </c:extLst>
        </c:ser>
        <c:ser>
          <c:idx val="2"/>
          <c:order val="2"/>
          <c:tx>
            <c:strRef>
              <c:f>q2b!$I$24:$I$25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q2b!$I$26:$I$43</c:f>
              <c:numCache>
                <c:formatCode>General</c:formatCode>
                <c:ptCount val="12"/>
                <c:pt idx="0">
                  <c:v>10817.71</c:v>
                </c:pt>
                <c:pt idx="1">
                  <c:v>56560.65</c:v>
                </c:pt>
                <c:pt idx="2">
                  <c:v>119511.7</c:v>
                </c:pt>
                <c:pt idx="3">
                  <c:v>180655.8</c:v>
                </c:pt>
                <c:pt idx="4">
                  <c:v>263545.09999999998</c:v>
                </c:pt>
                <c:pt idx="5">
                  <c:v>315245.8</c:v>
                </c:pt>
                <c:pt idx="6">
                  <c:v>402076.1</c:v>
                </c:pt>
                <c:pt idx="7">
                  <c:v>521044.3</c:v>
                </c:pt>
                <c:pt idx="8">
                  <c:v>587737.1</c:v>
                </c:pt>
                <c:pt idx="9">
                  <c:v>660164.9</c:v>
                </c:pt>
                <c:pt idx="10">
                  <c:v>792236.6</c:v>
                </c:pt>
                <c:pt idx="11">
                  <c:v>930416.6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9-47E0-9F90-F55BB4C22293}"/>
            </c:ext>
          </c:extLst>
        </c:ser>
        <c:ser>
          <c:idx val="3"/>
          <c:order val="3"/>
          <c:tx>
            <c:strRef>
              <c:f>q2b!$J$24:$J$25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q2b!$J$26:$J$43</c:f>
              <c:numCache>
                <c:formatCode>General</c:formatCode>
                <c:ptCount val="12"/>
                <c:pt idx="0">
                  <c:v>3492.33</c:v>
                </c:pt>
                <c:pt idx="1">
                  <c:v>29988.87</c:v>
                </c:pt>
                <c:pt idx="2">
                  <c:v>62560.42</c:v>
                </c:pt>
                <c:pt idx="3">
                  <c:v>84954.2</c:v>
                </c:pt>
                <c:pt idx="4">
                  <c:v>124907.6</c:v>
                </c:pt>
                <c:pt idx="5">
                  <c:v>148829.29999999999</c:v>
                </c:pt>
                <c:pt idx="6">
                  <c:v>243013.4</c:v>
                </c:pt>
                <c:pt idx="7">
                  <c:v>359363.3</c:v>
                </c:pt>
                <c:pt idx="8">
                  <c:v>255345.6</c:v>
                </c:pt>
                <c:pt idx="9">
                  <c:v>376914.2</c:v>
                </c:pt>
                <c:pt idx="10">
                  <c:v>346663.7</c:v>
                </c:pt>
                <c:pt idx="11">
                  <c:v>459079.8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9-47E0-9F90-F55BB4C22293}"/>
            </c:ext>
          </c:extLst>
        </c:ser>
        <c:ser>
          <c:idx val="4"/>
          <c:order val="4"/>
          <c:tx>
            <c:strRef>
              <c:f>q2b!$K$24:$K$25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q2b!$K$26:$K$43</c:f>
              <c:numCache>
                <c:formatCode>General</c:formatCode>
                <c:ptCount val="12"/>
                <c:pt idx="0">
                  <c:v>1215.1600000000001</c:v>
                </c:pt>
                <c:pt idx="1">
                  <c:v>10550.75</c:v>
                </c:pt>
                <c:pt idx="2">
                  <c:v>24132.080000000002</c:v>
                </c:pt>
                <c:pt idx="3">
                  <c:v>49041.440000000002</c:v>
                </c:pt>
                <c:pt idx="4">
                  <c:v>46650.11</c:v>
                </c:pt>
                <c:pt idx="5">
                  <c:v>67736.7</c:v>
                </c:pt>
                <c:pt idx="6">
                  <c:v>128953.9</c:v>
                </c:pt>
                <c:pt idx="7">
                  <c:v>158856.79999999999</c:v>
                </c:pt>
                <c:pt idx="8">
                  <c:v>150831.79999999999</c:v>
                </c:pt>
                <c:pt idx="9">
                  <c:v>181420.5</c:v>
                </c:pt>
                <c:pt idx="10">
                  <c:v>164611.20000000001</c:v>
                </c:pt>
                <c:pt idx="11">
                  <c:v>207976.4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9-47E0-9F90-F55BB4C22293}"/>
            </c:ext>
          </c:extLst>
        </c:ser>
        <c:ser>
          <c:idx val="5"/>
          <c:order val="5"/>
          <c:tx>
            <c:strRef>
              <c:f>q2b!$L$24:$L$25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q2b!$L$26:$L$43</c:f>
              <c:numCache>
                <c:formatCode>General</c:formatCode>
                <c:ptCount val="12"/>
                <c:pt idx="0">
                  <c:v>893.99</c:v>
                </c:pt>
                <c:pt idx="1">
                  <c:v>6301.6</c:v>
                </c:pt>
                <c:pt idx="2">
                  <c:v>12254.26</c:v>
                </c:pt>
                <c:pt idx="3">
                  <c:v>16987.830000000002</c:v>
                </c:pt>
                <c:pt idx="4">
                  <c:v>18861.2</c:v>
                </c:pt>
                <c:pt idx="5">
                  <c:v>19666.07</c:v>
                </c:pt>
                <c:pt idx="6">
                  <c:v>46538.25</c:v>
                </c:pt>
                <c:pt idx="7">
                  <c:v>40866.22</c:v>
                </c:pt>
                <c:pt idx="8">
                  <c:v>57411.51</c:v>
                </c:pt>
                <c:pt idx="9">
                  <c:v>60283.48</c:v>
                </c:pt>
                <c:pt idx="10">
                  <c:v>68467.95</c:v>
                </c:pt>
                <c:pt idx="11">
                  <c:v>65480.34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C9-47E0-9F90-F55BB4C22293}"/>
            </c:ext>
          </c:extLst>
        </c:ser>
        <c:ser>
          <c:idx val="6"/>
          <c:order val="6"/>
          <c:tx>
            <c:strRef>
              <c:f>q2b!$M$24:$M$25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q2b!$M$26:$M$43</c:f>
              <c:numCache>
                <c:formatCode>General</c:formatCode>
                <c:ptCount val="12"/>
                <c:pt idx="0">
                  <c:v>5.74</c:v>
                </c:pt>
                <c:pt idx="1">
                  <c:v>71.58</c:v>
                </c:pt>
                <c:pt idx="2">
                  <c:v>1505.58</c:v>
                </c:pt>
                <c:pt idx="3">
                  <c:v>4643.22</c:v>
                </c:pt>
                <c:pt idx="4">
                  <c:v>4467.17</c:v>
                </c:pt>
                <c:pt idx="5">
                  <c:v>3083.5709999999999</c:v>
                </c:pt>
                <c:pt idx="6">
                  <c:v>2836.6210000000001</c:v>
                </c:pt>
                <c:pt idx="7">
                  <c:v>4909.7820000000002</c:v>
                </c:pt>
                <c:pt idx="8">
                  <c:v>7939.1279999999997</c:v>
                </c:pt>
                <c:pt idx="9">
                  <c:v>13632.56</c:v>
                </c:pt>
                <c:pt idx="10">
                  <c:v>6144.13</c:v>
                </c:pt>
                <c:pt idx="11">
                  <c:v>14128.27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C9-47E0-9F90-F55BB4C22293}"/>
            </c:ext>
          </c:extLst>
        </c:ser>
        <c:ser>
          <c:idx val="7"/>
          <c:order val="7"/>
          <c:tx>
            <c:strRef>
              <c:f>q2b!$N$24:$N$25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q2b!$F$26:$F$43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q2b!$N$26:$N$43</c:f>
              <c:numCache>
                <c:formatCode>General</c:formatCode>
                <c:ptCount val="12"/>
                <c:pt idx="3">
                  <c:v>66.010000000000005</c:v>
                </c:pt>
                <c:pt idx="4">
                  <c:v>27.47</c:v>
                </c:pt>
                <c:pt idx="5">
                  <c:v>304.33999999999997</c:v>
                </c:pt>
                <c:pt idx="6">
                  <c:v>15.42</c:v>
                </c:pt>
                <c:pt idx="7">
                  <c:v>7.77</c:v>
                </c:pt>
                <c:pt idx="8">
                  <c:v>617.77</c:v>
                </c:pt>
                <c:pt idx="9">
                  <c:v>1198.8599999999999</c:v>
                </c:pt>
                <c:pt idx="10">
                  <c:v>302.95</c:v>
                </c:pt>
                <c:pt idx="11">
                  <c:v>350.49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C9-47E0-9F90-F55BB4C2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55232"/>
        <c:axId val="763053264"/>
      </c:barChart>
      <c:catAx>
        <c:axId val="763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53264"/>
        <c:crosses val="autoZero"/>
        <c:auto val="1"/>
        <c:lblAlgn val="ctr"/>
        <c:lblOffset val="100"/>
        <c:noMultiLvlLbl val="0"/>
      </c:catAx>
      <c:valAx>
        <c:axId val="7630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[rvlt0.xlsx]q2c!PivotTable9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q2c!$G$26:$G$27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q2c!$G$28:$G$48</c:f>
              <c:numCache>
                <c:formatCode>General</c:formatCode>
                <c:ptCount val="13"/>
                <c:pt idx="0">
                  <c:v>272.56</c:v>
                </c:pt>
                <c:pt idx="1">
                  <c:v>1823.83</c:v>
                </c:pt>
                <c:pt idx="2">
                  <c:v>6124.6670000000004</c:v>
                </c:pt>
                <c:pt idx="3">
                  <c:v>7619.027</c:v>
                </c:pt>
                <c:pt idx="4">
                  <c:v>7178.8590000000004</c:v>
                </c:pt>
                <c:pt idx="5">
                  <c:v>14897.05</c:v>
                </c:pt>
                <c:pt idx="6">
                  <c:v>15052.51</c:v>
                </c:pt>
                <c:pt idx="7">
                  <c:v>19099.78</c:v>
                </c:pt>
                <c:pt idx="8">
                  <c:v>22745.43</c:v>
                </c:pt>
                <c:pt idx="9">
                  <c:v>22473.119999999999</c:v>
                </c:pt>
                <c:pt idx="10">
                  <c:v>26495.07</c:v>
                </c:pt>
                <c:pt idx="11">
                  <c:v>18873.61</c:v>
                </c:pt>
                <c:pt idx="12">
                  <c:v>6243.1019999999999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6-4E01-B96F-6FF708A98998}"/>
            </c:ext>
          </c:extLst>
        </c:ser>
        <c:ser>
          <c:idx val="1"/>
          <c:order val="1"/>
          <c:tx>
            <c:strRef>
              <c:f>q2c!$H$26:$H$27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q2c!$H$28:$H$48</c:f>
              <c:numCache>
                <c:formatCode>General</c:formatCode>
                <c:ptCount val="13"/>
                <c:pt idx="0">
                  <c:v>111717.6</c:v>
                </c:pt>
                <c:pt idx="1">
                  <c:v>270545.7</c:v>
                </c:pt>
                <c:pt idx="2">
                  <c:v>391122.9</c:v>
                </c:pt>
                <c:pt idx="3">
                  <c:v>528853.5</c:v>
                </c:pt>
                <c:pt idx="4">
                  <c:v>562323.5</c:v>
                </c:pt>
                <c:pt idx="5">
                  <c:v>655113.80000000005</c:v>
                </c:pt>
                <c:pt idx="6">
                  <c:v>762854.9</c:v>
                </c:pt>
                <c:pt idx="7">
                  <c:v>862629.2</c:v>
                </c:pt>
                <c:pt idx="8">
                  <c:v>930410.5</c:v>
                </c:pt>
                <c:pt idx="9">
                  <c:v>868212.4</c:v>
                </c:pt>
                <c:pt idx="10">
                  <c:v>1051580</c:v>
                </c:pt>
                <c:pt idx="11">
                  <c:v>995292.2</c:v>
                </c:pt>
                <c:pt idx="12">
                  <c:v>286829.40000000002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6-4E01-B96F-6FF708A98998}"/>
            </c:ext>
          </c:extLst>
        </c:ser>
        <c:ser>
          <c:idx val="2"/>
          <c:order val="2"/>
          <c:tx>
            <c:strRef>
              <c:f>q2c!$I$26:$I$27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q2c!$I$28:$I$48</c:f>
              <c:numCache>
                <c:formatCode>General</c:formatCode>
                <c:ptCount val="13"/>
                <c:pt idx="0">
                  <c:v>125478.5</c:v>
                </c:pt>
                <c:pt idx="1">
                  <c:v>315245.8</c:v>
                </c:pt>
                <c:pt idx="2">
                  <c:v>402076.1</c:v>
                </c:pt>
                <c:pt idx="3">
                  <c:v>521044.3</c:v>
                </c:pt>
                <c:pt idx="4">
                  <c:v>587737.1</c:v>
                </c:pt>
                <c:pt idx="5">
                  <c:v>660164.9</c:v>
                </c:pt>
                <c:pt idx="6">
                  <c:v>792236.6</c:v>
                </c:pt>
                <c:pt idx="7">
                  <c:v>930416.6</c:v>
                </c:pt>
                <c:pt idx="8">
                  <c:v>934471.7</c:v>
                </c:pt>
                <c:pt idx="9">
                  <c:v>945338.1</c:v>
                </c:pt>
                <c:pt idx="10">
                  <c:v>1098816</c:v>
                </c:pt>
                <c:pt idx="11">
                  <c:v>1089394</c:v>
                </c:pt>
                <c:pt idx="12">
                  <c:v>333777.5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6-4E01-B96F-6FF708A98998}"/>
            </c:ext>
          </c:extLst>
        </c:ser>
        <c:ser>
          <c:idx val="3"/>
          <c:order val="3"/>
          <c:tx>
            <c:strRef>
              <c:f>q2c!$J$26:$J$27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q2c!$J$28:$J$48</c:f>
              <c:numCache>
                <c:formatCode>General</c:formatCode>
                <c:ptCount val="13"/>
                <c:pt idx="0">
                  <c:v>72710.899999999994</c:v>
                </c:pt>
                <c:pt idx="1">
                  <c:v>148829.29999999999</c:v>
                </c:pt>
                <c:pt idx="2">
                  <c:v>243013.4</c:v>
                </c:pt>
                <c:pt idx="3">
                  <c:v>359363.3</c:v>
                </c:pt>
                <c:pt idx="4">
                  <c:v>255345.6</c:v>
                </c:pt>
                <c:pt idx="5">
                  <c:v>376914.2</c:v>
                </c:pt>
                <c:pt idx="6">
                  <c:v>346663.7</c:v>
                </c:pt>
                <c:pt idx="7">
                  <c:v>459079.8</c:v>
                </c:pt>
                <c:pt idx="8">
                  <c:v>427414.9</c:v>
                </c:pt>
                <c:pt idx="9">
                  <c:v>483016</c:v>
                </c:pt>
                <c:pt idx="10">
                  <c:v>474940.7</c:v>
                </c:pt>
                <c:pt idx="11">
                  <c:v>563738.1</c:v>
                </c:pt>
                <c:pt idx="12">
                  <c:v>144243.1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6-4E01-B96F-6FF708A98998}"/>
            </c:ext>
          </c:extLst>
        </c:ser>
        <c:ser>
          <c:idx val="4"/>
          <c:order val="4"/>
          <c:tx>
            <c:strRef>
              <c:f>q2c!$K$26:$K$27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q2c!$K$28:$K$48</c:f>
              <c:numCache>
                <c:formatCode>General</c:formatCode>
                <c:ptCount val="13"/>
                <c:pt idx="0">
                  <c:v>23704.94</c:v>
                </c:pt>
                <c:pt idx="1">
                  <c:v>67736.7</c:v>
                </c:pt>
                <c:pt idx="2">
                  <c:v>128953.9</c:v>
                </c:pt>
                <c:pt idx="3">
                  <c:v>158856.79999999999</c:v>
                </c:pt>
                <c:pt idx="4">
                  <c:v>150831.79999999999</c:v>
                </c:pt>
                <c:pt idx="5">
                  <c:v>181420.5</c:v>
                </c:pt>
                <c:pt idx="6">
                  <c:v>164611.20000000001</c:v>
                </c:pt>
                <c:pt idx="7">
                  <c:v>207976.4</c:v>
                </c:pt>
                <c:pt idx="8">
                  <c:v>224391.6</c:v>
                </c:pt>
                <c:pt idx="9">
                  <c:v>221123.8</c:v>
                </c:pt>
                <c:pt idx="10">
                  <c:v>232096.7</c:v>
                </c:pt>
                <c:pt idx="11">
                  <c:v>281420.7</c:v>
                </c:pt>
                <c:pt idx="12">
                  <c:v>72403.05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6-4E01-B96F-6FF708A98998}"/>
            </c:ext>
          </c:extLst>
        </c:ser>
        <c:ser>
          <c:idx val="5"/>
          <c:order val="5"/>
          <c:tx>
            <c:strRef>
              <c:f>q2c!$L$26:$L$27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q2c!$L$28:$L$48</c:f>
              <c:numCache>
                <c:formatCode>General</c:formatCode>
                <c:ptCount val="13"/>
                <c:pt idx="0">
                  <c:v>9602.4320000000007</c:v>
                </c:pt>
                <c:pt idx="1">
                  <c:v>19666.07</c:v>
                </c:pt>
                <c:pt idx="2">
                  <c:v>46538.25</c:v>
                </c:pt>
                <c:pt idx="3">
                  <c:v>40866.22</c:v>
                </c:pt>
                <c:pt idx="4">
                  <c:v>57411.51</c:v>
                </c:pt>
                <c:pt idx="5">
                  <c:v>60283.48</c:v>
                </c:pt>
                <c:pt idx="6">
                  <c:v>68467.95</c:v>
                </c:pt>
                <c:pt idx="7">
                  <c:v>65480.34</c:v>
                </c:pt>
                <c:pt idx="8">
                  <c:v>74623.16</c:v>
                </c:pt>
                <c:pt idx="9">
                  <c:v>81287.8</c:v>
                </c:pt>
                <c:pt idx="10">
                  <c:v>106772.6</c:v>
                </c:pt>
                <c:pt idx="11">
                  <c:v>69514.710000000006</c:v>
                </c:pt>
                <c:pt idx="12">
                  <c:v>25378.799999999999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6-4E01-B96F-6FF708A98998}"/>
            </c:ext>
          </c:extLst>
        </c:ser>
        <c:ser>
          <c:idx val="6"/>
          <c:order val="6"/>
          <c:tx>
            <c:strRef>
              <c:f>q2c!$M$26:$M$27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q2c!$M$28:$M$48</c:f>
              <c:numCache>
                <c:formatCode>General</c:formatCode>
                <c:ptCount val="13"/>
                <c:pt idx="0">
                  <c:v>1420.05</c:v>
                </c:pt>
                <c:pt idx="1">
                  <c:v>3083.5709999999999</c:v>
                </c:pt>
                <c:pt idx="2">
                  <c:v>2836.6210000000001</c:v>
                </c:pt>
                <c:pt idx="3">
                  <c:v>4909.7820000000002</c:v>
                </c:pt>
                <c:pt idx="4">
                  <c:v>7939.1279999999997</c:v>
                </c:pt>
                <c:pt idx="5">
                  <c:v>13632.56</c:v>
                </c:pt>
                <c:pt idx="6">
                  <c:v>6144.13</c:v>
                </c:pt>
                <c:pt idx="7">
                  <c:v>14128.27</c:v>
                </c:pt>
                <c:pt idx="8">
                  <c:v>9916.9429999999993</c:v>
                </c:pt>
                <c:pt idx="9">
                  <c:v>15685.85</c:v>
                </c:pt>
                <c:pt idx="10">
                  <c:v>19651.54</c:v>
                </c:pt>
                <c:pt idx="11">
                  <c:v>13497.79</c:v>
                </c:pt>
                <c:pt idx="12">
                  <c:v>3485.95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E6-4E01-B96F-6FF708A98998}"/>
            </c:ext>
          </c:extLst>
        </c:ser>
        <c:ser>
          <c:idx val="7"/>
          <c:order val="7"/>
          <c:tx>
            <c:strRef>
              <c:f>q2c!$N$26:$N$27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q2c!$F$28:$F$48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q2c!$N$28:$N$48</c:f>
              <c:numCache>
                <c:formatCode>General</c:formatCode>
                <c:ptCount val="13"/>
                <c:pt idx="1">
                  <c:v>304.33999999999997</c:v>
                </c:pt>
                <c:pt idx="2">
                  <c:v>15.42</c:v>
                </c:pt>
                <c:pt idx="3">
                  <c:v>7.77</c:v>
                </c:pt>
                <c:pt idx="4">
                  <c:v>617.77</c:v>
                </c:pt>
                <c:pt idx="5">
                  <c:v>1198.8599999999999</c:v>
                </c:pt>
                <c:pt idx="6">
                  <c:v>302.95</c:v>
                </c:pt>
                <c:pt idx="7">
                  <c:v>350.49</c:v>
                </c:pt>
                <c:pt idx="8">
                  <c:v>311.11</c:v>
                </c:pt>
                <c:pt idx="9">
                  <c:v>808.96</c:v>
                </c:pt>
                <c:pt idx="10">
                  <c:v>534.48</c:v>
                </c:pt>
                <c:pt idx="11">
                  <c:v>840.49980000000005</c:v>
                </c:pt>
                <c:pt idx="12">
                  <c:v>417.92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E6-4E01-B96F-6FF708A9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25576"/>
        <c:axId val="601423608"/>
      </c:barChart>
      <c:catAx>
        <c:axId val="6014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3608"/>
        <c:crosses val="autoZero"/>
        <c:auto val="1"/>
        <c:lblAlgn val="ctr"/>
        <c:lblOffset val="100"/>
        <c:noMultiLvlLbl val="0"/>
      </c:catAx>
      <c:valAx>
        <c:axId val="6014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Scaled non-Standard Transaction</a:t>
            </a:r>
            <a:r>
              <a:rPr lang="en-GB" baseline="0"/>
              <a:t>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'q3'!$P$2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'q3'!$P$3:$P$16</c:f>
              <c:numCache>
                <c:formatCode>0.00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24</c:v>
                </c:pt>
                <c:pt idx="3">
                  <c:v>27</c:v>
                </c:pt>
                <c:pt idx="4">
                  <c:v>44</c:v>
                </c:pt>
                <c:pt idx="5">
                  <c:v>58</c:v>
                </c:pt>
                <c:pt idx="6">
                  <c:v>55</c:v>
                </c:pt>
                <c:pt idx="7">
                  <c:v>78</c:v>
                </c:pt>
                <c:pt idx="8">
                  <c:v>64</c:v>
                </c:pt>
                <c:pt idx="9">
                  <c:v>104</c:v>
                </c:pt>
                <c:pt idx="10">
                  <c:v>114</c:v>
                </c:pt>
                <c:pt idx="11">
                  <c:v>212</c:v>
                </c:pt>
                <c:pt idx="12">
                  <c:v>569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0-457E-9C14-E90789871C81}"/>
            </c:ext>
          </c:extLst>
        </c:ser>
        <c:ser>
          <c:idx val="1"/>
          <c:order val="1"/>
          <c:tx>
            <c:strRef>
              <c:f>'q3'!$Q$2</c:f>
              <c:strCache>
                <c:ptCount val="1"/>
                <c:pt idx="0">
                  <c:v>non-Standard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'q3'!$Q$3:$Q$16</c:f>
              <c:numCache>
                <c:formatCode>0.00</c:formatCode>
                <c:ptCount val="14"/>
                <c:pt idx="0">
                  <c:v>12.51182</c:v>
                </c:pt>
                <c:pt idx="1">
                  <c:v>12.51182</c:v>
                </c:pt>
                <c:pt idx="2">
                  <c:v>25.02364</c:v>
                </c:pt>
                <c:pt idx="3">
                  <c:v>25.02364</c:v>
                </c:pt>
                <c:pt idx="4">
                  <c:v>12.51182</c:v>
                </c:pt>
                <c:pt idx="5">
                  <c:v>12.51182</c:v>
                </c:pt>
                <c:pt idx="6">
                  <c:v>50.047289999999997</c:v>
                </c:pt>
                <c:pt idx="7">
                  <c:v>87.582750000000004</c:v>
                </c:pt>
                <c:pt idx="8">
                  <c:v>162.65369999999999</c:v>
                </c:pt>
                <c:pt idx="9">
                  <c:v>125.1182</c:v>
                </c:pt>
                <c:pt idx="10">
                  <c:v>87.582750000000004</c:v>
                </c:pt>
                <c:pt idx="11">
                  <c:v>212.70099999999999</c:v>
                </c:pt>
                <c:pt idx="12">
                  <c:v>913.36300000000006</c:v>
                </c:pt>
                <c:pt idx="13">
                  <c:v>12.51182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0-457E-9C14-E9078987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58264"/>
        <c:axId val="611854000"/>
      </c:barChart>
      <c:catAx>
        <c:axId val="61185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54000"/>
        <c:crosses val="autoZero"/>
        <c:auto val="1"/>
        <c:lblAlgn val="ctr"/>
        <c:lblOffset val="100"/>
        <c:noMultiLvlLbl val="0"/>
      </c:catAx>
      <c:valAx>
        <c:axId val="6118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Scaled non-Standard 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'q3'!$V$2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'q3'!$V$3:$V$16</c:f>
              <c:numCache>
                <c:formatCode>General</c:formatCode>
                <c:ptCount val="14"/>
                <c:pt idx="0">
                  <c:v>221</c:v>
                </c:pt>
                <c:pt idx="1">
                  <c:v>1348</c:v>
                </c:pt>
                <c:pt idx="2">
                  <c:v>343</c:v>
                </c:pt>
                <c:pt idx="3">
                  <c:v>435</c:v>
                </c:pt>
                <c:pt idx="4">
                  <c:v>1818</c:v>
                </c:pt>
                <c:pt idx="5">
                  <c:v>948</c:v>
                </c:pt>
                <c:pt idx="6">
                  <c:v>996</c:v>
                </c:pt>
                <c:pt idx="7">
                  <c:v>1866</c:v>
                </c:pt>
                <c:pt idx="8">
                  <c:v>3596</c:v>
                </c:pt>
                <c:pt idx="9">
                  <c:v>2128</c:v>
                </c:pt>
                <c:pt idx="10">
                  <c:v>2292</c:v>
                </c:pt>
                <c:pt idx="11">
                  <c:v>5503</c:v>
                </c:pt>
                <c:pt idx="12">
                  <c:v>24756</c:v>
                </c:pt>
                <c:pt idx="1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1-4660-90D3-F90DC2395B1A}"/>
            </c:ext>
          </c:extLst>
        </c:ser>
        <c:ser>
          <c:idx val="1"/>
          <c:order val="1"/>
          <c:tx>
            <c:strRef>
              <c:f>'q3'!$W$2</c:f>
              <c:strCache>
                <c:ptCount val="1"/>
                <c:pt idx="0">
                  <c:v>non-Standard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'q3'!$W$3:$W$16</c:f>
              <c:numCache>
                <c:formatCode>General</c:formatCode>
                <c:ptCount val="14"/>
                <c:pt idx="0">
                  <c:v>25.02364</c:v>
                </c:pt>
                <c:pt idx="1">
                  <c:v>50.047289999999997</c:v>
                </c:pt>
                <c:pt idx="2">
                  <c:v>275.26010000000002</c:v>
                </c:pt>
                <c:pt idx="3">
                  <c:v>175.16550000000001</c:v>
                </c:pt>
                <c:pt idx="4">
                  <c:v>350.33100000000002</c:v>
                </c:pt>
                <c:pt idx="5">
                  <c:v>337.81920000000002</c:v>
                </c:pt>
                <c:pt idx="6">
                  <c:v>500.47289999999998</c:v>
                </c:pt>
                <c:pt idx="7">
                  <c:v>1438.86</c:v>
                </c:pt>
                <c:pt idx="8">
                  <c:v>2452.317</c:v>
                </c:pt>
                <c:pt idx="9">
                  <c:v>1814.2139999999999</c:v>
                </c:pt>
                <c:pt idx="10">
                  <c:v>2252.1280000000002</c:v>
                </c:pt>
                <c:pt idx="11">
                  <c:v>4516.768</c:v>
                </c:pt>
                <c:pt idx="12">
                  <c:v>18367.349999999999</c:v>
                </c:pt>
                <c:pt idx="13">
                  <c:v>112.60639999999999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1-4660-90D3-F90DC239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39704"/>
        <c:axId val="841937408"/>
      </c:barChart>
      <c:catAx>
        <c:axId val="84193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37408"/>
        <c:crosses val="autoZero"/>
        <c:auto val="1"/>
        <c:lblAlgn val="ctr"/>
        <c:lblOffset val="100"/>
        <c:noMultiLvlLbl val="0"/>
      </c:catAx>
      <c:valAx>
        <c:axId val="841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E9D777-F7D8-44C6-A5CF-D4751269A84F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15C49-9636-4514-9952-F6D850959EB9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0F2932-08DC-4E5D-8662-8021D1AE2189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312419</xdr:colOff>
      <xdr:row>2</xdr:row>
      <xdr:rowOff>123825</xdr:rowOff>
    </xdr:from>
    <xdr:to>
      <xdr:col>14</xdr:col>
      <xdr:colOff>295275</xdr:colOff>
      <xdr:row>24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43442A-5169-4F88-80DC-2CCF6D2666EB}"/>
            </a:ext>
          </a:extLst>
        </xdr:cNvPr>
        <xdr:cNvSpPr txBox="1"/>
      </xdr:nvSpPr>
      <xdr:spPr>
        <a:xfrm flipH="1">
          <a:off x="312419" y="504825"/>
          <a:ext cx="8517256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weaves</a:t>
          </a:r>
        </a:p>
        <a:p>
          <a:r>
            <a:rPr lang="en-GB" sz="1100"/>
            <a:t>Walter Eaves </a:t>
          </a:r>
        </a:p>
        <a:p>
          <a:endParaRPr lang="en-GB" sz="1100"/>
        </a:p>
        <a:p>
          <a:r>
            <a:rPr lang="en-GB" sz="1100"/>
            <a:t>Challenge - Data Scientist - Product</a:t>
          </a:r>
        </a:p>
        <a:p>
          <a:endParaRPr lang="en-GB" sz="1100"/>
        </a:p>
        <a:p>
          <a:r>
            <a:rPr lang="en-GB" sz="1100"/>
            <a:t>Submission to Revolut</a:t>
          </a:r>
          <a:r>
            <a:rPr lang="en-GB" sz="1100" baseline="0"/>
            <a:t> - SQL questions</a:t>
          </a:r>
        </a:p>
        <a:p>
          <a:endParaRPr lang="en-GB" sz="1100" baseline="0"/>
        </a:p>
        <a:p>
          <a:r>
            <a:rPr lang="en-GB" sz="1100" baseline="0"/>
            <a:t>These are the summary CSV files for the tables generated as part of the exercise ""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60070-9FF5-444B-B7D0-D2581AC9B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8C79-DFA2-4C5F-A994-72DA545326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63F91-B6EC-49C0-83AE-189E80CBC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95250</xdr:rowOff>
    </xdr:from>
    <xdr:to>
      <xdr:col>14</xdr:col>
      <xdr:colOff>790575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C4DB8-99BD-4A14-AEF5-55B3F0138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114300</xdr:rowOff>
    </xdr:from>
    <xdr:to>
      <xdr:col>14</xdr:col>
      <xdr:colOff>704850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024DF-F61E-48C9-8901-D3F5CDD2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18</xdr:row>
      <xdr:rowOff>142875</xdr:rowOff>
    </xdr:from>
    <xdr:to>
      <xdr:col>12</xdr:col>
      <xdr:colOff>328612</xdr:colOff>
      <xdr:row>33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A1D55B-3E2A-449B-AF7B-47B2D502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128587</xdr:colOff>
      <xdr:row>18</xdr:row>
      <xdr:rowOff>95250</xdr:rowOff>
    </xdr:from>
    <xdr:to>
      <xdr:col>23</xdr:col>
      <xdr:colOff>242887</xdr:colOff>
      <xdr:row>32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C16571-29E7-46CC-BC6D-AFF7403D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523874</xdr:colOff>
      <xdr:row>33</xdr:row>
      <xdr:rowOff>133349</xdr:rowOff>
    </xdr:from>
    <xdr:to>
      <xdr:col>22</xdr:col>
      <xdr:colOff>504824</xdr:colOff>
      <xdr:row>43</xdr:row>
      <xdr:rowOff>47625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F4FC18C-0589-4561-B8FC-D13AF1B562D3}"/>
            </a:ext>
          </a:extLst>
        </xdr:cNvPr>
        <xdr:cNvSpPr txBox="1"/>
      </xdr:nvSpPr>
      <xdr:spPr>
        <a:xfrm>
          <a:off x="523874" y="6419849"/>
          <a:ext cx="9305925" cy="1819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number of Standard users is 12.5 greater than the number of non-Standard.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100"/>
          </a:br>
          <a:r>
            <a:rPr lang="en-GB" sz="1100"/>
            <a:t>When we look at the Transaction</a:t>
          </a:r>
          <a:r>
            <a:rPr lang="en-GB" sz="1100" baseline="0"/>
            <a:t> Values:  we scale up the total actual non-Standard Transaction Value by 12.5 to balance the populations. There are 497 days and we select only those days where the value of the scaled non-Standard transactions does not exceed the value of Standard transactions. (We ignore the 11 days where there are no transactions by non-Standard users and it can be seen that a few days have just one - 12.51 - transactions.) See the Chi-squared test below.</a:t>
          </a:r>
        </a:p>
        <a:p>
          <a:endParaRPr lang="en-GB" sz="1100" baseline="0"/>
        </a:p>
        <a:p>
          <a:r>
            <a:rPr lang="en-GB" sz="1100" baseline="0"/>
            <a:t>On those days where the non-Standard value is less than the Standard value, when we scale the number of transactions up by the same 12.5 factor, we observe that the total number of non-Standard transactions is not as biased. This is then further confirmation that non-Standard transactions are larger in value.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poleon Bonaparte" refreshedDate="43760.937911458335" createdVersion="6" refreshedVersion="6" minRefreshableVersion="3" recordCount="132" xr:uid="{4EA08E69-D49D-4824-AF95-7AA9DE88EB5D}">
  <cacheSource type="worksheet">
    <worksheetSource ref="A1:D133" sheet="q2a"/>
  </cacheSource>
  <cacheFields count="6">
    <cacheField name="mm" numFmtId="17">
      <sharedItems containsSemiMixedTypes="0" containsNonDate="0" containsDate="1" containsString="0" minDate="2018-01-01T00:00:00" maxDate="2019-05-02T00:00:00" count="17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</sharedItems>
      <fieldGroup par="5" base="0">
        <rangePr groupBy="months" startDate="2018-01-01T00:00:00" endDate="2019-05-02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19"/>
        </groupItems>
      </fieldGroup>
    </cacheField>
    <cacheField name="age" numFmtId="0">
      <sharedItems containsSemiMixedTypes="0" containsString="0" containsNumber="1" containsInteger="1" minValue="10" maxValue="80" count="8">
        <n v="20"/>
        <n v="30"/>
        <n v="40"/>
        <n v="50"/>
        <n v="60"/>
        <n v="70"/>
        <n v="10"/>
        <n v="80"/>
      </sharedItems>
    </cacheField>
    <cacheField name="ntrns" numFmtId="0">
      <sharedItems containsSemiMixedTypes="0" containsString="0" containsNumber="1" containsInteger="1" minValue="1" maxValue="64938"/>
    </cacheField>
    <cacheField name="usd" numFmtId="0">
      <sharedItems containsSemiMixedTypes="0" containsString="0" containsNumber="1" minValue="5.74" maxValue="1098816" count="132">
        <n v="10518.96"/>
        <n v="10817.71"/>
        <n v="3492.33"/>
        <n v="1215.1600000000001"/>
        <n v="893.99"/>
        <n v="5.74"/>
        <n v="61.54"/>
        <n v="49963.64"/>
        <n v="56560.65"/>
        <n v="29988.87"/>
        <n v="10550.75"/>
        <n v="6301.6"/>
        <n v="71.58"/>
        <n v="106.99"/>
        <n v="115236.4"/>
        <n v="119511.7"/>
        <n v="62560.42"/>
        <n v="24132.080000000002"/>
        <n v="12254.26"/>
        <n v="1505.58"/>
        <n v="374.96"/>
        <n v="154452.70000000001"/>
        <n v="180655.8"/>
        <n v="84954.2"/>
        <n v="49041.440000000002"/>
        <n v="16987.830000000002"/>
        <n v="4643.22"/>
        <n v="66.010000000000005"/>
        <n v="488.23"/>
        <n v="222829.6"/>
        <n v="263545.09999999998"/>
        <n v="124907.6"/>
        <n v="46650.11"/>
        <n v="18861.2"/>
        <n v="4467.17"/>
        <n v="27.47"/>
        <n v="1823.83"/>
        <n v="270545.7"/>
        <n v="315245.8"/>
        <n v="148829.29999999999"/>
        <n v="67736.7"/>
        <n v="19666.07"/>
        <n v="3083.5709999999999"/>
        <n v="304.33999999999997"/>
        <n v="6124.6670000000004"/>
        <n v="391122.9"/>
        <n v="402076.1"/>
        <n v="243013.4"/>
        <n v="128953.9"/>
        <n v="46538.25"/>
        <n v="2836.6210000000001"/>
        <n v="15.42"/>
        <n v="7619.027"/>
        <n v="528853.5"/>
        <n v="521044.3"/>
        <n v="359363.3"/>
        <n v="158856.79999999999"/>
        <n v="40866.22"/>
        <n v="4909.7820000000002"/>
        <n v="7.77"/>
        <n v="7178.8590000000004"/>
        <n v="562323.5"/>
        <n v="587737.1"/>
        <n v="255345.6"/>
        <n v="150831.79999999999"/>
        <n v="57411.51"/>
        <n v="7939.1279999999997"/>
        <n v="617.77"/>
        <n v="14897.05"/>
        <n v="655113.80000000005"/>
        <n v="660164.9"/>
        <n v="376914.2"/>
        <n v="181420.5"/>
        <n v="60283.48"/>
        <n v="13632.56"/>
        <n v="1198.8599999999999"/>
        <n v="15052.51"/>
        <n v="762854.9"/>
        <n v="792236.6"/>
        <n v="346663.7"/>
        <n v="164611.20000000001"/>
        <n v="68467.95"/>
        <n v="6144.13"/>
        <n v="302.95"/>
        <n v="19099.78"/>
        <n v="862629.2"/>
        <n v="930416.6"/>
        <n v="459079.8"/>
        <n v="207976.4"/>
        <n v="65480.34"/>
        <n v="14128.27"/>
        <n v="350.49"/>
        <n v="22745.43"/>
        <n v="930410.5"/>
        <n v="934471.7"/>
        <n v="427414.9"/>
        <n v="224391.6"/>
        <n v="74623.16"/>
        <n v="9916.9429999999993"/>
        <n v="311.11"/>
        <n v="22473.119999999999"/>
        <n v="868212.4"/>
        <n v="945338.1"/>
        <n v="483016"/>
        <n v="221123.8"/>
        <n v="81287.8"/>
        <n v="15685.85"/>
        <n v="808.96"/>
        <n v="26495.07"/>
        <n v="1051580"/>
        <n v="1098816"/>
        <n v="474940.7"/>
        <n v="232096.7"/>
        <n v="106772.6"/>
        <n v="19651.54"/>
        <n v="534.48"/>
        <n v="18873.61"/>
        <n v="995292.2"/>
        <n v="1089394"/>
        <n v="563738.1"/>
        <n v="281420.7"/>
        <n v="69514.710000000006"/>
        <n v="13497.79"/>
        <n v="840.49980000000005"/>
        <n v="6243.1019999999999"/>
        <n v="286829.40000000002"/>
        <n v="333777.5"/>
        <n v="144243.1"/>
        <n v="72403.05"/>
        <n v="25378.799999999999"/>
        <n v="3485.95"/>
        <n v="417.92"/>
      </sharedItems>
    </cacheField>
    <cacheField name="Quarters" numFmtId="0" databaseField="0">
      <fieldGroup base="0">
        <rangePr groupBy="quarters" startDate="2018-01-01T00:00:00" endDate="2019-05-02T00:00:00"/>
        <groupItems count="6">
          <s v="&lt;01/01/2018"/>
          <s v="Qtr1"/>
          <s v="Qtr2"/>
          <s v="Qtr3"/>
          <s v="Qtr4"/>
          <s v="&gt;02/05/2019"/>
        </groupItems>
      </fieldGroup>
    </cacheField>
    <cacheField name="Years" numFmtId="0" databaseField="0">
      <fieldGroup base="0">
        <rangePr groupBy="years" startDate="2018-01-01T00:00:00" endDate="2019-05-02T00:00:00"/>
        <groupItems count="4">
          <s v="&lt;01/01/2018"/>
          <s v="2018"/>
          <s v="2019"/>
          <s v="&gt;02/0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poleon Bonaparte" refreshedDate="43760.964599999999" createdVersion="6" refreshedVersion="6" minRefreshableVersion="3" recordCount="103" xr:uid="{2E930E20-161F-4476-9785-2F6C7D393400}">
  <cacheSource type="worksheet">
    <worksheetSource ref="A1:D104" sheet="q2c"/>
  </cacheSource>
  <cacheFields count="6">
    <cacheField name="mm" numFmtId="17">
      <sharedItems containsSemiMixedTypes="0" containsNonDate="0" containsDate="1" containsString="0" minDate="2018-05-01T00:00:00" maxDate="2019-05-02T00:00:00" count="13"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</sharedItems>
      <fieldGroup par="5" base="0">
        <rangePr groupBy="months" startDate="2018-05-01T00:00:00" endDate="2019-05-02T00:00:00"/>
        <groupItems count="14">
          <s v="&lt;01/05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19"/>
        </groupItems>
      </fieldGroup>
    </cacheField>
    <cacheField name="age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ntrns" numFmtId="0">
      <sharedItems containsSemiMixedTypes="0" containsString="0" containsNumber="1" containsInteger="1" minValue="3" maxValue="64938"/>
    </cacheField>
    <cacheField name="usd" numFmtId="0">
      <sharedItems containsSemiMixedTypes="0" containsString="0" containsNumber="1" minValue="7.77" maxValue="1098816"/>
    </cacheField>
    <cacheField name="Quarters" numFmtId="0" databaseField="0">
      <fieldGroup base="0">
        <rangePr groupBy="quarters" startDate="2018-05-01T00:00:00" endDate="2019-05-02T00:00:00"/>
        <groupItems count="6">
          <s v="&lt;01/05/2018"/>
          <s v="Qtr1"/>
          <s v="Qtr2"/>
          <s v="Qtr3"/>
          <s v="Qtr4"/>
          <s v="&gt;02/05/2019"/>
        </groupItems>
      </fieldGroup>
    </cacheField>
    <cacheField name="Years" numFmtId="0" databaseField="0">
      <fieldGroup base="0">
        <rangePr groupBy="years" startDate="2018-05-01T00:00:00" endDate="2019-05-02T00:00:00"/>
        <groupItems count="4">
          <s v="&lt;01/05/2018"/>
          <s v="2018"/>
          <s v="2019"/>
          <s v="&gt;02/0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poleon Bonaparte" refreshedDate="43760.966821180555" createdVersion="6" refreshedVersion="6" minRefreshableVersion="3" recordCount="100" xr:uid="{69528EC0-3612-4CCE-8C1E-D2196449C16C}">
  <cacheSource type="worksheet">
    <worksheetSource ref="A1:D101" sheet="q2b"/>
  </cacheSource>
  <cacheFields count="6">
    <cacheField name="mm" numFmtId="17">
      <sharedItems containsSemiMixedTypes="0" containsNonDate="0" containsDate="1" containsString="0" minDate="2018-01-01T00:00:00" maxDate="2019-01-02T00:00:00" count="1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</sharedItems>
      <fieldGroup par="5" base="0">
        <rangePr groupBy="months" startDate="2018-01-01T00:00:00" endDate="2019-01-02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19"/>
        </groupItems>
      </fieldGroup>
    </cacheField>
    <cacheField name="age" numFmtId="0">
      <sharedItems containsSemiMixedTypes="0" containsString="0" containsNumber="1" containsInteger="1" minValue="10" maxValue="80" count="8">
        <n v="20"/>
        <n v="30"/>
        <n v="40"/>
        <n v="50"/>
        <n v="60"/>
        <n v="70"/>
        <n v="10"/>
        <n v="80"/>
      </sharedItems>
    </cacheField>
    <cacheField name="ntrns" numFmtId="0">
      <sharedItems containsSemiMixedTypes="0" containsString="0" containsNumber="1" containsInteger="1" minValue="1" maxValue="51395"/>
    </cacheField>
    <cacheField name="usd" numFmtId="0">
      <sharedItems containsSemiMixedTypes="0" containsString="0" containsNumber="1" minValue="3.83" maxValue="930416.6" count="100">
        <n v="10518.96"/>
        <n v="10817.71"/>
        <n v="3492.33"/>
        <n v="1215.1600000000001"/>
        <n v="893.99"/>
        <n v="5.74"/>
        <n v="61.54"/>
        <n v="49963.64"/>
        <n v="56560.65"/>
        <n v="29988.87"/>
        <n v="10550.75"/>
        <n v="6301.6"/>
        <n v="71.58"/>
        <n v="106.99"/>
        <n v="115236.4"/>
        <n v="119511.7"/>
        <n v="62560.42"/>
        <n v="24132.080000000002"/>
        <n v="12254.26"/>
        <n v="1505.58"/>
        <n v="374.96"/>
        <n v="154452.70000000001"/>
        <n v="180655.8"/>
        <n v="84954.2"/>
        <n v="49041.440000000002"/>
        <n v="16987.830000000002"/>
        <n v="4643.22"/>
        <n v="66.010000000000005"/>
        <n v="488.23"/>
        <n v="222829.6"/>
        <n v="263545.09999999998"/>
        <n v="124907.6"/>
        <n v="46650.11"/>
        <n v="18861.2"/>
        <n v="4467.17"/>
        <n v="27.47"/>
        <n v="1823.83"/>
        <n v="270545.7"/>
        <n v="315245.8"/>
        <n v="148829.29999999999"/>
        <n v="67736.7"/>
        <n v="19666.07"/>
        <n v="3083.5709999999999"/>
        <n v="304.33999999999997"/>
        <n v="6124.6670000000004"/>
        <n v="391122.9"/>
        <n v="402076.1"/>
        <n v="243013.4"/>
        <n v="128953.9"/>
        <n v="46538.25"/>
        <n v="2836.6210000000001"/>
        <n v="15.42"/>
        <n v="7619.027"/>
        <n v="528853.5"/>
        <n v="521044.3"/>
        <n v="359363.3"/>
        <n v="158856.79999999999"/>
        <n v="40866.22"/>
        <n v="4909.7820000000002"/>
        <n v="7.77"/>
        <n v="7178.8590000000004"/>
        <n v="562323.5"/>
        <n v="587737.1"/>
        <n v="255345.6"/>
        <n v="150831.79999999999"/>
        <n v="57411.51"/>
        <n v="7939.1279999999997"/>
        <n v="617.77"/>
        <n v="14897.05"/>
        <n v="655113.80000000005"/>
        <n v="660164.9"/>
        <n v="376914.2"/>
        <n v="181420.5"/>
        <n v="60283.48"/>
        <n v="13632.56"/>
        <n v="1198.8599999999999"/>
        <n v="15052.51"/>
        <n v="762854.9"/>
        <n v="792236.6"/>
        <n v="346663.7"/>
        <n v="164611.20000000001"/>
        <n v="68467.95"/>
        <n v="6144.13"/>
        <n v="302.95"/>
        <n v="19099.78"/>
        <n v="862629.2"/>
        <n v="930416.6"/>
        <n v="459079.8"/>
        <n v="207976.4"/>
        <n v="65480.34"/>
        <n v="14128.27"/>
        <n v="350.49"/>
        <n v="1039.47"/>
        <n v="34305.5"/>
        <n v="39206.589999999997"/>
        <n v="17095.29"/>
        <n v="8786.6460000000006"/>
        <n v="2507.42"/>
        <n v="283.93"/>
        <n v="3.83"/>
      </sharedItems>
    </cacheField>
    <cacheField name="Quarters" numFmtId="0" databaseField="0">
      <fieldGroup base="0">
        <rangePr groupBy="quarters" startDate="2018-01-01T00:00:00" endDate="2019-01-02T00:00:00"/>
        <groupItems count="6">
          <s v="&lt;01/01/2018"/>
          <s v="Qtr1"/>
          <s v="Qtr2"/>
          <s v="Qtr3"/>
          <s v="Qtr4"/>
          <s v="&gt;02/01/2019"/>
        </groupItems>
      </fieldGroup>
    </cacheField>
    <cacheField name="Years" numFmtId="0" databaseField="0">
      <fieldGroup base="0">
        <rangePr groupBy="years" startDate="2018-01-01T00:00:00" endDate="2019-01-02T00:00:00"/>
        <groupItems count="4">
          <s v="&lt;01/01/2018"/>
          <s v="2018"/>
          <s v="2019"/>
          <s v="&gt;02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443"/>
    <x v="0"/>
  </r>
  <r>
    <x v="0"/>
    <x v="1"/>
    <n v="477"/>
    <x v="1"/>
  </r>
  <r>
    <x v="0"/>
    <x v="2"/>
    <n v="132"/>
    <x v="2"/>
  </r>
  <r>
    <x v="0"/>
    <x v="3"/>
    <n v="72"/>
    <x v="3"/>
  </r>
  <r>
    <x v="0"/>
    <x v="4"/>
    <n v="4"/>
    <x v="4"/>
  </r>
  <r>
    <x v="0"/>
    <x v="5"/>
    <n v="1"/>
    <x v="5"/>
  </r>
  <r>
    <x v="1"/>
    <x v="6"/>
    <n v="1"/>
    <x v="6"/>
  </r>
  <r>
    <x v="1"/>
    <x v="0"/>
    <n v="2715"/>
    <x v="7"/>
  </r>
  <r>
    <x v="1"/>
    <x v="1"/>
    <n v="2163"/>
    <x v="8"/>
  </r>
  <r>
    <x v="1"/>
    <x v="2"/>
    <n v="784"/>
    <x v="9"/>
  </r>
  <r>
    <x v="1"/>
    <x v="3"/>
    <n v="355"/>
    <x v="10"/>
  </r>
  <r>
    <x v="1"/>
    <x v="4"/>
    <n v="64"/>
    <x v="11"/>
  </r>
  <r>
    <x v="1"/>
    <x v="5"/>
    <n v="3"/>
    <x v="12"/>
  </r>
  <r>
    <x v="2"/>
    <x v="6"/>
    <n v="27"/>
    <x v="13"/>
  </r>
  <r>
    <x v="2"/>
    <x v="0"/>
    <n v="7022"/>
    <x v="14"/>
  </r>
  <r>
    <x v="2"/>
    <x v="1"/>
    <n v="5140"/>
    <x v="15"/>
  </r>
  <r>
    <x v="2"/>
    <x v="2"/>
    <n v="1861"/>
    <x v="16"/>
  </r>
  <r>
    <x v="2"/>
    <x v="3"/>
    <n v="745"/>
    <x v="17"/>
  </r>
  <r>
    <x v="2"/>
    <x v="4"/>
    <n v="270"/>
    <x v="18"/>
  </r>
  <r>
    <x v="2"/>
    <x v="5"/>
    <n v="40"/>
    <x v="19"/>
  </r>
  <r>
    <x v="3"/>
    <x v="6"/>
    <n v="40"/>
    <x v="20"/>
  </r>
  <r>
    <x v="3"/>
    <x v="0"/>
    <n v="9091"/>
    <x v="21"/>
  </r>
  <r>
    <x v="3"/>
    <x v="1"/>
    <n v="8337"/>
    <x v="22"/>
  </r>
  <r>
    <x v="3"/>
    <x v="2"/>
    <n v="2845"/>
    <x v="23"/>
  </r>
  <r>
    <x v="3"/>
    <x v="3"/>
    <n v="1060"/>
    <x v="24"/>
  </r>
  <r>
    <x v="3"/>
    <x v="4"/>
    <n v="504"/>
    <x v="25"/>
  </r>
  <r>
    <x v="3"/>
    <x v="5"/>
    <n v="99"/>
    <x v="26"/>
  </r>
  <r>
    <x v="3"/>
    <x v="7"/>
    <n v="4"/>
    <x v="27"/>
  </r>
  <r>
    <x v="4"/>
    <x v="6"/>
    <n v="50"/>
    <x v="28"/>
  </r>
  <r>
    <x v="4"/>
    <x v="0"/>
    <n v="13570"/>
    <x v="29"/>
  </r>
  <r>
    <x v="4"/>
    <x v="1"/>
    <n v="12860"/>
    <x v="30"/>
  </r>
  <r>
    <x v="4"/>
    <x v="2"/>
    <n v="4628"/>
    <x v="31"/>
  </r>
  <r>
    <x v="4"/>
    <x v="3"/>
    <n v="1509"/>
    <x v="32"/>
  </r>
  <r>
    <x v="4"/>
    <x v="4"/>
    <n v="607"/>
    <x v="33"/>
  </r>
  <r>
    <x v="4"/>
    <x v="5"/>
    <n v="124"/>
    <x v="34"/>
  </r>
  <r>
    <x v="4"/>
    <x v="7"/>
    <n v="3"/>
    <x v="35"/>
  </r>
  <r>
    <x v="5"/>
    <x v="6"/>
    <n v="169"/>
    <x v="36"/>
  </r>
  <r>
    <x v="5"/>
    <x v="0"/>
    <n v="16635"/>
    <x v="37"/>
  </r>
  <r>
    <x v="5"/>
    <x v="1"/>
    <n v="15168"/>
    <x v="38"/>
  </r>
  <r>
    <x v="5"/>
    <x v="2"/>
    <n v="5760"/>
    <x v="39"/>
  </r>
  <r>
    <x v="5"/>
    <x v="3"/>
    <n v="2190"/>
    <x v="40"/>
  </r>
  <r>
    <x v="5"/>
    <x v="4"/>
    <n v="767"/>
    <x v="41"/>
  </r>
  <r>
    <x v="5"/>
    <x v="5"/>
    <n v="122"/>
    <x v="42"/>
  </r>
  <r>
    <x v="5"/>
    <x v="7"/>
    <n v="6"/>
    <x v="43"/>
  </r>
  <r>
    <x v="6"/>
    <x v="6"/>
    <n v="525"/>
    <x v="44"/>
  </r>
  <r>
    <x v="6"/>
    <x v="0"/>
    <n v="22608"/>
    <x v="45"/>
  </r>
  <r>
    <x v="6"/>
    <x v="1"/>
    <n v="19709"/>
    <x v="46"/>
  </r>
  <r>
    <x v="6"/>
    <x v="2"/>
    <n v="8530"/>
    <x v="47"/>
  </r>
  <r>
    <x v="6"/>
    <x v="3"/>
    <n v="3965"/>
    <x v="48"/>
  </r>
  <r>
    <x v="6"/>
    <x v="4"/>
    <n v="1449"/>
    <x v="49"/>
  </r>
  <r>
    <x v="6"/>
    <x v="5"/>
    <n v="80"/>
    <x v="50"/>
  </r>
  <r>
    <x v="6"/>
    <x v="7"/>
    <n v="7"/>
    <x v="51"/>
  </r>
  <r>
    <x v="7"/>
    <x v="6"/>
    <n v="601"/>
    <x v="52"/>
  </r>
  <r>
    <x v="7"/>
    <x v="0"/>
    <n v="29396"/>
    <x v="53"/>
  </r>
  <r>
    <x v="7"/>
    <x v="1"/>
    <n v="24827"/>
    <x v="54"/>
  </r>
  <r>
    <x v="7"/>
    <x v="2"/>
    <n v="11759"/>
    <x v="55"/>
  </r>
  <r>
    <x v="7"/>
    <x v="3"/>
    <n v="4651"/>
    <x v="56"/>
  </r>
  <r>
    <x v="7"/>
    <x v="4"/>
    <n v="1381"/>
    <x v="57"/>
  </r>
  <r>
    <x v="7"/>
    <x v="5"/>
    <n v="169"/>
    <x v="58"/>
  </r>
  <r>
    <x v="7"/>
    <x v="7"/>
    <n v="3"/>
    <x v="59"/>
  </r>
  <r>
    <x v="8"/>
    <x v="6"/>
    <n v="619"/>
    <x v="60"/>
  </r>
  <r>
    <x v="8"/>
    <x v="0"/>
    <n v="34979"/>
    <x v="61"/>
  </r>
  <r>
    <x v="8"/>
    <x v="1"/>
    <n v="29163"/>
    <x v="62"/>
  </r>
  <r>
    <x v="8"/>
    <x v="2"/>
    <n v="10593"/>
    <x v="63"/>
  </r>
  <r>
    <x v="8"/>
    <x v="3"/>
    <n v="5351"/>
    <x v="64"/>
  </r>
  <r>
    <x v="8"/>
    <x v="4"/>
    <n v="1858"/>
    <x v="65"/>
  </r>
  <r>
    <x v="8"/>
    <x v="5"/>
    <n v="245"/>
    <x v="66"/>
  </r>
  <r>
    <x v="8"/>
    <x v="7"/>
    <n v="24"/>
    <x v="67"/>
  </r>
  <r>
    <x v="9"/>
    <x v="6"/>
    <n v="1043"/>
    <x v="68"/>
  </r>
  <r>
    <x v="9"/>
    <x v="0"/>
    <n v="41676"/>
    <x v="69"/>
  </r>
  <r>
    <x v="9"/>
    <x v="1"/>
    <n v="33274"/>
    <x v="70"/>
  </r>
  <r>
    <x v="9"/>
    <x v="2"/>
    <n v="12934"/>
    <x v="71"/>
  </r>
  <r>
    <x v="9"/>
    <x v="3"/>
    <n v="5726"/>
    <x v="72"/>
  </r>
  <r>
    <x v="9"/>
    <x v="4"/>
    <n v="1898"/>
    <x v="73"/>
  </r>
  <r>
    <x v="9"/>
    <x v="5"/>
    <n v="281"/>
    <x v="74"/>
  </r>
  <r>
    <x v="9"/>
    <x v="7"/>
    <n v="45"/>
    <x v="75"/>
  </r>
  <r>
    <x v="10"/>
    <x v="6"/>
    <n v="1205"/>
    <x v="76"/>
  </r>
  <r>
    <x v="10"/>
    <x v="0"/>
    <n v="48433"/>
    <x v="77"/>
  </r>
  <r>
    <x v="10"/>
    <x v="1"/>
    <n v="38108"/>
    <x v="78"/>
  </r>
  <r>
    <x v="10"/>
    <x v="2"/>
    <n v="13924"/>
    <x v="79"/>
  </r>
  <r>
    <x v="10"/>
    <x v="3"/>
    <n v="5859"/>
    <x v="80"/>
  </r>
  <r>
    <x v="10"/>
    <x v="4"/>
    <n v="2144"/>
    <x v="81"/>
  </r>
  <r>
    <x v="10"/>
    <x v="5"/>
    <n v="172"/>
    <x v="82"/>
  </r>
  <r>
    <x v="10"/>
    <x v="7"/>
    <n v="36"/>
    <x v="83"/>
  </r>
  <r>
    <x v="11"/>
    <x v="6"/>
    <n v="1395"/>
    <x v="84"/>
  </r>
  <r>
    <x v="11"/>
    <x v="0"/>
    <n v="51395"/>
    <x v="85"/>
  </r>
  <r>
    <x v="11"/>
    <x v="1"/>
    <n v="41596"/>
    <x v="86"/>
  </r>
  <r>
    <x v="11"/>
    <x v="2"/>
    <n v="16381"/>
    <x v="87"/>
  </r>
  <r>
    <x v="11"/>
    <x v="3"/>
    <n v="7279"/>
    <x v="88"/>
  </r>
  <r>
    <x v="11"/>
    <x v="4"/>
    <n v="2256"/>
    <x v="89"/>
  </r>
  <r>
    <x v="11"/>
    <x v="5"/>
    <n v="349"/>
    <x v="90"/>
  </r>
  <r>
    <x v="11"/>
    <x v="7"/>
    <n v="21"/>
    <x v="91"/>
  </r>
  <r>
    <x v="12"/>
    <x v="6"/>
    <n v="1563"/>
    <x v="92"/>
  </r>
  <r>
    <x v="12"/>
    <x v="0"/>
    <n v="55668"/>
    <x v="93"/>
  </r>
  <r>
    <x v="12"/>
    <x v="1"/>
    <n v="42204"/>
    <x v="94"/>
  </r>
  <r>
    <x v="12"/>
    <x v="2"/>
    <n v="17016"/>
    <x v="95"/>
  </r>
  <r>
    <x v="12"/>
    <x v="3"/>
    <n v="7738"/>
    <x v="96"/>
  </r>
  <r>
    <x v="12"/>
    <x v="4"/>
    <n v="2243"/>
    <x v="97"/>
  </r>
  <r>
    <x v="12"/>
    <x v="5"/>
    <n v="385"/>
    <x v="98"/>
  </r>
  <r>
    <x v="12"/>
    <x v="7"/>
    <n v="25"/>
    <x v="99"/>
  </r>
  <r>
    <x v="13"/>
    <x v="6"/>
    <n v="1887"/>
    <x v="100"/>
  </r>
  <r>
    <x v="13"/>
    <x v="0"/>
    <n v="56646"/>
    <x v="101"/>
  </r>
  <r>
    <x v="13"/>
    <x v="1"/>
    <n v="45544"/>
    <x v="102"/>
  </r>
  <r>
    <x v="13"/>
    <x v="2"/>
    <n v="17604"/>
    <x v="103"/>
  </r>
  <r>
    <x v="13"/>
    <x v="3"/>
    <n v="8008"/>
    <x v="104"/>
  </r>
  <r>
    <x v="13"/>
    <x v="4"/>
    <n v="2413"/>
    <x v="105"/>
  </r>
  <r>
    <x v="13"/>
    <x v="5"/>
    <n v="453"/>
    <x v="106"/>
  </r>
  <r>
    <x v="13"/>
    <x v="7"/>
    <n v="51"/>
    <x v="107"/>
  </r>
  <r>
    <x v="14"/>
    <x v="6"/>
    <n v="2131"/>
    <x v="108"/>
  </r>
  <r>
    <x v="14"/>
    <x v="0"/>
    <n v="64938"/>
    <x v="109"/>
  </r>
  <r>
    <x v="14"/>
    <x v="1"/>
    <n v="52582"/>
    <x v="110"/>
  </r>
  <r>
    <x v="14"/>
    <x v="2"/>
    <n v="20045"/>
    <x v="111"/>
  </r>
  <r>
    <x v="14"/>
    <x v="3"/>
    <n v="8357"/>
    <x v="112"/>
  </r>
  <r>
    <x v="14"/>
    <x v="4"/>
    <n v="2659"/>
    <x v="113"/>
  </r>
  <r>
    <x v="14"/>
    <x v="5"/>
    <n v="439"/>
    <x v="114"/>
  </r>
  <r>
    <x v="14"/>
    <x v="7"/>
    <n v="40"/>
    <x v="115"/>
  </r>
  <r>
    <x v="15"/>
    <x v="6"/>
    <n v="1668"/>
    <x v="116"/>
  </r>
  <r>
    <x v="15"/>
    <x v="0"/>
    <n v="60230"/>
    <x v="117"/>
  </r>
  <r>
    <x v="15"/>
    <x v="1"/>
    <n v="51854"/>
    <x v="118"/>
  </r>
  <r>
    <x v="15"/>
    <x v="2"/>
    <n v="20430"/>
    <x v="119"/>
  </r>
  <r>
    <x v="15"/>
    <x v="3"/>
    <n v="8719"/>
    <x v="120"/>
  </r>
  <r>
    <x v="15"/>
    <x v="4"/>
    <n v="2465"/>
    <x v="121"/>
  </r>
  <r>
    <x v="15"/>
    <x v="5"/>
    <n v="465"/>
    <x v="122"/>
  </r>
  <r>
    <x v="15"/>
    <x v="7"/>
    <n v="49"/>
    <x v="123"/>
  </r>
  <r>
    <x v="16"/>
    <x v="6"/>
    <n v="510"/>
    <x v="124"/>
  </r>
  <r>
    <x v="16"/>
    <x v="0"/>
    <n v="18117"/>
    <x v="125"/>
  </r>
  <r>
    <x v="16"/>
    <x v="1"/>
    <n v="14876"/>
    <x v="126"/>
  </r>
  <r>
    <x v="16"/>
    <x v="2"/>
    <n v="5702"/>
    <x v="127"/>
  </r>
  <r>
    <x v="16"/>
    <x v="3"/>
    <n v="2431"/>
    <x v="128"/>
  </r>
  <r>
    <x v="16"/>
    <x v="4"/>
    <n v="747"/>
    <x v="129"/>
  </r>
  <r>
    <x v="16"/>
    <x v="5"/>
    <n v="156"/>
    <x v="130"/>
  </r>
  <r>
    <x v="16"/>
    <x v="7"/>
    <n v="14"/>
    <x v="1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n v="30"/>
    <n v="272.56"/>
  </r>
  <r>
    <x v="0"/>
    <x v="1"/>
    <n v="7035"/>
    <n v="111717.6"/>
  </r>
  <r>
    <x v="0"/>
    <x v="2"/>
    <n v="6561"/>
    <n v="125478.5"/>
  </r>
  <r>
    <x v="0"/>
    <x v="3"/>
    <n v="2660"/>
    <n v="72710.899999999994"/>
  </r>
  <r>
    <x v="0"/>
    <x v="4"/>
    <n v="817"/>
    <n v="23704.94"/>
  </r>
  <r>
    <x v="0"/>
    <x v="5"/>
    <n v="335"/>
    <n v="9602.4320000000007"/>
  </r>
  <r>
    <x v="0"/>
    <x v="6"/>
    <n v="58"/>
    <n v="1420.05"/>
  </r>
  <r>
    <x v="1"/>
    <x v="0"/>
    <n v="169"/>
    <n v="1823.83"/>
  </r>
  <r>
    <x v="1"/>
    <x v="1"/>
    <n v="16635"/>
    <n v="270545.7"/>
  </r>
  <r>
    <x v="1"/>
    <x v="2"/>
    <n v="15168"/>
    <n v="315245.8"/>
  </r>
  <r>
    <x v="1"/>
    <x v="3"/>
    <n v="5760"/>
    <n v="148829.29999999999"/>
  </r>
  <r>
    <x v="1"/>
    <x v="4"/>
    <n v="2190"/>
    <n v="67736.7"/>
  </r>
  <r>
    <x v="1"/>
    <x v="5"/>
    <n v="767"/>
    <n v="19666.07"/>
  </r>
  <r>
    <x v="1"/>
    <x v="6"/>
    <n v="122"/>
    <n v="3083.5709999999999"/>
  </r>
  <r>
    <x v="1"/>
    <x v="7"/>
    <n v="6"/>
    <n v="304.33999999999997"/>
  </r>
  <r>
    <x v="2"/>
    <x v="0"/>
    <n v="525"/>
    <n v="6124.6670000000004"/>
  </r>
  <r>
    <x v="2"/>
    <x v="1"/>
    <n v="22608"/>
    <n v="391122.9"/>
  </r>
  <r>
    <x v="2"/>
    <x v="2"/>
    <n v="19709"/>
    <n v="402076.1"/>
  </r>
  <r>
    <x v="2"/>
    <x v="3"/>
    <n v="8530"/>
    <n v="243013.4"/>
  </r>
  <r>
    <x v="2"/>
    <x v="4"/>
    <n v="3965"/>
    <n v="128953.9"/>
  </r>
  <r>
    <x v="2"/>
    <x v="5"/>
    <n v="1449"/>
    <n v="46538.25"/>
  </r>
  <r>
    <x v="2"/>
    <x v="6"/>
    <n v="80"/>
    <n v="2836.6210000000001"/>
  </r>
  <r>
    <x v="2"/>
    <x v="7"/>
    <n v="7"/>
    <n v="15.42"/>
  </r>
  <r>
    <x v="3"/>
    <x v="0"/>
    <n v="601"/>
    <n v="7619.027"/>
  </r>
  <r>
    <x v="3"/>
    <x v="1"/>
    <n v="29396"/>
    <n v="528853.5"/>
  </r>
  <r>
    <x v="3"/>
    <x v="2"/>
    <n v="24827"/>
    <n v="521044.3"/>
  </r>
  <r>
    <x v="3"/>
    <x v="3"/>
    <n v="11759"/>
    <n v="359363.3"/>
  </r>
  <r>
    <x v="3"/>
    <x v="4"/>
    <n v="4651"/>
    <n v="158856.79999999999"/>
  </r>
  <r>
    <x v="3"/>
    <x v="5"/>
    <n v="1381"/>
    <n v="40866.22"/>
  </r>
  <r>
    <x v="3"/>
    <x v="6"/>
    <n v="169"/>
    <n v="4909.7820000000002"/>
  </r>
  <r>
    <x v="3"/>
    <x v="7"/>
    <n v="3"/>
    <n v="7.77"/>
  </r>
  <r>
    <x v="4"/>
    <x v="0"/>
    <n v="619"/>
    <n v="7178.8590000000004"/>
  </r>
  <r>
    <x v="4"/>
    <x v="1"/>
    <n v="34979"/>
    <n v="562323.5"/>
  </r>
  <r>
    <x v="4"/>
    <x v="2"/>
    <n v="29163"/>
    <n v="587737.1"/>
  </r>
  <r>
    <x v="4"/>
    <x v="3"/>
    <n v="10593"/>
    <n v="255345.6"/>
  </r>
  <r>
    <x v="4"/>
    <x v="4"/>
    <n v="5351"/>
    <n v="150831.79999999999"/>
  </r>
  <r>
    <x v="4"/>
    <x v="5"/>
    <n v="1858"/>
    <n v="57411.51"/>
  </r>
  <r>
    <x v="4"/>
    <x v="6"/>
    <n v="245"/>
    <n v="7939.1279999999997"/>
  </r>
  <r>
    <x v="4"/>
    <x v="7"/>
    <n v="24"/>
    <n v="617.77"/>
  </r>
  <r>
    <x v="5"/>
    <x v="0"/>
    <n v="1043"/>
    <n v="14897.05"/>
  </r>
  <r>
    <x v="5"/>
    <x v="1"/>
    <n v="41676"/>
    <n v="655113.80000000005"/>
  </r>
  <r>
    <x v="5"/>
    <x v="2"/>
    <n v="33274"/>
    <n v="660164.9"/>
  </r>
  <r>
    <x v="5"/>
    <x v="3"/>
    <n v="12934"/>
    <n v="376914.2"/>
  </r>
  <r>
    <x v="5"/>
    <x v="4"/>
    <n v="5726"/>
    <n v="181420.5"/>
  </r>
  <r>
    <x v="5"/>
    <x v="5"/>
    <n v="1898"/>
    <n v="60283.48"/>
  </r>
  <r>
    <x v="5"/>
    <x v="6"/>
    <n v="281"/>
    <n v="13632.56"/>
  </r>
  <r>
    <x v="5"/>
    <x v="7"/>
    <n v="45"/>
    <n v="1198.8599999999999"/>
  </r>
  <r>
    <x v="6"/>
    <x v="0"/>
    <n v="1205"/>
    <n v="15052.51"/>
  </r>
  <r>
    <x v="6"/>
    <x v="1"/>
    <n v="48433"/>
    <n v="762854.9"/>
  </r>
  <r>
    <x v="6"/>
    <x v="2"/>
    <n v="38108"/>
    <n v="792236.6"/>
  </r>
  <r>
    <x v="6"/>
    <x v="3"/>
    <n v="13924"/>
    <n v="346663.7"/>
  </r>
  <r>
    <x v="6"/>
    <x v="4"/>
    <n v="5859"/>
    <n v="164611.20000000001"/>
  </r>
  <r>
    <x v="6"/>
    <x v="5"/>
    <n v="2144"/>
    <n v="68467.95"/>
  </r>
  <r>
    <x v="6"/>
    <x v="6"/>
    <n v="172"/>
    <n v="6144.13"/>
  </r>
  <r>
    <x v="6"/>
    <x v="7"/>
    <n v="36"/>
    <n v="302.95"/>
  </r>
  <r>
    <x v="7"/>
    <x v="0"/>
    <n v="1395"/>
    <n v="19099.78"/>
  </r>
  <r>
    <x v="7"/>
    <x v="1"/>
    <n v="51395"/>
    <n v="862629.2"/>
  </r>
  <r>
    <x v="7"/>
    <x v="2"/>
    <n v="41596"/>
    <n v="930416.6"/>
  </r>
  <r>
    <x v="7"/>
    <x v="3"/>
    <n v="16381"/>
    <n v="459079.8"/>
  </r>
  <r>
    <x v="7"/>
    <x v="4"/>
    <n v="7279"/>
    <n v="207976.4"/>
  </r>
  <r>
    <x v="7"/>
    <x v="5"/>
    <n v="2256"/>
    <n v="65480.34"/>
  </r>
  <r>
    <x v="7"/>
    <x v="6"/>
    <n v="349"/>
    <n v="14128.27"/>
  </r>
  <r>
    <x v="7"/>
    <x v="7"/>
    <n v="21"/>
    <n v="350.49"/>
  </r>
  <r>
    <x v="8"/>
    <x v="0"/>
    <n v="1563"/>
    <n v="22745.43"/>
  </r>
  <r>
    <x v="8"/>
    <x v="1"/>
    <n v="55668"/>
    <n v="930410.5"/>
  </r>
  <r>
    <x v="8"/>
    <x v="2"/>
    <n v="42204"/>
    <n v="934471.7"/>
  </r>
  <r>
    <x v="8"/>
    <x v="3"/>
    <n v="17016"/>
    <n v="427414.9"/>
  </r>
  <r>
    <x v="8"/>
    <x v="4"/>
    <n v="7738"/>
    <n v="224391.6"/>
  </r>
  <r>
    <x v="8"/>
    <x v="5"/>
    <n v="2243"/>
    <n v="74623.16"/>
  </r>
  <r>
    <x v="8"/>
    <x v="6"/>
    <n v="385"/>
    <n v="9916.9429999999993"/>
  </r>
  <r>
    <x v="8"/>
    <x v="7"/>
    <n v="25"/>
    <n v="311.11"/>
  </r>
  <r>
    <x v="9"/>
    <x v="0"/>
    <n v="1887"/>
    <n v="22473.119999999999"/>
  </r>
  <r>
    <x v="9"/>
    <x v="1"/>
    <n v="56646"/>
    <n v="868212.4"/>
  </r>
  <r>
    <x v="9"/>
    <x v="2"/>
    <n v="45544"/>
    <n v="945338.1"/>
  </r>
  <r>
    <x v="9"/>
    <x v="3"/>
    <n v="17604"/>
    <n v="483016"/>
  </r>
  <r>
    <x v="9"/>
    <x v="4"/>
    <n v="8008"/>
    <n v="221123.8"/>
  </r>
  <r>
    <x v="9"/>
    <x v="5"/>
    <n v="2413"/>
    <n v="81287.8"/>
  </r>
  <r>
    <x v="9"/>
    <x v="6"/>
    <n v="453"/>
    <n v="15685.85"/>
  </r>
  <r>
    <x v="9"/>
    <x v="7"/>
    <n v="51"/>
    <n v="808.96"/>
  </r>
  <r>
    <x v="10"/>
    <x v="0"/>
    <n v="2131"/>
    <n v="26495.07"/>
  </r>
  <r>
    <x v="10"/>
    <x v="1"/>
    <n v="64938"/>
    <n v="1051580"/>
  </r>
  <r>
    <x v="10"/>
    <x v="2"/>
    <n v="52582"/>
    <n v="1098816"/>
  </r>
  <r>
    <x v="10"/>
    <x v="3"/>
    <n v="20045"/>
    <n v="474940.7"/>
  </r>
  <r>
    <x v="10"/>
    <x v="4"/>
    <n v="8357"/>
    <n v="232096.7"/>
  </r>
  <r>
    <x v="10"/>
    <x v="5"/>
    <n v="2659"/>
    <n v="106772.6"/>
  </r>
  <r>
    <x v="10"/>
    <x v="6"/>
    <n v="439"/>
    <n v="19651.54"/>
  </r>
  <r>
    <x v="10"/>
    <x v="7"/>
    <n v="40"/>
    <n v="534.48"/>
  </r>
  <r>
    <x v="11"/>
    <x v="0"/>
    <n v="1668"/>
    <n v="18873.61"/>
  </r>
  <r>
    <x v="11"/>
    <x v="1"/>
    <n v="60230"/>
    <n v="995292.2"/>
  </r>
  <r>
    <x v="11"/>
    <x v="2"/>
    <n v="51854"/>
    <n v="1089394"/>
  </r>
  <r>
    <x v="11"/>
    <x v="3"/>
    <n v="20430"/>
    <n v="563738.1"/>
  </r>
  <r>
    <x v="11"/>
    <x v="4"/>
    <n v="8719"/>
    <n v="281420.7"/>
  </r>
  <r>
    <x v="11"/>
    <x v="5"/>
    <n v="2465"/>
    <n v="69514.710000000006"/>
  </r>
  <r>
    <x v="11"/>
    <x v="6"/>
    <n v="465"/>
    <n v="13497.79"/>
  </r>
  <r>
    <x v="11"/>
    <x v="7"/>
    <n v="49"/>
    <n v="840.49980000000005"/>
  </r>
  <r>
    <x v="12"/>
    <x v="0"/>
    <n v="510"/>
    <n v="6243.1019999999999"/>
  </r>
  <r>
    <x v="12"/>
    <x v="1"/>
    <n v="18117"/>
    <n v="286829.40000000002"/>
  </r>
  <r>
    <x v="12"/>
    <x v="2"/>
    <n v="14876"/>
    <n v="333777.5"/>
  </r>
  <r>
    <x v="12"/>
    <x v="3"/>
    <n v="5702"/>
    <n v="144243.1"/>
  </r>
  <r>
    <x v="12"/>
    <x v="4"/>
    <n v="2431"/>
    <n v="72403.05"/>
  </r>
  <r>
    <x v="12"/>
    <x v="5"/>
    <n v="747"/>
    <n v="25378.799999999999"/>
  </r>
  <r>
    <x v="12"/>
    <x v="6"/>
    <n v="156"/>
    <n v="3485.95"/>
  </r>
  <r>
    <x v="12"/>
    <x v="7"/>
    <n v="14"/>
    <n v="417.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43"/>
    <x v="0"/>
  </r>
  <r>
    <x v="0"/>
    <x v="1"/>
    <n v="477"/>
    <x v="1"/>
  </r>
  <r>
    <x v="0"/>
    <x v="2"/>
    <n v="132"/>
    <x v="2"/>
  </r>
  <r>
    <x v="0"/>
    <x v="3"/>
    <n v="72"/>
    <x v="3"/>
  </r>
  <r>
    <x v="0"/>
    <x v="4"/>
    <n v="4"/>
    <x v="4"/>
  </r>
  <r>
    <x v="0"/>
    <x v="5"/>
    <n v="1"/>
    <x v="5"/>
  </r>
  <r>
    <x v="1"/>
    <x v="6"/>
    <n v="1"/>
    <x v="6"/>
  </r>
  <r>
    <x v="1"/>
    <x v="0"/>
    <n v="2715"/>
    <x v="7"/>
  </r>
  <r>
    <x v="1"/>
    <x v="1"/>
    <n v="2163"/>
    <x v="8"/>
  </r>
  <r>
    <x v="1"/>
    <x v="2"/>
    <n v="784"/>
    <x v="9"/>
  </r>
  <r>
    <x v="1"/>
    <x v="3"/>
    <n v="355"/>
    <x v="10"/>
  </r>
  <r>
    <x v="1"/>
    <x v="4"/>
    <n v="64"/>
    <x v="11"/>
  </r>
  <r>
    <x v="1"/>
    <x v="5"/>
    <n v="3"/>
    <x v="12"/>
  </r>
  <r>
    <x v="2"/>
    <x v="6"/>
    <n v="27"/>
    <x v="13"/>
  </r>
  <r>
    <x v="2"/>
    <x v="0"/>
    <n v="7022"/>
    <x v="14"/>
  </r>
  <r>
    <x v="2"/>
    <x v="1"/>
    <n v="5140"/>
    <x v="15"/>
  </r>
  <r>
    <x v="2"/>
    <x v="2"/>
    <n v="1861"/>
    <x v="16"/>
  </r>
  <r>
    <x v="2"/>
    <x v="3"/>
    <n v="745"/>
    <x v="17"/>
  </r>
  <r>
    <x v="2"/>
    <x v="4"/>
    <n v="270"/>
    <x v="18"/>
  </r>
  <r>
    <x v="2"/>
    <x v="5"/>
    <n v="40"/>
    <x v="19"/>
  </r>
  <r>
    <x v="3"/>
    <x v="6"/>
    <n v="40"/>
    <x v="20"/>
  </r>
  <r>
    <x v="3"/>
    <x v="0"/>
    <n v="9091"/>
    <x v="21"/>
  </r>
  <r>
    <x v="3"/>
    <x v="1"/>
    <n v="8337"/>
    <x v="22"/>
  </r>
  <r>
    <x v="3"/>
    <x v="2"/>
    <n v="2845"/>
    <x v="23"/>
  </r>
  <r>
    <x v="3"/>
    <x v="3"/>
    <n v="1060"/>
    <x v="24"/>
  </r>
  <r>
    <x v="3"/>
    <x v="4"/>
    <n v="504"/>
    <x v="25"/>
  </r>
  <r>
    <x v="3"/>
    <x v="5"/>
    <n v="99"/>
    <x v="26"/>
  </r>
  <r>
    <x v="3"/>
    <x v="7"/>
    <n v="4"/>
    <x v="27"/>
  </r>
  <r>
    <x v="4"/>
    <x v="6"/>
    <n v="50"/>
    <x v="28"/>
  </r>
  <r>
    <x v="4"/>
    <x v="0"/>
    <n v="13570"/>
    <x v="29"/>
  </r>
  <r>
    <x v="4"/>
    <x v="1"/>
    <n v="12860"/>
    <x v="30"/>
  </r>
  <r>
    <x v="4"/>
    <x v="2"/>
    <n v="4628"/>
    <x v="31"/>
  </r>
  <r>
    <x v="4"/>
    <x v="3"/>
    <n v="1509"/>
    <x v="32"/>
  </r>
  <r>
    <x v="4"/>
    <x v="4"/>
    <n v="607"/>
    <x v="33"/>
  </r>
  <r>
    <x v="4"/>
    <x v="5"/>
    <n v="124"/>
    <x v="34"/>
  </r>
  <r>
    <x v="4"/>
    <x v="7"/>
    <n v="3"/>
    <x v="35"/>
  </r>
  <r>
    <x v="5"/>
    <x v="6"/>
    <n v="169"/>
    <x v="36"/>
  </r>
  <r>
    <x v="5"/>
    <x v="0"/>
    <n v="16635"/>
    <x v="37"/>
  </r>
  <r>
    <x v="5"/>
    <x v="1"/>
    <n v="15168"/>
    <x v="38"/>
  </r>
  <r>
    <x v="5"/>
    <x v="2"/>
    <n v="5760"/>
    <x v="39"/>
  </r>
  <r>
    <x v="5"/>
    <x v="3"/>
    <n v="2190"/>
    <x v="40"/>
  </r>
  <r>
    <x v="5"/>
    <x v="4"/>
    <n v="767"/>
    <x v="41"/>
  </r>
  <r>
    <x v="5"/>
    <x v="5"/>
    <n v="122"/>
    <x v="42"/>
  </r>
  <r>
    <x v="5"/>
    <x v="7"/>
    <n v="6"/>
    <x v="43"/>
  </r>
  <r>
    <x v="6"/>
    <x v="6"/>
    <n v="525"/>
    <x v="44"/>
  </r>
  <r>
    <x v="6"/>
    <x v="0"/>
    <n v="22608"/>
    <x v="45"/>
  </r>
  <r>
    <x v="6"/>
    <x v="1"/>
    <n v="19709"/>
    <x v="46"/>
  </r>
  <r>
    <x v="6"/>
    <x v="2"/>
    <n v="8530"/>
    <x v="47"/>
  </r>
  <r>
    <x v="6"/>
    <x v="3"/>
    <n v="3965"/>
    <x v="48"/>
  </r>
  <r>
    <x v="6"/>
    <x v="4"/>
    <n v="1449"/>
    <x v="49"/>
  </r>
  <r>
    <x v="6"/>
    <x v="5"/>
    <n v="80"/>
    <x v="50"/>
  </r>
  <r>
    <x v="6"/>
    <x v="7"/>
    <n v="7"/>
    <x v="51"/>
  </r>
  <r>
    <x v="7"/>
    <x v="6"/>
    <n v="601"/>
    <x v="52"/>
  </r>
  <r>
    <x v="7"/>
    <x v="0"/>
    <n v="29396"/>
    <x v="53"/>
  </r>
  <r>
    <x v="7"/>
    <x v="1"/>
    <n v="24827"/>
    <x v="54"/>
  </r>
  <r>
    <x v="7"/>
    <x v="2"/>
    <n v="11759"/>
    <x v="55"/>
  </r>
  <r>
    <x v="7"/>
    <x v="3"/>
    <n v="4651"/>
    <x v="56"/>
  </r>
  <r>
    <x v="7"/>
    <x v="4"/>
    <n v="1381"/>
    <x v="57"/>
  </r>
  <r>
    <x v="7"/>
    <x v="5"/>
    <n v="169"/>
    <x v="58"/>
  </r>
  <r>
    <x v="7"/>
    <x v="7"/>
    <n v="3"/>
    <x v="59"/>
  </r>
  <r>
    <x v="8"/>
    <x v="6"/>
    <n v="619"/>
    <x v="60"/>
  </r>
  <r>
    <x v="8"/>
    <x v="0"/>
    <n v="34979"/>
    <x v="61"/>
  </r>
  <r>
    <x v="8"/>
    <x v="1"/>
    <n v="29163"/>
    <x v="62"/>
  </r>
  <r>
    <x v="8"/>
    <x v="2"/>
    <n v="10593"/>
    <x v="63"/>
  </r>
  <r>
    <x v="8"/>
    <x v="3"/>
    <n v="5351"/>
    <x v="64"/>
  </r>
  <r>
    <x v="8"/>
    <x v="4"/>
    <n v="1858"/>
    <x v="65"/>
  </r>
  <r>
    <x v="8"/>
    <x v="5"/>
    <n v="245"/>
    <x v="66"/>
  </r>
  <r>
    <x v="8"/>
    <x v="7"/>
    <n v="24"/>
    <x v="67"/>
  </r>
  <r>
    <x v="9"/>
    <x v="6"/>
    <n v="1043"/>
    <x v="68"/>
  </r>
  <r>
    <x v="9"/>
    <x v="0"/>
    <n v="41676"/>
    <x v="69"/>
  </r>
  <r>
    <x v="9"/>
    <x v="1"/>
    <n v="33274"/>
    <x v="70"/>
  </r>
  <r>
    <x v="9"/>
    <x v="2"/>
    <n v="12934"/>
    <x v="71"/>
  </r>
  <r>
    <x v="9"/>
    <x v="3"/>
    <n v="5726"/>
    <x v="72"/>
  </r>
  <r>
    <x v="9"/>
    <x v="4"/>
    <n v="1898"/>
    <x v="73"/>
  </r>
  <r>
    <x v="9"/>
    <x v="5"/>
    <n v="281"/>
    <x v="74"/>
  </r>
  <r>
    <x v="9"/>
    <x v="7"/>
    <n v="45"/>
    <x v="75"/>
  </r>
  <r>
    <x v="10"/>
    <x v="6"/>
    <n v="1205"/>
    <x v="76"/>
  </r>
  <r>
    <x v="10"/>
    <x v="0"/>
    <n v="48433"/>
    <x v="77"/>
  </r>
  <r>
    <x v="10"/>
    <x v="1"/>
    <n v="38108"/>
    <x v="78"/>
  </r>
  <r>
    <x v="10"/>
    <x v="2"/>
    <n v="13924"/>
    <x v="79"/>
  </r>
  <r>
    <x v="10"/>
    <x v="3"/>
    <n v="5859"/>
    <x v="80"/>
  </r>
  <r>
    <x v="10"/>
    <x v="4"/>
    <n v="2144"/>
    <x v="81"/>
  </r>
  <r>
    <x v="10"/>
    <x v="5"/>
    <n v="172"/>
    <x v="82"/>
  </r>
  <r>
    <x v="10"/>
    <x v="7"/>
    <n v="36"/>
    <x v="83"/>
  </r>
  <r>
    <x v="11"/>
    <x v="6"/>
    <n v="1395"/>
    <x v="84"/>
  </r>
  <r>
    <x v="11"/>
    <x v="0"/>
    <n v="51395"/>
    <x v="85"/>
  </r>
  <r>
    <x v="11"/>
    <x v="1"/>
    <n v="41596"/>
    <x v="86"/>
  </r>
  <r>
    <x v="11"/>
    <x v="2"/>
    <n v="16381"/>
    <x v="87"/>
  </r>
  <r>
    <x v="11"/>
    <x v="3"/>
    <n v="7279"/>
    <x v="88"/>
  </r>
  <r>
    <x v="11"/>
    <x v="4"/>
    <n v="2256"/>
    <x v="89"/>
  </r>
  <r>
    <x v="11"/>
    <x v="5"/>
    <n v="349"/>
    <x v="90"/>
  </r>
  <r>
    <x v="11"/>
    <x v="7"/>
    <n v="21"/>
    <x v="91"/>
  </r>
  <r>
    <x v="12"/>
    <x v="6"/>
    <n v="45"/>
    <x v="92"/>
  </r>
  <r>
    <x v="12"/>
    <x v="0"/>
    <n v="1672"/>
    <x v="93"/>
  </r>
  <r>
    <x v="12"/>
    <x v="1"/>
    <n v="1468"/>
    <x v="94"/>
  </r>
  <r>
    <x v="12"/>
    <x v="2"/>
    <n v="526"/>
    <x v="95"/>
  </r>
  <r>
    <x v="12"/>
    <x v="3"/>
    <n v="302"/>
    <x v="96"/>
  </r>
  <r>
    <x v="12"/>
    <x v="4"/>
    <n v="81"/>
    <x v="97"/>
  </r>
  <r>
    <x v="12"/>
    <x v="5"/>
    <n v="12"/>
    <x v="98"/>
  </r>
  <r>
    <x v="12"/>
    <x v="7"/>
    <n v="1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D670E-77F6-4EB9-949B-95B94138518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30" firstHeaderRow="1" firstDataRow="2" firstDataCol="1"/>
  <pivotFields count="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dataField="1" showAll="0"/>
    <pivotField showAll="0">
      <items count="133">
        <item x="5"/>
        <item x="59"/>
        <item x="51"/>
        <item x="35"/>
        <item x="6"/>
        <item x="27"/>
        <item x="12"/>
        <item x="13"/>
        <item x="83"/>
        <item x="43"/>
        <item x="99"/>
        <item x="91"/>
        <item x="20"/>
        <item x="131"/>
        <item x="28"/>
        <item x="115"/>
        <item x="67"/>
        <item x="107"/>
        <item x="123"/>
        <item x="4"/>
        <item x="75"/>
        <item x="3"/>
        <item x="19"/>
        <item x="36"/>
        <item x="50"/>
        <item x="42"/>
        <item x="130"/>
        <item x="2"/>
        <item x="34"/>
        <item x="26"/>
        <item x="58"/>
        <item x="44"/>
        <item x="82"/>
        <item x="124"/>
        <item x="11"/>
        <item x="60"/>
        <item x="52"/>
        <item x="66"/>
        <item x="98"/>
        <item x="0"/>
        <item x="10"/>
        <item x="1"/>
        <item x="18"/>
        <item x="122"/>
        <item x="74"/>
        <item x="90"/>
        <item x="68"/>
        <item x="76"/>
        <item x="106"/>
        <item x="25"/>
        <item x="33"/>
        <item x="116"/>
        <item x="84"/>
        <item x="114"/>
        <item x="41"/>
        <item x="100"/>
        <item x="92"/>
        <item x="17"/>
        <item x="129"/>
        <item x="108"/>
        <item x="9"/>
        <item x="57"/>
        <item x="49"/>
        <item x="32"/>
        <item x="24"/>
        <item x="7"/>
        <item x="8"/>
        <item x="65"/>
        <item x="73"/>
        <item x="16"/>
        <item x="89"/>
        <item x="40"/>
        <item x="81"/>
        <item x="121"/>
        <item x="128"/>
        <item x="97"/>
        <item x="105"/>
        <item x="23"/>
        <item x="113"/>
        <item x="14"/>
        <item x="15"/>
        <item x="31"/>
        <item x="48"/>
        <item x="127"/>
        <item x="39"/>
        <item x="64"/>
        <item x="21"/>
        <item x="56"/>
        <item x="80"/>
        <item x="22"/>
        <item x="72"/>
        <item x="88"/>
        <item x="104"/>
        <item x="29"/>
        <item x="96"/>
        <item x="112"/>
        <item x="47"/>
        <item x="63"/>
        <item x="30"/>
        <item x="37"/>
        <item x="120"/>
        <item x="125"/>
        <item x="38"/>
        <item x="126"/>
        <item x="79"/>
        <item x="55"/>
        <item x="71"/>
        <item x="45"/>
        <item x="46"/>
        <item x="95"/>
        <item x="87"/>
        <item x="111"/>
        <item x="103"/>
        <item x="54"/>
        <item x="53"/>
        <item x="61"/>
        <item x="119"/>
        <item x="62"/>
        <item x="69"/>
        <item x="70"/>
        <item x="77"/>
        <item x="78"/>
        <item x="85"/>
        <item x="101"/>
        <item x="93"/>
        <item x="86"/>
        <item x="94"/>
        <item x="102"/>
        <item x="117"/>
        <item x="109"/>
        <item x="118"/>
        <item x="110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5"/>
    <field x="4"/>
    <field x="0"/>
  </rowFields>
  <rowItems count="26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trns" fld="2" baseField="4" baseItem="4"/>
  </dataFields>
  <chartFormats count="8"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F4A29-B542-4CF3-95AB-7C366A85664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30" firstHeaderRow="1" firstDataRow="2" firstDataCol="1"/>
  <pivotFields count="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/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5"/>
    <field x="4"/>
    <field x="0"/>
  </rowFields>
  <rowItems count="26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sd" fld="3" baseField="0" baseItem="0"/>
  </dataFields>
  <chartFormats count="8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52919-79ED-4642-8234-829A9A5780CA}" name="PivotTable10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4:O43" firstHeaderRow="1" firstDataRow="2" firstDataCol="1"/>
  <pivotFields count="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/>
    <pivotField dataField="1" showAll="0">
      <items count="101">
        <item x="99"/>
        <item x="5"/>
        <item x="59"/>
        <item x="51"/>
        <item x="35"/>
        <item x="6"/>
        <item x="27"/>
        <item x="12"/>
        <item x="13"/>
        <item x="98"/>
        <item x="83"/>
        <item x="43"/>
        <item x="91"/>
        <item x="20"/>
        <item x="28"/>
        <item x="67"/>
        <item x="4"/>
        <item x="92"/>
        <item x="75"/>
        <item x="3"/>
        <item x="19"/>
        <item x="36"/>
        <item x="97"/>
        <item x="50"/>
        <item x="42"/>
        <item x="2"/>
        <item x="34"/>
        <item x="26"/>
        <item x="58"/>
        <item x="44"/>
        <item x="82"/>
        <item x="11"/>
        <item x="60"/>
        <item x="52"/>
        <item x="66"/>
        <item x="96"/>
        <item x="0"/>
        <item x="10"/>
        <item x="1"/>
        <item x="18"/>
        <item x="74"/>
        <item x="90"/>
        <item x="68"/>
        <item x="76"/>
        <item x="25"/>
        <item x="95"/>
        <item x="33"/>
        <item x="84"/>
        <item x="41"/>
        <item x="17"/>
        <item x="9"/>
        <item x="93"/>
        <item x="94"/>
        <item x="57"/>
        <item x="49"/>
        <item x="32"/>
        <item x="24"/>
        <item x="7"/>
        <item x="8"/>
        <item x="65"/>
        <item x="73"/>
        <item x="16"/>
        <item x="89"/>
        <item x="40"/>
        <item x="81"/>
        <item x="23"/>
        <item x="14"/>
        <item x="15"/>
        <item x="31"/>
        <item x="48"/>
        <item x="39"/>
        <item x="64"/>
        <item x="21"/>
        <item x="56"/>
        <item x="80"/>
        <item x="22"/>
        <item x="72"/>
        <item x="88"/>
        <item x="29"/>
        <item x="47"/>
        <item x="63"/>
        <item x="30"/>
        <item x="37"/>
        <item x="38"/>
        <item x="79"/>
        <item x="55"/>
        <item x="71"/>
        <item x="45"/>
        <item x="46"/>
        <item x="87"/>
        <item x="54"/>
        <item x="53"/>
        <item x="61"/>
        <item x="62"/>
        <item x="69"/>
        <item x="70"/>
        <item x="77"/>
        <item x="78"/>
        <item x="85"/>
        <item x="86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0"/>
  </rowFields>
  <rowItems count="18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sd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lastYear" evalOrder="-1" id="2">
      <autoFilter ref="A1">
        <filterColumn colId="0">
          <dynamicFilter type="last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5F630-BDD2-4089-9C78-CB6212B41D63}" name="PivotTable9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6:O48" firstHeaderRow="1" firstDataRow="2" firstDataCol="1"/>
  <pivotFields count="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0"/>
  </rowFields>
  <rowItems count="21">
    <i>
      <x v="1"/>
    </i>
    <i r="1">
      <x v="2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sd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q1" connectionId="1" xr16:uid="{78883515-D304-4DC3-85D2-8D76E903743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q2a" growShrinkType="overwriteClear" connectionId="2" xr16:uid="{3C066071-1D9B-46CB-9FB9-CC1CE9A95E1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q2b" growShrinkType="overwriteClear" connectionId="3" xr16:uid="{D403F409-2B6D-47D9-95F5-BECED9BBCC7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q2c" growShrinkType="overwriteClear" connectionId="4" xr16:uid="{F92DA87C-F8AA-4709-95D5-3D6AE627BE1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tnunsX1_2" growShrinkType="overwriteClear" connectionId="7" xr16:uid="{846B7DF9-9F4C-4639-949C-9B5833FDAE1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tnunsX1_1" growShrinkType="overwriteClear" connectionId="6" xr16:uid="{B68734E7-500F-4AF2-AEC7-FA65997A8D7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tnunsX1" growShrinkType="overwriteClear" connectionId="5" xr16:uid="{F5BA045B-66BE-4213-916C-6CD6DBF4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"/>
  <sheetViews>
    <sheetView workbookViewId="0">
      <selection activeCell="B1" sqref="B1"/>
    </sheetView>
  </sheetViews>
  <sheetFormatPr defaultRowHeight="15" x14ac:dyDescent="0.25"/>
  <cols>
    <col min="2" max="2" width="10.7109375" bestFit="1" customWidth="1"/>
    <col min="3" max="3" width="10.42578125" bestFit="1" customWidth="1"/>
  </cols>
  <sheetData>
    <row r="1" spans="2:2" x14ac:dyDescent="0.25">
      <c r="B1" s="4">
        <v>43760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9C60-E636-492A-A494-4A2B5B8ABF36}">
  <dimension ref="A1:N104"/>
  <sheetViews>
    <sheetView zoomScaleNormal="100" workbookViewId="0">
      <selection activeCell="K3" sqref="K3"/>
    </sheetView>
  </sheetViews>
  <sheetFormatPr defaultRowHeight="15" x14ac:dyDescent="0.25"/>
  <cols>
    <col min="1" max="1" width="7.7109375" bestFit="1" customWidth="1"/>
    <col min="2" max="2" width="4.140625" bestFit="1" customWidth="1"/>
    <col min="3" max="3" width="6" bestFit="1" customWidth="1"/>
    <col min="4" max="4" width="9" bestFit="1" customWidth="1"/>
    <col min="5" max="5" width="4" bestFit="1" customWidth="1"/>
    <col min="6" max="6" width="3.140625" bestFit="1" customWidth="1"/>
  </cols>
  <sheetData>
    <row r="1" spans="1:14" x14ac:dyDescent="0.25">
      <c r="A1" s="1" t="s">
        <v>2</v>
      </c>
      <c r="B1" t="s">
        <v>3</v>
      </c>
      <c r="C1" t="s">
        <v>4</v>
      </c>
      <c r="D1" t="s">
        <v>5</v>
      </c>
    </row>
    <row r="2" spans="1:14" x14ac:dyDescent="0.25">
      <c r="A2" s="1" t="s">
        <v>46</v>
      </c>
      <c r="B2">
        <v>10</v>
      </c>
      <c r="C2">
        <v>30</v>
      </c>
      <c r="D2">
        <v>272.56</v>
      </c>
      <c r="H2" t="s">
        <v>17</v>
      </c>
      <c r="I2" t="s">
        <v>18</v>
      </c>
      <c r="J2" t="s">
        <v>19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5">
      <c r="A3" s="1" t="s">
        <v>46</v>
      </c>
      <c r="B3">
        <v>20</v>
      </c>
      <c r="C3">
        <v>7035</v>
      </c>
      <c r="D3">
        <v>111717.6</v>
      </c>
      <c r="H3" s="1" t="str">
        <f>A2</f>
        <v>2018-05</v>
      </c>
      <c r="I3" s="1">
        <f>B2</f>
        <v>10</v>
      </c>
      <c r="J3" s="1">
        <f>C2</f>
        <v>30</v>
      </c>
      <c r="K3" s="1">
        <f>J3/2</f>
        <v>15</v>
      </c>
      <c r="L3" s="1">
        <f>D2</f>
        <v>272.56</v>
      </c>
      <c r="M3" s="1">
        <f t="shared" ref="M3:M43" si="0">E2</f>
        <v>0</v>
      </c>
      <c r="N3" s="1">
        <f t="shared" ref="N3:N43" si="1">F2</f>
        <v>0</v>
      </c>
    </row>
    <row r="4" spans="1:14" x14ac:dyDescent="0.25">
      <c r="A4" s="1" t="s">
        <v>46</v>
      </c>
      <c r="B4">
        <v>30</v>
      </c>
      <c r="C4">
        <v>6561</v>
      </c>
      <c r="D4">
        <v>125478.5</v>
      </c>
      <c r="H4" s="1" t="str">
        <f>A3</f>
        <v>2018-05</v>
      </c>
      <c r="I4" s="1">
        <f>B3</f>
        <v>20</v>
      </c>
      <c r="J4" s="1">
        <f>C3</f>
        <v>7035</v>
      </c>
      <c r="K4" s="1">
        <f t="shared" ref="K4:K43" si="2">J4/2</f>
        <v>3517.5</v>
      </c>
      <c r="L4" s="1">
        <f>D3</f>
        <v>111717.6</v>
      </c>
      <c r="M4" s="1">
        <f t="shared" si="0"/>
        <v>0</v>
      </c>
      <c r="N4" s="1">
        <f t="shared" si="1"/>
        <v>0</v>
      </c>
    </row>
    <row r="5" spans="1:14" x14ac:dyDescent="0.25">
      <c r="A5" s="1" t="s">
        <v>46</v>
      </c>
      <c r="B5">
        <v>40</v>
      </c>
      <c r="C5">
        <v>2660</v>
      </c>
      <c r="D5">
        <v>72710.899999999994</v>
      </c>
      <c r="H5" s="1" t="str">
        <f>A4</f>
        <v>2018-05</v>
      </c>
      <c r="I5" s="1">
        <f>B4</f>
        <v>30</v>
      </c>
      <c r="J5" s="1">
        <f>C4</f>
        <v>6561</v>
      </c>
      <c r="K5" s="1">
        <f t="shared" si="2"/>
        <v>3280.5</v>
      </c>
      <c r="L5" s="1">
        <f>D4</f>
        <v>125478.5</v>
      </c>
      <c r="M5" s="1">
        <f t="shared" si="0"/>
        <v>0</v>
      </c>
      <c r="N5" s="1">
        <f t="shared" si="1"/>
        <v>0</v>
      </c>
    </row>
    <row r="6" spans="1:14" x14ac:dyDescent="0.25">
      <c r="A6" s="1" t="s">
        <v>46</v>
      </c>
      <c r="B6">
        <v>50</v>
      </c>
      <c r="C6">
        <v>817</v>
      </c>
      <c r="D6">
        <v>23704.94</v>
      </c>
      <c r="H6" s="1" t="str">
        <f>A5</f>
        <v>2018-05</v>
      </c>
      <c r="I6" s="1">
        <f>B5</f>
        <v>40</v>
      </c>
      <c r="J6" s="1">
        <f>C5</f>
        <v>2660</v>
      </c>
      <c r="K6" s="1">
        <f t="shared" si="2"/>
        <v>1330</v>
      </c>
      <c r="L6" s="1">
        <f>D5</f>
        <v>72710.899999999994</v>
      </c>
      <c r="M6" s="1">
        <f t="shared" si="0"/>
        <v>0</v>
      </c>
      <c r="N6" s="1">
        <f t="shared" si="1"/>
        <v>0</v>
      </c>
    </row>
    <row r="7" spans="1:14" x14ac:dyDescent="0.25">
      <c r="A7" s="1" t="s">
        <v>46</v>
      </c>
      <c r="B7">
        <v>60</v>
      </c>
      <c r="C7">
        <v>335</v>
      </c>
      <c r="D7">
        <v>9602.4320000000007</v>
      </c>
      <c r="H7" s="1" t="str">
        <f>A6</f>
        <v>2018-05</v>
      </c>
      <c r="I7" s="1">
        <f>B6</f>
        <v>50</v>
      </c>
      <c r="J7" s="1">
        <f>C6</f>
        <v>817</v>
      </c>
      <c r="K7" s="1">
        <f t="shared" si="2"/>
        <v>408.5</v>
      </c>
      <c r="L7" s="1">
        <f>D6</f>
        <v>23704.94</v>
      </c>
      <c r="M7" s="1">
        <f t="shared" si="0"/>
        <v>0</v>
      </c>
      <c r="N7" s="1">
        <f t="shared" si="1"/>
        <v>0</v>
      </c>
    </row>
    <row r="8" spans="1:14" x14ac:dyDescent="0.25">
      <c r="A8" s="1" t="s">
        <v>46</v>
      </c>
      <c r="B8">
        <v>70</v>
      </c>
      <c r="C8">
        <v>58</v>
      </c>
      <c r="D8">
        <v>1420.05</v>
      </c>
      <c r="H8" s="1" t="str">
        <f>A7</f>
        <v>2018-05</v>
      </c>
      <c r="I8" s="1">
        <f>B7</f>
        <v>60</v>
      </c>
      <c r="J8" s="1">
        <f>C7</f>
        <v>335</v>
      </c>
      <c r="K8" s="1">
        <f t="shared" si="2"/>
        <v>167.5</v>
      </c>
      <c r="L8" s="1">
        <f>D7</f>
        <v>9602.4320000000007</v>
      </c>
      <c r="M8" s="1">
        <f t="shared" si="0"/>
        <v>0</v>
      </c>
      <c r="N8" s="1">
        <f t="shared" si="1"/>
        <v>0</v>
      </c>
    </row>
    <row r="9" spans="1:14" x14ac:dyDescent="0.25">
      <c r="A9" s="1" t="s">
        <v>47</v>
      </c>
      <c r="B9">
        <v>10</v>
      </c>
      <c r="C9">
        <v>169</v>
      </c>
      <c r="D9">
        <v>1823.83</v>
      </c>
      <c r="H9" s="1" t="str">
        <f>A8</f>
        <v>2018-05</v>
      </c>
      <c r="I9" s="1">
        <f>B8</f>
        <v>70</v>
      </c>
      <c r="J9" s="1">
        <f>C8</f>
        <v>58</v>
      </c>
      <c r="K9" s="1">
        <f t="shared" si="2"/>
        <v>29</v>
      </c>
      <c r="L9" s="1">
        <f>D8</f>
        <v>1420.05</v>
      </c>
      <c r="M9" s="1">
        <f t="shared" si="0"/>
        <v>0</v>
      </c>
      <c r="N9" s="1">
        <f t="shared" si="1"/>
        <v>0</v>
      </c>
    </row>
    <row r="10" spans="1:14" x14ac:dyDescent="0.25">
      <c r="A10" s="1" t="s">
        <v>47</v>
      </c>
      <c r="B10">
        <v>20</v>
      </c>
      <c r="C10">
        <v>16635</v>
      </c>
      <c r="D10">
        <v>270545.7</v>
      </c>
      <c r="H10" s="1" t="str">
        <f>A9</f>
        <v>2018-06</v>
      </c>
      <c r="I10" s="1">
        <f>B9</f>
        <v>10</v>
      </c>
      <c r="J10" s="1">
        <f>C9</f>
        <v>169</v>
      </c>
      <c r="K10" s="1">
        <f t="shared" si="2"/>
        <v>84.5</v>
      </c>
      <c r="L10" s="1">
        <f>D9</f>
        <v>1823.83</v>
      </c>
      <c r="M10" s="1">
        <f t="shared" si="0"/>
        <v>0</v>
      </c>
      <c r="N10" s="1">
        <f t="shared" si="1"/>
        <v>0</v>
      </c>
    </row>
    <row r="11" spans="1:14" x14ac:dyDescent="0.25">
      <c r="A11" s="1" t="s">
        <v>47</v>
      </c>
      <c r="B11">
        <v>30</v>
      </c>
      <c r="C11">
        <v>15168</v>
      </c>
      <c r="D11">
        <v>315245.8</v>
      </c>
      <c r="H11" s="1" t="str">
        <f>A10</f>
        <v>2018-06</v>
      </c>
      <c r="I11" s="1">
        <f>B10</f>
        <v>20</v>
      </c>
      <c r="J11" s="1">
        <f>C10</f>
        <v>16635</v>
      </c>
      <c r="K11" s="1">
        <f t="shared" si="2"/>
        <v>8317.5</v>
      </c>
      <c r="L11" s="1">
        <f>D10</f>
        <v>270545.7</v>
      </c>
      <c r="M11" s="1">
        <f t="shared" si="0"/>
        <v>0</v>
      </c>
      <c r="N11" s="1">
        <f t="shared" si="1"/>
        <v>0</v>
      </c>
    </row>
    <row r="12" spans="1:14" x14ac:dyDescent="0.25">
      <c r="A12" s="1" t="s">
        <v>47</v>
      </c>
      <c r="B12">
        <v>40</v>
      </c>
      <c r="C12">
        <v>5760</v>
      </c>
      <c r="D12">
        <v>148829.29999999999</v>
      </c>
      <c r="H12" s="1" t="str">
        <f>A11</f>
        <v>2018-06</v>
      </c>
      <c r="I12" s="1">
        <f>B11</f>
        <v>30</v>
      </c>
      <c r="J12" s="1">
        <f>C11</f>
        <v>15168</v>
      </c>
      <c r="K12" s="1">
        <f t="shared" si="2"/>
        <v>7584</v>
      </c>
      <c r="L12" s="1">
        <f>D11</f>
        <v>315245.8</v>
      </c>
      <c r="M12" s="1">
        <f t="shared" si="0"/>
        <v>0</v>
      </c>
      <c r="N12" s="1">
        <f t="shared" si="1"/>
        <v>0</v>
      </c>
    </row>
    <row r="13" spans="1:14" x14ac:dyDescent="0.25">
      <c r="A13" s="1" t="s">
        <v>47</v>
      </c>
      <c r="B13">
        <v>50</v>
      </c>
      <c r="C13">
        <v>2190</v>
      </c>
      <c r="D13">
        <v>67736.7</v>
      </c>
      <c r="H13" s="1" t="str">
        <f>A12</f>
        <v>2018-06</v>
      </c>
      <c r="I13" s="1">
        <f>B12</f>
        <v>40</v>
      </c>
      <c r="J13" s="1">
        <f>C12</f>
        <v>5760</v>
      </c>
      <c r="K13" s="1">
        <f t="shared" si="2"/>
        <v>2880</v>
      </c>
      <c r="L13" s="1">
        <f>D12</f>
        <v>148829.29999999999</v>
      </c>
      <c r="M13" s="1">
        <f t="shared" si="0"/>
        <v>0</v>
      </c>
      <c r="N13" s="1">
        <f t="shared" si="1"/>
        <v>0</v>
      </c>
    </row>
    <row r="14" spans="1:14" x14ac:dyDescent="0.25">
      <c r="A14" s="1" t="s">
        <v>47</v>
      </c>
      <c r="B14">
        <v>60</v>
      </c>
      <c r="C14">
        <v>767</v>
      </c>
      <c r="D14">
        <v>19666.07</v>
      </c>
      <c r="H14" s="1" t="str">
        <f>A13</f>
        <v>2018-06</v>
      </c>
      <c r="I14" s="1">
        <f>B13</f>
        <v>50</v>
      </c>
      <c r="J14" s="1">
        <f>C13</f>
        <v>2190</v>
      </c>
      <c r="K14" s="1">
        <f t="shared" si="2"/>
        <v>1095</v>
      </c>
      <c r="L14" s="1">
        <f>D13</f>
        <v>67736.7</v>
      </c>
      <c r="M14" s="1">
        <f t="shared" si="0"/>
        <v>0</v>
      </c>
      <c r="N14" s="1">
        <f t="shared" si="1"/>
        <v>0</v>
      </c>
    </row>
    <row r="15" spans="1:14" x14ac:dyDescent="0.25">
      <c r="A15" s="1" t="s">
        <v>47</v>
      </c>
      <c r="B15">
        <v>70</v>
      </c>
      <c r="C15">
        <v>122</v>
      </c>
      <c r="D15">
        <v>3083.5709999999999</v>
      </c>
      <c r="H15" s="1" t="str">
        <f>A14</f>
        <v>2018-06</v>
      </c>
      <c r="I15" s="1">
        <f>B14</f>
        <v>60</v>
      </c>
      <c r="J15" s="1">
        <f>C14</f>
        <v>767</v>
      </c>
      <c r="K15" s="1">
        <f t="shared" si="2"/>
        <v>383.5</v>
      </c>
      <c r="L15" s="1">
        <f>D14</f>
        <v>19666.07</v>
      </c>
      <c r="M15" s="1">
        <f t="shared" si="0"/>
        <v>0</v>
      </c>
      <c r="N15" s="1">
        <f t="shared" si="1"/>
        <v>0</v>
      </c>
    </row>
    <row r="16" spans="1:14" x14ac:dyDescent="0.25">
      <c r="A16" s="1" t="s">
        <v>47</v>
      </c>
      <c r="B16">
        <v>80</v>
      </c>
      <c r="C16">
        <v>6</v>
      </c>
      <c r="D16">
        <v>304.33999999999997</v>
      </c>
      <c r="H16" s="1" t="str">
        <f>A15</f>
        <v>2018-06</v>
      </c>
      <c r="I16" s="1">
        <f>B15</f>
        <v>70</v>
      </c>
      <c r="J16" s="1">
        <f>C15</f>
        <v>122</v>
      </c>
      <c r="K16" s="1">
        <f t="shared" si="2"/>
        <v>61</v>
      </c>
      <c r="L16" s="1">
        <f>D15</f>
        <v>3083.5709999999999</v>
      </c>
      <c r="M16" s="1">
        <f t="shared" si="0"/>
        <v>0</v>
      </c>
      <c r="N16" s="1">
        <f t="shared" si="1"/>
        <v>0</v>
      </c>
    </row>
    <row r="17" spans="1:14" x14ac:dyDescent="0.25">
      <c r="A17" s="1" t="s">
        <v>48</v>
      </c>
      <c r="B17">
        <v>10</v>
      </c>
      <c r="C17">
        <v>525</v>
      </c>
      <c r="D17">
        <v>6124.6670000000004</v>
      </c>
      <c r="H17" s="1" t="str">
        <f>A16</f>
        <v>2018-06</v>
      </c>
      <c r="I17" s="1">
        <f>B16</f>
        <v>80</v>
      </c>
      <c r="J17" s="1">
        <f>C16</f>
        <v>6</v>
      </c>
      <c r="K17" s="1">
        <f t="shared" si="2"/>
        <v>3</v>
      </c>
      <c r="L17" s="1">
        <f>D16</f>
        <v>304.33999999999997</v>
      </c>
      <c r="M17" s="1">
        <f t="shared" si="0"/>
        <v>0</v>
      </c>
      <c r="N17" s="1">
        <f t="shared" si="1"/>
        <v>0</v>
      </c>
    </row>
    <row r="18" spans="1:14" x14ac:dyDescent="0.25">
      <c r="A18" s="1" t="s">
        <v>48</v>
      </c>
      <c r="B18">
        <v>20</v>
      </c>
      <c r="C18">
        <v>22608</v>
      </c>
      <c r="D18">
        <v>391122.9</v>
      </c>
      <c r="H18" s="1" t="str">
        <f>A17</f>
        <v>2018-07</v>
      </c>
      <c r="I18" s="1">
        <f>B17</f>
        <v>10</v>
      </c>
      <c r="J18" s="1">
        <f>C17</f>
        <v>525</v>
      </c>
      <c r="K18" s="1">
        <f t="shared" si="2"/>
        <v>262.5</v>
      </c>
      <c r="L18" s="1">
        <f>D17</f>
        <v>6124.6670000000004</v>
      </c>
      <c r="M18" s="1">
        <f t="shared" si="0"/>
        <v>0</v>
      </c>
      <c r="N18" s="1">
        <f t="shared" si="1"/>
        <v>0</v>
      </c>
    </row>
    <row r="19" spans="1:14" x14ac:dyDescent="0.25">
      <c r="A19" s="1" t="s">
        <v>48</v>
      </c>
      <c r="B19">
        <v>30</v>
      </c>
      <c r="C19">
        <v>19709</v>
      </c>
      <c r="D19">
        <v>402076.1</v>
      </c>
      <c r="H19" s="1" t="str">
        <f>A18</f>
        <v>2018-07</v>
      </c>
      <c r="I19" s="1">
        <f>B18</f>
        <v>20</v>
      </c>
      <c r="J19" s="1">
        <f>C18</f>
        <v>22608</v>
      </c>
      <c r="K19" s="1">
        <f t="shared" si="2"/>
        <v>11304</v>
      </c>
      <c r="L19" s="1">
        <f>D18</f>
        <v>391122.9</v>
      </c>
      <c r="M19" s="1">
        <f t="shared" si="0"/>
        <v>0</v>
      </c>
      <c r="N19" s="1">
        <f t="shared" si="1"/>
        <v>0</v>
      </c>
    </row>
    <row r="20" spans="1:14" x14ac:dyDescent="0.25">
      <c r="A20" s="1" t="s">
        <v>48</v>
      </c>
      <c r="B20">
        <v>40</v>
      </c>
      <c r="C20">
        <v>8530</v>
      </c>
      <c r="D20">
        <v>243013.4</v>
      </c>
      <c r="H20" s="1" t="str">
        <f>A19</f>
        <v>2018-07</v>
      </c>
      <c r="I20" s="1">
        <f>B19</f>
        <v>30</v>
      </c>
      <c r="J20" s="1">
        <f>C19</f>
        <v>19709</v>
      </c>
      <c r="K20" s="1">
        <f t="shared" si="2"/>
        <v>9854.5</v>
      </c>
      <c r="L20" s="1">
        <f>D19</f>
        <v>402076.1</v>
      </c>
      <c r="M20" s="1">
        <f t="shared" si="0"/>
        <v>0</v>
      </c>
      <c r="N20" s="1">
        <f t="shared" si="1"/>
        <v>0</v>
      </c>
    </row>
    <row r="21" spans="1:14" x14ac:dyDescent="0.25">
      <c r="A21" s="1" t="s">
        <v>48</v>
      </c>
      <c r="B21">
        <v>50</v>
      </c>
      <c r="C21">
        <v>3965</v>
      </c>
      <c r="D21">
        <v>128953.9</v>
      </c>
      <c r="H21" s="1" t="str">
        <f>A20</f>
        <v>2018-07</v>
      </c>
      <c r="I21" s="1">
        <f>B20</f>
        <v>40</v>
      </c>
      <c r="J21" s="1">
        <f>C20</f>
        <v>8530</v>
      </c>
      <c r="K21" s="1">
        <f t="shared" si="2"/>
        <v>4265</v>
      </c>
      <c r="L21" s="1">
        <f>D20</f>
        <v>243013.4</v>
      </c>
      <c r="M21" s="1">
        <f t="shared" si="0"/>
        <v>0</v>
      </c>
      <c r="N21" s="1">
        <f t="shared" si="1"/>
        <v>0</v>
      </c>
    </row>
    <row r="22" spans="1:14" x14ac:dyDescent="0.25">
      <c r="A22" s="1" t="s">
        <v>48</v>
      </c>
      <c r="B22">
        <v>60</v>
      </c>
      <c r="C22">
        <v>1449</v>
      </c>
      <c r="D22">
        <v>46538.25</v>
      </c>
      <c r="H22" s="1" t="str">
        <f>A21</f>
        <v>2018-07</v>
      </c>
      <c r="I22" s="1">
        <f>B21</f>
        <v>50</v>
      </c>
      <c r="J22" s="1">
        <f>C21</f>
        <v>3965</v>
      </c>
      <c r="K22" s="1">
        <f t="shared" si="2"/>
        <v>1982.5</v>
      </c>
      <c r="L22" s="1">
        <f>D21</f>
        <v>128953.9</v>
      </c>
      <c r="M22" s="1">
        <f t="shared" si="0"/>
        <v>0</v>
      </c>
      <c r="N22" s="1">
        <f t="shared" si="1"/>
        <v>0</v>
      </c>
    </row>
    <row r="23" spans="1:14" x14ac:dyDescent="0.25">
      <c r="A23" s="1" t="s">
        <v>48</v>
      </c>
      <c r="B23">
        <v>70</v>
      </c>
      <c r="C23">
        <v>80</v>
      </c>
      <c r="D23">
        <v>2836.6210000000001</v>
      </c>
      <c r="H23" s="1" t="str">
        <f>A22</f>
        <v>2018-07</v>
      </c>
      <c r="I23" s="1">
        <f>B22</f>
        <v>60</v>
      </c>
      <c r="J23" s="1">
        <f>C22</f>
        <v>1449</v>
      </c>
      <c r="K23" s="1">
        <f t="shared" si="2"/>
        <v>724.5</v>
      </c>
      <c r="L23" s="1">
        <f>D22</f>
        <v>46538.25</v>
      </c>
      <c r="M23" s="1">
        <f t="shared" si="0"/>
        <v>0</v>
      </c>
      <c r="N23" s="1">
        <f t="shared" si="1"/>
        <v>0</v>
      </c>
    </row>
    <row r="24" spans="1:14" x14ac:dyDescent="0.25">
      <c r="A24" s="1" t="s">
        <v>48</v>
      </c>
      <c r="B24">
        <v>80</v>
      </c>
      <c r="C24">
        <v>7</v>
      </c>
      <c r="D24">
        <v>15.42</v>
      </c>
      <c r="H24" s="1" t="str">
        <f>A23</f>
        <v>2018-07</v>
      </c>
      <c r="I24" s="1">
        <f>B23</f>
        <v>70</v>
      </c>
      <c r="J24" s="1">
        <f>C23</f>
        <v>80</v>
      </c>
      <c r="K24" s="1">
        <f t="shared" si="2"/>
        <v>40</v>
      </c>
      <c r="L24" s="1">
        <f>D23</f>
        <v>2836.6210000000001</v>
      </c>
      <c r="M24" s="1">
        <f t="shared" si="0"/>
        <v>0</v>
      </c>
      <c r="N24" s="1">
        <f t="shared" si="1"/>
        <v>0</v>
      </c>
    </row>
    <row r="25" spans="1:14" x14ac:dyDescent="0.25">
      <c r="A25" s="1" t="s">
        <v>49</v>
      </c>
      <c r="B25">
        <v>10</v>
      </c>
      <c r="C25">
        <v>601</v>
      </c>
      <c r="D25">
        <v>7619.027</v>
      </c>
      <c r="H25" s="1" t="str">
        <f>A24</f>
        <v>2018-07</v>
      </c>
      <c r="I25" s="1">
        <f>B24</f>
        <v>80</v>
      </c>
      <c r="J25" s="1">
        <f>C24</f>
        <v>7</v>
      </c>
      <c r="K25" s="1">
        <f t="shared" si="2"/>
        <v>3.5</v>
      </c>
      <c r="L25" s="1">
        <f>D24</f>
        <v>15.42</v>
      </c>
      <c r="M25" s="1">
        <f t="shared" si="0"/>
        <v>0</v>
      </c>
      <c r="N25" s="1">
        <f t="shared" si="1"/>
        <v>0</v>
      </c>
    </row>
    <row r="26" spans="1:14" x14ac:dyDescent="0.25">
      <c r="A26" s="1" t="s">
        <v>49</v>
      </c>
      <c r="B26">
        <v>20</v>
      </c>
      <c r="C26">
        <v>29396</v>
      </c>
      <c r="D26">
        <v>528853.5</v>
      </c>
      <c r="H26" s="1" t="str">
        <f>A25</f>
        <v>2018-08</v>
      </c>
      <c r="I26" s="1">
        <f>B25</f>
        <v>10</v>
      </c>
      <c r="J26" s="1">
        <f>C25</f>
        <v>601</v>
      </c>
      <c r="K26" s="1">
        <f t="shared" si="2"/>
        <v>300.5</v>
      </c>
      <c r="L26" s="1">
        <f>D25</f>
        <v>7619.027</v>
      </c>
      <c r="M26" s="1">
        <f t="shared" si="0"/>
        <v>0</v>
      </c>
      <c r="N26" s="1">
        <f t="shared" si="1"/>
        <v>0</v>
      </c>
    </row>
    <row r="27" spans="1:14" x14ac:dyDescent="0.25">
      <c r="A27" s="1" t="s">
        <v>49</v>
      </c>
      <c r="B27">
        <v>30</v>
      </c>
      <c r="C27">
        <v>24827</v>
      </c>
      <c r="D27">
        <v>521044.3</v>
      </c>
      <c r="H27" s="1" t="str">
        <f>A26</f>
        <v>2018-08</v>
      </c>
      <c r="I27" s="1">
        <f>B26</f>
        <v>20</v>
      </c>
      <c r="J27" s="1">
        <f>C26</f>
        <v>29396</v>
      </c>
      <c r="K27" s="1">
        <f t="shared" si="2"/>
        <v>14698</v>
      </c>
      <c r="L27" s="1">
        <f>D26</f>
        <v>528853.5</v>
      </c>
      <c r="M27" s="1">
        <f t="shared" si="0"/>
        <v>0</v>
      </c>
      <c r="N27" s="1">
        <f t="shared" si="1"/>
        <v>0</v>
      </c>
    </row>
    <row r="28" spans="1:14" x14ac:dyDescent="0.25">
      <c r="A28" s="1" t="s">
        <v>49</v>
      </c>
      <c r="B28">
        <v>40</v>
      </c>
      <c r="C28">
        <v>11759</v>
      </c>
      <c r="D28">
        <v>359363.3</v>
      </c>
      <c r="H28" s="1" t="str">
        <f>A27</f>
        <v>2018-08</v>
      </c>
      <c r="I28" s="1">
        <f>B27</f>
        <v>30</v>
      </c>
      <c r="J28" s="1">
        <f>C27</f>
        <v>24827</v>
      </c>
      <c r="K28" s="1">
        <f t="shared" si="2"/>
        <v>12413.5</v>
      </c>
      <c r="L28" s="1">
        <f>D27</f>
        <v>521044.3</v>
      </c>
      <c r="M28" s="1">
        <f t="shared" si="0"/>
        <v>0</v>
      </c>
      <c r="N28" s="1">
        <f t="shared" si="1"/>
        <v>0</v>
      </c>
    </row>
    <row r="29" spans="1:14" x14ac:dyDescent="0.25">
      <c r="A29" s="1" t="s">
        <v>49</v>
      </c>
      <c r="B29">
        <v>50</v>
      </c>
      <c r="C29">
        <v>4651</v>
      </c>
      <c r="D29">
        <v>158856.79999999999</v>
      </c>
      <c r="H29" s="1" t="str">
        <f>A28</f>
        <v>2018-08</v>
      </c>
      <c r="I29" s="1">
        <f>B28</f>
        <v>40</v>
      </c>
      <c r="J29" s="1">
        <f>C28</f>
        <v>11759</v>
      </c>
      <c r="K29" s="1">
        <f t="shared" si="2"/>
        <v>5879.5</v>
      </c>
      <c r="L29" s="1">
        <f>D28</f>
        <v>359363.3</v>
      </c>
      <c r="M29" s="1">
        <f t="shared" si="0"/>
        <v>0</v>
      </c>
      <c r="N29" s="1">
        <f t="shared" si="1"/>
        <v>0</v>
      </c>
    </row>
    <row r="30" spans="1:14" x14ac:dyDescent="0.25">
      <c r="A30" s="1" t="s">
        <v>49</v>
      </c>
      <c r="B30">
        <v>60</v>
      </c>
      <c r="C30">
        <v>1381</v>
      </c>
      <c r="D30">
        <v>40866.22</v>
      </c>
      <c r="H30" s="1" t="str">
        <f>A29</f>
        <v>2018-08</v>
      </c>
      <c r="I30" s="1">
        <f>B29</f>
        <v>50</v>
      </c>
      <c r="J30" s="1">
        <f>C29</f>
        <v>4651</v>
      </c>
      <c r="K30" s="1">
        <f t="shared" si="2"/>
        <v>2325.5</v>
      </c>
      <c r="L30" s="1">
        <f>D29</f>
        <v>158856.79999999999</v>
      </c>
      <c r="M30" s="1">
        <f t="shared" si="0"/>
        <v>0</v>
      </c>
      <c r="N30" s="1">
        <f t="shared" si="1"/>
        <v>0</v>
      </c>
    </row>
    <row r="31" spans="1:14" x14ac:dyDescent="0.25">
      <c r="A31" s="1" t="s">
        <v>49</v>
      </c>
      <c r="B31">
        <v>70</v>
      </c>
      <c r="C31">
        <v>169</v>
      </c>
      <c r="D31">
        <v>4909.7820000000002</v>
      </c>
      <c r="H31" s="1" t="str">
        <f>A30</f>
        <v>2018-08</v>
      </c>
      <c r="I31" s="1">
        <f>B30</f>
        <v>60</v>
      </c>
      <c r="J31" s="1">
        <f>C30</f>
        <v>1381</v>
      </c>
      <c r="K31" s="1">
        <f t="shared" si="2"/>
        <v>690.5</v>
      </c>
      <c r="L31" s="1">
        <f>D30</f>
        <v>40866.22</v>
      </c>
      <c r="M31" s="1">
        <f t="shared" si="0"/>
        <v>0</v>
      </c>
      <c r="N31" s="1">
        <f t="shared" si="1"/>
        <v>0</v>
      </c>
    </row>
    <row r="32" spans="1:14" x14ac:dyDescent="0.25">
      <c r="A32" s="1" t="s">
        <v>49</v>
      </c>
      <c r="B32">
        <v>80</v>
      </c>
      <c r="C32">
        <v>3</v>
      </c>
      <c r="D32">
        <v>7.77</v>
      </c>
      <c r="H32" s="1" t="str">
        <f>A31</f>
        <v>2018-08</v>
      </c>
      <c r="I32" s="1">
        <f>B31</f>
        <v>70</v>
      </c>
      <c r="J32" s="1">
        <f>C31</f>
        <v>169</v>
      </c>
      <c r="K32" s="1">
        <f t="shared" si="2"/>
        <v>84.5</v>
      </c>
      <c r="L32" s="1">
        <f>D31</f>
        <v>4909.7820000000002</v>
      </c>
      <c r="M32" s="1">
        <f t="shared" si="0"/>
        <v>0</v>
      </c>
      <c r="N32" s="1">
        <f t="shared" si="1"/>
        <v>0</v>
      </c>
    </row>
    <row r="33" spans="1:14" x14ac:dyDescent="0.25">
      <c r="A33" s="1" t="s">
        <v>50</v>
      </c>
      <c r="B33">
        <v>10</v>
      </c>
      <c r="C33">
        <v>619</v>
      </c>
      <c r="D33">
        <v>7178.8590000000004</v>
      </c>
      <c r="H33" s="1" t="str">
        <f>A32</f>
        <v>2018-08</v>
      </c>
      <c r="I33" s="1">
        <f>B32</f>
        <v>80</v>
      </c>
      <c r="J33" s="1">
        <f>C32</f>
        <v>3</v>
      </c>
      <c r="K33" s="1">
        <f t="shared" si="2"/>
        <v>1.5</v>
      </c>
      <c r="L33" s="1">
        <f>D32</f>
        <v>7.77</v>
      </c>
      <c r="M33" s="1">
        <f t="shared" si="0"/>
        <v>0</v>
      </c>
      <c r="N33" s="1">
        <f t="shared" si="1"/>
        <v>0</v>
      </c>
    </row>
    <row r="34" spans="1:14" x14ac:dyDescent="0.25">
      <c r="A34" s="1" t="s">
        <v>50</v>
      </c>
      <c r="B34">
        <v>20</v>
      </c>
      <c r="C34">
        <v>34979</v>
      </c>
      <c r="D34">
        <v>562323.5</v>
      </c>
      <c r="H34" s="1" t="str">
        <f>A33</f>
        <v>2018-09</v>
      </c>
      <c r="I34" s="1">
        <f>B33</f>
        <v>10</v>
      </c>
      <c r="J34" s="1">
        <f>C33</f>
        <v>619</v>
      </c>
      <c r="K34" s="1">
        <f t="shared" si="2"/>
        <v>309.5</v>
      </c>
      <c r="L34" s="1">
        <f>D33</f>
        <v>7178.8590000000004</v>
      </c>
      <c r="M34" s="1">
        <f t="shared" si="0"/>
        <v>0</v>
      </c>
      <c r="N34" s="1">
        <f t="shared" si="1"/>
        <v>0</v>
      </c>
    </row>
    <row r="35" spans="1:14" x14ac:dyDescent="0.25">
      <c r="A35" s="1" t="s">
        <v>50</v>
      </c>
      <c r="B35">
        <v>30</v>
      </c>
      <c r="C35">
        <v>29163</v>
      </c>
      <c r="D35">
        <v>587737.1</v>
      </c>
      <c r="H35" s="1" t="str">
        <f>A34</f>
        <v>2018-09</v>
      </c>
      <c r="I35" s="1">
        <f>B34</f>
        <v>20</v>
      </c>
      <c r="J35" s="1">
        <f>C34</f>
        <v>34979</v>
      </c>
      <c r="K35" s="1">
        <f t="shared" si="2"/>
        <v>17489.5</v>
      </c>
      <c r="L35" s="1">
        <f>D34</f>
        <v>562323.5</v>
      </c>
      <c r="M35" s="1">
        <f t="shared" si="0"/>
        <v>0</v>
      </c>
      <c r="N35" s="1">
        <f t="shared" si="1"/>
        <v>0</v>
      </c>
    </row>
    <row r="36" spans="1:14" x14ac:dyDescent="0.25">
      <c r="A36" s="1" t="s">
        <v>50</v>
      </c>
      <c r="B36">
        <v>40</v>
      </c>
      <c r="C36">
        <v>10593</v>
      </c>
      <c r="D36">
        <v>255345.6</v>
      </c>
      <c r="H36" s="1" t="str">
        <f>A35</f>
        <v>2018-09</v>
      </c>
      <c r="I36" s="1">
        <f>B35</f>
        <v>30</v>
      </c>
      <c r="J36" s="1">
        <f>C35</f>
        <v>29163</v>
      </c>
      <c r="K36" s="1">
        <f t="shared" si="2"/>
        <v>14581.5</v>
      </c>
      <c r="L36" s="1">
        <f>D35</f>
        <v>587737.1</v>
      </c>
      <c r="M36" s="1">
        <f t="shared" si="0"/>
        <v>0</v>
      </c>
      <c r="N36" s="1">
        <f t="shared" si="1"/>
        <v>0</v>
      </c>
    </row>
    <row r="37" spans="1:14" x14ac:dyDescent="0.25">
      <c r="A37" s="1" t="s">
        <v>50</v>
      </c>
      <c r="B37">
        <v>50</v>
      </c>
      <c r="C37">
        <v>5351</v>
      </c>
      <c r="D37">
        <v>150831.79999999999</v>
      </c>
      <c r="H37" s="1" t="str">
        <f>A36</f>
        <v>2018-09</v>
      </c>
      <c r="I37" s="1">
        <f>B36</f>
        <v>40</v>
      </c>
      <c r="J37" s="1">
        <f>C36</f>
        <v>10593</v>
      </c>
      <c r="K37" s="1">
        <f t="shared" si="2"/>
        <v>5296.5</v>
      </c>
      <c r="L37" s="1">
        <f>D36</f>
        <v>255345.6</v>
      </c>
      <c r="M37" s="1">
        <f t="shared" si="0"/>
        <v>0</v>
      </c>
      <c r="N37" s="1">
        <f t="shared" si="1"/>
        <v>0</v>
      </c>
    </row>
    <row r="38" spans="1:14" x14ac:dyDescent="0.25">
      <c r="A38" s="1" t="s">
        <v>50</v>
      </c>
      <c r="B38">
        <v>60</v>
      </c>
      <c r="C38">
        <v>1858</v>
      </c>
      <c r="D38">
        <v>57411.51</v>
      </c>
      <c r="H38" s="1" t="str">
        <f>A37</f>
        <v>2018-09</v>
      </c>
      <c r="I38" s="1">
        <f>B37</f>
        <v>50</v>
      </c>
      <c r="J38" s="1">
        <f>C37</f>
        <v>5351</v>
      </c>
      <c r="K38" s="1">
        <f t="shared" si="2"/>
        <v>2675.5</v>
      </c>
      <c r="L38" s="1">
        <f>D37</f>
        <v>150831.79999999999</v>
      </c>
      <c r="M38" s="1">
        <f t="shared" si="0"/>
        <v>0</v>
      </c>
      <c r="N38" s="1">
        <f t="shared" si="1"/>
        <v>0</v>
      </c>
    </row>
    <row r="39" spans="1:14" x14ac:dyDescent="0.25">
      <c r="A39" s="1" t="s">
        <v>50</v>
      </c>
      <c r="B39">
        <v>70</v>
      </c>
      <c r="C39">
        <v>245</v>
      </c>
      <c r="D39">
        <v>7939.1279999999997</v>
      </c>
      <c r="H39" s="1" t="str">
        <f>A38</f>
        <v>2018-09</v>
      </c>
      <c r="I39" s="1">
        <f>B38</f>
        <v>60</v>
      </c>
      <c r="J39" s="1">
        <f>C38</f>
        <v>1858</v>
      </c>
      <c r="K39" s="1">
        <f t="shared" si="2"/>
        <v>929</v>
      </c>
      <c r="L39" s="1">
        <f>D38</f>
        <v>57411.51</v>
      </c>
      <c r="M39" s="1">
        <f t="shared" si="0"/>
        <v>0</v>
      </c>
      <c r="N39" s="1">
        <f t="shared" si="1"/>
        <v>0</v>
      </c>
    </row>
    <row r="40" spans="1:14" x14ac:dyDescent="0.25">
      <c r="A40" s="1" t="s">
        <v>50</v>
      </c>
      <c r="B40">
        <v>80</v>
      </c>
      <c r="C40">
        <v>24</v>
      </c>
      <c r="D40">
        <v>617.77</v>
      </c>
      <c r="H40" s="1" t="str">
        <f>A39</f>
        <v>2018-09</v>
      </c>
      <c r="I40" s="1">
        <f>B39</f>
        <v>70</v>
      </c>
      <c r="J40" s="1">
        <f>C39</f>
        <v>245</v>
      </c>
      <c r="K40" s="1">
        <f t="shared" si="2"/>
        <v>122.5</v>
      </c>
      <c r="L40" s="1">
        <f>D39</f>
        <v>7939.1279999999997</v>
      </c>
      <c r="M40" s="1">
        <f t="shared" si="0"/>
        <v>0</v>
      </c>
      <c r="N40" s="1">
        <f t="shared" si="1"/>
        <v>0</v>
      </c>
    </row>
    <row r="41" spans="1:14" x14ac:dyDescent="0.25">
      <c r="A41" s="1" t="s">
        <v>51</v>
      </c>
      <c r="B41">
        <v>10</v>
      </c>
      <c r="C41">
        <v>1043</v>
      </c>
      <c r="D41">
        <v>14897.05</v>
      </c>
      <c r="H41" s="1" t="str">
        <f>A40</f>
        <v>2018-09</v>
      </c>
      <c r="I41" s="1">
        <f>B40</f>
        <v>80</v>
      </c>
      <c r="J41" s="1">
        <f>C40</f>
        <v>24</v>
      </c>
      <c r="K41" s="1">
        <f t="shared" si="2"/>
        <v>12</v>
      </c>
      <c r="L41" s="1">
        <f>D40</f>
        <v>617.77</v>
      </c>
      <c r="M41" s="1">
        <f t="shared" si="0"/>
        <v>0</v>
      </c>
      <c r="N41" s="1">
        <f t="shared" si="1"/>
        <v>0</v>
      </c>
    </row>
    <row r="42" spans="1:14" x14ac:dyDescent="0.25">
      <c r="A42" s="1" t="s">
        <v>51</v>
      </c>
      <c r="B42">
        <v>20</v>
      </c>
      <c r="C42">
        <v>41676</v>
      </c>
      <c r="D42">
        <v>655113.80000000005</v>
      </c>
      <c r="H42" s="1" t="str">
        <f>A41</f>
        <v>2018-10</v>
      </c>
      <c r="I42" s="1">
        <f>B41</f>
        <v>10</v>
      </c>
      <c r="J42" s="1">
        <f>C41</f>
        <v>1043</v>
      </c>
      <c r="K42" s="1">
        <f t="shared" si="2"/>
        <v>521.5</v>
      </c>
      <c r="L42" s="1">
        <f>D41</f>
        <v>14897.05</v>
      </c>
      <c r="M42" s="1">
        <f t="shared" si="0"/>
        <v>0</v>
      </c>
      <c r="N42" s="1">
        <f t="shared" si="1"/>
        <v>0</v>
      </c>
    </row>
    <row r="43" spans="1:14" x14ac:dyDescent="0.25">
      <c r="A43" s="1" t="s">
        <v>51</v>
      </c>
      <c r="B43">
        <v>30</v>
      </c>
      <c r="C43">
        <v>33274</v>
      </c>
      <c r="D43">
        <v>660164.9</v>
      </c>
      <c r="H43" s="1" t="str">
        <f>A104</f>
        <v>2019-05</v>
      </c>
      <c r="I43" s="1">
        <f>B104</f>
        <v>80</v>
      </c>
      <c r="J43" s="1">
        <f>C104</f>
        <v>14</v>
      </c>
      <c r="K43" s="1">
        <f t="shared" si="2"/>
        <v>7</v>
      </c>
      <c r="L43" s="1">
        <f>D104</f>
        <v>417.92</v>
      </c>
      <c r="M43" s="1">
        <f t="shared" si="0"/>
        <v>0</v>
      </c>
      <c r="N43" s="1">
        <f t="shared" si="1"/>
        <v>0</v>
      </c>
    </row>
    <row r="44" spans="1:14" x14ac:dyDescent="0.25">
      <c r="A44" s="1" t="s">
        <v>51</v>
      </c>
      <c r="B44">
        <v>40</v>
      </c>
      <c r="C44">
        <v>12934</v>
      </c>
      <c r="D44">
        <v>376914.2</v>
      </c>
    </row>
    <row r="45" spans="1:14" x14ac:dyDescent="0.25">
      <c r="A45" s="1" t="s">
        <v>51</v>
      </c>
      <c r="B45">
        <v>50</v>
      </c>
      <c r="C45">
        <v>5726</v>
      </c>
      <c r="D45">
        <v>181420.5</v>
      </c>
    </row>
    <row r="46" spans="1:14" x14ac:dyDescent="0.25">
      <c r="A46" s="1" t="s">
        <v>51</v>
      </c>
      <c r="B46">
        <v>60</v>
      </c>
      <c r="C46">
        <v>1898</v>
      </c>
      <c r="D46">
        <v>60283.48</v>
      </c>
    </row>
    <row r="47" spans="1:14" x14ac:dyDescent="0.25">
      <c r="A47" s="1" t="s">
        <v>51</v>
      </c>
      <c r="B47">
        <v>70</v>
      </c>
      <c r="C47">
        <v>281</v>
      </c>
      <c r="D47">
        <v>13632.56</v>
      </c>
    </row>
    <row r="48" spans="1:14" x14ac:dyDescent="0.25">
      <c r="A48" s="1" t="s">
        <v>51</v>
      </c>
      <c r="B48">
        <v>80</v>
      </c>
      <c r="C48">
        <v>45</v>
      </c>
      <c r="D48">
        <v>1198.8599999999999</v>
      </c>
    </row>
    <row r="49" spans="1:4" x14ac:dyDescent="0.25">
      <c r="A49" s="1" t="s">
        <v>52</v>
      </c>
      <c r="B49">
        <v>10</v>
      </c>
      <c r="C49">
        <v>1205</v>
      </c>
      <c r="D49">
        <v>15052.51</v>
      </c>
    </row>
    <row r="50" spans="1:4" x14ac:dyDescent="0.25">
      <c r="A50" s="1" t="s">
        <v>52</v>
      </c>
      <c r="B50">
        <v>20</v>
      </c>
      <c r="C50">
        <v>48433</v>
      </c>
      <c r="D50">
        <v>762854.9</v>
      </c>
    </row>
    <row r="51" spans="1:4" x14ac:dyDescent="0.25">
      <c r="A51" s="1" t="s">
        <v>52</v>
      </c>
      <c r="B51">
        <v>30</v>
      </c>
      <c r="C51">
        <v>38108</v>
      </c>
      <c r="D51">
        <v>792236.6</v>
      </c>
    </row>
    <row r="52" spans="1:4" x14ac:dyDescent="0.25">
      <c r="A52" s="1" t="s">
        <v>52</v>
      </c>
      <c r="B52">
        <v>40</v>
      </c>
      <c r="C52">
        <v>13924</v>
      </c>
      <c r="D52">
        <v>346663.7</v>
      </c>
    </row>
    <row r="53" spans="1:4" x14ac:dyDescent="0.25">
      <c r="A53" s="1" t="s">
        <v>52</v>
      </c>
      <c r="B53">
        <v>50</v>
      </c>
      <c r="C53">
        <v>5859</v>
      </c>
      <c r="D53">
        <v>164611.20000000001</v>
      </c>
    </row>
    <row r="54" spans="1:4" x14ac:dyDescent="0.25">
      <c r="A54" s="1" t="s">
        <v>52</v>
      </c>
      <c r="B54">
        <v>60</v>
      </c>
      <c r="C54">
        <v>2144</v>
      </c>
      <c r="D54">
        <v>68467.95</v>
      </c>
    </row>
    <row r="55" spans="1:4" x14ac:dyDescent="0.25">
      <c r="A55" s="1" t="s">
        <v>52</v>
      </c>
      <c r="B55">
        <v>70</v>
      </c>
      <c r="C55">
        <v>172</v>
      </c>
      <c r="D55">
        <v>6144.13</v>
      </c>
    </row>
    <row r="56" spans="1:4" x14ac:dyDescent="0.25">
      <c r="A56" s="1" t="s">
        <v>52</v>
      </c>
      <c r="B56">
        <v>80</v>
      </c>
      <c r="C56">
        <v>36</v>
      </c>
      <c r="D56">
        <v>302.95</v>
      </c>
    </row>
    <row r="57" spans="1:4" x14ac:dyDescent="0.25">
      <c r="A57" s="1" t="s">
        <v>53</v>
      </c>
      <c r="B57">
        <v>10</v>
      </c>
      <c r="C57">
        <v>1395</v>
      </c>
      <c r="D57">
        <v>19099.78</v>
      </c>
    </row>
    <row r="58" spans="1:4" x14ac:dyDescent="0.25">
      <c r="A58" s="1" t="s">
        <v>53</v>
      </c>
      <c r="B58">
        <v>20</v>
      </c>
      <c r="C58">
        <v>51395</v>
      </c>
      <c r="D58">
        <v>862629.2</v>
      </c>
    </row>
    <row r="59" spans="1:4" x14ac:dyDescent="0.25">
      <c r="A59" s="1" t="s">
        <v>53</v>
      </c>
      <c r="B59">
        <v>30</v>
      </c>
      <c r="C59">
        <v>41596</v>
      </c>
      <c r="D59">
        <v>930416.6</v>
      </c>
    </row>
    <row r="60" spans="1:4" x14ac:dyDescent="0.25">
      <c r="A60" s="1" t="s">
        <v>53</v>
      </c>
      <c r="B60">
        <v>40</v>
      </c>
      <c r="C60">
        <v>16381</v>
      </c>
      <c r="D60">
        <v>459079.8</v>
      </c>
    </row>
    <row r="61" spans="1:4" x14ac:dyDescent="0.25">
      <c r="A61" s="1" t="s">
        <v>53</v>
      </c>
      <c r="B61">
        <v>50</v>
      </c>
      <c r="C61">
        <v>7279</v>
      </c>
      <c r="D61">
        <v>207976.4</v>
      </c>
    </row>
    <row r="62" spans="1:4" x14ac:dyDescent="0.25">
      <c r="A62" s="1" t="s">
        <v>53</v>
      </c>
      <c r="B62">
        <v>60</v>
      </c>
      <c r="C62">
        <v>2256</v>
      </c>
      <c r="D62">
        <v>65480.34</v>
      </c>
    </row>
    <row r="63" spans="1:4" x14ac:dyDescent="0.25">
      <c r="A63" s="1" t="s">
        <v>53</v>
      </c>
      <c r="B63">
        <v>70</v>
      </c>
      <c r="C63">
        <v>349</v>
      </c>
      <c r="D63">
        <v>14128.27</v>
      </c>
    </row>
    <row r="64" spans="1:4" x14ac:dyDescent="0.25">
      <c r="A64" s="1" t="s">
        <v>53</v>
      </c>
      <c r="B64">
        <v>80</v>
      </c>
      <c r="C64">
        <v>21</v>
      </c>
      <c r="D64">
        <v>350.49</v>
      </c>
    </row>
    <row r="65" spans="1:4" x14ac:dyDescent="0.25">
      <c r="A65" s="1" t="s">
        <v>54</v>
      </c>
      <c r="B65">
        <v>10</v>
      </c>
      <c r="C65">
        <v>1563</v>
      </c>
      <c r="D65">
        <v>22745.43</v>
      </c>
    </row>
    <row r="66" spans="1:4" x14ac:dyDescent="0.25">
      <c r="A66" s="1" t="s">
        <v>54</v>
      </c>
      <c r="B66">
        <v>20</v>
      </c>
      <c r="C66">
        <v>55668</v>
      </c>
      <c r="D66">
        <v>930410.5</v>
      </c>
    </row>
    <row r="67" spans="1:4" x14ac:dyDescent="0.25">
      <c r="A67" s="1" t="s">
        <v>54</v>
      </c>
      <c r="B67">
        <v>30</v>
      </c>
      <c r="C67">
        <v>42204</v>
      </c>
      <c r="D67">
        <v>934471.7</v>
      </c>
    </row>
    <row r="68" spans="1:4" x14ac:dyDescent="0.25">
      <c r="A68" s="1" t="s">
        <v>54</v>
      </c>
      <c r="B68">
        <v>40</v>
      </c>
      <c r="C68">
        <v>17016</v>
      </c>
      <c r="D68">
        <v>427414.9</v>
      </c>
    </row>
    <row r="69" spans="1:4" x14ac:dyDescent="0.25">
      <c r="A69" s="1" t="s">
        <v>54</v>
      </c>
      <c r="B69">
        <v>50</v>
      </c>
      <c r="C69">
        <v>7738</v>
      </c>
      <c r="D69">
        <v>224391.6</v>
      </c>
    </row>
    <row r="70" spans="1:4" x14ac:dyDescent="0.25">
      <c r="A70" s="1" t="s">
        <v>54</v>
      </c>
      <c r="B70">
        <v>60</v>
      </c>
      <c r="C70">
        <v>2243</v>
      </c>
      <c r="D70">
        <v>74623.16</v>
      </c>
    </row>
    <row r="71" spans="1:4" x14ac:dyDescent="0.25">
      <c r="A71" s="1" t="s">
        <v>54</v>
      </c>
      <c r="B71">
        <v>70</v>
      </c>
      <c r="C71">
        <v>385</v>
      </c>
      <c r="D71">
        <v>9916.9429999999993</v>
      </c>
    </row>
    <row r="72" spans="1:4" x14ac:dyDescent="0.25">
      <c r="A72" s="1" t="s">
        <v>54</v>
      </c>
      <c r="B72">
        <v>80</v>
      </c>
      <c r="C72">
        <v>25</v>
      </c>
      <c r="D72">
        <v>311.11</v>
      </c>
    </row>
    <row r="73" spans="1:4" x14ac:dyDescent="0.25">
      <c r="A73" s="1" t="s">
        <v>55</v>
      </c>
      <c r="B73">
        <v>10</v>
      </c>
      <c r="C73">
        <v>1887</v>
      </c>
      <c r="D73">
        <v>22473.119999999999</v>
      </c>
    </row>
    <row r="74" spans="1:4" x14ac:dyDescent="0.25">
      <c r="A74" s="1" t="s">
        <v>55</v>
      </c>
      <c r="B74">
        <v>20</v>
      </c>
      <c r="C74">
        <v>56646</v>
      </c>
      <c r="D74">
        <v>868212.4</v>
      </c>
    </row>
    <row r="75" spans="1:4" x14ac:dyDescent="0.25">
      <c r="A75" s="1" t="s">
        <v>55</v>
      </c>
      <c r="B75">
        <v>30</v>
      </c>
      <c r="C75">
        <v>45544</v>
      </c>
      <c r="D75">
        <v>945338.1</v>
      </c>
    </row>
    <row r="76" spans="1:4" x14ac:dyDescent="0.25">
      <c r="A76" s="1" t="s">
        <v>55</v>
      </c>
      <c r="B76">
        <v>40</v>
      </c>
      <c r="C76">
        <v>17604</v>
      </c>
      <c r="D76">
        <v>483016</v>
      </c>
    </row>
    <row r="77" spans="1:4" x14ac:dyDescent="0.25">
      <c r="A77" s="1" t="s">
        <v>55</v>
      </c>
      <c r="B77">
        <v>50</v>
      </c>
      <c r="C77">
        <v>8008</v>
      </c>
      <c r="D77">
        <v>221123.8</v>
      </c>
    </row>
    <row r="78" spans="1:4" x14ac:dyDescent="0.25">
      <c r="A78" s="1" t="s">
        <v>55</v>
      </c>
      <c r="B78">
        <v>60</v>
      </c>
      <c r="C78">
        <v>2413</v>
      </c>
      <c r="D78">
        <v>81287.8</v>
      </c>
    </row>
    <row r="79" spans="1:4" x14ac:dyDescent="0.25">
      <c r="A79" s="1" t="s">
        <v>55</v>
      </c>
      <c r="B79">
        <v>70</v>
      </c>
      <c r="C79">
        <v>453</v>
      </c>
      <c r="D79">
        <v>15685.85</v>
      </c>
    </row>
    <row r="80" spans="1:4" x14ac:dyDescent="0.25">
      <c r="A80" s="1" t="s">
        <v>55</v>
      </c>
      <c r="B80">
        <v>80</v>
      </c>
      <c r="C80">
        <v>51</v>
      </c>
      <c r="D80">
        <v>808.96</v>
      </c>
    </row>
    <row r="81" spans="1:4" x14ac:dyDescent="0.25">
      <c r="A81" s="1" t="s">
        <v>56</v>
      </c>
      <c r="B81">
        <v>10</v>
      </c>
      <c r="C81">
        <v>2131</v>
      </c>
      <c r="D81">
        <v>26495.07</v>
      </c>
    </row>
    <row r="82" spans="1:4" x14ac:dyDescent="0.25">
      <c r="A82" s="1" t="s">
        <v>56</v>
      </c>
      <c r="B82">
        <v>20</v>
      </c>
      <c r="C82">
        <v>64938</v>
      </c>
      <c r="D82">
        <v>1051580</v>
      </c>
    </row>
    <row r="83" spans="1:4" x14ac:dyDescent="0.25">
      <c r="A83" s="1" t="s">
        <v>56</v>
      </c>
      <c r="B83">
        <v>30</v>
      </c>
      <c r="C83">
        <v>52582</v>
      </c>
      <c r="D83">
        <v>1098816</v>
      </c>
    </row>
    <row r="84" spans="1:4" x14ac:dyDescent="0.25">
      <c r="A84" s="1" t="s">
        <v>56</v>
      </c>
      <c r="B84">
        <v>40</v>
      </c>
      <c r="C84">
        <v>20045</v>
      </c>
      <c r="D84">
        <v>474940.7</v>
      </c>
    </row>
    <row r="85" spans="1:4" x14ac:dyDescent="0.25">
      <c r="A85" s="1" t="s">
        <v>56</v>
      </c>
      <c r="B85">
        <v>50</v>
      </c>
      <c r="C85">
        <v>8357</v>
      </c>
      <c r="D85">
        <v>232096.7</v>
      </c>
    </row>
    <row r="86" spans="1:4" x14ac:dyDescent="0.25">
      <c r="A86" s="1" t="s">
        <v>56</v>
      </c>
      <c r="B86">
        <v>60</v>
      </c>
      <c r="C86">
        <v>2659</v>
      </c>
      <c r="D86">
        <v>106772.6</v>
      </c>
    </row>
    <row r="87" spans="1:4" x14ac:dyDescent="0.25">
      <c r="A87" s="1" t="s">
        <v>56</v>
      </c>
      <c r="B87">
        <v>70</v>
      </c>
      <c r="C87">
        <v>439</v>
      </c>
      <c r="D87">
        <v>19651.54</v>
      </c>
    </row>
    <row r="88" spans="1:4" x14ac:dyDescent="0.25">
      <c r="A88" s="1" t="s">
        <v>56</v>
      </c>
      <c r="B88">
        <v>80</v>
      </c>
      <c r="C88">
        <v>40</v>
      </c>
      <c r="D88">
        <v>534.48</v>
      </c>
    </row>
    <row r="89" spans="1:4" x14ac:dyDescent="0.25">
      <c r="A89" s="1" t="s">
        <v>57</v>
      </c>
      <c r="B89">
        <v>10</v>
      </c>
      <c r="C89">
        <v>1668</v>
      </c>
      <c r="D89">
        <v>18873.61</v>
      </c>
    </row>
    <row r="90" spans="1:4" x14ac:dyDescent="0.25">
      <c r="A90" s="1" t="s">
        <v>57</v>
      </c>
      <c r="B90">
        <v>20</v>
      </c>
      <c r="C90">
        <v>60230</v>
      </c>
      <c r="D90">
        <v>995292.2</v>
      </c>
    </row>
    <row r="91" spans="1:4" x14ac:dyDescent="0.25">
      <c r="A91" s="1" t="s">
        <v>57</v>
      </c>
      <c r="B91">
        <v>30</v>
      </c>
      <c r="C91">
        <v>51854</v>
      </c>
      <c r="D91">
        <v>1089394</v>
      </c>
    </row>
    <row r="92" spans="1:4" x14ac:dyDescent="0.25">
      <c r="A92" s="1" t="s">
        <v>57</v>
      </c>
      <c r="B92">
        <v>40</v>
      </c>
      <c r="C92">
        <v>20430</v>
      </c>
      <c r="D92">
        <v>563738.1</v>
      </c>
    </row>
    <row r="93" spans="1:4" x14ac:dyDescent="0.25">
      <c r="A93" s="1" t="s">
        <v>57</v>
      </c>
      <c r="B93">
        <v>50</v>
      </c>
      <c r="C93">
        <v>8719</v>
      </c>
      <c r="D93">
        <v>281420.7</v>
      </c>
    </row>
    <row r="94" spans="1:4" x14ac:dyDescent="0.25">
      <c r="A94" s="1" t="s">
        <v>57</v>
      </c>
      <c r="B94">
        <v>60</v>
      </c>
      <c r="C94">
        <v>2465</v>
      </c>
      <c r="D94">
        <v>69514.710000000006</v>
      </c>
    </row>
    <row r="95" spans="1:4" x14ac:dyDescent="0.25">
      <c r="A95" s="1" t="s">
        <v>57</v>
      </c>
      <c r="B95">
        <v>70</v>
      </c>
      <c r="C95">
        <v>465</v>
      </c>
      <c r="D95">
        <v>13497.79</v>
      </c>
    </row>
    <row r="96" spans="1:4" x14ac:dyDescent="0.25">
      <c r="A96" s="1" t="s">
        <v>57</v>
      </c>
      <c r="B96">
        <v>80</v>
      </c>
      <c r="C96">
        <v>49</v>
      </c>
      <c r="D96">
        <v>840.49980000000005</v>
      </c>
    </row>
    <row r="97" spans="1:4" x14ac:dyDescent="0.25">
      <c r="A97" s="1" t="s">
        <v>58</v>
      </c>
      <c r="B97">
        <v>10</v>
      </c>
      <c r="C97">
        <v>510</v>
      </c>
      <c r="D97">
        <v>6243.1019999999999</v>
      </c>
    </row>
    <row r="98" spans="1:4" x14ac:dyDescent="0.25">
      <c r="A98" s="1" t="s">
        <v>58</v>
      </c>
      <c r="B98">
        <v>20</v>
      </c>
      <c r="C98">
        <v>18117</v>
      </c>
      <c r="D98">
        <v>286829.40000000002</v>
      </c>
    </row>
    <row r="99" spans="1:4" x14ac:dyDescent="0.25">
      <c r="A99" s="1" t="s">
        <v>58</v>
      </c>
      <c r="B99">
        <v>30</v>
      </c>
      <c r="C99">
        <v>14876</v>
      </c>
      <c r="D99">
        <v>333777.5</v>
      </c>
    </row>
    <row r="100" spans="1:4" x14ac:dyDescent="0.25">
      <c r="A100" s="1" t="s">
        <v>58</v>
      </c>
      <c r="B100">
        <v>40</v>
      </c>
      <c r="C100">
        <v>5702</v>
      </c>
      <c r="D100">
        <v>144243.1</v>
      </c>
    </row>
    <row r="101" spans="1:4" x14ac:dyDescent="0.25">
      <c r="A101" s="1" t="s">
        <v>58</v>
      </c>
      <c r="B101">
        <v>50</v>
      </c>
      <c r="C101">
        <v>2431</v>
      </c>
      <c r="D101">
        <v>72403.05</v>
      </c>
    </row>
    <row r="102" spans="1:4" x14ac:dyDescent="0.25">
      <c r="A102" s="1" t="s">
        <v>58</v>
      </c>
      <c r="B102">
        <v>60</v>
      </c>
      <c r="C102">
        <v>747</v>
      </c>
      <c r="D102">
        <v>25378.799999999999</v>
      </c>
    </row>
    <row r="103" spans="1:4" x14ac:dyDescent="0.25">
      <c r="A103" s="1" t="s">
        <v>58</v>
      </c>
      <c r="B103">
        <v>70</v>
      </c>
      <c r="C103">
        <v>156</v>
      </c>
      <c r="D103">
        <v>3485.95</v>
      </c>
    </row>
    <row r="104" spans="1:4" x14ac:dyDescent="0.25">
      <c r="A104" s="1" t="s">
        <v>58</v>
      </c>
      <c r="B104">
        <v>80</v>
      </c>
      <c r="C104">
        <v>14</v>
      </c>
      <c r="D104">
        <v>417.92</v>
      </c>
    </row>
  </sheetData>
  <sortState ref="H3:L105">
    <sortCondition descending="1" ref="I3:I10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9E3C-C80B-4A25-BCCE-653E1D3A5F8A}">
  <dimension ref="A3:J30"/>
  <sheetViews>
    <sheetView workbookViewId="0">
      <selection activeCell="A18" sqref="A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7" bestFit="1" customWidth="1"/>
    <col min="6" max="7" width="6" bestFit="1" customWidth="1"/>
    <col min="8" max="8" width="5" bestFit="1" customWidth="1"/>
    <col min="9" max="9" width="4" bestFit="1" customWidth="1"/>
    <col min="10" max="10" width="11.28515625" bestFit="1" customWidth="1"/>
    <col min="11" max="17" width="9" bestFit="1" customWidth="1"/>
    <col min="18" max="18" width="7.85546875" bestFit="1" customWidth="1"/>
    <col min="19" max="34" width="9" bestFit="1" customWidth="1"/>
    <col min="35" max="35" width="8" bestFit="1" customWidth="1"/>
    <col min="36" max="36" width="7.85546875" bestFit="1" customWidth="1"/>
    <col min="37" max="51" width="9" bestFit="1" customWidth="1"/>
    <col min="52" max="53" width="8" bestFit="1" customWidth="1"/>
    <col min="54" max="54" width="7.85546875" bestFit="1" customWidth="1"/>
    <col min="55" max="55" width="8" bestFit="1" customWidth="1"/>
    <col min="56" max="57" width="9" bestFit="1" customWidth="1"/>
    <col min="58" max="58" width="8" bestFit="1" customWidth="1"/>
    <col min="59" max="69" width="9" bestFit="1" customWidth="1"/>
    <col min="70" max="70" width="7" bestFit="1" customWidth="1"/>
    <col min="71" max="71" width="9" bestFit="1" customWidth="1"/>
    <col min="72" max="72" width="7.85546875" bestFit="1" customWidth="1"/>
    <col min="73" max="73" width="8" bestFit="1" customWidth="1"/>
    <col min="74" max="77" width="9" bestFit="1" customWidth="1"/>
    <col min="78" max="78" width="8" bestFit="1" customWidth="1"/>
    <col min="79" max="89" width="9" bestFit="1" customWidth="1"/>
    <col min="90" max="90" width="7.85546875" bestFit="1" customWidth="1"/>
    <col min="91" max="92" width="7" bestFit="1" customWidth="1"/>
    <col min="93" max="94" width="9" bestFit="1" customWidth="1"/>
    <col min="95" max="95" width="8" bestFit="1" customWidth="1"/>
    <col min="96" max="96" width="9" bestFit="1" customWidth="1"/>
    <col min="97" max="97" width="8" bestFit="1" customWidth="1"/>
    <col min="98" max="105" width="9" bestFit="1" customWidth="1"/>
    <col min="106" max="106" width="8" bestFit="1" customWidth="1"/>
    <col min="107" max="107" width="9" bestFit="1" customWidth="1"/>
    <col min="108" max="108" width="7.85546875" bestFit="1" customWidth="1"/>
    <col min="109" max="109" width="5" bestFit="1" customWidth="1"/>
    <col min="110" max="110" width="6" bestFit="1" customWidth="1"/>
    <col min="111" max="111" width="8" bestFit="1" customWidth="1"/>
    <col min="112" max="113" width="9" bestFit="1" customWidth="1"/>
    <col min="114" max="116" width="8" bestFit="1" customWidth="1"/>
    <col min="117" max="117" width="9" bestFit="1" customWidth="1"/>
    <col min="118" max="118" width="8" bestFit="1" customWidth="1"/>
    <col min="119" max="125" width="9" bestFit="1" customWidth="1"/>
    <col min="126" max="126" width="7.85546875" bestFit="1" customWidth="1"/>
    <col min="127" max="127" width="5" bestFit="1" customWidth="1"/>
    <col min="128" max="130" width="6" bestFit="1" customWidth="1"/>
    <col min="131" max="138" width="7" bestFit="1" customWidth="1"/>
    <col min="139" max="139" width="9" bestFit="1" customWidth="1"/>
    <col min="140" max="140" width="8" bestFit="1" customWidth="1"/>
    <col min="141" max="141" width="7.85546875" bestFit="1" customWidth="1"/>
    <col min="142" max="142" width="11.28515625" bestFit="1" customWidth="1"/>
  </cols>
  <sheetData>
    <row r="3" spans="1:10" x14ac:dyDescent="0.25">
      <c r="A3" s="5" t="s">
        <v>44</v>
      </c>
      <c r="B3" s="5" t="s">
        <v>43</v>
      </c>
    </row>
    <row r="4" spans="1:10" x14ac:dyDescent="0.25">
      <c r="A4" s="5" t="s">
        <v>23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 t="s">
        <v>24</v>
      </c>
    </row>
    <row r="5" spans="1:10" x14ac:dyDescent="0.25">
      <c r="A5" s="6" t="s">
        <v>25</v>
      </c>
      <c r="B5" s="9">
        <v>5675</v>
      </c>
      <c r="C5" s="9">
        <v>277963</v>
      </c>
      <c r="D5" s="9">
        <v>230822</v>
      </c>
      <c r="E5" s="9">
        <v>90131</v>
      </c>
      <c r="F5" s="9">
        <v>38762</v>
      </c>
      <c r="G5" s="9">
        <v>13202</v>
      </c>
      <c r="H5" s="9">
        <v>1685</v>
      </c>
      <c r="I5" s="9">
        <v>149</v>
      </c>
      <c r="J5" s="9">
        <v>658389</v>
      </c>
    </row>
    <row r="6" spans="1:10" x14ac:dyDescent="0.25">
      <c r="A6" s="7" t="s">
        <v>26</v>
      </c>
      <c r="B6" s="9">
        <v>28</v>
      </c>
      <c r="C6" s="9">
        <v>10180</v>
      </c>
      <c r="D6" s="9">
        <v>7780</v>
      </c>
      <c r="E6" s="9">
        <v>2777</v>
      </c>
      <c r="F6" s="9">
        <v>1172</v>
      </c>
      <c r="G6" s="9">
        <v>338</v>
      </c>
      <c r="H6" s="9">
        <v>44</v>
      </c>
      <c r="I6" s="9"/>
      <c r="J6" s="9">
        <v>22319</v>
      </c>
    </row>
    <row r="7" spans="1:10" x14ac:dyDescent="0.25">
      <c r="A7" s="8" t="s">
        <v>27</v>
      </c>
      <c r="B7" s="9"/>
      <c r="C7" s="9">
        <v>443</v>
      </c>
      <c r="D7" s="9">
        <v>477</v>
      </c>
      <c r="E7" s="9">
        <v>132</v>
      </c>
      <c r="F7" s="9">
        <v>72</v>
      </c>
      <c r="G7" s="9">
        <v>4</v>
      </c>
      <c r="H7" s="9">
        <v>1</v>
      </c>
      <c r="I7" s="9"/>
      <c r="J7" s="9">
        <v>1129</v>
      </c>
    </row>
    <row r="8" spans="1:10" x14ac:dyDescent="0.25">
      <c r="A8" s="8" t="s">
        <v>28</v>
      </c>
      <c r="B8" s="9">
        <v>1</v>
      </c>
      <c r="C8" s="9">
        <v>2715</v>
      </c>
      <c r="D8" s="9">
        <v>2163</v>
      </c>
      <c r="E8" s="9">
        <v>784</v>
      </c>
      <c r="F8" s="9">
        <v>355</v>
      </c>
      <c r="G8" s="9">
        <v>64</v>
      </c>
      <c r="H8" s="9">
        <v>3</v>
      </c>
      <c r="I8" s="9"/>
      <c r="J8" s="9">
        <v>6085</v>
      </c>
    </row>
    <row r="9" spans="1:10" x14ac:dyDescent="0.25">
      <c r="A9" s="8" t="s">
        <v>29</v>
      </c>
      <c r="B9" s="9">
        <v>27</v>
      </c>
      <c r="C9" s="9">
        <v>7022</v>
      </c>
      <c r="D9" s="9">
        <v>5140</v>
      </c>
      <c r="E9" s="9">
        <v>1861</v>
      </c>
      <c r="F9" s="9">
        <v>745</v>
      </c>
      <c r="G9" s="9">
        <v>270</v>
      </c>
      <c r="H9" s="9">
        <v>40</v>
      </c>
      <c r="I9" s="9"/>
      <c r="J9" s="9">
        <v>15105</v>
      </c>
    </row>
    <row r="10" spans="1:10" x14ac:dyDescent="0.25">
      <c r="A10" s="7" t="s">
        <v>30</v>
      </c>
      <c r="B10" s="9">
        <v>259</v>
      </c>
      <c r="C10" s="9">
        <v>39296</v>
      </c>
      <c r="D10" s="9">
        <v>36365</v>
      </c>
      <c r="E10" s="9">
        <v>13233</v>
      </c>
      <c r="F10" s="9">
        <v>4759</v>
      </c>
      <c r="G10" s="9">
        <v>1878</v>
      </c>
      <c r="H10" s="9">
        <v>345</v>
      </c>
      <c r="I10" s="9">
        <v>13</v>
      </c>
      <c r="J10" s="9">
        <v>96148</v>
      </c>
    </row>
    <row r="11" spans="1:10" x14ac:dyDescent="0.25">
      <c r="A11" s="8" t="s">
        <v>31</v>
      </c>
      <c r="B11" s="9">
        <v>40</v>
      </c>
      <c r="C11" s="9">
        <v>9091</v>
      </c>
      <c r="D11" s="9">
        <v>8337</v>
      </c>
      <c r="E11" s="9">
        <v>2845</v>
      </c>
      <c r="F11" s="9">
        <v>1060</v>
      </c>
      <c r="G11" s="9">
        <v>504</v>
      </c>
      <c r="H11" s="9">
        <v>99</v>
      </c>
      <c r="I11" s="9">
        <v>4</v>
      </c>
      <c r="J11" s="9">
        <v>21980</v>
      </c>
    </row>
    <row r="12" spans="1:10" x14ac:dyDescent="0.25">
      <c r="A12" s="8" t="s">
        <v>32</v>
      </c>
      <c r="B12" s="9">
        <v>50</v>
      </c>
      <c r="C12" s="9">
        <v>13570</v>
      </c>
      <c r="D12" s="9">
        <v>12860</v>
      </c>
      <c r="E12" s="9">
        <v>4628</v>
      </c>
      <c r="F12" s="9">
        <v>1509</v>
      </c>
      <c r="G12" s="9">
        <v>607</v>
      </c>
      <c r="H12" s="9">
        <v>124</v>
      </c>
      <c r="I12" s="9">
        <v>3</v>
      </c>
      <c r="J12" s="9">
        <v>33351</v>
      </c>
    </row>
    <row r="13" spans="1:10" x14ac:dyDescent="0.25">
      <c r="A13" s="8" t="s">
        <v>33</v>
      </c>
      <c r="B13" s="9">
        <v>169</v>
      </c>
      <c r="C13" s="9">
        <v>16635</v>
      </c>
      <c r="D13" s="9">
        <v>15168</v>
      </c>
      <c r="E13" s="9">
        <v>5760</v>
      </c>
      <c r="F13" s="9">
        <v>2190</v>
      </c>
      <c r="G13" s="9">
        <v>767</v>
      </c>
      <c r="H13" s="9">
        <v>122</v>
      </c>
      <c r="I13" s="9">
        <v>6</v>
      </c>
      <c r="J13" s="9">
        <v>40817</v>
      </c>
    </row>
    <row r="14" spans="1:10" x14ac:dyDescent="0.25">
      <c r="A14" s="7" t="s">
        <v>34</v>
      </c>
      <c r="B14" s="9">
        <v>1745</v>
      </c>
      <c r="C14" s="9">
        <v>86983</v>
      </c>
      <c r="D14" s="9">
        <v>73699</v>
      </c>
      <c r="E14" s="9">
        <v>30882</v>
      </c>
      <c r="F14" s="9">
        <v>13967</v>
      </c>
      <c r="G14" s="9">
        <v>4688</v>
      </c>
      <c r="H14" s="9">
        <v>494</v>
      </c>
      <c r="I14" s="9">
        <v>34</v>
      </c>
      <c r="J14" s="9">
        <v>212492</v>
      </c>
    </row>
    <row r="15" spans="1:10" x14ac:dyDescent="0.25">
      <c r="A15" s="8" t="s">
        <v>35</v>
      </c>
      <c r="B15" s="9">
        <v>525</v>
      </c>
      <c r="C15" s="9">
        <v>22608</v>
      </c>
      <c r="D15" s="9">
        <v>19709</v>
      </c>
      <c r="E15" s="9">
        <v>8530</v>
      </c>
      <c r="F15" s="9">
        <v>3965</v>
      </c>
      <c r="G15" s="9">
        <v>1449</v>
      </c>
      <c r="H15" s="9">
        <v>80</v>
      </c>
      <c r="I15" s="9">
        <v>7</v>
      </c>
      <c r="J15" s="9">
        <v>56873</v>
      </c>
    </row>
    <row r="16" spans="1:10" x14ac:dyDescent="0.25">
      <c r="A16" s="8" t="s">
        <v>36</v>
      </c>
      <c r="B16" s="9">
        <v>601</v>
      </c>
      <c r="C16" s="9">
        <v>29396</v>
      </c>
      <c r="D16" s="9">
        <v>24827</v>
      </c>
      <c r="E16" s="9">
        <v>11759</v>
      </c>
      <c r="F16" s="9">
        <v>4651</v>
      </c>
      <c r="G16" s="9">
        <v>1381</v>
      </c>
      <c r="H16" s="9">
        <v>169</v>
      </c>
      <c r="I16" s="9">
        <v>3</v>
      </c>
      <c r="J16" s="9">
        <v>72787</v>
      </c>
    </row>
    <row r="17" spans="1:10" x14ac:dyDescent="0.25">
      <c r="A17" s="8" t="s">
        <v>37</v>
      </c>
      <c r="B17" s="9">
        <v>619</v>
      </c>
      <c r="C17" s="9">
        <v>34979</v>
      </c>
      <c r="D17" s="9">
        <v>29163</v>
      </c>
      <c r="E17" s="9">
        <v>10593</v>
      </c>
      <c r="F17" s="9">
        <v>5351</v>
      </c>
      <c r="G17" s="9">
        <v>1858</v>
      </c>
      <c r="H17" s="9">
        <v>245</v>
      </c>
      <c r="I17" s="9">
        <v>24</v>
      </c>
      <c r="J17" s="9">
        <v>82832</v>
      </c>
    </row>
    <row r="18" spans="1:10" x14ac:dyDescent="0.25">
      <c r="A18" s="7" t="s">
        <v>38</v>
      </c>
      <c r="B18" s="9">
        <v>3643</v>
      </c>
      <c r="C18" s="9">
        <v>141504</v>
      </c>
      <c r="D18" s="9">
        <v>112978</v>
      </c>
      <c r="E18" s="9">
        <v>43239</v>
      </c>
      <c r="F18" s="9">
        <v>18864</v>
      </c>
      <c r="G18" s="9">
        <v>6298</v>
      </c>
      <c r="H18" s="9">
        <v>802</v>
      </c>
      <c r="I18" s="9">
        <v>102</v>
      </c>
      <c r="J18" s="9">
        <v>327430</v>
      </c>
    </row>
    <row r="19" spans="1:10" x14ac:dyDescent="0.25">
      <c r="A19" s="8" t="s">
        <v>39</v>
      </c>
      <c r="B19" s="9">
        <v>1043</v>
      </c>
      <c r="C19" s="9">
        <v>41676</v>
      </c>
      <c r="D19" s="9">
        <v>33274</v>
      </c>
      <c r="E19" s="9">
        <v>12934</v>
      </c>
      <c r="F19" s="9">
        <v>5726</v>
      </c>
      <c r="G19" s="9">
        <v>1898</v>
      </c>
      <c r="H19" s="9">
        <v>281</v>
      </c>
      <c r="I19" s="9">
        <v>45</v>
      </c>
      <c r="J19" s="9">
        <v>96877</v>
      </c>
    </row>
    <row r="20" spans="1:10" x14ac:dyDescent="0.25">
      <c r="A20" s="8" t="s">
        <v>40</v>
      </c>
      <c r="B20" s="9">
        <v>1205</v>
      </c>
      <c r="C20" s="9">
        <v>48433</v>
      </c>
      <c r="D20" s="9">
        <v>38108</v>
      </c>
      <c r="E20" s="9">
        <v>13924</v>
      </c>
      <c r="F20" s="9">
        <v>5859</v>
      </c>
      <c r="G20" s="9">
        <v>2144</v>
      </c>
      <c r="H20" s="9">
        <v>172</v>
      </c>
      <c r="I20" s="9">
        <v>36</v>
      </c>
      <c r="J20" s="9">
        <v>109881</v>
      </c>
    </row>
    <row r="21" spans="1:10" x14ac:dyDescent="0.25">
      <c r="A21" s="8" t="s">
        <v>41</v>
      </c>
      <c r="B21" s="9">
        <v>1395</v>
      </c>
      <c r="C21" s="9">
        <v>51395</v>
      </c>
      <c r="D21" s="9">
        <v>41596</v>
      </c>
      <c r="E21" s="9">
        <v>16381</v>
      </c>
      <c r="F21" s="9">
        <v>7279</v>
      </c>
      <c r="G21" s="9">
        <v>2256</v>
      </c>
      <c r="H21" s="9">
        <v>349</v>
      </c>
      <c r="I21" s="9">
        <v>21</v>
      </c>
      <c r="J21" s="9">
        <v>120672</v>
      </c>
    </row>
    <row r="22" spans="1:10" x14ac:dyDescent="0.25">
      <c r="A22" s="6" t="s">
        <v>42</v>
      </c>
      <c r="B22" s="9">
        <v>7759</v>
      </c>
      <c r="C22" s="9">
        <v>255599</v>
      </c>
      <c r="D22" s="9">
        <v>207060</v>
      </c>
      <c r="E22" s="9">
        <v>80797</v>
      </c>
      <c r="F22" s="9">
        <v>35253</v>
      </c>
      <c r="G22" s="9">
        <v>10527</v>
      </c>
      <c r="H22" s="9">
        <v>1898</v>
      </c>
      <c r="I22" s="9">
        <v>179</v>
      </c>
      <c r="J22" s="9">
        <v>599072</v>
      </c>
    </row>
    <row r="23" spans="1:10" x14ac:dyDescent="0.25">
      <c r="A23" s="7" t="s">
        <v>26</v>
      </c>
      <c r="B23" s="9">
        <v>5581</v>
      </c>
      <c r="C23" s="9">
        <v>177252</v>
      </c>
      <c r="D23" s="9">
        <v>140330</v>
      </c>
      <c r="E23" s="9">
        <v>54665</v>
      </c>
      <c r="F23" s="9">
        <v>24103</v>
      </c>
      <c r="G23" s="9">
        <v>7315</v>
      </c>
      <c r="H23" s="9">
        <v>1277</v>
      </c>
      <c r="I23" s="9">
        <v>116</v>
      </c>
      <c r="J23" s="9">
        <v>410639</v>
      </c>
    </row>
    <row r="24" spans="1:10" x14ac:dyDescent="0.25">
      <c r="A24" s="8" t="s">
        <v>27</v>
      </c>
      <c r="B24" s="9">
        <v>1563</v>
      </c>
      <c r="C24" s="9">
        <v>55668</v>
      </c>
      <c r="D24" s="9">
        <v>42204</v>
      </c>
      <c r="E24" s="9">
        <v>17016</v>
      </c>
      <c r="F24" s="9">
        <v>7738</v>
      </c>
      <c r="G24" s="9">
        <v>2243</v>
      </c>
      <c r="H24" s="9">
        <v>385</v>
      </c>
      <c r="I24" s="9">
        <v>25</v>
      </c>
      <c r="J24" s="9">
        <v>126842</v>
      </c>
    </row>
    <row r="25" spans="1:10" x14ac:dyDescent="0.25">
      <c r="A25" s="8" t="s">
        <v>28</v>
      </c>
      <c r="B25" s="9">
        <v>1887</v>
      </c>
      <c r="C25" s="9">
        <v>56646</v>
      </c>
      <c r="D25" s="9">
        <v>45544</v>
      </c>
      <c r="E25" s="9">
        <v>17604</v>
      </c>
      <c r="F25" s="9">
        <v>8008</v>
      </c>
      <c r="G25" s="9">
        <v>2413</v>
      </c>
      <c r="H25" s="9">
        <v>453</v>
      </c>
      <c r="I25" s="9">
        <v>51</v>
      </c>
      <c r="J25" s="9">
        <v>132606</v>
      </c>
    </row>
    <row r="26" spans="1:10" x14ac:dyDescent="0.25">
      <c r="A26" s="8" t="s">
        <v>29</v>
      </c>
      <c r="B26" s="9">
        <v>2131</v>
      </c>
      <c r="C26" s="9">
        <v>64938</v>
      </c>
      <c r="D26" s="9">
        <v>52582</v>
      </c>
      <c r="E26" s="9">
        <v>20045</v>
      </c>
      <c r="F26" s="9">
        <v>8357</v>
      </c>
      <c r="G26" s="9">
        <v>2659</v>
      </c>
      <c r="H26" s="9">
        <v>439</v>
      </c>
      <c r="I26" s="9">
        <v>40</v>
      </c>
      <c r="J26" s="9">
        <v>151191</v>
      </c>
    </row>
    <row r="27" spans="1:10" x14ac:dyDescent="0.25">
      <c r="A27" s="7" t="s">
        <v>30</v>
      </c>
      <c r="B27" s="9">
        <v>2178</v>
      </c>
      <c r="C27" s="9">
        <v>78347</v>
      </c>
      <c r="D27" s="9">
        <v>66730</v>
      </c>
      <c r="E27" s="9">
        <v>26132</v>
      </c>
      <c r="F27" s="9">
        <v>11150</v>
      </c>
      <c r="G27" s="9">
        <v>3212</v>
      </c>
      <c r="H27" s="9">
        <v>621</v>
      </c>
      <c r="I27" s="9">
        <v>63</v>
      </c>
      <c r="J27" s="9">
        <v>188433</v>
      </c>
    </row>
    <row r="28" spans="1:10" x14ac:dyDescent="0.25">
      <c r="A28" s="8" t="s">
        <v>31</v>
      </c>
      <c r="B28" s="9">
        <v>1668</v>
      </c>
      <c r="C28" s="9">
        <v>60230</v>
      </c>
      <c r="D28" s="9">
        <v>51854</v>
      </c>
      <c r="E28" s="9">
        <v>20430</v>
      </c>
      <c r="F28" s="9">
        <v>8719</v>
      </c>
      <c r="G28" s="9">
        <v>2465</v>
      </c>
      <c r="H28" s="9">
        <v>465</v>
      </c>
      <c r="I28" s="9">
        <v>49</v>
      </c>
      <c r="J28" s="9">
        <v>145880</v>
      </c>
    </row>
    <row r="29" spans="1:10" x14ac:dyDescent="0.25">
      <c r="A29" s="8" t="s">
        <v>32</v>
      </c>
      <c r="B29" s="9">
        <v>510</v>
      </c>
      <c r="C29" s="9">
        <v>18117</v>
      </c>
      <c r="D29" s="9">
        <v>14876</v>
      </c>
      <c r="E29" s="9">
        <v>5702</v>
      </c>
      <c r="F29" s="9">
        <v>2431</v>
      </c>
      <c r="G29" s="9">
        <v>747</v>
      </c>
      <c r="H29" s="9">
        <v>156</v>
      </c>
      <c r="I29" s="9">
        <v>14</v>
      </c>
      <c r="J29" s="9">
        <v>42553</v>
      </c>
    </row>
    <row r="30" spans="1:10" x14ac:dyDescent="0.25">
      <c r="A30" s="6" t="s">
        <v>24</v>
      </c>
      <c r="B30" s="9">
        <v>13434</v>
      </c>
      <c r="C30" s="9">
        <v>533562</v>
      </c>
      <c r="D30" s="9">
        <v>437882</v>
      </c>
      <c r="E30" s="9">
        <v>170928</v>
      </c>
      <c r="F30" s="9">
        <v>74015</v>
      </c>
      <c r="G30" s="9">
        <v>23729</v>
      </c>
      <c r="H30" s="9">
        <v>3583</v>
      </c>
      <c r="I30" s="9">
        <v>328</v>
      </c>
      <c r="J30" s="9">
        <v>1257461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693B-A6D0-4134-B3F1-D3CBC22AE3A1}">
  <dimension ref="A3:J30"/>
  <sheetViews>
    <sheetView workbookViewId="0">
      <selection activeCell="A18" sqref="A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" bestFit="1" customWidth="1"/>
    <col min="4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2" bestFit="1" customWidth="1"/>
  </cols>
  <sheetData>
    <row r="3" spans="1:10" x14ac:dyDescent="0.25">
      <c r="A3" s="5" t="s">
        <v>45</v>
      </c>
      <c r="B3" s="5" t="s">
        <v>43</v>
      </c>
    </row>
    <row r="4" spans="1:10" x14ac:dyDescent="0.25">
      <c r="A4" s="5" t="s">
        <v>23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 t="s">
        <v>24</v>
      </c>
    </row>
    <row r="5" spans="1:10" x14ac:dyDescent="0.25">
      <c r="A5" s="6" t="s">
        <v>25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7" t="s">
        <v>26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8" t="s">
        <v>27</v>
      </c>
      <c r="B7" s="9"/>
      <c r="C7" s="9">
        <v>10518.96</v>
      </c>
      <c r="D7" s="9">
        <v>10817.71</v>
      </c>
      <c r="E7" s="9">
        <v>3492.33</v>
      </c>
      <c r="F7" s="9">
        <v>1215.1600000000001</v>
      </c>
      <c r="G7" s="9">
        <v>893.99</v>
      </c>
      <c r="H7" s="9">
        <v>5.74</v>
      </c>
      <c r="I7" s="9"/>
      <c r="J7" s="9">
        <v>26943.890000000003</v>
      </c>
    </row>
    <row r="8" spans="1:10" x14ac:dyDescent="0.25">
      <c r="A8" s="8" t="s">
        <v>28</v>
      </c>
      <c r="B8" s="9">
        <v>61.54</v>
      </c>
      <c r="C8" s="9">
        <v>49963.64</v>
      </c>
      <c r="D8" s="9">
        <v>56560.65</v>
      </c>
      <c r="E8" s="9">
        <v>29988.87</v>
      </c>
      <c r="F8" s="9">
        <v>10550.75</v>
      </c>
      <c r="G8" s="9">
        <v>6301.6</v>
      </c>
      <c r="H8" s="9">
        <v>71.58</v>
      </c>
      <c r="I8" s="9"/>
      <c r="J8" s="9">
        <v>153498.63</v>
      </c>
    </row>
    <row r="9" spans="1:10" x14ac:dyDescent="0.25">
      <c r="A9" s="8" t="s">
        <v>29</v>
      </c>
      <c r="B9" s="9">
        <v>106.99</v>
      </c>
      <c r="C9" s="9">
        <v>115236.4</v>
      </c>
      <c r="D9" s="9">
        <v>119511.7</v>
      </c>
      <c r="E9" s="9">
        <v>62560.42</v>
      </c>
      <c r="F9" s="9">
        <v>24132.080000000002</v>
      </c>
      <c r="G9" s="9">
        <v>12254.26</v>
      </c>
      <c r="H9" s="9">
        <v>1505.58</v>
      </c>
      <c r="I9" s="9"/>
      <c r="J9" s="9">
        <v>335307.43000000005</v>
      </c>
    </row>
    <row r="10" spans="1:10" x14ac:dyDescent="0.25">
      <c r="A10" s="7" t="s">
        <v>30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5">
      <c r="A11" s="8" t="s">
        <v>31</v>
      </c>
      <c r="B11" s="9">
        <v>374.96</v>
      </c>
      <c r="C11" s="9">
        <v>154452.70000000001</v>
      </c>
      <c r="D11" s="9">
        <v>180655.8</v>
      </c>
      <c r="E11" s="9">
        <v>84954.2</v>
      </c>
      <c r="F11" s="9">
        <v>49041.440000000002</v>
      </c>
      <c r="G11" s="9">
        <v>16987.830000000002</v>
      </c>
      <c r="H11" s="9">
        <v>4643.22</v>
      </c>
      <c r="I11" s="9">
        <v>66.010000000000005</v>
      </c>
      <c r="J11" s="9">
        <v>491176.16</v>
      </c>
    </row>
    <row r="12" spans="1:10" x14ac:dyDescent="0.25">
      <c r="A12" s="8" t="s">
        <v>32</v>
      </c>
      <c r="B12" s="9">
        <v>488.23</v>
      </c>
      <c r="C12" s="9">
        <v>222829.6</v>
      </c>
      <c r="D12" s="9">
        <v>263545.09999999998</v>
      </c>
      <c r="E12" s="9">
        <v>124907.6</v>
      </c>
      <c r="F12" s="9">
        <v>46650.11</v>
      </c>
      <c r="G12" s="9">
        <v>18861.2</v>
      </c>
      <c r="H12" s="9">
        <v>4467.17</v>
      </c>
      <c r="I12" s="9">
        <v>27.47</v>
      </c>
      <c r="J12" s="9">
        <v>681776.48</v>
      </c>
    </row>
    <row r="13" spans="1:10" x14ac:dyDescent="0.25">
      <c r="A13" s="8" t="s">
        <v>33</v>
      </c>
      <c r="B13" s="9">
        <v>1823.83</v>
      </c>
      <c r="C13" s="9">
        <v>270545.7</v>
      </c>
      <c r="D13" s="9">
        <v>315245.8</v>
      </c>
      <c r="E13" s="9">
        <v>148829.29999999999</v>
      </c>
      <c r="F13" s="9">
        <v>67736.7</v>
      </c>
      <c r="G13" s="9">
        <v>19666.07</v>
      </c>
      <c r="H13" s="9">
        <v>3083.5709999999999</v>
      </c>
      <c r="I13" s="9">
        <v>304.33999999999997</v>
      </c>
      <c r="J13" s="9">
        <v>827235.31099999999</v>
      </c>
    </row>
    <row r="14" spans="1:10" x14ac:dyDescent="0.25">
      <c r="A14" s="7" t="s">
        <v>34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8" t="s">
        <v>35</v>
      </c>
      <c r="B15" s="9">
        <v>6124.6670000000004</v>
      </c>
      <c r="C15" s="9">
        <v>391122.9</v>
      </c>
      <c r="D15" s="9">
        <v>402076.1</v>
      </c>
      <c r="E15" s="9">
        <v>243013.4</v>
      </c>
      <c r="F15" s="9">
        <v>128953.9</v>
      </c>
      <c r="G15" s="9">
        <v>46538.25</v>
      </c>
      <c r="H15" s="9">
        <v>2836.6210000000001</v>
      </c>
      <c r="I15" s="9">
        <v>15.42</v>
      </c>
      <c r="J15" s="9">
        <v>1220681.2579999999</v>
      </c>
    </row>
    <row r="16" spans="1:10" x14ac:dyDescent="0.25">
      <c r="A16" s="8" t="s">
        <v>36</v>
      </c>
      <c r="B16" s="9">
        <v>7619.027</v>
      </c>
      <c r="C16" s="9">
        <v>528853.5</v>
      </c>
      <c r="D16" s="9">
        <v>521044.3</v>
      </c>
      <c r="E16" s="9">
        <v>359363.3</v>
      </c>
      <c r="F16" s="9">
        <v>158856.79999999999</v>
      </c>
      <c r="G16" s="9">
        <v>40866.22</v>
      </c>
      <c r="H16" s="9">
        <v>4909.7820000000002</v>
      </c>
      <c r="I16" s="9">
        <v>7.77</v>
      </c>
      <c r="J16" s="9">
        <v>1621520.699</v>
      </c>
    </row>
    <row r="17" spans="1:10" x14ac:dyDescent="0.25">
      <c r="A17" s="8" t="s">
        <v>37</v>
      </c>
      <c r="B17" s="9">
        <v>7178.8590000000004</v>
      </c>
      <c r="C17" s="9">
        <v>562323.5</v>
      </c>
      <c r="D17" s="9">
        <v>587737.1</v>
      </c>
      <c r="E17" s="9">
        <v>255345.6</v>
      </c>
      <c r="F17" s="9">
        <v>150831.79999999999</v>
      </c>
      <c r="G17" s="9">
        <v>57411.51</v>
      </c>
      <c r="H17" s="9">
        <v>7939.1279999999997</v>
      </c>
      <c r="I17" s="9">
        <v>617.77</v>
      </c>
      <c r="J17" s="9">
        <v>1629385.2670000002</v>
      </c>
    </row>
    <row r="18" spans="1:10" x14ac:dyDescent="0.25">
      <c r="A18" s="7" t="s">
        <v>38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8" t="s">
        <v>39</v>
      </c>
      <c r="B19" s="9">
        <v>14897.05</v>
      </c>
      <c r="C19" s="9">
        <v>655113.80000000005</v>
      </c>
      <c r="D19" s="9">
        <v>660164.9</v>
      </c>
      <c r="E19" s="9">
        <v>376914.2</v>
      </c>
      <c r="F19" s="9">
        <v>181420.5</v>
      </c>
      <c r="G19" s="9">
        <v>60283.48</v>
      </c>
      <c r="H19" s="9">
        <v>13632.56</v>
      </c>
      <c r="I19" s="9">
        <v>1198.8599999999999</v>
      </c>
      <c r="J19" s="9">
        <v>1963625.35</v>
      </c>
    </row>
    <row r="20" spans="1:10" x14ac:dyDescent="0.25">
      <c r="A20" s="8" t="s">
        <v>40</v>
      </c>
      <c r="B20" s="9">
        <v>15052.51</v>
      </c>
      <c r="C20" s="9">
        <v>762854.9</v>
      </c>
      <c r="D20" s="9">
        <v>792236.6</v>
      </c>
      <c r="E20" s="9">
        <v>346663.7</v>
      </c>
      <c r="F20" s="9">
        <v>164611.20000000001</v>
      </c>
      <c r="G20" s="9">
        <v>68467.95</v>
      </c>
      <c r="H20" s="9">
        <v>6144.13</v>
      </c>
      <c r="I20" s="9">
        <v>302.95</v>
      </c>
      <c r="J20" s="9">
        <v>2156333.94</v>
      </c>
    </row>
    <row r="21" spans="1:10" x14ac:dyDescent="0.25">
      <c r="A21" s="8" t="s">
        <v>41</v>
      </c>
      <c r="B21" s="9">
        <v>19099.78</v>
      </c>
      <c r="C21" s="9">
        <v>862629.2</v>
      </c>
      <c r="D21" s="9">
        <v>930416.6</v>
      </c>
      <c r="E21" s="9">
        <v>459079.8</v>
      </c>
      <c r="F21" s="9">
        <v>207976.4</v>
      </c>
      <c r="G21" s="9">
        <v>65480.34</v>
      </c>
      <c r="H21" s="9">
        <v>14128.27</v>
      </c>
      <c r="I21" s="9">
        <v>350.49</v>
      </c>
      <c r="J21" s="9">
        <v>2559160.88</v>
      </c>
    </row>
    <row r="22" spans="1:10" x14ac:dyDescent="0.25">
      <c r="A22" s="6" t="s">
        <v>42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7" t="s">
        <v>26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8" t="s">
        <v>27</v>
      </c>
      <c r="B24" s="9">
        <v>22745.43</v>
      </c>
      <c r="C24" s="9">
        <v>930410.5</v>
      </c>
      <c r="D24" s="9">
        <v>934471.7</v>
      </c>
      <c r="E24" s="9">
        <v>427414.9</v>
      </c>
      <c r="F24" s="9">
        <v>224391.6</v>
      </c>
      <c r="G24" s="9">
        <v>74623.16</v>
      </c>
      <c r="H24" s="9">
        <v>9916.9429999999993</v>
      </c>
      <c r="I24" s="9">
        <v>311.11</v>
      </c>
      <c r="J24" s="9">
        <v>2624285.3429999999</v>
      </c>
    </row>
    <row r="25" spans="1:10" x14ac:dyDescent="0.25">
      <c r="A25" s="8" t="s">
        <v>28</v>
      </c>
      <c r="B25" s="9">
        <v>22473.119999999999</v>
      </c>
      <c r="C25" s="9">
        <v>868212.4</v>
      </c>
      <c r="D25" s="9">
        <v>945338.1</v>
      </c>
      <c r="E25" s="9">
        <v>483016</v>
      </c>
      <c r="F25" s="9">
        <v>221123.8</v>
      </c>
      <c r="G25" s="9">
        <v>81287.8</v>
      </c>
      <c r="H25" s="9">
        <v>15685.85</v>
      </c>
      <c r="I25" s="9">
        <v>808.96</v>
      </c>
      <c r="J25" s="9">
        <v>2637946.0299999998</v>
      </c>
    </row>
    <row r="26" spans="1:10" x14ac:dyDescent="0.25">
      <c r="A26" s="8" t="s">
        <v>29</v>
      </c>
      <c r="B26" s="9">
        <v>26495.07</v>
      </c>
      <c r="C26" s="9">
        <v>1051580</v>
      </c>
      <c r="D26" s="9">
        <v>1098816</v>
      </c>
      <c r="E26" s="9">
        <v>474940.7</v>
      </c>
      <c r="F26" s="9">
        <v>232096.7</v>
      </c>
      <c r="G26" s="9">
        <v>106772.6</v>
      </c>
      <c r="H26" s="9">
        <v>19651.54</v>
      </c>
      <c r="I26" s="9">
        <v>534.48</v>
      </c>
      <c r="J26" s="9">
        <v>3010887.0900000008</v>
      </c>
    </row>
    <row r="27" spans="1:10" x14ac:dyDescent="0.25">
      <c r="A27" s="7" t="s">
        <v>30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5">
      <c r="A28" s="8" t="s">
        <v>31</v>
      </c>
      <c r="B28" s="9">
        <v>18873.61</v>
      </c>
      <c r="C28" s="9">
        <v>995292.2</v>
      </c>
      <c r="D28" s="9">
        <v>1089394</v>
      </c>
      <c r="E28" s="9">
        <v>563738.1</v>
      </c>
      <c r="F28" s="9">
        <v>281420.7</v>
      </c>
      <c r="G28" s="9">
        <v>69514.710000000006</v>
      </c>
      <c r="H28" s="9">
        <v>13497.79</v>
      </c>
      <c r="I28" s="9">
        <v>840.49980000000005</v>
      </c>
      <c r="J28" s="9">
        <v>3032571.6098000002</v>
      </c>
    </row>
    <row r="29" spans="1:10" x14ac:dyDescent="0.25">
      <c r="A29" s="8" t="s">
        <v>32</v>
      </c>
      <c r="B29" s="9">
        <v>6243.1019999999999</v>
      </c>
      <c r="C29" s="9">
        <v>286829.40000000002</v>
      </c>
      <c r="D29" s="9">
        <v>333777.5</v>
      </c>
      <c r="E29" s="9">
        <v>144243.1</v>
      </c>
      <c r="F29" s="9">
        <v>72403.05</v>
      </c>
      <c r="G29" s="9">
        <v>25378.799999999999</v>
      </c>
      <c r="H29" s="9">
        <v>3485.95</v>
      </c>
      <c r="I29" s="9">
        <v>417.92</v>
      </c>
      <c r="J29" s="9">
        <v>872778.82200000016</v>
      </c>
    </row>
    <row r="30" spans="1:10" x14ac:dyDescent="0.25">
      <c r="A30" s="6" t="s">
        <v>24</v>
      </c>
      <c r="B30" s="9">
        <v>169657.77500000002</v>
      </c>
      <c r="C30" s="9">
        <v>8718769.3000000007</v>
      </c>
      <c r="D30" s="9">
        <v>9241809.6600000001</v>
      </c>
      <c r="E30" s="9">
        <v>4588465.5199999996</v>
      </c>
      <c r="F30" s="9">
        <v>2223412.69</v>
      </c>
      <c r="G30" s="9">
        <v>771589.77000000014</v>
      </c>
      <c r="H30" s="9">
        <v>125605.425</v>
      </c>
      <c r="I30" s="9">
        <v>5804.0498000000007</v>
      </c>
      <c r="J30" s="9">
        <v>25845114.189799998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309B-0BB9-45F6-B635-E249122CC7AA}">
  <dimension ref="A1:D133"/>
  <sheetViews>
    <sheetView workbookViewId="0"/>
  </sheetViews>
  <sheetFormatPr defaultRowHeight="15" x14ac:dyDescent="0.25"/>
  <cols>
    <col min="1" max="1" width="7.42578125" bestFit="1" customWidth="1"/>
    <col min="2" max="2" width="4.140625" bestFit="1" customWidth="1"/>
    <col min="3" max="3" width="6" bestFit="1" customWidth="1"/>
    <col min="4" max="4" width="9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2">
        <v>43101</v>
      </c>
      <c r="B2">
        <v>20</v>
      </c>
      <c r="C2">
        <v>443</v>
      </c>
      <c r="D2">
        <v>10518.96</v>
      </c>
    </row>
    <row r="3" spans="1:4" x14ac:dyDescent="0.25">
      <c r="A3" s="2">
        <v>43101</v>
      </c>
      <c r="B3">
        <v>30</v>
      </c>
      <c r="C3">
        <v>477</v>
      </c>
      <c r="D3">
        <v>10817.71</v>
      </c>
    </row>
    <row r="4" spans="1:4" x14ac:dyDescent="0.25">
      <c r="A4" s="2">
        <v>43101</v>
      </c>
      <c r="B4">
        <v>40</v>
      </c>
      <c r="C4">
        <v>132</v>
      </c>
      <c r="D4">
        <v>3492.33</v>
      </c>
    </row>
    <row r="5" spans="1:4" x14ac:dyDescent="0.25">
      <c r="A5" s="2">
        <v>43101</v>
      </c>
      <c r="B5">
        <v>50</v>
      </c>
      <c r="C5">
        <v>72</v>
      </c>
      <c r="D5">
        <v>1215.1600000000001</v>
      </c>
    </row>
    <row r="6" spans="1:4" x14ac:dyDescent="0.25">
      <c r="A6" s="2">
        <v>43101</v>
      </c>
      <c r="B6">
        <v>60</v>
      </c>
      <c r="C6">
        <v>4</v>
      </c>
      <c r="D6">
        <v>893.99</v>
      </c>
    </row>
    <row r="7" spans="1:4" x14ac:dyDescent="0.25">
      <c r="A7" s="2">
        <v>43101</v>
      </c>
      <c r="B7">
        <v>70</v>
      </c>
      <c r="C7">
        <v>1</v>
      </c>
      <c r="D7">
        <v>5.74</v>
      </c>
    </row>
    <row r="8" spans="1:4" x14ac:dyDescent="0.25">
      <c r="A8" s="2">
        <v>43132</v>
      </c>
      <c r="B8">
        <v>10</v>
      </c>
      <c r="C8">
        <v>1</v>
      </c>
      <c r="D8">
        <v>61.54</v>
      </c>
    </row>
    <row r="9" spans="1:4" x14ac:dyDescent="0.25">
      <c r="A9" s="2">
        <v>43132</v>
      </c>
      <c r="B9">
        <v>20</v>
      </c>
      <c r="C9">
        <v>2715</v>
      </c>
      <c r="D9">
        <v>49963.64</v>
      </c>
    </row>
    <row r="10" spans="1:4" x14ac:dyDescent="0.25">
      <c r="A10" s="2">
        <v>43132</v>
      </c>
      <c r="B10">
        <v>30</v>
      </c>
      <c r="C10">
        <v>2163</v>
      </c>
      <c r="D10">
        <v>56560.65</v>
      </c>
    </row>
    <row r="11" spans="1:4" x14ac:dyDescent="0.25">
      <c r="A11" s="2">
        <v>43132</v>
      </c>
      <c r="B11">
        <v>40</v>
      </c>
      <c r="C11">
        <v>784</v>
      </c>
      <c r="D11">
        <v>29988.87</v>
      </c>
    </row>
    <row r="12" spans="1:4" x14ac:dyDescent="0.25">
      <c r="A12" s="2">
        <v>43132</v>
      </c>
      <c r="B12">
        <v>50</v>
      </c>
      <c r="C12">
        <v>355</v>
      </c>
      <c r="D12">
        <v>10550.75</v>
      </c>
    </row>
    <row r="13" spans="1:4" x14ac:dyDescent="0.25">
      <c r="A13" s="2">
        <v>43132</v>
      </c>
      <c r="B13">
        <v>60</v>
      </c>
      <c r="C13">
        <v>64</v>
      </c>
      <c r="D13">
        <v>6301.6</v>
      </c>
    </row>
    <row r="14" spans="1:4" x14ac:dyDescent="0.25">
      <c r="A14" s="2">
        <v>43132</v>
      </c>
      <c r="B14">
        <v>70</v>
      </c>
      <c r="C14">
        <v>3</v>
      </c>
      <c r="D14">
        <v>71.58</v>
      </c>
    </row>
    <row r="15" spans="1:4" x14ac:dyDescent="0.25">
      <c r="A15" s="2">
        <v>43160</v>
      </c>
      <c r="B15">
        <v>10</v>
      </c>
      <c r="C15">
        <v>27</v>
      </c>
      <c r="D15">
        <v>106.99</v>
      </c>
    </row>
    <row r="16" spans="1:4" x14ac:dyDescent="0.25">
      <c r="A16" s="2">
        <v>43160</v>
      </c>
      <c r="B16">
        <v>20</v>
      </c>
      <c r="C16">
        <v>7022</v>
      </c>
      <c r="D16">
        <v>115236.4</v>
      </c>
    </row>
    <row r="17" spans="1:4" x14ac:dyDescent="0.25">
      <c r="A17" s="2">
        <v>43160</v>
      </c>
      <c r="B17">
        <v>30</v>
      </c>
      <c r="C17">
        <v>5140</v>
      </c>
      <c r="D17">
        <v>119511.7</v>
      </c>
    </row>
    <row r="18" spans="1:4" x14ac:dyDescent="0.25">
      <c r="A18" s="2">
        <v>43160</v>
      </c>
      <c r="B18">
        <v>40</v>
      </c>
      <c r="C18">
        <v>1861</v>
      </c>
      <c r="D18">
        <v>62560.42</v>
      </c>
    </row>
    <row r="19" spans="1:4" x14ac:dyDescent="0.25">
      <c r="A19" s="2">
        <v>43160</v>
      </c>
      <c r="B19">
        <v>50</v>
      </c>
      <c r="C19">
        <v>745</v>
      </c>
      <c r="D19">
        <v>24132.080000000002</v>
      </c>
    </row>
    <row r="20" spans="1:4" x14ac:dyDescent="0.25">
      <c r="A20" s="2">
        <v>43160</v>
      </c>
      <c r="B20">
        <v>60</v>
      </c>
      <c r="C20">
        <v>270</v>
      </c>
      <c r="D20">
        <v>12254.26</v>
      </c>
    </row>
    <row r="21" spans="1:4" x14ac:dyDescent="0.25">
      <c r="A21" s="2">
        <v>43160</v>
      </c>
      <c r="B21">
        <v>70</v>
      </c>
      <c r="C21">
        <v>40</v>
      </c>
      <c r="D21">
        <v>1505.58</v>
      </c>
    </row>
    <row r="22" spans="1:4" x14ac:dyDescent="0.25">
      <c r="A22" s="2">
        <v>43191</v>
      </c>
      <c r="B22">
        <v>10</v>
      </c>
      <c r="C22">
        <v>40</v>
      </c>
      <c r="D22">
        <v>374.96</v>
      </c>
    </row>
    <row r="23" spans="1:4" x14ac:dyDescent="0.25">
      <c r="A23" s="2">
        <v>43191</v>
      </c>
      <c r="B23">
        <v>20</v>
      </c>
      <c r="C23">
        <v>9091</v>
      </c>
      <c r="D23">
        <v>154452.70000000001</v>
      </c>
    </row>
    <row r="24" spans="1:4" x14ac:dyDescent="0.25">
      <c r="A24" s="2">
        <v>43191</v>
      </c>
      <c r="B24">
        <v>30</v>
      </c>
      <c r="C24">
        <v>8337</v>
      </c>
      <c r="D24">
        <v>180655.8</v>
      </c>
    </row>
    <row r="25" spans="1:4" x14ac:dyDescent="0.25">
      <c r="A25" s="2">
        <v>43191</v>
      </c>
      <c r="B25">
        <v>40</v>
      </c>
      <c r="C25">
        <v>2845</v>
      </c>
      <c r="D25">
        <v>84954.2</v>
      </c>
    </row>
    <row r="26" spans="1:4" x14ac:dyDescent="0.25">
      <c r="A26" s="2">
        <v>43191</v>
      </c>
      <c r="B26">
        <v>50</v>
      </c>
      <c r="C26">
        <v>1060</v>
      </c>
      <c r="D26">
        <v>49041.440000000002</v>
      </c>
    </row>
    <row r="27" spans="1:4" x14ac:dyDescent="0.25">
      <c r="A27" s="2">
        <v>43191</v>
      </c>
      <c r="B27">
        <v>60</v>
      </c>
      <c r="C27">
        <v>504</v>
      </c>
      <c r="D27">
        <v>16987.830000000002</v>
      </c>
    </row>
    <row r="28" spans="1:4" x14ac:dyDescent="0.25">
      <c r="A28" s="2">
        <v>43191</v>
      </c>
      <c r="B28">
        <v>70</v>
      </c>
      <c r="C28">
        <v>99</v>
      </c>
      <c r="D28">
        <v>4643.22</v>
      </c>
    </row>
    <row r="29" spans="1:4" x14ac:dyDescent="0.25">
      <c r="A29" s="2">
        <v>43191</v>
      </c>
      <c r="B29">
        <v>80</v>
      </c>
      <c r="C29">
        <v>4</v>
      </c>
      <c r="D29">
        <v>66.010000000000005</v>
      </c>
    </row>
    <row r="30" spans="1:4" x14ac:dyDescent="0.25">
      <c r="A30" s="2">
        <v>43221</v>
      </c>
      <c r="B30">
        <v>10</v>
      </c>
      <c r="C30">
        <v>50</v>
      </c>
      <c r="D30">
        <v>488.23</v>
      </c>
    </row>
    <row r="31" spans="1:4" x14ac:dyDescent="0.25">
      <c r="A31" s="2">
        <v>43221</v>
      </c>
      <c r="B31">
        <v>20</v>
      </c>
      <c r="C31">
        <v>13570</v>
      </c>
      <c r="D31">
        <v>222829.6</v>
      </c>
    </row>
    <row r="32" spans="1:4" x14ac:dyDescent="0.25">
      <c r="A32" s="2">
        <v>43221</v>
      </c>
      <c r="B32">
        <v>30</v>
      </c>
      <c r="C32">
        <v>12860</v>
      </c>
      <c r="D32">
        <v>263545.09999999998</v>
      </c>
    </row>
    <row r="33" spans="1:4" x14ac:dyDescent="0.25">
      <c r="A33" s="2">
        <v>43221</v>
      </c>
      <c r="B33">
        <v>40</v>
      </c>
      <c r="C33">
        <v>4628</v>
      </c>
      <c r="D33">
        <v>124907.6</v>
      </c>
    </row>
    <row r="34" spans="1:4" x14ac:dyDescent="0.25">
      <c r="A34" s="2">
        <v>43221</v>
      </c>
      <c r="B34">
        <v>50</v>
      </c>
      <c r="C34">
        <v>1509</v>
      </c>
      <c r="D34">
        <v>46650.11</v>
      </c>
    </row>
    <row r="35" spans="1:4" x14ac:dyDescent="0.25">
      <c r="A35" s="2">
        <v>43221</v>
      </c>
      <c r="B35">
        <v>60</v>
      </c>
      <c r="C35">
        <v>607</v>
      </c>
      <c r="D35">
        <v>18861.2</v>
      </c>
    </row>
    <row r="36" spans="1:4" x14ac:dyDescent="0.25">
      <c r="A36" s="2">
        <v>43221</v>
      </c>
      <c r="B36">
        <v>70</v>
      </c>
      <c r="C36">
        <v>124</v>
      </c>
      <c r="D36">
        <v>4467.17</v>
      </c>
    </row>
    <row r="37" spans="1:4" x14ac:dyDescent="0.25">
      <c r="A37" s="2">
        <v>43221</v>
      </c>
      <c r="B37">
        <v>80</v>
      </c>
      <c r="C37">
        <v>3</v>
      </c>
      <c r="D37">
        <v>27.47</v>
      </c>
    </row>
    <row r="38" spans="1:4" x14ac:dyDescent="0.25">
      <c r="A38" s="2">
        <v>43252</v>
      </c>
      <c r="B38">
        <v>10</v>
      </c>
      <c r="C38">
        <v>169</v>
      </c>
      <c r="D38">
        <v>1823.83</v>
      </c>
    </row>
    <row r="39" spans="1:4" x14ac:dyDescent="0.25">
      <c r="A39" s="2">
        <v>43252</v>
      </c>
      <c r="B39">
        <v>20</v>
      </c>
      <c r="C39">
        <v>16635</v>
      </c>
      <c r="D39">
        <v>270545.7</v>
      </c>
    </row>
    <row r="40" spans="1:4" x14ac:dyDescent="0.25">
      <c r="A40" s="2">
        <v>43252</v>
      </c>
      <c r="B40">
        <v>30</v>
      </c>
      <c r="C40">
        <v>15168</v>
      </c>
      <c r="D40">
        <v>315245.8</v>
      </c>
    </row>
    <row r="41" spans="1:4" x14ac:dyDescent="0.25">
      <c r="A41" s="2">
        <v>43252</v>
      </c>
      <c r="B41">
        <v>40</v>
      </c>
      <c r="C41">
        <v>5760</v>
      </c>
      <c r="D41">
        <v>148829.29999999999</v>
      </c>
    </row>
    <row r="42" spans="1:4" x14ac:dyDescent="0.25">
      <c r="A42" s="2">
        <v>43252</v>
      </c>
      <c r="B42">
        <v>50</v>
      </c>
      <c r="C42">
        <v>2190</v>
      </c>
      <c r="D42">
        <v>67736.7</v>
      </c>
    </row>
    <row r="43" spans="1:4" x14ac:dyDescent="0.25">
      <c r="A43" s="2">
        <v>43252</v>
      </c>
      <c r="B43">
        <v>60</v>
      </c>
      <c r="C43">
        <v>767</v>
      </c>
      <c r="D43">
        <v>19666.07</v>
      </c>
    </row>
    <row r="44" spans="1:4" x14ac:dyDescent="0.25">
      <c r="A44" s="2">
        <v>43252</v>
      </c>
      <c r="B44">
        <v>70</v>
      </c>
      <c r="C44">
        <v>122</v>
      </c>
      <c r="D44">
        <v>3083.5709999999999</v>
      </c>
    </row>
    <row r="45" spans="1:4" x14ac:dyDescent="0.25">
      <c r="A45" s="2">
        <v>43252</v>
      </c>
      <c r="B45">
        <v>80</v>
      </c>
      <c r="C45">
        <v>6</v>
      </c>
      <c r="D45">
        <v>304.33999999999997</v>
      </c>
    </row>
    <row r="46" spans="1:4" x14ac:dyDescent="0.25">
      <c r="A46" s="2">
        <v>43282</v>
      </c>
      <c r="B46">
        <v>10</v>
      </c>
      <c r="C46">
        <v>525</v>
      </c>
      <c r="D46">
        <v>6124.6670000000004</v>
      </c>
    </row>
    <row r="47" spans="1:4" x14ac:dyDescent="0.25">
      <c r="A47" s="2">
        <v>43282</v>
      </c>
      <c r="B47">
        <v>20</v>
      </c>
      <c r="C47">
        <v>22608</v>
      </c>
      <c r="D47">
        <v>391122.9</v>
      </c>
    </row>
    <row r="48" spans="1:4" x14ac:dyDescent="0.25">
      <c r="A48" s="2">
        <v>43282</v>
      </c>
      <c r="B48">
        <v>30</v>
      </c>
      <c r="C48">
        <v>19709</v>
      </c>
      <c r="D48">
        <v>402076.1</v>
      </c>
    </row>
    <row r="49" spans="1:4" x14ac:dyDescent="0.25">
      <c r="A49" s="2">
        <v>43282</v>
      </c>
      <c r="B49">
        <v>40</v>
      </c>
      <c r="C49">
        <v>8530</v>
      </c>
      <c r="D49">
        <v>243013.4</v>
      </c>
    </row>
    <row r="50" spans="1:4" x14ac:dyDescent="0.25">
      <c r="A50" s="2">
        <v>43282</v>
      </c>
      <c r="B50">
        <v>50</v>
      </c>
      <c r="C50">
        <v>3965</v>
      </c>
      <c r="D50">
        <v>128953.9</v>
      </c>
    </row>
    <row r="51" spans="1:4" x14ac:dyDescent="0.25">
      <c r="A51" s="2">
        <v>43282</v>
      </c>
      <c r="B51">
        <v>60</v>
      </c>
      <c r="C51">
        <v>1449</v>
      </c>
      <c r="D51">
        <v>46538.25</v>
      </c>
    </row>
    <row r="52" spans="1:4" x14ac:dyDescent="0.25">
      <c r="A52" s="2">
        <v>43282</v>
      </c>
      <c r="B52">
        <v>70</v>
      </c>
      <c r="C52">
        <v>80</v>
      </c>
      <c r="D52">
        <v>2836.6210000000001</v>
      </c>
    </row>
    <row r="53" spans="1:4" x14ac:dyDescent="0.25">
      <c r="A53" s="2">
        <v>43282</v>
      </c>
      <c r="B53">
        <v>80</v>
      </c>
      <c r="C53">
        <v>7</v>
      </c>
      <c r="D53">
        <v>15.42</v>
      </c>
    </row>
    <row r="54" spans="1:4" x14ac:dyDescent="0.25">
      <c r="A54" s="2">
        <v>43313</v>
      </c>
      <c r="B54">
        <v>10</v>
      </c>
      <c r="C54">
        <v>601</v>
      </c>
      <c r="D54">
        <v>7619.027</v>
      </c>
    </row>
    <row r="55" spans="1:4" x14ac:dyDescent="0.25">
      <c r="A55" s="2">
        <v>43313</v>
      </c>
      <c r="B55">
        <v>20</v>
      </c>
      <c r="C55">
        <v>29396</v>
      </c>
      <c r="D55">
        <v>528853.5</v>
      </c>
    </row>
    <row r="56" spans="1:4" x14ac:dyDescent="0.25">
      <c r="A56" s="2">
        <v>43313</v>
      </c>
      <c r="B56">
        <v>30</v>
      </c>
      <c r="C56">
        <v>24827</v>
      </c>
      <c r="D56">
        <v>521044.3</v>
      </c>
    </row>
    <row r="57" spans="1:4" x14ac:dyDescent="0.25">
      <c r="A57" s="2">
        <v>43313</v>
      </c>
      <c r="B57">
        <v>40</v>
      </c>
      <c r="C57">
        <v>11759</v>
      </c>
      <c r="D57">
        <v>359363.3</v>
      </c>
    </row>
    <row r="58" spans="1:4" x14ac:dyDescent="0.25">
      <c r="A58" s="2">
        <v>43313</v>
      </c>
      <c r="B58">
        <v>50</v>
      </c>
      <c r="C58">
        <v>4651</v>
      </c>
      <c r="D58">
        <v>158856.79999999999</v>
      </c>
    </row>
    <row r="59" spans="1:4" x14ac:dyDescent="0.25">
      <c r="A59" s="2">
        <v>43313</v>
      </c>
      <c r="B59">
        <v>60</v>
      </c>
      <c r="C59">
        <v>1381</v>
      </c>
      <c r="D59">
        <v>40866.22</v>
      </c>
    </row>
    <row r="60" spans="1:4" x14ac:dyDescent="0.25">
      <c r="A60" s="2">
        <v>43313</v>
      </c>
      <c r="B60">
        <v>70</v>
      </c>
      <c r="C60">
        <v>169</v>
      </c>
      <c r="D60">
        <v>4909.7820000000002</v>
      </c>
    </row>
    <row r="61" spans="1:4" x14ac:dyDescent="0.25">
      <c r="A61" s="2">
        <v>43313</v>
      </c>
      <c r="B61">
        <v>80</v>
      </c>
      <c r="C61">
        <v>3</v>
      </c>
      <c r="D61">
        <v>7.77</v>
      </c>
    </row>
    <row r="62" spans="1:4" x14ac:dyDescent="0.25">
      <c r="A62" s="2">
        <v>43344</v>
      </c>
      <c r="B62">
        <v>10</v>
      </c>
      <c r="C62">
        <v>619</v>
      </c>
      <c r="D62">
        <v>7178.8590000000004</v>
      </c>
    </row>
    <row r="63" spans="1:4" x14ac:dyDescent="0.25">
      <c r="A63" s="2">
        <v>43344</v>
      </c>
      <c r="B63">
        <v>20</v>
      </c>
      <c r="C63">
        <v>34979</v>
      </c>
      <c r="D63">
        <v>562323.5</v>
      </c>
    </row>
    <row r="64" spans="1:4" x14ac:dyDescent="0.25">
      <c r="A64" s="2">
        <v>43344</v>
      </c>
      <c r="B64">
        <v>30</v>
      </c>
      <c r="C64">
        <v>29163</v>
      </c>
      <c r="D64">
        <v>587737.1</v>
      </c>
    </row>
    <row r="65" spans="1:4" x14ac:dyDescent="0.25">
      <c r="A65" s="2">
        <v>43344</v>
      </c>
      <c r="B65">
        <v>40</v>
      </c>
      <c r="C65">
        <v>10593</v>
      </c>
      <c r="D65">
        <v>255345.6</v>
      </c>
    </row>
    <row r="66" spans="1:4" x14ac:dyDescent="0.25">
      <c r="A66" s="2">
        <v>43344</v>
      </c>
      <c r="B66">
        <v>50</v>
      </c>
      <c r="C66">
        <v>5351</v>
      </c>
      <c r="D66">
        <v>150831.79999999999</v>
      </c>
    </row>
    <row r="67" spans="1:4" x14ac:dyDescent="0.25">
      <c r="A67" s="2">
        <v>43344</v>
      </c>
      <c r="B67">
        <v>60</v>
      </c>
      <c r="C67">
        <v>1858</v>
      </c>
      <c r="D67">
        <v>57411.51</v>
      </c>
    </row>
    <row r="68" spans="1:4" x14ac:dyDescent="0.25">
      <c r="A68" s="2">
        <v>43344</v>
      </c>
      <c r="B68">
        <v>70</v>
      </c>
      <c r="C68">
        <v>245</v>
      </c>
      <c r="D68">
        <v>7939.1279999999997</v>
      </c>
    </row>
    <row r="69" spans="1:4" x14ac:dyDescent="0.25">
      <c r="A69" s="2">
        <v>43344</v>
      </c>
      <c r="B69">
        <v>80</v>
      </c>
      <c r="C69">
        <v>24</v>
      </c>
      <c r="D69">
        <v>617.77</v>
      </c>
    </row>
    <row r="70" spans="1:4" x14ac:dyDescent="0.25">
      <c r="A70" s="2">
        <v>43374</v>
      </c>
      <c r="B70">
        <v>10</v>
      </c>
      <c r="C70">
        <v>1043</v>
      </c>
      <c r="D70">
        <v>14897.05</v>
      </c>
    </row>
    <row r="71" spans="1:4" x14ac:dyDescent="0.25">
      <c r="A71" s="2">
        <v>43374</v>
      </c>
      <c r="B71">
        <v>20</v>
      </c>
      <c r="C71">
        <v>41676</v>
      </c>
      <c r="D71">
        <v>655113.80000000005</v>
      </c>
    </row>
    <row r="72" spans="1:4" x14ac:dyDescent="0.25">
      <c r="A72" s="2">
        <v>43374</v>
      </c>
      <c r="B72">
        <v>30</v>
      </c>
      <c r="C72">
        <v>33274</v>
      </c>
      <c r="D72">
        <v>660164.9</v>
      </c>
    </row>
    <row r="73" spans="1:4" x14ac:dyDescent="0.25">
      <c r="A73" s="2">
        <v>43374</v>
      </c>
      <c r="B73">
        <v>40</v>
      </c>
      <c r="C73">
        <v>12934</v>
      </c>
      <c r="D73">
        <v>376914.2</v>
      </c>
    </row>
    <row r="74" spans="1:4" x14ac:dyDescent="0.25">
      <c r="A74" s="2">
        <v>43374</v>
      </c>
      <c r="B74">
        <v>50</v>
      </c>
      <c r="C74">
        <v>5726</v>
      </c>
      <c r="D74">
        <v>181420.5</v>
      </c>
    </row>
    <row r="75" spans="1:4" x14ac:dyDescent="0.25">
      <c r="A75" s="2">
        <v>43374</v>
      </c>
      <c r="B75">
        <v>60</v>
      </c>
      <c r="C75">
        <v>1898</v>
      </c>
      <c r="D75">
        <v>60283.48</v>
      </c>
    </row>
    <row r="76" spans="1:4" x14ac:dyDescent="0.25">
      <c r="A76" s="2">
        <v>43374</v>
      </c>
      <c r="B76">
        <v>70</v>
      </c>
      <c r="C76">
        <v>281</v>
      </c>
      <c r="D76">
        <v>13632.56</v>
      </c>
    </row>
    <row r="77" spans="1:4" x14ac:dyDescent="0.25">
      <c r="A77" s="2">
        <v>43374</v>
      </c>
      <c r="B77">
        <v>80</v>
      </c>
      <c r="C77">
        <v>45</v>
      </c>
      <c r="D77">
        <v>1198.8599999999999</v>
      </c>
    </row>
    <row r="78" spans="1:4" x14ac:dyDescent="0.25">
      <c r="A78" s="2">
        <v>43405</v>
      </c>
      <c r="B78">
        <v>10</v>
      </c>
      <c r="C78">
        <v>1205</v>
      </c>
      <c r="D78">
        <v>15052.51</v>
      </c>
    </row>
    <row r="79" spans="1:4" x14ac:dyDescent="0.25">
      <c r="A79" s="2">
        <v>43405</v>
      </c>
      <c r="B79">
        <v>20</v>
      </c>
      <c r="C79">
        <v>48433</v>
      </c>
      <c r="D79">
        <v>762854.9</v>
      </c>
    </row>
    <row r="80" spans="1:4" x14ac:dyDescent="0.25">
      <c r="A80" s="2">
        <v>43405</v>
      </c>
      <c r="B80">
        <v>30</v>
      </c>
      <c r="C80">
        <v>38108</v>
      </c>
      <c r="D80">
        <v>792236.6</v>
      </c>
    </row>
    <row r="81" spans="1:4" x14ac:dyDescent="0.25">
      <c r="A81" s="2">
        <v>43405</v>
      </c>
      <c r="B81">
        <v>40</v>
      </c>
      <c r="C81">
        <v>13924</v>
      </c>
      <c r="D81">
        <v>346663.7</v>
      </c>
    </row>
    <row r="82" spans="1:4" x14ac:dyDescent="0.25">
      <c r="A82" s="2">
        <v>43405</v>
      </c>
      <c r="B82">
        <v>50</v>
      </c>
      <c r="C82">
        <v>5859</v>
      </c>
      <c r="D82">
        <v>164611.20000000001</v>
      </c>
    </row>
    <row r="83" spans="1:4" x14ac:dyDescent="0.25">
      <c r="A83" s="2">
        <v>43405</v>
      </c>
      <c r="B83">
        <v>60</v>
      </c>
      <c r="C83">
        <v>2144</v>
      </c>
      <c r="D83">
        <v>68467.95</v>
      </c>
    </row>
    <row r="84" spans="1:4" x14ac:dyDescent="0.25">
      <c r="A84" s="2">
        <v>43405</v>
      </c>
      <c r="B84">
        <v>70</v>
      </c>
      <c r="C84">
        <v>172</v>
      </c>
      <c r="D84">
        <v>6144.13</v>
      </c>
    </row>
    <row r="85" spans="1:4" x14ac:dyDescent="0.25">
      <c r="A85" s="2">
        <v>43405</v>
      </c>
      <c r="B85">
        <v>80</v>
      </c>
      <c r="C85">
        <v>36</v>
      </c>
      <c r="D85">
        <v>302.95</v>
      </c>
    </row>
    <row r="86" spans="1:4" x14ac:dyDescent="0.25">
      <c r="A86" s="2">
        <v>43435</v>
      </c>
      <c r="B86">
        <v>10</v>
      </c>
      <c r="C86">
        <v>1395</v>
      </c>
      <c r="D86">
        <v>19099.78</v>
      </c>
    </row>
    <row r="87" spans="1:4" x14ac:dyDescent="0.25">
      <c r="A87" s="2">
        <v>43435</v>
      </c>
      <c r="B87">
        <v>20</v>
      </c>
      <c r="C87">
        <v>51395</v>
      </c>
      <c r="D87">
        <v>862629.2</v>
      </c>
    </row>
    <row r="88" spans="1:4" x14ac:dyDescent="0.25">
      <c r="A88" s="2">
        <v>43435</v>
      </c>
      <c r="B88">
        <v>30</v>
      </c>
      <c r="C88">
        <v>41596</v>
      </c>
      <c r="D88">
        <v>930416.6</v>
      </c>
    </row>
    <row r="89" spans="1:4" x14ac:dyDescent="0.25">
      <c r="A89" s="2">
        <v>43435</v>
      </c>
      <c r="B89">
        <v>40</v>
      </c>
      <c r="C89">
        <v>16381</v>
      </c>
      <c r="D89">
        <v>459079.8</v>
      </c>
    </row>
    <row r="90" spans="1:4" x14ac:dyDescent="0.25">
      <c r="A90" s="2">
        <v>43435</v>
      </c>
      <c r="B90">
        <v>50</v>
      </c>
      <c r="C90">
        <v>7279</v>
      </c>
      <c r="D90">
        <v>207976.4</v>
      </c>
    </row>
    <row r="91" spans="1:4" x14ac:dyDescent="0.25">
      <c r="A91" s="2">
        <v>43435</v>
      </c>
      <c r="B91">
        <v>60</v>
      </c>
      <c r="C91">
        <v>2256</v>
      </c>
      <c r="D91">
        <v>65480.34</v>
      </c>
    </row>
    <row r="92" spans="1:4" x14ac:dyDescent="0.25">
      <c r="A92" s="2">
        <v>43435</v>
      </c>
      <c r="B92">
        <v>70</v>
      </c>
      <c r="C92">
        <v>349</v>
      </c>
      <c r="D92">
        <v>14128.27</v>
      </c>
    </row>
    <row r="93" spans="1:4" x14ac:dyDescent="0.25">
      <c r="A93" s="2">
        <v>43435</v>
      </c>
      <c r="B93">
        <v>80</v>
      </c>
      <c r="C93">
        <v>21</v>
      </c>
      <c r="D93">
        <v>350.49</v>
      </c>
    </row>
    <row r="94" spans="1:4" x14ac:dyDescent="0.25">
      <c r="A94" s="2">
        <v>43466</v>
      </c>
      <c r="B94">
        <v>10</v>
      </c>
      <c r="C94">
        <v>1563</v>
      </c>
      <c r="D94">
        <v>22745.43</v>
      </c>
    </row>
    <row r="95" spans="1:4" x14ac:dyDescent="0.25">
      <c r="A95" s="2">
        <v>43466</v>
      </c>
      <c r="B95">
        <v>20</v>
      </c>
      <c r="C95">
        <v>55668</v>
      </c>
      <c r="D95">
        <v>930410.5</v>
      </c>
    </row>
    <row r="96" spans="1:4" x14ac:dyDescent="0.25">
      <c r="A96" s="2">
        <v>43466</v>
      </c>
      <c r="B96">
        <v>30</v>
      </c>
      <c r="C96">
        <v>42204</v>
      </c>
      <c r="D96">
        <v>934471.7</v>
      </c>
    </row>
    <row r="97" spans="1:4" x14ac:dyDescent="0.25">
      <c r="A97" s="2">
        <v>43466</v>
      </c>
      <c r="B97">
        <v>40</v>
      </c>
      <c r="C97">
        <v>17016</v>
      </c>
      <c r="D97">
        <v>427414.9</v>
      </c>
    </row>
    <row r="98" spans="1:4" x14ac:dyDescent="0.25">
      <c r="A98" s="2">
        <v>43466</v>
      </c>
      <c r="B98">
        <v>50</v>
      </c>
      <c r="C98">
        <v>7738</v>
      </c>
      <c r="D98">
        <v>224391.6</v>
      </c>
    </row>
    <row r="99" spans="1:4" x14ac:dyDescent="0.25">
      <c r="A99" s="2">
        <v>43466</v>
      </c>
      <c r="B99">
        <v>60</v>
      </c>
      <c r="C99">
        <v>2243</v>
      </c>
      <c r="D99">
        <v>74623.16</v>
      </c>
    </row>
    <row r="100" spans="1:4" x14ac:dyDescent="0.25">
      <c r="A100" s="2">
        <v>43466</v>
      </c>
      <c r="B100">
        <v>70</v>
      </c>
      <c r="C100">
        <v>385</v>
      </c>
      <c r="D100">
        <v>9916.9429999999993</v>
      </c>
    </row>
    <row r="101" spans="1:4" x14ac:dyDescent="0.25">
      <c r="A101" s="2">
        <v>43466</v>
      </c>
      <c r="B101">
        <v>80</v>
      </c>
      <c r="C101">
        <v>25</v>
      </c>
      <c r="D101">
        <v>311.11</v>
      </c>
    </row>
    <row r="102" spans="1:4" x14ac:dyDescent="0.25">
      <c r="A102" s="2">
        <v>43497</v>
      </c>
      <c r="B102">
        <v>10</v>
      </c>
      <c r="C102">
        <v>1887</v>
      </c>
      <c r="D102">
        <v>22473.119999999999</v>
      </c>
    </row>
    <row r="103" spans="1:4" x14ac:dyDescent="0.25">
      <c r="A103" s="2">
        <v>43497</v>
      </c>
      <c r="B103">
        <v>20</v>
      </c>
      <c r="C103">
        <v>56646</v>
      </c>
      <c r="D103">
        <v>868212.4</v>
      </c>
    </row>
    <row r="104" spans="1:4" x14ac:dyDescent="0.25">
      <c r="A104" s="2">
        <v>43497</v>
      </c>
      <c r="B104">
        <v>30</v>
      </c>
      <c r="C104">
        <v>45544</v>
      </c>
      <c r="D104">
        <v>945338.1</v>
      </c>
    </row>
    <row r="105" spans="1:4" x14ac:dyDescent="0.25">
      <c r="A105" s="2">
        <v>43497</v>
      </c>
      <c r="B105">
        <v>40</v>
      </c>
      <c r="C105">
        <v>17604</v>
      </c>
      <c r="D105">
        <v>483016</v>
      </c>
    </row>
    <row r="106" spans="1:4" x14ac:dyDescent="0.25">
      <c r="A106" s="2">
        <v>43497</v>
      </c>
      <c r="B106">
        <v>50</v>
      </c>
      <c r="C106">
        <v>8008</v>
      </c>
      <c r="D106">
        <v>221123.8</v>
      </c>
    </row>
    <row r="107" spans="1:4" x14ac:dyDescent="0.25">
      <c r="A107" s="2">
        <v>43497</v>
      </c>
      <c r="B107">
        <v>60</v>
      </c>
      <c r="C107">
        <v>2413</v>
      </c>
      <c r="D107">
        <v>81287.8</v>
      </c>
    </row>
    <row r="108" spans="1:4" x14ac:dyDescent="0.25">
      <c r="A108" s="2">
        <v>43497</v>
      </c>
      <c r="B108">
        <v>70</v>
      </c>
      <c r="C108">
        <v>453</v>
      </c>
      <c r="D108">
        <v>15685.85</v>
      </c>
    </row>
    <row r="109" spans="1:4" x14ac:dyDescent="0.25">
      <c r="A109" s="2">
        <v>43497</v>
      </c>
      <c r="B109">
        <v>80</v>
      </c>
      <c r="C109">
        <v>51</v>
      </c>
      <c r="D109">
        <v>808.96</v>
      </c>
    </row>
    <row r="110" spans="1:4" x14ac:dyDescent="0.25">
      <c r="A110" s="2">
        <v>43525</v>
      </c>
      <c r="B110">
        <v>10</v>
      </c>
      <c r="C110">
        <v>2131</v>
      </c>
      <c r="D110">
        <v>26495.07</v>
      </c>
    </row>
    <row r="111" spans="1:4" x14ac:dyDescent="0.25">
      <c r="A111" s="2">
        <v>43525</v>
      </c>
      <c r="B111">
        <v>20</v>
      </c>
      <c r="C111">
        <v>64938</v>
      </c>
      <c r="D111">
        <v>1051580</v>
      </c>
    </row>
    <row r="112" spans="1:4" x14ac:dyDescent="0.25">
      <c r="A112" s="2">
        <v>43525</v>
      </c>
      <c r="B112">
        <v>30</v>
      </c>
      <c r="C112">
        <v>52582</v>
      </c>
      <c r="D112">
        <v>1098816</v>
      </c>
    </row>
    <row r="113" spans="1:4" x14ac:dyDescent="0.25">
      <c r="A113" s="2">
        <v>43525</v>
      </c>
      <c r="B113">
        <v>40</v>
      </c>
      <c r="C113">
        <v>20045</v>
      </c>
      <c r="D113">
        <v>474940.7</v>
      </c>
    </row>
    <row r="114" spans="1:4" x14ac:dyDescent="0.25">
      <c r="A114" s="2">
        <v>43525</v>
      </c>
      <c r="B114">
        <v>50</v>
      </c>
      <c r="C114">
        <v>8357</v>
      </c>
      <c r="D114">
        <v>232096.7</v>
      </c>
    </row>
    <row r="115" spans="1:4" x14ac:dyDescent="0.25">
      <c r="A115" s="2">
        <v>43525</v>
      </c>
      <c r="B115">
        <v>60</v>
      </c>
      <c r="C115">
        <v>2659</v>
      </c>
      <c r="D115">
        <v>106772.6</v>
      </c>
    </row>
    <row r="116" spans="1:4" x14ac:dyDescent="0.25">
      <c r="A116" s="2">
        <v>43525</v>
      </c>
      <c r="B116">
        <v>70</v>
      </c>
      <c r="C116">
        <v>439</v>
      </c>
      <c r="D116">
        <v>19651.54</v>
      </c>
    </row>
    <row r="117" spans="1:4" x14ac:dyDescent="0.25">
      <c r="A117" s="2">
        <v>43525</v>
      </c>
      <c r="B117">
        <v>80</v>
      </c>
      <c r="C117">
        <v>40</v>
      </c>
      <c r="D117">
        <v>534.48</v>
      </c>
    </row>
    <row r="118" spans="1:4" x14ac:dyDescent="0.25">
      <c r="A118" s="2">
        <v>43556</v>
      </c>
      <c r="B118">
        <v>10</v>
      </c>
      <c r="C118">
        <v>1668</v>
      </c>
      <c r="D118">
        <v>18873.61</v>
      </c>
    </row>
    <row r="119" spans="1:4" x14ac:dyDescent="0.25">
      <c r="A119" s="2">
        <v>43556</v>
      </c>
      <c r="B119">
        <v>20</v>
      </c>
      <c r="C119">
        <v>60230</v>
      </c>
      <c r="D119">
        <v>995292.2</v>
      </c>
    </row>
    <row r="120" spans="1:4" x14ac:dyDescent="0.25">
      <c r="A120" s="2">
        <v>43556</v>
      </c>
      <c r="B120">
        <v>30</v>
      </c>
      <c r="C120">
        <v>51854</v>
      </c>
      <c r="D120">
        <v>1089394</v>
      </c>
    </row>
    <row r="121" spans="1:4" x14ac:dyDescent="0.25">
      <c r="A121" s="2">
        <v>43556</v>
      </c>
      <c r="B121">
        <v>40</v>
      </c>
      <c r="C121">
        <v>20430</v>
      </c>
      <c r="D121">
        <v>563738.1</v>
      </c>
    </row>
    <row r="122" spans="1:4" x14ac:dyDescent="0.25">
      <c r="A122" s="2">
        <v>43556</v>
      </c>
      <c r="B122">
        <v>50</v>
      </c>
      <c r="C122">
        <v>8719</v>
      </c>
      <c r="D122">
        <v>281420.7</v>
      </c>
    </row>
    <row r="123" spans="1:4" x14ac:dyDescent="0.25">
      <c r="A123" s="2">
        <v>43556</v>
      </c>
      <c r="B123">
        <v>60</v>
      </c>
      <c r="C123">
        <v>2465</v>
      </c>
      <c r="D123">
        <v>69514.710000000006</v>
      </c>
    </row>
    <row r="124" spans="1:4" x14ac:dyDescent="0.25">
      <c r="A124" s="2">
        <v>43556</v>
      </c>
      <c r="B124">
        <v>70</v>
      </c>
      <c r="C124">
        <v>465</v>
      </c>
      <c r="D124">
        <v>13497.79</v>
      </c>
    </row>
    <row r="125" spans="1:4" x14ac:dyDescent="0.25">
      <c r="A125" s="2">
        <v>43556</v>
      </c>
      <c r="B125">
        <v>80</v>
      </c>
      <c r="C125">
        <v>49</v>
      </c>
      <c r="D125">
        <v>840.49980000000005</v>
      </c>
    </row>
    <row r="126" spans="1:4" x14ac:dyDescent="0.25">
      <c r="A126" s="2">
        <v>43586</v>
      </c>
      <c r="B126">
        <v>10</v>
      </c>
      <c r="C126">
        <v>510</v>
      </c>
      <c r="D126">
        <v>6243.1019999999999</v>
      </c>
    </row>
    <row r="127" spans="1:4" x14ac:dyDescent="0.25">
      <c r="A127" s="2">
        <v>43586</v>
      </c>
      <c r="B127">
        <v>20</v>
      </c>
      <c r="C127">
        <v>18117</v>
      </c>
      <c r="D127">
        <v>286829.40000000002</v>
      </c>
    </row>
    <row r="128" spans="1:4" x14ac:dyDescent="0.25">
      <c r="A128" s="2">
        <v>43586</v>
      </c>
      <c r="B128">
        <v>30</v>
      </c>
      <c r="C128">
        <v>14876</v>
      </c>
      <c r="D128">
        <v>333777.5</v>
      </c>
    </row>
    <row r="129" spans="1:4" x14ac:dyDescent="0.25">
      <c r="A129" s="2">
        <v>43586</v>
      </c>
      <c r="B129">
        <v>40</v>
      </c>
      <c r="C129">
        <v>5702</v>
      </c>
      <c r="D129">
        <v>144243.1</v>
      </c>
    </row>
    <row r="130" spans="1:4" x14ac:dyDescent="0.25">
      <c r="A130" s="2">
        <v>43586</v>
      </c>
      <c r="B130">
        <v>50</v>
      </c>
      <c r="C130">
        <v>2431</v>
      </c>
      <c r="D130">
        <v>72403.05</v>
      </c>
    </row>
    <row r="131" spans="1:4" x14ac:dyDescent="0.25">
      <c r="A131" s="2">
        <v>43586</v>
      </c>
      <c r="B131">
        <v>60</v>
      </c>
      <c r="C131">
        <v>747</v>
      </c>
      <c r="D131">
        <v>25378.799999999999</v>
      </c>
    </row>
    <row r="132" spans="1:4" x14ac:dyDescent="0.25">
      <c r="A132" s="2">
        <v>43586</v>
      </c>
      <c r="B132">
        <v>70</v>
      </c>
      <c r="C132">
        <v>156</v>
      </c>
      <c r="D132">
        <v>3485.95</v>
      </c>
    </row>
    <row r="133" spans="1:4" x14ac:dyDescent="0.25">
      <c r="A133" s="2">
        <v>43586</v>
      </c>
      <c r="B133">
        <v>80</v>
      </c>
      <c r="C133">
        <v>14</v>
      </c>
      <c r="D133">
        <v>417.92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0E56-A55B-425B-873C-D33E33F0B819}">
  <dimension ref="A1:O101"/>
  <sheetViews>
    <sheetView workbookViewId="0">
      <selection activeCell="E23" sqref="E23:O47"/>
    </sheetView>
  </sheetViews>
  <sheetFormatPr defaultRowHeight="15" x14ac:dyDescent="0.25"/>
  <cols>
    <col min="1" max="1" width="7.42578125" bestFit="1" customWidth="1"/>
    <col min="2" max="2" width="4.140625" bestFit="1" customWidth="1"/>
    <col min="3" max="3" width="6" bestFit="1" customWidth="1"/>
    <col min="4" max="4" width="9" bestFit="1" customWidth="1"/>
    <col min="6" max="6" width="13.140625" bestFit="1" customWidth="1"/>
    <col min="7" max="7" width="16.28515625" bestFit="1" customWidth="1"/>
    <col min="8" max="8" width="10" bestFit="1" customWidth="1"/>
    <col min="9" max="11" width="11" bestFit="1" customWidth="1"/>
    <col min="12" max="13" width="10" bestFit="1" customWidth="1"/>
    <col min="14" max="14" width="8" bestFit="1" customWidth="1"/>
    <col min="15" max="15" width="12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2">
        <v>43101</v>
      </c>
      <c r="B2">
        <v>20</v>
      </c>
      <c r="C2">
        <v>443</v>
      </c>
      <c r="D2">
        <v>10518.96</v>
      </c>
    </row>
    <row r="3" spans="1:4" x14ac:dyDescent="0.25">
      <c r="A3" s="2">
        <v>43101</v>
      </c>
      <c r="B3">
        <v>30</v>
      </c>
      <c r="C3">
        <v>477</v>
      </c>
      <c r="D3">
        <v>10817.71</v>
      </c>
    </row>
    <row r="4" spans="1:4" x14ac:dyDescent="0.25">
      <c r="A4" s="2">
        <v>43101</v>
      </c>
      <c r="B4">
        <v>40</v>
      </c>
      <c r="C4">
        <v>132</v>
      </c>
      <c r="D4">
        <v>3492.33</v>
      </c>
    </row>
    <row r="5" spans="1:4" x14ac:dyDescent="0.25">
      <c r="A5" s="2">
        <v>43101</v>
      </c>
      <c r="B5">
        <v>50</v>
      </c>
      <c r="C5">
        <v>72</v>
      </c>
      <c r="D5">
        <v>1215.1600000000001</v>
      </c>
    </row>
    <row r="6" spans="1:4" x14ac:dyDescent="0.25">
      <c r="A6" s="2">
        <v>43101</v>
      </c>
      <c r="B6">
        <v>60</v>
      </c>
      <c r="C6">
        <v>4</v>
      </c>
      <c r="D6">
        <v>893.99</v>
      </c>
    </row>
    <row r="7" spans="1:4" x14ac:dyDescent="0.25">
      <c r="A7" s="2">
        <v>43101</v>
      </c>
      <c r="B7">
        <v>70</v>
      </c>
      <c r="C7">
        <v>1</v>
      </c>
      <c r="D7">
        <v>5.74</v>
      </c>
    </row>
    <row r="8" spans="1:4" x14ac:dyDescent="0.25">
      <c r="A8" s="2">
        <v>43132</v>
      </c>
      <c r="B8">
        <v>10</v>
      </c>
      <c r="C8">
        <v>1</v>
      </c>
      <c r="D8">
        <v>61.54</v>
      </c>
    </row>
    <row r="9" spans="1:4" x14ac:dyDescent="0.25">
      <c r="A9" s="2">
        <v>43132</v>
      </c>
      <c r="B9">
        <v>20</v>
      </c>
      <c r="C9">
        <v>2715</v>
      </c>
      <c r="D9">
        <v>49963.64</v>
      </c>
    </row>
    <row r="10" spans="1:4" x14ac:dyDescent="0.25">
      <c r="A10" s="2">
        <v>43132</v>
      </c>
      <c r="B10">
        <v>30</v>
      </c>
      <c r="C10">
        <v>2163</v>
      </c>
      <c r="D10">
        <v>56560.65</v>
      </c>
    </row>
    <row r="11" spans="1:4" x14ac:dyDescent="0.25">
      <c r="A11" s="2">
        <v>43132</v>
      </c>
      <c r="B11">
        <v>40</v>
      </c>
      <c r="C11">
        <v>784</v>
      </c>
      <c r="D11">
        <v>29988.87</v>
      </c>
    </row>
    <row r="12" spans="1:4" x14ac:dyDescent="0.25">
      <c r="A12" s="2">
        <v>43132</v>
      </c>
      <c r="B12">
        <v>50</v>
      </c>
      <c r="C12">
        <v>355</v>
      </c>
      <c r="D12">
        <v>10550.75</v>
      </c>
    </row>
    <row r="13" spans="1:4" x14ac:dyDescent="0.25">
      <c r="A13" s="2">
        <v>43132</v>
      </c>
      <c r="B13">
        <v>60</v>
      </c>
      <c r="C13">
        <v>64</v>
      </c>
      <c r="D13">
        <v>6301.6</v>
      </c>
    </row>
    <row r="14" spans="1:4" x14ac:dyDescent="0.25">
      <c r="A14" s="2">
        <v>43132</v>
      </c>
      <c r="B14">
        <v>70</v>
      </c>
      <c r="C14">
        <v>3</v>
      </c>
      <c r="D14">
        <v>71.58</v>
      </c>
    </row>
    <row r="15" spans="1:4" x14ac:dyDescent="0.25">
      <c r="A15" s="2">
        <v>43160</v>
      </c>
      <c r="B15">
        <v>10</v>
      </c>
      <c r="C15">
        <v>27</v>
      </c>
      <c r="D15">
        <v>106.99</v>
      </c>
    </row>
    <row r="16" spans="1:4" x14ac:dyDescent="0.25">
      <c r="A16" s="2">
        <v>43160</v>
      </c>
      <c r="B16">
        <v>20</v>
      </c>
      <c r="C16">
        <v>7022</v>
      </c>
      <c r="D16">
        <v>115236.4</v>
      </c>
    </row>
    <row r="17" spans="1:15" x14ac:dyDescent="0.25">
      <c r="A17" s="2">
        <v>43160</v>
      </c>
      <c r="B17">
        <v>30</v>
      </c>
      <c r="C17">
        <v>5140</v>
      </c>
      <c r="D17">
        <v>119511.7</v>
      </c>
    </row>
    <row r="18" spans="1:15" x14ac:dyDescent="0.25">
      <c r="A18" s="2">
        <v>43160</v>
      </c>
      <c r="B18">
        <v>40</v>
      </c>
      <c r="C18">
        <v>1861</v>
      </c>
      <c r="D18">
        <v>62560.42</v>
      </c>
    </row>
    <row r="19" spans="1:15" x14ac:dyDescent="0.25">
      <c r="A19" s="2">
        <v>43160</v>
      </c>
      <c r="B19">
        <v>50</v>
      </c>
      <c r="C19">
        <v>745</v>
      </c>
      <c r="D19">
        <v>24132.080000000002</v>
      </c>
    </row>
    <row r="20" spans="1:15" x14ac:dyDescent="0.25">
      <c r="A20" s="2">
        <v>43160</v>
      </c>
      <c r="B20">
        <v>60</v>
      </c>
      <c r="C20">
        <v>270</v>
      </c>
      <c r="D20">
        <v>12254.26</v>
      </c>
    </row>
    <row r="21" spans="1:15" x14ac:dyDescent="0.25">
      <c r="A21" s="2">
        <v>43160</v>
      </c>
      <c r="B21">
        <v>70</v>
      </c>
      <c r="C21">
        <v>40</v>
      </c>
      <c r="D21">
        <v>1505.58</v>
      </c>
    </row>
    <row r="22" spans="1:15" x14ac:dyDescent="0.25">
      <c r="A22" s="2">
        <v>43191</v>
      </c>
      <c r="B22">
        <v>10</v>
      </c>
      <c r="C22">
        <v>40</v>
      </c>
      <c r="D22">
        <v>374.96</v>
      </c>
    </row>
    <row r="23" spans="1:15" x14ac:dyDescent="0.25">
      <c r="A23" s="2">
        <v>43191</v>
      </c>
      <c r="B23">
        <v>20</v>
      </c>
      <c r="C23">
        <v>9091</v>
      </c>
      <c r="D23">
        <v>154452.70000000001</v>
      </c>
    </row>
    <row r="24" spans="1:15" x14ac:dyDescent="0.25">
      <c r="A24" s="2">
        <v>43191</v>
      </c>
      <c r="B24">
        <v>30</v>
      </c>
      <c r="C24">
        <v>8337</v>
      </c>
      <c r="D24">
        <v>180655.8</v>
      </c>
      <c r="F24" s="5" t="s">
        <v>45</v>
      </c>
      <c r="G24" s="5" t="s">
        <v>43</v>
      </c>
    </row>
    <row r="25" spans="1:15" x14ac:dyDescent="0.25">
      <c r="A25" s="2">
        <v>43191</v>
      </c>
      <c r="B25">
        <v>40</v>
      </c>
      <c r="C25">
        <v>2845</v>
      </c>
      <c r="D25">
        <v>84954.2</v>
      </c>
      <c r="F25" s="5" t="s">
        <v>23</v>
      </c>
      <c r="G25">
        <v>10</v>
      </c>
      <c r="H25">
        <v>20</v>
      </c>
      <c r="I25">
        <v>30</v>
      </c>
      <c r="J25">
        <v>40</v>
      </c>
      <c r="K25">
        <v>50</v>
      </c>
      <c r="L25">
        <v>60</v>
      </c>
      <c r="M25">
        <v>70</v>
      </c>
      <c r="N25">
        <v>80</v>
      </c>
      <c r="O25" t="s">
        <v>24</v>
      </c>
    </row>
    <row r="26" spans="1:15" x14ac:dyDescent="0.25">
      <c r="A26" s="2">
        <v>43191</v>
      </c>
      <c r="B26">
        <v>50</v>
      </c>
      <c r="C26">
        <v>1060</v>
      </c>
      <c r="D26">
        <v>49041.440000000002</v>
      </c>
      <c r="F26" s="6" t="s">
        <v>25</v>
      </c>
      <c r="G26" s="9">
        <v>72827.442999999999</v>
      </c>
      <c r="H26" s="9">
        <v>4586444.7999999998</v>
      </c>
      <c r="I26" s="9">
        <v>4840012.3599999994</v>
      </c>
      <c r="J26" s="9">
        <v>2495112.7199999997</v>
      </c>
      <c r="K26" s="9">
        <v>1191976.8399999999</v>
      </c>
      <c r="L26" s="9">
        <v>414012.70000000007</v>
      </c>
      <c r="M26" s="9">
        <v>63367.351999999999</v>
      </c>
      <c r="N26" s="9">
        <v>2891.08</v>
      </c>
      <c r="O26" s="9">
        <v>13666645.294999998</v>
      </c>
    </row>
    <row r="27" spans="1:15" x14ac:dyDescent="0.25">
      <c r="A27" s="2">
        <v>43191</v>
      </c>
      <c r="B27">
        <v>60</v>
      </c>
      <c r="C27">
        <v>504</v>
      </c>
      <c r="D27">
        <v>16987.830000000002</v>
      </c>
      <c r="F27" s="7" t="s">
        <v>26</v>
      </c>
      <c r="G27" s="9">
        <v>168.53</v>
      </c>
      <c r="H27" s="9">
        <v>175719</v>
      </c>
      <c r="I27" s="9">
        <v>186890.06</v>
      </c>
      <c r="J27" s="9">
        <v>96041.62</v>
      </c>
      <c r="K27" s="9">
        <v>35897.990000000005</v>
      </c>
      <c r="L27" s="9">
        <v>19449.849999999999</v>
      </c>
      <c r="M27" s="9">
        <v>1582.8999999999999</v>
      </c>
      <c r="N27" s="9"/>
      <c r="O27" s="9">
        <v>515749.95000000007</v>
      </c>
    </row>
    <row r="28" spans="1:15" x14ac:dyDescent="0.25">
      <c r="A28" s="2">
        <v>43191</v>
      </c>
      <c r="B28">
        <v>70</v>
      </c>
      <c r="C28">
        <v>99</v>
      </c>
      <c r="D28">
        <v>4643.22</v>
      </c>
      <c r="F28" s="8" t="s">
        <v>27</v>
      </c>
      <c r="G28" s="9"/>
      <c r="H28" s="9">
        <v>10518.96</v>
      </c>
      <c r="I28" s="9">
        <v>10817.71</v>
      </c>
      <c r="J28" s="9">
        <v>3492.33</v>
      </c>
      <c r="K28" s="9">
        <v>1215.1600000000001</v>
      </c>
      <c r="L28" s="9">
        <v>893.99</v>
      </c>
      <c r="M28" s="9">
        <v>5.74</v>
      </c>
      <c r="N28" s="9"/>
      <c r="O28" s="9">
        <v>26943.890000000003</v>
      </c>
    </row>
    <row r="29" spans="1:15" x14ac:dyDescent="0.25">
      <c r="A29" s="2">
        <v>43191</v>
      </c>
      <c r="B29">
        <v>80</v>
      </c>
      <c r="C29">
        <v>4</v>
      </c>
      <c r="D29">
        <v>66.010000000000005</v>
      </c>
      <c r="F29" s="8" t="s">
        <v>28</v>
      </c>
      <c r="G29" s="9">
        <v>61.54</v>
      </c>
      <c r="H29" s="9">
        <v>49963.64</v>
      </c>
      <c r="I29" s="9">
        <v>56560.65</v>
      </c>
      <c r="J29" s="9">
        <v>29988.87</v>
      </c>
      <c r="K29" s="9">
        <v>10550.75</v>
      </c>
      <c r="L29" s="9">
        <v>6301.6</v>
      </c>
      <c r="M29" s="9">
        <v>71.58</v>
      </c>
      <c r="N29" s="9"/>
      <c r="O29" s="9">
        <v>153498.63</v>
      </c>
    </row>
    <row r="30" spans="1:15" x14ac:dyDescent="0.25">
      <c r="A30" s="2">
        <v>43221</v>
      </c>
      <c r="B30">
        <v>10</v>
      </c>
      <c r="C30">
        <v>50</v>
      </c>
      <c r="D30">
        <v>488.23</v>
      </c>
      <c r="F30" s="8" t="s">
        <v>29</v>
      </c>
      <c r="G30" s="9">
        <v>106.99</v>
      </c>
      <c r="H30" s="9">
        <v>115236.4</v>
      </c>
      <c r="I30" s="9">
        <v>119511.7</v>
      </c>
      <c r="J30" s="9">
        <v>62560.42</v>
      </c>
      <c r="K30" s="9">
        <v>24132.080000000002</v>
      </c>
      <c r="L30" s="9">
        <v>12254.26</v>
      </c>
      <c r="M30" s="9">
        <v>1505.58</v>
      </c>
      <c r="N30" s="9"/>
      <c r="O30" s="9">
        <v>335307.43000000005</v>
      </c>
    </row>
    <row r="31" spans="1:15" x14ac:dyDescent="0.25">
      <c r="A31" s="2">
        <v>43221</v>
      </c>
      <c r="B31">
        <v>20</v>
      </c>
      <c r="C31">
        <v>13570</v>
      </c>
      <c r="D31">
        <v>222829.6</v>
      </c>
      <c r="F31" s="7" t="s">
        <v>30</v>
      </c>
      <c r="G31" s="9">
        <v>2687.02</v>
      </c>
      <c r="H31" s="9">
        <v>647828</v>
      </c>
      <c r="I31" s="9">
        <v>759446.7</v>
      </c>
      <c r="J31" s="9">
        <v>358691.1</v>
      </c>
      <c r="K31" s="9">
        <v>163428.25</v>
      </c>
      <c r="L31" s="9">
        <v>55515.1</v>
      </c>
      <c r="M31" s="9">
        <v>12193.960999999999</v>
      </c>
      <c r="N31" s="9">
        <v>397.82</v>
      </c>
      <c r="O31" s="9">
        <v>2000187.9509999999</v>
      </c>
    </row>
    <row r="32" spans="1:15" x14ac:dyDescent="0.25">
      <c r="A32" s="2">
        <v>43221</v>
      </c>
      <c r="B32">
        <v>30</v>
      </c>
      <c r="C32">
        <v>12860</v>
      </c>
      <c r="D32">
        <v>263545.09999999998</v>
      </c>
      <c r="F32" s="8" t="s">
        <v>31</v>
      </c>
      <c r="G32" s="9">
        <v>374.96</v>
      </c>
      <c r="H32" s="9">
        <v>154452.70000000001</v>
      </c>
      <c r="I32" s="9">
        <v>180655.8</v>
      </c>
      <c r="J32" s="9">
        <v>84954.2</v>
      </c>
      <c r="K32" s="9">
        <v>49041.440000000002</v>
      </c>
      <c r="L32" s="9">
        <v>16987.830000000002</v>
      </c>
      <c r="M32" s="9">
        <v>4643.22</v>
      </c>
      <c r="N32" s="9">
        <v>66.010000000000005</v>
      </c>
      <c r="O32" s="9">
        <v>491176.16</v>
      </c>
    </row>
    <row r="33" spans="1:15" x14ac:dyDescent="0.25">
      <c r="A33" s="2">
        <v>43221</v>
      </c>
      <c r="B33">
        <v>40</v>
      </c>
      <c r="C33">
        <v>4628</v>
      </c>
      <c r="D33">
        <v>124907.6</v>
      </c>
      <c r="F33" s="8" t="s">
        <v>32</v>
      </c>
      <c r="G33" s="9">
        <v>488.23</v>
      </c>
      <c r="H33" s="9">
        <v>222829.6</v>
      </c>
      <c r="I33" s="9">
        <v>263545.09999999998</v>
      </c>
      <c r="J33" s="9">
        <v>124907.6</v>
      </c>
      <c r="K33" s="9">
        <v>46650.11</v>
      </c>
      <c r="L33" s="9">
        <v>18861.2</v>
      </c>
      <c r="M33" s="9">
        <v>4467.17</v>
      </c>
      <c r="N33" s="9">
        <v>27.47</v>
      </c>
      <c r="O33" s="9">
        <v>681776.48</v>
      </c>
    </row>
    <row r="34" spans="1:15" x14ac:dyDescent="0.25">
      <c r="A34" s="2">
        <v>43221</v>
      </c>
      <c r="B34">
        <v>50</v>
      </c>
      <c r="C34">
        <v>1509</v>
      </c>
      <c r="D34">
        <v>46650.11</v>
      </c>
      <c r="F34" s="8" t="s">
        <v>33</v>
      </c>
      <c r="G34" s="9">
        <v>1823.83</v>
      </c>
      <c r="H34" s="9">
        <v>270545.7</v>
      </c>
      <c r="I34" s="9">
        <v>315245.8</v>
      </c>
      <c r="J34" s="9">
        <v>148829.29999999999</v>
      </c>
      <c r="K34" s="9">
        <v>67736.7</v>
      </c>
      <c r="L34" s="9">
        <v>19666.07</v>
      </c>
      <c r="M34" s="9">
        <v>3083.5709999999999</v>
      </c>
      <c r="N34" s="9">
        <v>304.33999999999997</v>
      </c>
      <c r="O34" s="9">
        <v>827235.31099999999</v>
      </c>
    </row>
    <row r="35" spans="1:15" x14ac:dyDescent="0.25">
      <c r="A35" s="2">
        <v>43221</v>
      </c>
      <c r="B35">
        <v>60</v>
      </c>
      <c r="C35">
        <v>607</v>
      </c>
      <c r="D35">
        <v>18861.2</v>
      </c>
      <c r="F35" s="7" t="s">
        <v>34</v>
      </c>
      <c r="G35" s="9">
        <v>20922.553</v>
      </c>
      <c r="H35" s="9">
        <v>1482299.9</v>
      </c>
      <c r="I35" s="9">
        <v>1510857.5</v>
      </c>
      <c r="J35" s="9">
        <v>857722.29999999993</v>
      </c>
      <c r="K35" s="9">
        <v>438642.49999999994</v>
      </c>
      <c r="L35" s="9">
        <v>144815.98000000001</v>
      </c>
      <c r="M35" s="9">
        <v>15685.530999999999</v>
      </c>
      <c r="N35" s="9">
        <v>640.96</v>
      </c>
      <c r="O35" s="9">
        <v>4471587.2240000004</v>
      </c>
    </row>
    <row r="36" spans="1:15" x14ac:dyDescent="0.25">
      <c r="A36" s="2">
        <v>43221</v>
      </c>
      <c r="B36">
        <v>70</v>
      </c>
      <c r="C36">
        <v>124</v>
      </c>
      <c r="D36">
        <v>4467.17</v>
      </c>
      <c r="F36" s="8" t="s">
        <v>35</v>
      </c>
      <c r="G36" s="9">
        <v>6124.6670000000004</v>
      </c>
      <c r="H36" s="9">
        <v>391122.9</v>
      </c>
      <c r="I36" s="9">
        <v>402076.1</v>
      </c>
      <c r="J36" s="9">
        <v>243013.4</v>
      </c>
      <c r="K36" s="9">
        <v>128953.9</v>
      </c>
      <c r="L36" s="9">
        <v>46538.25</v>
      </c>
      <c r="M36" s="9">
        <v>2836.6210000000001</v>
      </c>
      <c r="N36" s="9">
        <v>15.42</v>
      </c>
      <c r="O36" s="9">
        <v>1220681.2579999999</v>
      </c>
    </row>
    <row r="37" spans="1:15" x14ac:dyDescent="0.25">
      <c r="A37" s="2">
        <v>43221</v>
      </c>
      <c r="B37">
        <v>80</v>
      </c>
      <c r="C37">
        <v>3</v>
      </c>
      <c r="D37">
        <v>27.47</v>
      </c>
      <c r="F37" s="8" t="s">
        <v>36</v>
      </c>
      <c r="G37" s="9">
        <v>7619.027</v>
      </c>
      <c r="H37" s="9">
        <v>528853.5</v>
      </c>
      <c r="I37" s="9">
        <v>521044.3</v>
      </c>
      <c r="J37" s="9">
        <v>359363.3</v>
      </c>
      <c r="K37" s="9">
        <v>158856.79999999999</v>
      </c>
      <c r="L37" s="9">
        <v>40866.22</v>
      </c>
      <c r="M37" s="9">
        <v>4909.7820000000002</v>
      </c>
      <c r="N37" s="9">
        <v>7.77</v>
      </c>
      <c r="O37" s="9">
        <v>1621520.699</v>
      </c>
    </row>
    <row r="38" spans="1:15" x14ac:dyDescent="0.25">
      <c r="A38" s="2">
        <v>43252</v>
      </c>
      <c r="B38">
        <v>10</v>
      </c>
      <c r="C38">
        <v>169</v>
      </c>
      <c r="D38">
        <v>1823.83</v>
      </c>
      <c r="F38" s="8" t="s">
        <v>37</v>
      </c>
      <c r="G38" s="9">
        <v>7178.8590000000004</v>
      </c>
      <c r="H38" s="9">
        <v>562323.5</v>
      </c>
      <c r="I38" s="9">
        <v>587737.1</v>
      </c>
      <c r="J38" s="9">
        <v>255345.6</v>
      </c>
      <c r="K38" s="9">
        <v>150831.79999999999</v>
      </c>
      <c r="L38" s="9">
        <v>57411.51</v>
      </c>
      <c r="M38" s="9">
        <v>7939.1279999999997</v>
      </c>
      <c r="N38" s="9">
        <v>617.77</v>
      </c>
      <c r="O38" s="9">
        <v>1629385.2670000002</v>
      </c>
    </row>
    <row r="39" spans="1:15" x14ac:dyDescent="0.25">
      <c r="A39" s="2">
        <v>43252</v>
      </c>
      <c r="B39">
        <v>20</v>
      </c>
      <c r="C39">
        <v>16635</v>
      </c>
      <c r="D39">
        <v>270545.7</v>
      </c>
      <c r="F39" s="7" t="s">
        <v>38</v>
      </c>
      <c r="G39" s="9">
        <v>49049.34</v>
      </c>
      <c r="H39" s="9">
        <v>2280597.9000000004</v>
      </c>
      <c r="I39" s="9">
        <v>2382818.1</v>
      </c>
      <c r="J39" s="9">
        <v>1182657.7</v>
      </c>
      <c r="K39" s="9">
        <v>554008.1</v>
      </c>
      <c r="L39" s="9">
        <v>194231.77</v>
      </c>
      <c r="M39" s="9">
        <v>33904.959999999999</v>
      </c>
      <c r="N39" s="9">
        <v>1852.3</v>
      </c>
      <c r="O39" s="9">
        <v>6679120.1699999999</v>
      </c>
    </row>
    <row r="40" spans="1:15" x14ac:dyDescent="0.25">
      <c r="A40" s="2">
        <v>43252</v>
      </c>
      <c r="B40">
        <v>30</v>
      </c>
      <c r="C40">
        <v>15168</v>
      </c>
      <c r="D40">
        <v>315245.8</v>
      </c>
      <c r="F40" s="8" t="s">
        <v>39</v>
      </c>
      <c r="G40" s="9">
        <v>14897.05</v>
      </c>
      <c r="H40" s="9">
        <v>655113.80000000005</v>
      </c>
      <c r="I40" s="9">
        <v>660164.9</v>
      </c>
      <c r="J40" s="9">
        <v>376914.2</v>
      </c>
      <c r="K40" s="9">
        <v>181420.5</v>
      </c>
      <c r="L40" s="9">
        <v>60283.48</v>
      </c>
      <c r="M40" s="9">
        <v>13632.56</v>
      </c>
      <c r="N40" s="9">
        <v>1198.8599999999999</v>
      </c>
      <c r="O40" s="9">
        <v>1963625.35</v>
      </c>
    </row>
    <row r="41" spans="1:15" x14ac:dyDescent="0.25">
      <c r="A41" s="2">
        <v>43252</v>
      </c>
      <c r="B41">
        <v>40</v>
      </c>
      <c r="C41">
        <v>5760</v>
      </c>
      <c r="D41">
        <v>148829.29999999999</v>
      </c>
      <c r="F41" s="8" t="s">
        <v>40</v>
      </c>
      <c r="G41" s="9">
        <v>15052.51</v>
      </c>
      <c r="H41" s="9">
        <v>762854.9</v>
      </c>
      <c r="I41" s="9">
        <v>792236.6</v>
      </c>
      <c r="J41" s="9">
        <v>346663.7</v>
      </c>
      <c r="K41" s="9">
        <v>164611.20000000001</v>
      </c>
      <c r="L41" s="9">
        <v>68467.95</v>
      </c>
      <c r="M41" s="9">
        <v>6144.13</v>
      </c>
      <c r="N41" s="9">
        <v>302.95</v>
      </c>
      <c r="O41" s="9">
        <v>2156333.94</v>
      </c>
    </row>
    <row r="42" spans="1:15" x14ac:dyDescent="0.25">
      <c r="A42" s="2">
        <v>43252</v>
      </c>
      <c r="B42">
        <v>50</v>
      </c>
      <c r="C42">
        <v>2190</v>
      </c>
      <c r="D42">
        <v>67736.7</v>
      </c>
      <c r="F42" s="8" t="s">
        <v>41</v>
      </c>
      <c r="G42" s="9">
        <v>19099.78</v>
      </c>
      <c r="H42" s="9">
        <v>862629.2</v>
      </c>
      <c r="I42" s="9">
        <v>930416.6</v>
      </c>
      <c r="J42" s="9">
        <v>459079.8</v>
      </c>
      <c r="K42" s="9">
        <v>207976.4</v>
      </c>
      <c r="L42" s="9">
        <v>65480.34</v>
      </c>
      <c r="M42" s="9">
        <v>14128.27</v>
      </c>
      <c r="N42" s="9">
        <v>350.49</v>
      </c>
      <c r="O42" s="9">
        <v>2559160.88</v>
      </c>
    </row>
    <row r="43" spans="1:15" x14ac:dyDescent="0.25">
      <c r="A43" s="2">
        <v>43252</v>
      </c>
      <c r="B43">
        <v>60</v>
      </c>
      <c r="C43">
        <v>767</v>
      </c>
      <c r="D43">
        <v>19666.07</v>
      </c>
      <c r="F43" s="6" t="s">
        <v>24</v>
      </c>
      <c r="G43" s="9">
        <v>72827.442999999999</v>
      </c>
      <c r="H43" s="9">
        <v>4586444.7999999998</v>
      </c>
      <c r="I43" s="9">
        <v>4840012.3599999994</v>
      </c>
      <c r="J43" s="9">
        <v>2495112.7199999997</v>
      </c>
      <c r="K43" s="9">
        <v>1191976.8399999999</v>
      </c>
      <c r="L43" s="9">
        <v>414012.70000000007</v>
      </c>
      <c r="M43" s="9">
        <v>63367.351999999999</v>
      </c>
      <c r="N43" s="9">
        <v>2891.08</v>
      </c>
      <c r="O43" s="9">
        <v>13666645.294999998</v>
      </c>
    </row>
    <row r="44" spans="1:15" x14ac:dyDescent="0.25">
      <c r="A44" s="2">
        <v>43252</v>
      </c>
      <c r="B44">
        <v>70</v>
      </c>
      <c r="C44">
        <v>122</v>
      </c>
      <c r="D44">
        <v>3083.5709999999999</v>
      </c>
    </row>
    <row r="45" spans="1:15" x14ac:dyDescent="0.25">
      <c r="A45" s="2">
        <v>43252</v>
      </c>
      <c r="B45">
        <v>80</v>
      </c>
      <c r="C45">
        <v>6</v>
      </c>
      <c r="D45">
        <v>304.33999999999997</v>
      </c>
    </row>
    <row r="46" spans="1:15" x14ac:dyDescent="0.25">
      <c r="A46" s="2">
        <v>43282</v>
      </c>
      <c r="B46">
        <v>10</v>
      </c>
      <c r="C46">
        <v>525</v>
      </c>
      <c r="D46">
        <v>6124.6670000000004</v>
      </c>
    </row>
    <row r="47" spans="1:15" x14ac:dyDescent="0.25">
      <c r="A47" s="2">
        <v>43282</v>
      </c>
      <c r="B47">
        <v>20</v>
      </c>
      <c r="C47">
        <v>22608</v>
      </c>
      <c r="D47">
        <v>391122.9</v>
      </c>
    </row>
    <row r="48" spans="1:15" x14ac:dyDescent="0.25">
      <c r="A48" s="2">
        <v>43282</v>
      </c>
      <c r="B48">
        <v>30</v>
      </c>
      <c r="C48">
        <v>19709</v>
      </c>
      <c r="D48">
        <v>402076.1</v>
      </c>
    </row>
    <row r="49" spans="1:4" x14ac:dyDescent="0.25">
      <c r="A49" s="2">
        <v>43282</v>
      </c>
      <c r="B49">
        <v>40</v>
      </c>
      <c r="C49">
        <v>8530</v>
      </c>
      <c r="D49">
        <v>243013.4</v>
      </c>
    </row>
    <row r="50" spans="1:4" x14ac:dyDescent="0.25">
      <c r="A50" s="2">
        <v>43282</v>
      </c>
      <c r="B50">
        <v>50</v>
      </c>
      <c r="C50">
        <v>3965</v>
      </c>
      <c r="D50">
        <v>128953.9</v>
      </c>
    </row>
    <row r="51" spans="1:4" x14ac:dyDescent="0.25">
      <c r="A51" s="2">
        <v>43282</v>
      </c>
      <c r="B51">
        <v>60</v>
      </c>
      <c r="C51">
        <v>1449</v>
      </c>
      <c r="D51">
        <v>46538.25</v>
      </c>
    </row>
    <row r="52" spans="1:4" x14ac:dyDescent="0.25">
      <c r="A52" s="2">
        <v>43282</v>
      </c>
      <c r="B52">
        <v>70</v>
      </c>
      <c r="C52">
        <v>80</v>
      </c>
      <c r="D52">
        <v>2836.6210000000001</v>
      </c>
    </row>
    <row r="53" spans="1:4" x14ac:dyDescent="0.25">
      <c r="A53" s="2">
        <v>43282</v>
      </c>
      <c r="B53">
        <v>80</v>
      </c>
      <c r="C53">
        <v>7</v>
      </c>
      <c r="D53">
        <v>15.42</v>
      </c>
    </row>
    <row r="54" spans="1:4" x14ac:dyDescent="0.25">
      <c r="A54" s="2">
        <v>43313</v>
      </c>
      <c r="B54">
        <v>10</v>
      </c>
      <c r="C54">
        <v>601</v>
      </c>
      <c r="D54">
        <v>7619.027</v>
      </c>
    </row>
    <row r="55" spans="1:4" x14ac:dyDescent="0.25">
      <c r="A55" s="2">
        <v>43313</v>
      </c>
      <c r="B55">
        <v>20</v>
      </c>
      <c r="C55">
        <v>29396</v>
      </c>
      <c r="D55">
        <v>528853.5</v>
      </c>
    </row>
    <row r="56" spans="1:4" x14ac:dyDescent="0.25">
      <c r="A56" s="2">
        <v>43313</v>
      </c>
      <c r="B56">
        <v>30</v>
      </c>
      <c r="C56">
        <v>24827</v>
      </c>
      <c r="D56">
        <v>521044.3</v>
      </c>
    </row>
    <row r="57" spans="1:4" x14ac:dyDescent="0.25">
      <c r="A57" s="2">
        <v>43313</v>
      </c>
      <c r="B57">
        <v>40</v>
      </c>
      <c r="C57">
        <v>11759</v>
      </c>
      <c r="D57">
        <v>359363.3</v>
      </c>
    </row>
    <row r="58" spans="1:4" x14ac:dyDescent="0.25">
      <c r="A58" s="2">
        <v>43313</v>
      </c>
      <c r="B58">
        <v>50</v>
      </c>
      <c r="C58">
        <v>4651</v>
      </c>
      <c r="D58">
        <v>158856.79999999999</v>
      </c>
    </row>
    <row r="59" spans="1:4" x14ac:dyDescent="0.25">
      <c r="A59" s="2">
        <v>43313</v>
      </c>
      <c r="B59">
        <v>60</v>
      </c>
      <c r="C59">
        <v>1381</v>
      </c>
      <c r="D59">
        <v>40866.22</v>
      </c>
    </row>
    <row r="60" spans="1:4" x14ac:dyDescent="0.25">
      <c r="A60" s="2">
        <v>43313</v>
      </c>
      <c r="B60">
        <v>70</v>
      </c>
      <c r="C60">
        <v>169</v>
      </c>
      <c r="D60">
        <v>4909.7820000000002</v>
      </c>
    </row>
    <row r="61" spans="1:4" x14ac:dyDescent="0.25">
      <c r="A61" s="2">
        <v>43313</v>
      </c>
      <c r="B61">
        <v>80</v>
      </c>
      <c r="C61">
        <v>3</v>
      </c>
      <c r="D61">
        <v>7.77</v>
      </c>
    </row>
    <row r="62" spans="1:4" x14ac:dyDescent="0.25">
      <c r="A62" s="2">
        <v>43344</v>
      </c>
      <c r="B62">
        <v>10</v>
      </c>
      <c r="C62">
        <v>619</v>
      </c>
      <c r="D62">
        <v>7178.8590000000004</v>
      </c>
    </row>
    <row r="63" spans="1:4" x14ac:dyDescent="0.25">
      <c r="A63" s="2">
        <v>43344</v>
      </c>
      <c r="B63">
        <v>20</v>
      </c>
      <c r="C63">
        <v>34979</v>
      </c>
      <c r="D63">
        <v>562323.5</v>
      </c>
    </row>
    <row r="64" spans="1:4" x14ac:dyDescent="0.25">
      <c r="A64" s="2">
        <v>43344</v>
      </c>
      <c r="B64">
        <v>30</v>
      </c>
      <c r="C64">
        <v>29163</v>
      </c>
      <c r="D64">
        <v>587737.1</v>
      </c>
    </row>
    <row r="65" spans="1:4" x14ac:dyDescent="0.25">
      <c r="A65" s="2">
        <v>43344</v>
      </c>
      <c r="B65">
        <v>40</v>
      </c>
      <c r="C65">
        <v>10593</v>
      </c>
      <c r="D65">
        <v>255345.6</v>
      </c>
    </row>
    <row r="66" spans="1:4" x14ac:dyDescent="0.25">
      <c r="A66" s="2">
        <v>43344</v>
      </c>
      <c r="B66">
        <v>50</v>
      </c>
      <c r="C66">
        <v>5351</v>
      </c>
      <c r="D66">
        <v>150831.79999999999</v>
      </c>
    </row>
    <row r="67" spans="1:4" x14ac:dyDescent="0.25">
      <c r="A67" s="2">
        <v>43344</v>
      </c>
      <c r="B67">
        <v>60</v>
      </c>
      <c r="C67">
        <v>1858</v>
      </c>
      <c r="D67">
        <v>57411.51</v>
      </c>
    </row>
    <row r="68" spans="1:4" x14ac:dyDescent="0.25">
      <c r="A68" s="2">
        <v>43344</v>
      </c>
      <c r="B68">
        <v>70</v>
      </c>
      <c r="C68">
        <v>245</v>
      </c>
      <c r="D68">
        <v>7939.1279999999997</v>
      </c>
    </row>
    <row r="69" spans="1:4" x14ac:dyDescent="0.25">
      <c r="A69" s="2">
        <v>43344</v>
      </c>
      <c r="B69">
        <v>80</v>
      </c>
      <c r="C69">
        <v>24</v>
      </c>
      <c r="D69">
        <v>617.77</v>
      </c>
    </row>
    <row r="70" spans="1:4" x14ac:dyDescent="0.25">
      <c r="A70" s="2">
        <v>43374</v>
      </c>
      <c r="B70">
        <v>10</v>
      </c>
      <c r="C70">
        <v>1043</v>
      </c>
      <c r="D70">
        <v>14897.05</v>
      </c>
    </row>
    <row r="71" spans="1:4" x14ac:dyDescent="0.25">
      <c r="A71" s="2">
        <v>43374</v>
      </c>
      <c r="B71">
        <v>20</v>
      </c>
      <c r="C71">
        <v>41676</v>
      </c>
      <c r="D71">
        <v>655113.80000000005</v>
      </c>
    </row>
    <row r="72" spans="1:4" x14ac:dyDescent="0.25">
      <c r="A72" s="2">
        <v>43374</v>
      </c>
      <c r="B72">
        <v>30</v>
      </c>
      <c r="C72">
        <v>33274</v>
      </c>
      <c r="D72">
        <v>660164.9</v>
      </c>
    </row>
    <row r="73" spans="1:4" x14ac:dyDescent="0.25">
      <c r="A73" s="2">
        <v>43374</v>
      </c>
      <c r="B73">
        <v>40</v>
      </c>
      <c r="C73">
        <v>12934</v>
      </c>
      <c r="D73">
        <v>376914.2</v>
      </c>
    </row>
    <row r="74" spans="1:4" x14ac:dyDescent="0.25">
      <c r="A74" s="2">
        <v>43374</v>
      </c>
      <c r="B74">
        <v>50</v>
      </c>
      <c r="C74">
        <v>5726</v>
      </c>
      <c r="D74">
        <v>181420.5</v>
      </c>
    </row>
    <row r="75" spans="1:4" x14ac:dyDescent="0.25">
      <c r="A75" s="2">
        <v>43374</v>
      </c>
      <c r="B75">
        <v>60</v>
      </c>
      <c r="C75">
        <v>1898</v>
      </c>
      <c r="D75">
        <v>60283.48</v>
      </c>
    </row>
    <row r="76" spans="1:4" x14ac:dyDescent="0.25">
      <c r="A76" s="2">
        <v>43374</v>
      </c>
      <c r="B76">
        <v>70</v>
      </c>
      <c r="C76">
        <v>281</v>
      </c>
      <c r="D76">
        <v>13632.56</v>
      </c>
    </row>
    <row r="77" spans="1:4" x14ac:dyDescent="0.25">
      <c r="A77" s="2">
        <v>43374</v>
      </c>
      <c r="B77">
        <v>80</v>
      </c>
      <c r="C77">
        <v>45</v>
      </c>
      <c r="D77">
        <v>1198.8599999999999</v>
      </c>
    </row>
    <row r="78" spans="1:4" x14ac:dyDescent="0.25">
      <c r="A78" s="2">
        <v>43405</v>
      </c>
      <c r="B78">
        <v>10</v>
      </c>
      <c r="C78">
        <v>1205</v>
      </c>
      <c r="D78">
        <v>15052.51</v>
      </c>
    </row>
    <row r="79" spans="1:4" x14ac:dyDescent="0.25">
      <c r="A79" s="2">
        <v>43405</v>
      </c>
      <c r="B79">
        <v>20</v>
      </c>
      <c r="C79">
        <v>48433</v>
      </c>
      <c r="D79">
        <v>762854.9</v>
      </c>
    </row>
    <row r="80" spans="1:4" x14ac:dyDescent="0.25">
      <c r="A80" s="2">
        <v>43405</v>
      </c>
      <c r="B80">
        <v>30</v>
      </c>
      <c r="C80">
        <v>38108</v>
      </c>
      <c r="D80">
        <v>792236.6</v>
      </c>
    </row>
    <row r="81" spans="1:4" x14ac:dyDescent="0.25">
      <c r="A81" s="2">
        <v>43405</v>
      </c>
      <c r="B81">
        <v>40</v>
      </c>
      <c r="C81">
        <v>13924</v>
      </c>
      <c r="D81">
        <v>346663.7</v>
      </c>
    </row>
    <row r="82" spans="1:4" x14ac:dyDescent="0.25">
      <c r="A82" s="2">
        <v>43405</v>
      </c>
      <c r="B82">
        <v>50</v>
      </c>
      <c r="C82">
        <v>5859</v>
      </c>
      <c r="D82">
        <v>164611.20000000001</v>
      </c>
    </row>
    <row r="83" spans="1:4" x14ac:dyDescent="0.25">
      <c r="A83" s="2">
        <v>43405</v>
      </c>
      <c r="B83">
        <v>60</v>
      </c>
      <c r="C83">
        <v>2144</v>
      </c>
      <c r="D83">
        <v>68467.95</v>
      </c>
    </row>
    <row r="84" spans="1:4" x14ac:dyDescent="0.25">
      <c r="A84" s="2">
        <v>43405</v>
      </c>
      <c r="B84">
        <v>70</v>
      </c>
      <c r="C84">
        <v>172</v>
      </c>
      <c r="D84">
        <v>6144.13</v>
      </c>
    </row>
    <row r="85" spans="1:4" x14ac:dyDescent="0.25">
      <c r="A85" s="2">
        <v>43405</v>
      </c>
      <c r="B85">
        <v>80</v>
      </c>
      <c r="C85">
        <v>36</v>
      </c>
      <c r="D85">
        <v>302.95</v>
      </c>
    </row>
    <row r="86" spans="1:4" x14ac:dyDescent="0.25">
      <c r="A86" s="2">
        <v>43435</v>
      </c>
      <c r="B86">
        <v>10</v>
      </c>
      <c r="C86">
        <v>1395</v>
      </c>
      <c r="D86">
        <v>19099.78</v>
      </c>
    </row>
    <row r="87" spans="1:4" x14ac:dyDescent="0.25">
      <c r="A87" s="2">
        <v>43435</v>
      </c>
      <c r="B87">
        <v>20</v>
      </c>
      <c r="C87">
        <v>51395</v>
      </c>
      <c r="D87">
        <v>862629.2</v>
      </c>
    </row>
    <row r="88" spans="1:4" x14ac:dyDescent="0.25">
      <c r="A88" s="2">
        <v>43435</v>
      </c>
      <c r="B88">
        <v>30</v>
      </c>
      <c r="C88">
        <v>41596</v>
      </c>
      <c r="D88">
        <v>930416.6</v>
      </c>
    </row>
    <row r="89" spans="1:4" x14ac:dyDescent="0.25">
      <c r="A89" s="2">
        <v>43435</v>
      </c>
      <c r="B89">
        <v>40</v>
      </c>
      <c r="C89">
        <v>16381</v>
      </c>
      <c r="D89">
        <v>459079.8</v>
      </c>
    </row>
    <row r="90" spans="1:4" x14ac:dyDescent="0.25">
      <c r="A90" s="2">
        <v>43435</v>
      </c>
      <c r="B90">
        <v>50</v>
      </c>
      <c r="C90">
        <v>7279</v>
      </c>
      <c r="D90">
        <v>207976.4</v>
      </c>
    </row>
    <row r="91" spans="1:4" x14ac:dyDescent="0.25">
      <c r="A91" s="2">
        <v>43435</v>
      </c>
      <c r="B91">
        <v>60</v>
      </c>
      <c r="C91">
        <v>2256</v>
      </c>
      <c r="D91">
        <v>65480.34</v>
      </c>
    </row>
    <row r="92" spans="1:4" x14ac:dyDescent="0.25">
      <c r="A92" s="2">
        <v>43435</v>
      </c>
      <c r="B92">
        <v>70</v>
      </c>
      <c r="C92">
        <v>349</v>
      </c>
      <c r="D92">
        <v>14128.27</v>
      </c>
    </row>
    <row r="93" spans="1:4" x14ac:dyDescent="0.25">
      <c r="A93" s="2">
        <v>43435</v>
      </c>
      <c r="B93">
        <v>80</v>
      </c>
      <c r="C93">
        <v>21</v>
      </c>
      <c r="D93">
        <v>350.49</v>
      </c>
    </row>
    <row r="94" spans="1:4" x14ac:dyDescent="0.25">
      <c r="A94" s="2">
        <v>43466</v>
      </c>
      <c r="B94">
        <v>10</v>
      </c>
      <c r="C94">
        <v>45</v>
      </c>
      <c r="D94">
        <v>1039.47</v>
      </c>
    </row>
    <row r="95" spans="1:4" x14ac:dyDescent="0.25">
      <c r="A95" s="2">
        <v>43466</v>
      </c>
      <c r="B95">
        <v>20</v>
      </c>
      <c r="C95">
        <v>1672</v>
      </c>
      <c r="D95">
        <v>34305.5</v>
      </c>
    </row>
    <row r="96" spans="1:4" x14ac:dyDescent="0.25">
      <c r="A96" s="2">
        <v>43466</v>
      </c>
      <c r="B96">
        <v>30</v>
      </c>
      <c r="C96">
        <v>1468</v>
      </c>
      <c r="D96">
        <v>39206.589999999997</v>
      </c>
    </row>
    <row r="97" spans="1:4" x14ac:dyDescent="0.25">
      <c r="A97" s="2">
        <v>43466</v>
      </c>
      <c r="B97">
        <v>40</v>
      </c>
      <c r="C97">
        <v>526</v>
      </c>
      <c r="D97">
        <v>17095.29</v>
      </c>
    </row>
    <row r="98" spans="1:4" x14ac:dyDescent="0.25">
      <c r="A98" s="2">
        <v>43466</v>
      </c>
      <c r="B98">
        <v>50</v>
      </c>
      <c r="C98">
        <v>302</v>
      </c>
      <c r="D98">
        <v>8786.6460000000006</v>
      </c>
    </row>
    <row r="99" spans="1:4" x14ac:dyDescent="0.25">
      <c r="A99" s="2">
        <v>43466</v>
      </c>
      <c r="B99">
        <v>60</v>
      </c>
      <c r="C99">
        <v>81</v>
      </c>
      <c r="D99">
        <v>2507.42</v>
      </c>
    </row>
    <row r="100" spans="1:4" x14ac:dyDescent="0.25">
      <c r="A100" s="2">
        <v>43466</v>
      </c>
      <c r="B100">
        <v>70</v>
      </c>
      <c r="C100">
        <v>12</v>
      </c>
      <c r="D100">
        <v>283.93</v>
      </c>
    </row>
    <row r="101" spans="1:4" x14ac:dyDescent="0.25">
      <c r="A101" s="2">
        <v>43466</v>
      </c>
      <c r="B101">
        <v>80</v>
      </c>
      <c r="C101">
        <v>1</v>
      </c>
      <c r="D101">
        <v>3.83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5FF5-92D2-4636-986D-0A40D40D5123}">
  <dimension ref="A1:O104"/>
  <sheetViews>
    <sheetView workbookViewId="0"/>
  </sheetViews>
  <sheetFormatPr defaultRowHeight="15" x14ac:dyDescent="0.25"/>
  <cols>
    <col min="1" max="1" width="7.42578125" bestFit="1" customWidth="1"/>
    <col min="2" max="2" width="4.140625" bestFit="1" customWidth="1"/>
    <col min="3" max="3" width="6" bestFit="1" customWidth="1"/>
    <col min="4" max="4" width="9" bestFit="1" customWidth="1"/>
    <col min="6" max="6" width="13.140625" bestFit="1" customWidth="1"/>
    <col min="7" max="7" width="16.28515625" bestFit="1" customWidth="1"/>
    <col min="8" max="10" width="10" bestFit="1" customWidth="1"/>
    <col min="11" max="13" width="11" bestFit="1" customWidth="1"/>
    <col min="14" max="14" width="10" bestFit="1" customWidth="1"/>
    <col min="15" max="16" width="12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2">
        <v>43221</v>
      </c>
      <c r="B2">
        <v>10</v>
      </c>
      <c r="C2">
        <v>30</v>
      </c>
      <c r="D2">
        <v>272.56</v>
      </c>
    </row>
    <row r="3" spans="1:4" x14ac:dyDescent="0.25">
      <c r="A3" s="2">
        <v>43221</v>
      </c>
      <c r="B3">
        <v>20</v>
      </c>
      <c r="C3">
        <v>7035</v>
      </c>
      <c r="D3">
        <v>111717.6</v>
      </c>
    </row>
    <row r="4" spans="1:4" x14ac:dyDescent="0.25">
      <c r="A4" s="2">
        <v>43221</v>
      </c>
      <c r="B4">
        <v>30</v>
      </c>
      <c r="C4">
        <v>6561</v>
      </c>
      <c r="D4">
        <v>125478.5</v>
      </c>
    </row>
    <row r="5" spans="1:4" x14ac:dyDescent="0.25">
      <c r="A5" s="2">
        <v>43221</v>
      </c>
      <c r="B5">
        <v>40</v>
      </c>
      <c r="C5">
        <v>2660</v>
      </c>
      <c r="D5">
        <v>72710.899999999994</v>
      </c>
    </row>
    <row r="6" spans="1:4" x14ac:dyDescent="0.25">
      <c r="A6" s="2">
        <v>43221</v>
      </c>
      <c r="B6">
        <v>50</v>
      </c>
      <c r="C6">
        <v>817</v>
      </c>
      <c r="D6">
        <v>23704.94</v>
      </c>
    </row>
    <row r="7" spans="1:4" x14ac:dyDescent="0.25">
      <c r="A7" s="2">
        <v>43221</v>
      </c>
      <c r="B7">
        <v>60</v>
      </c>
      <c r="C7">
        <v>335</v>
      </c>
      <c r="D7">
        <v>9602.4320000000007</v>
      </c>
    </row>
    <row r="8" spans="1:4" x14ac:dyDescent="0.25">
      <c r="A8" s="2">
        <v>43221</v>
      </c>
      <c r="B8">
        <v>70</v>
      </c>
      <c r="C8">
        <v>58</v>
      </c>
      <c r="D8">
        <v>1420.05</v>
      </c>
    </row>
    <row r="9" spans="1:4" x14ac:dyDescent="0.25">
      <c r="A9" s="2">
        <v>43252</v>
      </c>
      <c r="B9">
        <v>10</v>
      </c>
      <c r="C9">
        <v>169</v>
      </c>
      <c r="D9">
        <v>1823.83</v>
      </c>
    </row>
    <row r="10" spans="1:4" x14ac:dyDescent="0.25">
      <c r="A10" s="2">
        <v>43252</v>
      </c>
      <c r="B10">
        <v>20</v>
      </c>
      <c r="C10">
        <v>16635</v>
      </c>
      <c r="D10">
        <v>270545.7</v>
      </c>
    </row>
    <row r="11" spans="1:4" x14ac:dyDescent="0.25">
      <c r="A11" s="2">
        <v>43252</v>
      </c>
      <c r="B11">
        <v>30</v>
      </c>
      <c r="C11">
        <v>15168</v>
      </c>
      <c r="D11">
        <v>315245.8</v>
      </c>
    </row>
    <row r="12" spans="1:4" x14ac:dyDescent="0.25">
      <c r="A12" s="2">
        <v>43252</v>
      </c>
      <c r="B12">
        <v>40</v>
      </c>
      <c r="C12">
        <v>5760</v>
      </c>
      <c r="D12">
        <v>148829.29999999999</v>
      </c>
    </row>
    <row r="13" spans="1:4" x14ac:dyDescent="0.25">
      <c r="A13" s="2">
        <v>43252</v>
      </c>
      <c r="B13">
        <v>50</v>
      </c>
      <c r="C13">
        <v>2190</v>
      </c>
      <c r="D13">
        <v>67736.7</v>
      </c>
    </row>
    <row r="14" spans="1:4" x14ac:dyDescent="0.25">
      <c r="A14" s="2">
        <v>43252</v>
      </c>
      <c r="B14">
        <v>60</v>
      </c>
      <c r="C14">
        <v>767</v>
      </c>
      <c r="D14">
        <v>19666.07</v>
      </c>
    </row>
    <row r="15" spans="1:4" x14ac:dyDescent="0.25">
      <c r="A15" s="2">
        <v>43252</v>
      </c>
      <c r="B15">
        <v>70</v>
      </c>
      <c r="C15">
        <v>122</v>
      </c>
      <c r="D15">
        <v>3083.5709999999999</v>
      </c>
    </row>
    <row r="16" spans="1:4" x14ac:dyDescent="0.25">
      <c r="A16" s="2">
        <v>43252</v>
      </c>
      <c r="B16">
        <v>80</v>
      </c>
      <c r="C16">
        <v>6</v>
      </c>
      <c r="D16">
        <v>304.33999999999997</v>
      </c>
    </row>
    <row r="17" spans="1:15" x14ac:dyDescent="0.25">
      <c r="A17" s="2">
        <v>43282</v>
      </c>
      <c r="B17">
        <v>10</v>
      </c>
      <c r="C17">
        <v>525</v>
      </c>
      <c r="D17">
        <v>6124.6670000000004</v>
      </c>
    </row>
    <row r="18" spans="1:15" x14ac:dyDescent="0.25">
      <c r="A18" s="2">
        <v>43282</v>
      </c>
      <c r="B18">
        <v>20</v>
      </c>
      <c r="C18">
        <v>22608</v>
      </c>
      <c r="D18">
        <v>391122.9</v>
      </c>
    </row>
    <row r="19" spans="1:15" x14ac:dyDescent="0.25">
      <c r="A19" s="2">
        <v>43282</v>
      </c>
      <c r="B19">
        <v>30</v>
      </c>
      <c r="C19">
        <v>19709</v>
      </c>
      <c r="D19">
        <v>402076.1</v>
      </c>
    </row>
    <row r="20" spans="1:15" x14ac:dyDescent="0.25">
      <c r="A20" s="2">
        <v>43282</v>
      </c>
      <c r="B20">
        <v>40</v>
      </c>
      <c r="C20">
        <v>8530</v>
      </c>
      <c r="D20">
        <v>243013.4</v>
      </c>
    </row>
    <row r="21" spans="1:15" x14ac:dyDescent="0.25">
      <c r="A21" s="2">
        <v>43282</v>
      </c>
      <c r="B21">
        <v>50</v>
      </c>
      <c r="C21">
        <v>3965</v>
      </c>
      <c r="D21">
        <v>128953.9</v>
      </c>
    </row>
    <row r="22" spans="1:15" x14ac:dyDescent="0.25">
      <c r="A22" s="2">
        <v>43282</v>
      </c>
      <c r="B22">
        <v>60</v>
      </c>
      <c r="C22">
        <v>1449</v>
      </c>
      <c r="D22">
        <v>46538.25</v>
      </c>
    </row>
    <row r="23" spans="1:15" x14ac:dyDescent="0.25">
      <c r="A23" s="2">
        <v>43282</v>
      </c>
      <c r="B23">
        <v>70</v>
      </c>
      <c r="C23">
        <v>80</v>
      </c>
      <c r="D23">
        <v>2836.6210000000001</v>
      </c>
    </row>
    <row r="24" spans="1:15" x14ac:dyDescent="0.25">
      <c r="A24" s="2">
        <v>43282</v>
      </c>
      <c r="B24">
        <v>80</v>
      </c>
      <c r="C24">
        <v>7</v>
      </c>
      <c r="D24">
        <v>15.42</v>
      </c>
    </row>
    <row r="25" spans="1:15" x14ac:dyDescent="0.25">
      <c r="A25" s="2">
        <v>43313</v>
      </c>
      <c r="B25">
        <v>10</v>
      </c>
      <c r="C25">
        <v>601</v>
      </c>
      <c r="D25">
        <v>7619.027</v>
      </c>
    </row>
    <row r="26" spans="1:15" x14ac:dyDescent="0.25">
      <c r="A26" s="2">
        <v>43313</v>
      </c>
      <c r="B26">
        <v>20</v>
      </c>
      <c r="C26">
        <v>29396</v>
      </c>
      <c r="D26">
        <v>528853.5</v>
      </c>
      <c r="F26" s="5" t="s">
        <v>45</v>
      </c>
      <c r="G26" s="5" t="s">
        <v>43</v>
      </c>
    </row>
    <row r="27" spans="1:15" x14ac:dyDescent="0.25">
      <c r="A27" s="2">
        <v>43313</v>
      </c>
      <c r="B27">
        <v>30</v>
      </c>
      <c r="C27">
        <v>24827</v>
      </c>
      <c r="D27">
        <v>521044.3</v>
      </c>
      <c r="F27" s="5" t="s">
        <v>23</v>
      </c>
      <c r="G27">
        <v>10</v>
      </c>
      <c r="H27">
        <v>20</v>
      </c>
      <c r="I27">
        <v>30</v>
      </c>
      <c r="J27">
        <v>40</v>
      </c>
      <c r="K27">
        <v>50</v>
      </c>
      <c r="L27">
        <v>60</v>
      </c>
      <c r="M27">
        <v>70</v>
      </c>
      <c r="N27">
        <v>80</v>
      </c>
      <c r="O27" t="s">
        <v>24</v>
      </c>
    </row>
    <row r="28" spans="1:15" x14ac:dyDescent="0.25">
      <c r="A28" s="2">
        <v>43313</v>
      </c>
      <c r="B28">
        <v>40</v>
      </c>
      <c r="C28">
        <v>11759</v>
      </c>
      <c r="D28">
        <v>359363.3</v>
      </c>
      <c r="F28" s="6" t="s">
        <v>25</v>
      </c>
      <c r="G28" s="9">
        <v>72068.282999999996</v>
      </c>
      <c r="H28" s="9">
        <v>4145161.0999999996</v>
      </c>
      <c r="I28" s="9">
        <v>4334399.8999999994</v>
      </c>
      <c r="J28" s="9">
        <v>2261920.1999999997</v>
      </c>
      <c r="K28" s="9">
        <v>1084092.2399999998</v>
      </c>
      <c r="L28" s="9">
        <v>368316.25199999998</v>
      </c>
      <c r="M28" s="9">
        <v>54094.111999999994</v>
      </c>
      <c r="N28" s="9">
        <v>2797.5999999999995</v>
      </c>
      <c r="O28" s="9">
        <v>12322849.686999999</v>
      </c>
    </row>
    <row r="29" spans="1:15" x14ac:dyDescent="0.25">
      <c r="A29" s="2">
        <v>43313</v>
      </c>
      <c r="B29">
        <v>50</v>
      </c>
      <c r="C29">
        <v>4651</v>
      </c>
      <c r="D29">
        <v>158856.79999999999</v>
      </c>
      <c r="F29" s="7" t="s">
        <v>30</v>
      </c>
      <c r="G29" s="9">
        <v>2096.39</v>
      </c>
      <c r="H29" s="9">
        <v>382263.30000000005</v>
      </c>
      <c r="I29" s="9">
        <v>440724.3</v>
      </c>
      <c r="J29" s="9">
        <v>221540.19999999998</v>
      </c>
      <c r="K29" s="9">
        <v>91441.64</v>
      </c>
      <c r="L29" s="9">
        <v>29268.502</v>
      </c>
      <c r="M29" s="9">
        <v>4503.6210000000001</v>
      </c>
      <c r="N29" s="9">
        <v>304.33999999999997</v>
      </c>
      <c r="O29" s="9">
        <v>1172142.2930000001</v>
      </c>
    </row>
    <row r="30" spans="1:15" x14ac:dyDescent="0.25">
      <c r="A30" s="2">
        <v>43313</v>
      </c>
      <c r="B30">
        <v>60</v>
      </c>
      <c r="C30">
        <v>1381</v>
      </c>
      <c r="D30">
        <v>40866.22</v>
      </c>
      <c r="F30" s="8" t="s">
        <v>32</v>
      </c>
      <c r="G30" s="9">
        <v>272.56</v>
      </c>
      <c r="H30" s="9">
        <v>111717.6</v>
      </c>
      <c r="I30" s="9">
        <v>125478.5</v>
      </c>
      <c r="J30" s="9">
        <v>72710.899999999994</v>
      </c>
      <c r="K30" s="9">
        <v>23704.94</v>
      </c>
      <c r="L30" s="9">
        <v>9602.4320000000007</v>
      </c>
      <c r="M30" s="9">
        <v>1420.05</v>
      </c>
      <c r="N30" s="9"/>
      <c r="O30" s="9">
        <v>344906.98200000002</v>
      </c>
    </row>
    <row r="31" spans="1:15" x14ac:dyDescent="0.25">
      <c r="A31" s="2">
        <v>43313</v>
      </c>
      <c r="B31">
        <v>70</v>
      </c>
      <c r="C31">
        <v>169</v>
      </c>
      <c r="D31">
        <v>4909.7820000000002</v>
      </c>
      <c r="F31" s="8" t="s">
        <v>33</v>
      </c>
      <c r="G31" s="9">
        <v>1823.83</v>
      </c>
      <c r="H31" s="9">
        <v>270545.7</v>
      </c>
      <c r="I31" s="9">
        <v>315245.8</v>
      </c>
      <c r="J31" s="9">
        <v>148829.29999999999</v>
      </c>
      <c r="K31" s="9">
        <v>67736.7</v>
      </c>
      <c r="L31" s="9">
        <v>19666.07</v>
      </c>
      <c r="M31" s="9">
        <v>3083.5709999999999</v>
      </c>
      <c r="N31" s="9">
        <v>304.33999999999997</v>
      </c>
      <c r="O31" s="9">
        <v>827235.31099999999</v>
      </c>
    </row>
    <row r="32" spans="1:15" x14ac:dyDescent="0.25">
      <c r="A32" s="2">
        <v>43313</v>
      </c>
      <c r="B32">
        <v>80</v>
      </c>
      <c r="C32">
        <v>3</v>
      </c>
      <c r="D32">
        <v>7.77</v>
      </c>
      <c r="F32" s="7" t="s">
        <v>34</v>
      </c>
      <c r="G32" s="9">
        <v>20922.553</v>
      </c>
      <c r="H32" s="9">
        <v>1482299.9</v>
      </c>
      <c r="I32" s="9">
        <v>1510857.5</v>
      </c>
      <c r="J32" s="9">
        <v>857722.29999999993</v>
      </c>
      <c r="K32" s="9">
        <v>438642.49999999994</v>
      </c>
      <c r="L32" s="9">
        <v>144815.98000000001</v>
      </c>
      <c r="M32" s="9">
        <v>15685.530999999999</v>
      </c>
      <c r="N32" s="9">
        <v>640.96</v>
      </c>
      <c r="O32" s="9">
        <v>4471587.2240000004</v>
      </c>
    </row>
    <row r="33" spans="1:15" x14ac:dyDescent="0.25">
      <c r="A33" s="2">
        <v>43344</v>
      </c>
      <c r="B33">
        <v>10</v>
      </c>
      <c r="C33">
        <v>619</v>
      </c>
      <c r="D33">
        <v>7178.8590000000004</v>
      </c>
      <c r="F33" s="8" t="s">
        <v>35</v>
      </c>
      <c r="G33" s="9">
        <v>6124.6670000000004</v>
      </c>
      <c r="H33" s="9">
        <v>391122.9</v>
      </c>
      <c r="I33" s="9">
        <v>402076.1</v>
      </c>
      <c r="J33" s="9">
        <v>243013.4</v>
      </c>
      <c r="K33" s="9">
        <v>128953.9</v>
      </c>
      <c r="L33" s="9">
        <v>46538.25</v>
      </c>
      <c r="M33" s="9">
        <v>2836.6210000000001</v>
      </c>
      <c r="N33" s="9">
        <v>15.42</v>
      </c>
      <c r="O33" s="9">
        <v>1220681.2579999999</v>
      </c>
    </row>
    <row r="34" spans="1:15" x14ac:dyDescent="0.25">
      <c r="A34" s="2">
        <v>43344</v>
      </c>
      <c r="B34">
        <v>20</v>
      </c>
      <c r="C34">
        <v>34979</v>
      </c>
      <c r="D34">
        <v>562323.5</v>
      </c>
      <c r="F34" s="8" t="s">
        <v>36</v>
      </c>
      <c r="G34" s="9">
        <v>7619.027</v>
      </c>
      <c r="H34" s="9">
        <v>528853.5</v>
      </c>
      <c r="I34" s="9">
        <v>521044.3</v>
      </c>
      <c r="J34" s="9">
        <v>359363.3</v>
      </c>
      <c r="K34" s="9">
        <v>158856.79999999999</v>
      </c>
      <c r="L34" s="9">
        <v>40866.22</v>
      </c>
      <c r="M34" s="9">
        <v>4909.7820000000002</v>
      </c>
      <c r="N34" s="9">
        <v>7.77</v>
      </c>
      <c r="O34" s="9">
        <v>1621520.699</v>
      </c>
    </row>
    <row r="35" spans="1:15" x14ac:dyDescent="0.25">
      <c r="A35" s="2">
        <v>43344</v>
      </c>
      <c r="B35">
        <v>30</v>
      </c>
      <c r="C35">
        <v>29163</v>
      </c>
      <c r="D35">
        <v>587737.1</v>
      </c>
      <c r="F35" s="8" t="s">
        <v>37</v>
      </c>
      <c r="G35" s="9">
        <v>7178.8590000000004</v>
      </c>
      <c r="H35" s="9">
        <v>562323.5</v>
      </c>
      <c r="I35" s="9">
        <v>587737.1</v>
      </c>
      <c r="J35" s="9">
        <v>255345.6</v>
      </c>
      <c r="K35" s="9">
        <v>150831.79999999999</v>
      </c>
      <c r="L35" s="9">
        <v>57411.51</v>
      </c>
      <c r="M35" s="9">
        <v>7939.1279999999997</v>
      </c>
      <c r="N35" s="9">
        <v>617.77</v>
      </c>
      <c r="O35" s="9">
        <v>1629385.2670000002</v>
      </c>
    </row>
    <row r="36" spans="1:15" x14ac:dyDescent="0.25">
      <c r="A36" s="2">
        <v>43344</v>
      </c>
      <c r="B36">
        <v>40</v>
      </c>
      <c r="C36">
        <v>10593</v>
      </c>
      <c r="D36">
        <v>255345.6</v>
      </c>
      <c r="F36" s="7" t="s">
        <v>38</v>
      </c>
      <c r="G36" s="9">
        <v>49049.34</v>
      </c>
      <c r="H36" s="9">
        <v>2280597.9000000004</v>
      </c>
      <c r="I36" s="9">
        <v>2382818.1</v>
      </c>
      <c r="J36" s="9">
        <v>1182657.7</v>
      </c>
      <c r="K36" s="9">
        <v>554008.1</v>
      </c>
      <c r="L36" s="9">
        <v>194231.77</v>
      </c>
      <c r="M36" s="9">
        <v>33904.959999999999</v>
      </c>
      <c r="N36" s="9">
        <v>1852.3</v>
      </c>
      <c r="O36" s="9">
        <v>6679120.1699999999</v>
      </c>
    </row>
    <row r="37" spans="1:15" x14ac:dyDescent="0.25">
      <c r="A37" s="2">
        <v>43344</v>
      </c>
      <c r="B37">
        <v>50</v>
      </c>
      <c r="C37">
        <v>5351</v>
      </c>
      <c r="D37">
        <v>150831.79999999999</v>
      </c>
      <c r="F37" s="8" t="s">
        <v>39</v>
      </c>
      <c r="G37" s="9">
        <v>14897.05</v>
      </c>
      <c r="H37" s="9">
        <v>655113.80000000005</v>
      </c>
      <c r="I37" s="9">
        <v>660164.9</v>
      </c>
      <c r="J37" s="9">
        <v>376914.2</v>
      </c>
      <c r="K37" s="9">
        <v>181420.5</v>
      </c>
      <c r="L37" s="9">
        <v>60283.48</v>
      </c>
      <c r="M37" s="9">
        <v>13632.56</v>
      </c>
      <c r="N37" s="9">
        <v>1198.8599999999999</v>
      </c>
      <c r="O37" s="9">
        <v>1963625.35</v>
      </c>
    </row>
    <row r="38" spans="1:15" x14ac:dyDescent="0.25">
      <c r="A38" s="2">
        <v>43344</v>
      </c>
      <c r="B38">
        <v>60</v>
      </c>
      <c r="C38">
        <v>1858</v>
      </c>
      <c r="D38">
        <v>57411.51</v>
      </c>
      <c r="F38" s="8" t="s">
        <v>40</v>
      </c>
      <c r="G38" s="9">
        <v>15052.51</v>
      </c>
      <c r="H38" s="9">
        <v>762854.9</v>
      </c>
      <c r="I38" s="9">
        <v>792236.6</v>
      </c>
      <c r="J38" s="9">
        <v>346663.7</v>
      </c>
      <c r="K38" s="9">
        <v>164611.20000000001</v>
      </c>
      <c r="L38" s="9">
        <v>68467.95</v>
      </c>
      <c r="M38" s="9">
        <v>6144.13</v>
      </c>
      <c r="N38" s="9">
        <v>302.95</v>
      </c>
      <c r="O38" s="9">
        <v>2156333.94</v>
      </c>
    </row>
    <row r="39" spans="1:15" x14ac:dyDescent="0.25">
      <c r="A39" s="2">
        <v>43344</v>
      </c>
      <c r="B39">
        <v>70</v>
      </c>
      <c r="C39">
        <v>245</v>
      </c>
      <c r="D39">
        <v>7939.1279999999997</v>
      </c>
      <c r="F39" s="8" t="s">
        <v>41</v>
      </c>
      <c r="G39" s="9">
        <v>19099.78</v>
      </c>
      <c r="H39" s="9">
        <v>862629.2</v>
      </c>
      <c r="I39" s="9">
        <v>930416.6</v>
      </c>
      <c r="J39" s="9">
        <v>459079.8</v>
      </c>
      <c r="K39" s="9">
        <v>207976.4</v>
      </c>
      <c r="L39" s="9">
        <v>65480.34</v>
      </c>
      <c r="M39" s="9">
        <v>14128.27</v>
      </c>
      <c r="N39" s="9">
        <v>350.49</v>
      </c>
      <c r="O39" s="9">
        <v>2559160.88</v>
      </c>
    </row>
    <row r="40" spans="1:15" x14ac:dyDescent="0.25">
      <c r="A40" s="2">
        <v>43344</v>
      </c>
      <c r="B40">
        <v>80</v>
      </c>
      <c r="C40">
        <v>24</v>
      </c>
      <c r="D40">
        <v>617.77</v>
      </c>
      <c r="F40" s="6" t="s">
        <v>42</v>
      </c>
      <c r="G40" s="9">
        <v>96830.331999999995</v>
      </c>
      <c r="H40" s="9">
        <v>4132324.4999999995</v>
      </c>
      <c r="I40" s="9">
        <v>4401797.3</v>
      </c>
      <c r="J40" s="9">
        <v>2093352.8000000003</v>
      </c>
      <c r="K40" s="9">
        <v>1031435.8500000001</v>
      </c>
      <c r="L40" s="9">
        <v>357577.07000000007</v>
      </c>
      <c r="M40" s="9">
        <v>62238.072999999997</v>
      </c>
      <c r="N40" s="9">
        <v>2912.9698000000003</v>
      </c>
      <c r="O40" s="9">
        <v>12178468.894800002</v>
      </c>
    </row>
    <row r="41" spans="1:15" x14ac:dyDescent="0.25">
      <c r="A41" s="2">
        <v>43374</v>
      </c>
      <c r="B41">
        <v>10</v>
      </c>
      <c r="C41">
        <v>1043</v>
      </c>
      <c r="D41">
        <v>14897.05</v>
      </c>
      <c r="F41" s="7" t="s">
        <v>26</v>
      </c>
      <c r="G41" s="9">
        <v>71713.62</v>
      </c>
      <c r="H41" s="9">
        <v>2850202.9</v>
      </c>
      <c r="I41" s="9">
        <v>2978625.8</v>
      </c>
      <c r="J41" s="9">
        <v>1385371.6</v>
      </c>
      <c r="K41" s="9">
        <v>677612.10000000009</v>
      </c>
      <c r="L41" s="9">
        <v>262683.56000000006</v>
      </c>
      <c r="M41" s="9">
        <v>45254.332999999999</v>
      </c>
      <c r="N41" s="9">
        <v>1654.5500000000002</v>
      </c>
      <c r="O41" s="9">
        <v>8273118.4630000005</v>
      </c>
    </row>
    <row r="42" spans="1:15" x14ac:dyDescent="0.25">
      <c r="A42" s="2">
        <v>43374</v>
      </c>
      <c r="B42">
        <v>20</v>
      </c>
      <c r="C42">
        <v>41676</v>
      </c>
      <c r="D42">
        <v>655113.80000000005</v>
      </c>
      <c r="F42" s="8" t="s">
        <v>27</v>
      </c>
      <c r="G42" s="9">
        <v>22745.43</v>
      </c>
      <c r="H42" s="9">
        <v>930410.5</v>
      </c>
      <c r="I42" s="9">
        <v>934471.7</v>
      </c>
      <c r="J42" s="9">
        <v>427414.9</v>
      </c>
      <c r="K42" s="9">
        <v>224391.6</v>
      </c>
      <c r="L42" s="9">
        <v>74623.16</v>
      </c>
      <c r="M42" s="9">
        <v>9916.9429999999993</v>
      </c>
      <c r="N42" s="9">
        <v>311.11</v>
      </c>
      <c r="O42" s="9">
        <v>2624285.3429999999</v>
      </c>
    </row>
    <row r="43" spans="1:15" x14ac:dyDescent="0.25">
      <c r="A43" s="2">
        <v>43374</v>
      </c>
      <c r="B43">
        <v>30</v>
      </c>
      <c r="C43">
        <v>33274</v>
      </c>
      <c r="D43">
        <v>660164.9</v>
      </c>
      <c r="F43" s="8" t="s">
        <v>28</v>
      </c>
      <c r="G43" s="9">
        <v>22473.119999999999</v>
      </c>
      <c r="H43" s="9">
        <v>868212.4</v>
      </c>
      <c r="I43" s="9">
        <v>945338.1</v>
      </c>
      <c r="J43" s="9">
        <v>483016</v>
      </c>
      <c r="K43" s="9">
        <v>221123.8</v>
      </c>
      <c r="L43" s="9">
        <v>81287.8</v>
      </c>
      <c r="M43" s="9">
        <v>15685.85</v>
      </c>
      <c r="N43" s="9">
        <v>808.96</v>
      </c>
      <c r="O43" s="9">
        <v>2637946.0299999998</v>
      </c>
    </row>
    <row r="44" spans="1:15" x14ac:dyDescent="0.25">
      <c r="A44" s="2">
        <v>43374</v>
      </c>
      <c r="B44">
        <v>40</v>
      </c>
      <c r="C44">
        <v>12934</v>
      </c>
      <c r="D44">
        <v>376914.2</v>
      </c>
      <c r="F44" s="8" t="s">
        <v>29</v>
      </c>
      <c r="G44" s="9">
        <v>26495.07</v>
      </c>
      <c r="H44" s="9">
        <v>1051580</v>
      </c>
      <c r="I44" s="9">
        <v>1098816</v>
      </c>
      <c r="J44" s="9">
        <v>474940.7</v>
      </c>
      <c r="K44" s="9">
        <v>232096.7</v>
      </c>
      <c r="L44" s="9">
        <v>106772.6</v>
      </c>
      <c r="M44" s="9">
        <v>19651.54</v>
      </c>
      <c r="N44" s="9">
        <v>534.48</v>
      </c>
      <c r="O44" s="9">
        <v>3010887.0900000008</v>
      </c>
    </row>
    <row r="45" spans="1:15" x14ac:dyDescent="0.25">
      <c r="A45" s="2">
        <v>43374</v>
      </c>
      <c r="B45">
        <v>50</v>
      </c>
      <c r="C45">
        <v>5726</v>
      </c>
      <c r="D45">
        <v>181420.5</v>
      </c>
      <c r="F45" s="7" t="s">
        <v>30</v>
      </c>
      <c r="G45" s="9">
        <v>25116.712</v>
      </c>
      <c r="H45" s="9">
        <v>1282121.6000000001</v>
      </c>
      <c r="I45" s="9">
        <v>1423171.5</v>
      </c>
      <c r="J45" s="9">
        <v>707981.2</v>
      </c>
      <c r="K45" s="9">
        <v>353823.75</v>
      </c>
      <c r="L45" s="9">
        <v>94893.510000000009</v>
      </c>
      <c r="M45" s="9">
        <v>16983.740000000002</v>
      </c>
      <c r="N45" s="9">
        <v>1258.4198000000001</v>
      </c>
      <c r="O45" s="9">
        <v>3905350.4318000004</v>
      </c>
    </row>
    <row r="46" spans="1:15" x14ac:dyDescent="0.25">
      <c r="A46" s="2">
        <v>43374</v>
      </c>
      <c r="B46">
        <v>60</v>
      </c>
      <c r="C46">
        <v>1898</v>
      </c>
      <c r="D46">
        <v>60283.48</v>
      </c>
      <c r="F46" s="8" t="s">
        <v>31</v>
      </c>
      <c r="G46" s="9">
        <v>18873.61</v>
      </c>
      <c r="H46" s="9">
        <v>995292.2</v>
      </c>
      <c r="I46" s="9">
        <v>1089394</v>
      </c>
      <c r="J46" s="9">
        <v>563738.1</v>
      </c>
      <c r="K46" s="9">
        <v>281420.7</v>
      </c>
      <c r="L46" s="9">
        <v>69514.710000000006</v>
      </c>
      <c r="M46" s="9">
        <v>13497.79</v>
      </c>
      <c r="N46" s="9">
        <v>840.49980000000005</v>
      </c>
      <c r="O46" s="9">
        <v>3032571.6098000002</v>
      </c>
    </row>
    <row r="47" spans="1:15" x14ac:dyDescent="0.25">
      <c r="A47" s="2">
        <v>43374</v>
      </c>
      <c r="B47">
        <v>70</v>
      </c>
      <c r="C47">
        <v>281</v>
      </c>
      <c r="D47">
        <v>13632.56</v>
      </c>
      <c r="F47" s="8" t="s">
        <v>32</v>
      </c>
      <c r="G47" s="9">
        <v>6243.1019999999999</v>
      </c>
      <c r="H47" s="9">
        <v>286829.40000000002</v>
      </c>
      <c r="I47" s="9">
        <v>333777.5</v>
      </c>
      <c r="J47" s="9">
        <v>144243.1</v>
      </c>
      <c r="K47" s="9">
        <v>72403.05</v>
      </c>
      <c r="L47" s="9">
        <v>25378.799999999999</v>
      </c>
      <c r="M47" s="9">
        <v>3485.95</v>
      </c>
      <c r="N47" s="9">
        <v>417.92</v>
      </c>
      <c r="O47" s="9">
        <v>872778.82200000016</v>
      </c>
    </row>
    <row r="48" spans="1:15" x14ac:dyDescent="0.25">
      <c r="A48" s="2">
        <v>43374</v>
      </c>
      <c r="B48">
        <v>80</v>
      </c>
      <c r="C48">
        <v>45</v>
      </c>
      <c r="D48">
        <v>1198.8599999999999</v>
      </c>
      <c r="F48" s="6" t="s">
        <v>24</v>
      </c>
      <c r="G48" s="9">
        <v>168898.61499999999</v>
      </c>
      <c r="H48" s="9">
        <v>8277485.6000000006</v>
      </c>
      <c r="I48" s="9">
        <v>8736197.1999999993</v>
      </c>
      <c r="J48" s="9">
        <v>4355272.9999999991</v>
      </c>
      <c r="K48" s="9">
        <v>2115528.09</v>
      </c>
      <c r="L48" s="9">
        <v>725893.32200000004</v>
      </c>
      <c r="M48" s="9">
        <v>116332.18500000001</v>
      </c>
      <c r="N48" s="9">
        <v>5710.5697999999993</v>
      </c>
      <c r="O48" s="9">
        <v>24501318.581799999</v>
      </c>
    </row>
    <row r="49" spans="1:4" x14ac:dyDescent="0.25">
      <c r="A49" s="2">
        <v>43405</v>
      </c>
      <c r="B49">
        <v>10</v>
      </c>
      <c r="C49">
        <v>1205</v>
      </c>
      <c r="D49">
        <v>15052.51</v>
      </c>
    </row>
    <row r="50" spans="1:4" x14ac:dyDescent="0.25">
      <c r="A50" s="2">
        <v>43405</v>
      </c>
      <c r="B50">
        <v>20</v>
      </c>
      <c r="C50">
        <v>48433</v>
      </c>
      <c r="D50">
        <v>762854.9</v>
      </c>
    </row>
    <row r="51" spans="1:4" x14ac:dyDescent="0.25">
      <c r="A51" s="2">
        <v>43405</v>
      </c>
      <c r="B51">
        <v>30</v>
      </c>
      <c r="C51">
        <v>38108</v>
      </c>
      <c r="D51">
        <v>792236.6</v>
      </c>
    </row>
    <row r="52" spans="1:4" x14ac:dyDescent="0.25">
      <c r="A52" s="2">
        <v>43405</v>
      </c>
      <c r="B52">
        <v>40</v>
      </c>
      <c r="C52">
        <v>13924</v>
      </c>
      <c r="D52">
        <v>346663.7</v>
      </c>
    </row>
    <row r="53" spans="1:4" x14ac:dyDescent="0.25">
      <c r="A53" s="2">
        <v>43405</v>
      </c>
      <c r="B53">
        <v>50</v>
      </c>
      <c r="C53">
        <v>5859</v>
      </c>
      <c r="D53">
        <v>164611.20000000001</v>
      </c>
    </row>
    <row r="54" spans="1:4" x14ac:dyDescent="0.25">
      <c r="A54" s="2">
        <v>43405</v>
      </c>
      <c r="B54">
        <v>60</v>
      </c>
      <c r="C54">
        <v>2144</v>
      </c>
      <c r="D54">
        <v>68467.95</v>
      </c>
    </row>
    <row r="55" spans="1:4" x14ac:dyDescent="0.25">
      <c r="A55" s="2">
        <v>43405</v>
      </c>
      <c r="B55">
        <v>70</v>
      </c>
      <c r="C55">
        <v>172</v>
      </c>
      <c r="D55">
        <v>6144.13</v>
      </c>
    </row>
    <row r="56" spans="1:4" x14ac:dyDescent="0.25">
      <c r="A56" s="2">
        <v>43405</v>
      </c>
      <c r="B56">
        <v>80</v>
      </c>
      <c r="C56">
        <v>36</v>
      </c>
      <c r="D56">
        <v>302.95</v>
      </c>
    </row>
    <row r="57" spans="1:4" x14ac:dyDescent="0.25">
      <c r="A57" s="2">
        <v>43435</v>
      </c>
      <c r="B57">
        <v>10</v>
      </c>
      <c r="C57">
        <v>1395</v>
      </c>
      <c r="D57">
        <v>19099.78</v>
      </c>
    </row>
    <row r="58" spans="1:4" x14ac:dyDescent="0.25">
      <c r="A58" s="2">
        <v>43435</v>
      </c>
      <c r="B58">
        <v>20</v>
      </c>
      <c r="C58">
        <v>51395</v>
      </c>
      <c r="D58">
        <v>862629.2</v>
      </c>
    </row>
    <row r="59" spans="1:4" x14ac:dyDescent="0.25">
      <c r="A59" s="2">
        <v>43435</v>
      </c>
      <c r="B59">
        <v>30</v>
      </c>
      <c r="C59">
        <v>41596</v>
      </c>
      <c r="D59">
        <v>930416.6</v>
      </c>
    </row>
    <row r="60" spans="1:4" x14ac:dyDescent="0.25">
      <c r="A60" s="2">
        <v>43435</v>
      </c>
      <c r="B60">
        <v>40</v>
      </c>
      <c r="C60">
        <v>16381</v>
      </c>
      <c r="D60">
        <v>459079.8</v>
      </c>
    </row>
    <row r="61" spans="1:4" x14ac:dyDescent="0.25">
      <c r="A61" s="2">
        <v>43435</v>
      </c>
      <c r="B61">
        <v>50</v>
      </c>
      <c r="C61">
        <v>7279</v>
      </c>
      <c r="D61">
        <v>207976.4</v>
      </c>
    </row>
    <row r="62" spans="1:4" x14ac:dyDescent="0.25">
      <c r="A62" s="2">
        <v>43435</v>
      </c>
      <c r="B62">
        <v>60</v>
      </c>
      <c r="C62">
        <v>2256</v>
      </c>
      <c r="D62">
        <v>65480.34</v>
      </c>
    </row>
    <row r="63" spans="1:4" x14ac:dyDescent="0.25">
      <c r="A63" s="2">
        <v>43435</v>
      </c>
      <c r="B63">
        <v>70</v>
      </c>
      <c r="C63">
        <v>349</v>
      </c>
      <c r="D63">
        <v>14128.27</v>
      </c>
    </row>
    <row r="64" spans="1:4" x14ac:dyDescent="0.25">
      <c r="A64" s="2">
        <v>43435</v>
      </c>
      <c r="B64">
        <v>80</v>
      </c>
      <c r="C64">
        <v>21</v>
      </c>
      <c r="D64">
        <v>350.49</v>
      </c>
    </row>
    <row r="65" spans="1:4" x14ac:dyDescent="0.25">
      <c r="A65" s="2">
        <v>43466</v>
      </c>
      <c r="B65">
        <v>10</v>
      </c>
      <c r="C65">
        <v>1563</v>
      </c>
      <c r="D65">
        <v>22745.43</v>
      </c>
    </row>
    <row r="66" spans="1:4" x14ac:dyDescent="0.25">
      <c r="A66" s="2">
        <v>43466</v>
      </c>
      <c r="B66">
        <v>20</v>
      </c>
      <c r="C66">
        <v>55668</v>
      </c>
      <c r="D66">
        <v>930410.5</v>
      </c>
    </row>
    <row r="67" spans="1:4" x14ac:dyDescent="0.25">
      <c r="A67" s="2">
        <v>43466</v>
      </c>
      <c r="B67">
        <v>30</v>
      </c>
      <c r="C67">
        <v>42204</v>
      </c>
      <c r="D67">
        <v>934471.7</v>
      </c>
    </row>
    <row r="68" spans="1:4" x14ac:dyDescent="0.25">
      <c r="A68" s="2">
        <v>43466</v>
      </c>
      <c r="B68">
        <v>40</v>
      </c>
      <c r="C68">
        <v>17016</v>
      </c>
      <c r="D68">
        <v>427414.9</v>
      </c>
    </row>
    <row r="69" spans="1:4" x14ac:dyDescent="0.25">
      <c r="A69" s="2">
        <v>43466</v>
      </c>
      <c r="B69">
        <v>50</v>
      </c>
      <c r="C69">
        <v>7738</v>
      </c>
      <c r="D69">
        <v>224391.6</v>
      </c>
    </row>
    <row r="70" spans="1:4" x14ac:dyDescent="0.25">
      <c r="A70" s="2">
        <v>43466</v>
      </c>
      <c r="B70">
        <v>60</v>
      </c>
      <c r="C70">
        <v>2243</v>
      </c>
      <c r="D70">
        <v>74623.16</v>
      </c>
    </row>
    <row r="71" spans="1:4" x14ac:dyDescent="0.25">
      <c r="A71" s="2">
        <v>43466</v>
      </c>
      <c r="B71">
        <v>70</v>
      </c>
      <c r="C71">
        <v>385</v>
      </c>
      <c r="D71">
        <v>9916.9429999999993</v>
      </c>
    </row>
    <row r="72" spans="1:4" x14ac:dyDescent="0.25">
      <c r="A72" s="2">
        <v>43466</v>
      </c>
      <c r="B72">
        <v>80</v>
      </c>
      <c r="C72">
        <v>25</v>
      </c>
      <c r="D72">
        <v>311.11</v>
      </c>
    </row>
    <row r="73" spans="1:4" x14ac:dyDescent="0.25">
      <c r="A73" s="2">
        <v>43497</v>
      </c>
      <c r="B73">
        <v>10</v>
      </c>
      <c r="C73">
        <v>1887</v>
      </c>
      <c r="D73">
        <v>22473.119999999999</v>
      </c>
    </row>
    <row r="74" spans="1:4" x14ac:dyDescent="0.25">
      <c r="A74" s="2">
        <v>43497</v>
      </c>
      <c r="B74">
        <v>20</v>
      </c>
      <c r="C74">
        <v>56646</v>
      </c>
      <c r="D74">
        <v>868212.4</v>
      </c>
    </row>
    <row r="75" spans="1:4" x14ac:dyDescent="0.25">
      <c r="A75" s="2">
        <v>43497</v>
      </c>
      <c r="B75">
        <v>30</v>
      </c>
      <c r="C75">
        <v>45544</v>
      </c>
      <c r="D75">
        <v>945338.1</v>
      </c>
    </row>
    <row r="76" spans="1:4" x14ac:dyDescent="0.25">
      <c r="A76" s="2">
        <v>43497</v>
      </c>
      <c r="B76">
        <v>40</v>
      </c>
      <c r="C76">
        <v>17604</v>
      </c>
      <c r="D76">
        <v>483016</v>
      </c>
    </row>
    <row r="77" spans="1:4" x14ac:dyDescent="0.25">
      <c r="A77" s="2">
        <v>43497</v>
      </c>
      <c r="B77">
        <v>50</v>
      </c>
      <c r="C77">
        <v>8008</v>
      </c>
      <c r="D77">
        <v>221123.8</v>
      </c>
    </row>
    <row r="78" spans="1:4" x14ac:dyDescent="0.25">
      <c r="A78" s="2">
        <v>43497</v>
      </c>
      <c r="B78">
        <v>60</v>
      </c>
      <c r="C78">
        <v>2413</v>
      </c>
      <c r="D78">
        <v>81287.8</v>
      </c>
    </row>
    <row r="79" spans="1:4" x14ac:dyDescent="0.25">
      <c r="A79" s="2">
        <v>43497</v>
      </c>
      <c r="B79">
        <v>70</v>
      </c>
      <c r="C79">
        <v>453</v>
      </c>
      <c r="D79">
        <v>15685.85</v>
      </c>
    </row>
    <row r="80" spans="1:4" x14ac:dyDescent="0.25">
      <c r="A80" s="2">
        <v>43497</v>
      </c>
      <c r="B80">
        <v>80</v>
      </c>
      <c r="C80">
        <v>51</v>
      </c>
      <c r="D80">
        <v>808.96</v>
      </c>
    </row>
    <row r="81" spans="1:4" x14ac:dyDescent="0.25">
      <c r="A81" s="2">
        <v>43525</v>
      </c>
      <c r="B81">
        <v>10</v>
      </c>
      <c r="C81">
        <v>2131</v>
      </c>
      <c r="D81">
        <v>26495.07</v>
      </c>
    </row>
    <row r="82" spans="1:4" x14ac:dyDescent="0.25">
      <c r="A82" s="2">
        <v>43525</v>
      </c>
      <c r="B82">
        <v>20</v>
      </c>
      <c r="C82">
        <v>64938</v>
      </c>
      <c r="D82">
        <v>1051580</v>
      </c>
    </row>
    <row r="83" spans="1:4" x14ac:dyDescent="0.25">
      <c r="A83" s="2">
        <v>43525</v>
      </c>
      <c r="B83">
        <v>30</v>
      </c>
      <c r="C83">
        <v>52582</v>
      </c>
      <c r="D83">
        <v>1098816</v>
      </c>
    </row>
    <row r="84" spans="1:4" x14ac:dyDescent="0.25">
      <c r="A84" s="2">
        <v>43525</v>
      </c>
      <c r="B84">
        <v>40</v>
      </c>
      <c r="C84">
        <v>20045</v>
      </c>
      <c r="D84">
        <v>474940.7</v>
      </c>
    </row>
    <row r="85" spans="1:4" x14ac:dyDescent="0.25">
      <c r="A85" s="2">
        <v>43525</v>
      </c>
      <c r="B85">
        <v>50</v>
      </c>
      <c r="C85">
        <v>8357</v>
      </c>
      <c r="D85">
        <v>232096.7</v>
      </c>
    </row>
    <row r="86" spans="1:4" x14ac:dyDescent="0.25">
      <c r="A86" s="2">
        <v>43525</v>
      </c>
      <c r="B86">
        <v>60</v>
      </c>
      <c r="C86">
        <v>2659</v>
      </c>
      <c r="D86">
        <v>106772.6</v>
      </c>
    </row>
    <row r="87" spans="1:4" x14ac:dyDescent="0.25">
      <c r="A87" s="2">
        <v>43525</v>
      </c>
      <c r="B87">
        <v>70</v>
      </c>
      <c r="C87">
        <v>439</v>
      </c>
      <c r="D87">
        <v>19651.54</v>
      </c>
    </row>
    <row r="88" spans="1:4" x14ac:dyDescent="0.25">
      <c r="A88" s="2">
        <v>43525</v>
      </c>
      <c r="B88">
        <v>80</v>
      </c>
      <c r="C88">
        <v>40</v>
      </c>
      <c r="D88">
        <v>534.48</v>
      </c>
    </row>
    <row r="89" spans="1:4" x14ac:dyDescent="0.25">
      <c r="A89" s="2">
        <v>43556</v>
      </c>
      <c r="B89">
        <v>10</v>
      </c>
      <c r="C89">
        <v>1668</v>
      </c>
      <c r="D89">
        <v>18873.61</v>
      </c>
    </row>
    <row r="90" spans="1:4" x14ac:dyDescent="0.25">
      <c r="A90" s="2">
        <v>43556</v>
      </c>
      <c r="B90">
        <v>20</v>
      </c>
      <c r="C90">
        <v>60230</v>
      </c>
      <c r="D90">
        <v>995292.2</v>
      </c>
    </row>
    <row r="91" spans="1:4" x14ac:dyDescent="0.25">
      <c r="A91" s="2">
        <v>43556</v>
      </c>
      <c r="B91">
        <v>30</v>
      </c>
      <c r="C91">
        <v>51854</v>
      </c>
      <c r="D91">
        <v>1089394</v>
      </c>
    </row>
    <row r="92" spans="1:4" x14ac:dyDescent="0.25">
      <c r="A92" s="2">
        <v>43556</v>
      </c>
      <c r="B92">
        <v>40</v>
      </c>
      <c r="C92">
        <v>20430</v>
      </c>
      <c r="D92">
        <v>563738.1</v>
      </c>
    </row>
    <row r="93" spans="1:4" x14ac:dyDescent="0.25">
      <c r="A93" s="2">
        <v>43556</v>
      </c>
      <c r="B93">
        <v>50</v>
      </c>
      <c r="C93">
        <v>8719</v>
      </c>
      <c r="D93">
        <v>281420.7</v>
      </c>
    </row>
    <row r="94" spans="1:4" x14ac:dyDescent="0.25">
      <c r="A94" s="2">
        <v>43556</v>
      </c>
      <c r="B94">
        <v>60</v>
      </c>
      <c r="C94">
        <v>2465</v>
      </c>
      <c r="D94">
        <v>69514.710000000006</v>
      </c>
    </row>
    <row r="95" spans="1:4" x14ac:dyDescent="0.25">
      <c r="A95" s="2">
        <v>43556</v>
      </c>
      <c r="B95">
        <v>70</v>
      </c>
      <c r="C95">
        <v>465</v>
      </c>
      <c r="D95">
        <v>13497.79</v>
      </c>
    </row>
    <row r="96" spans="1:4" x14ac:dyDescent="0.25">
      <c r="A96" s="2">
        <v>43556</v>
      </c>
      <c r="B96">
        <v>80</v>
      </c>
      <c r="C96">
        <v>49</v>
      </c>
      <c r="D96">
        <v>840.49980000000005</v>
      </c>
    </row>
    <row r="97" spans="1:4" x14ac:dyDescent="0.25">
      <c r="A97" s="2">
        <v>43586</v>
      </c>
      <c r="B97">
        <v>10</v>
      </c>
      <c r="C97">
        <v>510</v>
      </c>
      <c r="D97">
        <v>6243.1019999999999</v>
      </c>
    </row>
    <row r="98" spans="1:4" x14ac:dyDescent="0.25">
      <c r="A98" s="2">
        <v>43586</v>
      </c>
      <c r="B98">
        <v>20</v>
      </c>
      <c r="C98">
        <v>18117</v>
      </c>
      <c r="D98">
        <v>286829.40000000002</v>
      </c>
    </row>
    <row r="99" spans="1:4" x14ac:dyDescent="0.25">
      <c r="A99" s="2">
        <v>43586</v>
      </c>
      <c r="B99">
        <v>30</v>
      </c>
      <c r="C99">
        <v>14876</v>
      </c>
      <c r="D99">
        <v>333777.5</v>
      </c>
    </row>
    <row r="100" spans="1:4" x14ac:dyDescent="0.25">
      <c r="A100" s="2">
        <v>43586</v>
      </c>
      <c r="B100">
        <v>40</v>
      </c>
      <c r="C100">
        <v>5702</v>
      </c>
      <c r="D100">
        <v>144243.1</v>
      </c>
    </row>
    <row r="101" spans="1:4" x14ac:dyDescent="0.25">
      <c r="A101" s="2">
        <v>43586</v>
      </c>
      <c r="B101">
        <v>50</v>
      </c>
      <c r="C101">
        <v>2431</v>
      </c>
      <c r="D101">
        <v>72403.05</v>
      </c>
    </row>
    <row r="102" spans="1:4" x14ac:dyDescent="0.25">
      <c r="A102" s="2">
        <v>43586</v>
      </c>
      <c r="B102">
        <v>60</v>
      </c>
      <c r="C102">
        <v>747</v>
      </c>
      <c r="D102">
        <v>25378.799999999999</v>
      </c>
    </row>
    <row r="103" spans="1:4" x14ac:dyDescent="0.25">
      <c r="A103" s="2">
        <v>43586</v>
      </c>
      <c r="B103">
        <v>70</v>
      </c>
      <c r="C103">
        <v>156</v>
      </c>
      <c r="D103">
        <v>3485.95</v>
      </c>
    </row>
    <row r="104" spans="1:4" x14ac:dyDescent="0.25">
      <c r="A104" s="2">
        <v>43586</v>
      </c>
      <c r="B104">
        <v>80</v>
      </c>
      <c r="C104">
        <v>14</v>
      </c>
      <c r="D104">
        <v>417.92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D72E-6F28-4C73-B0E1-37D038A90AF6}">
  <dimension ref="A1:X51"/>
  <sheetViews>
    <sheetView tabSelected="1" zoomScaleNormal="100" workbookViewId="0">
      <selection activeCell="J52" sqref="J52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6" bestFit="1" customWidth="1"/>
    <col min="4" max="5" width="4" bestFit="1" customWidth="1"/>
    <col min="6" max="6" width="6" bestFit="1" customWidth="1"/>
    <col min="7" max="8" width="4.140625" bestFit="1" customWidth="1"/>
    <col min="9" max="9" width="5" bestFit="1" customWidth="1"/>
    <col min="10" max="10" width="5.28515625" bestFit="1" customWidth="1"/>
    <col min="11" max="12" width="9" bestFit="1" customWidth="1"/>
    <col min="14" max="14" width="10.7109375" bestFit="1" customWidth="1"/>
    <col min="15" max="15" width="4" hidden="1" customWidth="1"/>
    <col min="16" max="16" width="8.140625" customWidth="1"/>
    <col min="17" max="17" width="12.28515625" customWidth="1"/>
    <col min="18" max="18" width="5" bestFit="1" customWidth="1"/>
    <col min="19" max="19" width="5" customWidth="1"/>
    <col min="20" max="20" width="10.7109375" bestFit="1" customWidth="1"/>
    <col min="21" max="21" width="6" hidden="1" customWidth="1"/>
    <col min="22" max="22" width="7.5703125" bestFit="1" customWidth="1"/>
    <col min="23" max="23" width="9" bestFit="1" customWidth="1"/>
  </cols>
  <sheetData>
    <row r="1" spans="1:24" x14ac:dyDescent="0.25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P1" t="s">
        <v>62</v>
      </c>
      <c r="V1" t="s">
        <v>63</v>
      </c>
    </row>
    <row r="2" spans="1:24" x14ac:dyDescent="0.25">
      <c r="A2" s="3">
        <v>43115</v>
      </c>
      <c r="B2">
        <v>19</v>
      </c>
      <c r="C2">
        <v>223</v>
      </c>
      <c r="D2">
        <v>11</v>
      </c>
      <c r="E2">
        <v>18</v>
      </c>
      <c r="F2">
        <v>221</v>
      </c>
      <c r="G2">
        <v>10</v>
      </c>
      <c r="H2">
        <v>1</v>
      </c>
      <c r="I2">
        <v>2</v>
      </c>
      <c r="J2">
        <v>1</v>
      </c>
      <c r="K2">
        <v>12.51182</v>
      </c>
      <c r="L2">
        <v>25.02364</v>
      </c>
      <c r="N2" t="s">
        <v>6</v>
      </c>
      <c r="O2" t="s">
        <v>0</v>
      </c>
      <c r="P2" t="s">
        <v>60</v>
      </c>
      <c r="Q2" t="s">
        <v>61</v>
      </c>
      <c r="R2" t="s">
        <v>1</v>
      </c>
      <c r="T2" t="s">
        <v>6</v>
      </c>
      <c r="U2" t="s">
        <v>7</v>
      </c>
      <c r="V2" t="s">
        <v>60</v>
      </c>
      <c r="W2" t="s">
        <v>61</v>
      </c>
      <c r="X2" t="s">
        <v>59</v>
      </c>
    </row>
    <row r="3" spans="1:24" x14ac:dyDescent="0.25">
      <c r="A3" s="3">
        <v>43116</v>
      </c>
      <c r="B3">
        <v>21</v>
      </c>
      <c r="C3">
        <v>1352</v>
      </c>
      <c r="D3">
        <v>14</v>
      </c>
      <c r="E3">
        <v>20</v>
      </c>
      <c r="F3">
        <v>1348</v>
      </c>
      <c r="G3">
        <v>13</v>
      </c>
      <c r="H3">
        <v>1</v>
      </c>
      <c r="I3">
        <v>4</v>
      </c>
      <c r="J3">
        <v>1</v>
      </c>
      <c r="K3">
        <v>12.51182</v>
      </c>
      <c r="L3">
        <v>50.047289999999997</v>
      </c>
      <c r="N3" s="3">
        <v>43115</v>
      </c>
      <c r="O3">
        <v>19</v>
      </c>
      <c r="P3" s="10">
        <v>18</v>
      </c>
      <c r="Q3" s="10">
        <v>12.51182</v>
      </c>
      <c r="R3">
        <f>SUM(P3:Q3)</f>
        <v>30.51182</v>
      </c>
      <c r="T3" s="3">
        <v>43115</v>
      </c>
      <c r="U3">
        <v>223</v>
      </c>
      <c r="V3">
        <v>221</v>
      </c>
      <c r="W3">
        <v>25.02364</v>
      </c>
      <c r="X3">
        <f>SUM(V3:W3)</f>
        <v>246.02364</v>
      </c>
    </row>
    <row r="4" spans="1:24" x14ac:dyDescent="0.25">
      <c r="A4" s="3">
        <v>43117</v>
      </c>
      <c r="B4">
        <v>26</v>
      </c>
      <c r="C4">
        <v>365</v>
      </c>
      <c r="D4">
        <v>18</v>
      </c>
      <c r="E4">
        <v>24</v>
      </c>
      <c r="F4">
        <v>343</v>
      </c>
      <c r="G4">
        <v>16</v>
      </c>
      <c r="H4">
        <v>2</v>
      </c>
      <c r="I4">
        <v>22</v>
      </c>
      <c r="J4">
        <v>2</v>
      </c>
      <c r="K4">
        <v>25.02364</v>
      </c>
      <c r="L4">
        <v>275.26010000000002</v>
      </c>
      <c r="N4" s="3">
        <v>43116</v>
      </c>
      <c r="O4">
        <v>21</v>
      </c>
      <c r="P4" s="10">
        <v>20</v>
      </c>
      <c r="Q4" s="10">
        <v>12.51182</v>
      </c>
      <c r="R4">
        <f t="shared" ref="R4:R16" si="0">SUM(P4:Q4)</f>
        <v>32.51182</v>
      </c>
      <c r="T4" s="3">
        <v>43116</v>
      </c>
      <c r="U4">
        <v>1352</v>
      </c>
      <c r="V4">
        <v>1348</v>
      </c>
      <c r="W4">
        <v>50.047289999999997</v>
      </c>
      <c r="X4">
        <f t="shared" ref="X4:X16" si="1">SUM(V4:W4)</f>
        <v>1398.04729</v>
      </c>
    </row>
    <row r="5" spans="1:24" x14ac:dyDescent="0.25">
      <c r="A5" s="3">
        <v>43118</v>
      </c>
      <c r="B5">
        <v>29</v>
      </c>
      <c r="C5">
        <v>449</v>
      </c>
      <c r="D5">
        <v>21</v>
      </c>
      <c r="E5">
        <v>27</v>
      </c>
      <c r="F5">
        <v>435</v>
      </c>
      <c r="G5">
        <v>19</v>
      </c>
      <c r="H5">
        <v>2</v>
      </c>
      <c r="I5">
        <v>14</v>
      </c>
      <c r="J5">
        <v>2</v>
      </c>
      <c r="K5">
        <v>25.02364</v>
      </c>
      <c r="L5">
        <v>175.16550000000001</v>
      </c>
      <c r="N5" s="3">
        <v>43117</v>
      </c>
      <c r="O5">
        <v>26</v>
      </c>
      <c r="P5" s="10">
        <v>24</v>
      </c>
      <c r="Q5" s="10">
        <v>25.02364</v>
      </c>
      <c r="R5">
        <f t="shared" si="0"/>
        <v>49.02364</v>
      </c>
      <c r="T5" s="3">
        <v>43117</v>
      </c>
      <c r="U5">
        <v>365</v>
      </c>
      <c r="V5">
        <v>343</v>
      </c>
      <c r="W5">
        <v>275.26010000000002</v>
      </c>
      <c r="X5">
        <f t="shared" si="1"/>
        <v>618.26009999999997</v>
      </c>
    </row>
    <row r="6" spans="1:24" x14ac:dyDescent="0.25">
      <c r="A6" s="3">
        <v>43120</v>
      </c>
      <c r="B6">
        <v>45</v>
      </c>
      <c r="C6">
        <v>1846</v>
      </c>
      <c r="D6">
        <v>27</v>
      </c>
      <c r="E6">
        <v>44</v>
      </c>
      <c r="F6">
        <v>1818</v>
      </c>
      <c r="G6">
        <v>26</v>
      </c>
      <c r="H6">
        <v>1</v>
      </c>
      <c r="I6">
        <v>28</v>
      </c>
      <c r="J6">
        <v>1</v>
      </c>
      <c r="K6">
        <v>12.51182</v>
      </c>
      <c r="L6">
        <v>350.33100000000002</v>
      </c>
      <c r="N6" s="3">
        <v>43118</v>
      </c>
      <c r="O6">
        <v>29</v>
      </c>
      <c r="P6" s="10">
        <v>27</v>
      </c>
      <c r="Q6" s="10">
        <v>25.02364</v>
      </c>
      <c r="R6">
        <f t="shared" si="0"/>
        <v>52.02364</v>
      </c>
      <c r="T6" s="3">
        <v>43118</v>
      </c>
      <c r="U6">
        <v>449</v>
      </c>
      <c r="V6">
        <v>435</v>
      </c>
      <c r="W6">
        <v>175.16550000000001</v>
      </c>
      <c r="X6">
        <f t="shared" si="1"/>
        <v>610.16550000000007</v>
      </c>
    </row>
    <row r="7" spans="1:24" x14ac:dyDescent="0.25">
      <c r="A7" s="3">
        <v>43121</v>
      </c>
      <c r="B7">
        <v>59</v>
      </c>
      <c r="C7">
        <v>975</v>
      </c>
      <c r="D7">
        <v>34</v>
      </c>
      <c r="E7">
        <v>58</v>
      </c>
      <c r="F7">
        <v>948</v>
      </c>
      <c r="G7">
        <v>33</v>
      </c>
      <c r="H7">
        <v>1</v>
      </c>
      <c r="I7">
        <v>27</v>
      </c>
      <c r="J7">
        <v>1</v>
      </c>
      <c r="K7">
        <v>12.51182</v>
      </c>
      <c r="L7">
        <v>337.81920000000002</v>
      </c>
      <c r="N7" s="3">
        <v>43120</v>
      </c>
      <c r="O7">
        <v>45</v>
      </c>
      <c r="P7" s="10">
        <v>44</v>
      </c>
      <c r="Q7" s="10">
        <v>12.51182</v>
      </c>
      <c r="R7">
        <f t="shared" si="0"/>
        <v>56.51182</v>
      </c>
      <c r="T7" s="3">
        <v>43120</v>
      </c>
      <c r="U7">
        <v>1846</v>
      </c>
      <c r="V7">
        <v>1818</v>
      </c>
      <c r="W7">
        <v>350.33100000000002</v>
      </c>
      <c r="X7">
        <f t="shared" si="1"/>
        <v>2168.3310000000001</v>
      </c>
    </row>
    <row r="8" spans="1:24" x14ac:dyDescent="0.25">
      <c r="A8" s="3">
        <v>43124</v>
      </c>
      <c r="B8">
        <v>59</v>
      </c>
      <c r="C8">
        <v>1036</v>
      </c>
      <c r="D8">
        <v>35</v>
      </c>
      <c r="E8">
        <v>55</v>
      </c>
      <c r="F8">
        <v>996</v>
      </c>
      <c r="G8">
        <v>32</v>
      </c>
      <c r="H8">
        <v>4</v>
      </c>
      <c r="I8">
        <v>40</v>
      </c>
      <c r="J8">
        <v>3</v>
      </c>
      <c r="K8">
        <v>50.047289999999997</v>
      </c>
      <c r="L8">
        <v>500.47289999999998</v>
      </c>
      <c r="N8" s="3">
        <v>43121</v>
      </c>
      <c r="O8">
        <v>59</v>
      </c>
      <c r="P8" s="10">
        <v>58</v>
      </c>
      <c r="Q8" s="10">
        <v>12.51182</v>
      </c>
      <c r="R8">
        <f t="shared" si="0"/>
        <v>70.51182</v>
      </c>
      <c r="T8" s="3">
        <v>43121</v>
      </c>
      <c r="U8">
        <v>975</v>
      </c>
      <c r="V8">
        <v>948</v>
      </c>
      <c r="W8">
        <v>337.81920000000002</v>
      </c>
      <c r="X8">
        <f t="shared" si="1"/>
        <v>1285.8191999999999</v>
      </c>
    </row>
    <row r="9" spans="1:24" x14ac:dyDescent="0.25">
      <c r="A9" s="3">
        <v>43126</v>
      </c>
      <c r="B9">
        <v>85</v>
      </c>
      <c r="C9">
        <v>1981</v>
      </c>
      <c r="D9">
        <v>36</v>
      </c>
      <c r="E9">
        <v>78</v>
      </c>
      <c r="F9">
        <v>1866</v>
      </c>
      <c r="G9">
        <v>31</v>
      </c>
      <c r="H9">
        <v>7</v>
      </c>
      <c r="I9">
        <v>115</v>
      </c>
      <c r="J9">
        <v>5</v>
      </c>
      <c r="K9">
        <v>87.582750000000004</v>
      </c>
      <c r="L9">
        <v>1438.86</v>
      </c>
      <c r="N9" s="3">
        <v>43124</v>
      </c>
      <c r="O9">
        <v>59</v>
      </c>
      <c r="P9" s="10">
        <v>55</v>
      </c>
      <c r="Q9" s="10">
        <v>50.047289999999997</v>
      </c>
      <c r="R9">
        <f t="shared" si="0"/>
        <v>105.04729</v>
      </c>
      <c r="T9" s="3">
        <v>43124</v>
      </c>
      <c r="U9">
        <v>1036</v>
      </c>
      <c r="V9">
        <v>996</v>
      </c>
      <c r="W9">
        <v>500.47289999999998</v>
      </c>
      <c r="X9">
        <f t="shared" si="1"/>
        <v>1496.4729</v>
      </c>
    </row>
    <row r="10" spans="1:24" x14ac:dyDescent="0.25">
      <c r="A10" s="3">
        <v>43127</v>
      </c>
      <c r="B10">
        <v>77</v>
      </c>
      <c r="C10">
        <v>3792</v>
      </c>
      <c r="D10">
        <v>38</v>
      </c>
      <c r="E10">
        <v>64</v>
      </c>
      <c r="F10">
        <v>3596</v>
      </c>
      <c r="G10">
        <v>30</v>
      </c>
      <c r="H10">
        <v>13</v>
      </c>
      <c r="I10">
        <v>196</v>
      </c>
      <c r="J10">
        <v>8</v>
      </c>
      <c r="K10">
        <v>162.65369999999999</v>
      </c>
      <c r="L10">
        <v>2452.317</v>
      </c>
      <c r="N10" s="3">
        <v>43126</v>
      </c>
      <c r="O10">
        <v>85</v>
      </c>
      <c r="P10" s="10">
        <v>78</v>
      </c>
      <c r="Q10" s="10">
        <v>87.582750000000004</v>
      </c>
      <c r="R10">
        <f t="shared" si="0"/>
        <v>165.58275</v>
      </c>
      <c r="T10" s="3">
        <v>43126</v>
      </c>
      <c r="U10">
        <v>1981</v>
      </c>
      <c r="V10">
        <v>1866</v>
      </c>
      <c r="W10">
        <v>1438.86</v>
      </c>
      <c r="X10">
        <f t="shared" si="1"/>
        <v>3304.8599999999997</v>
      </c>
    </row>
    <row r="11" spans="1:24" x14ac:dyDescent="0.25">
      <c r="A11" s="3">
        <v>43128</v>
      </c>
      <c r="B11">
        <v>114</v>
      </c>
      <c r="C11">
        <v>2273</v>
      </c>
      <c r="D11">
        <v>51</v>
      </c>
      <c r="E11">
        <v>104</v>
      </c>
      <c r="F11">
        <v>2128</v>
      </c>
      <c r="G11">
        <v>43</v>
      </c>
      <c r="H11">
        <v>10</v>
      </c>
      <c r="I11">
        <v>145</v>
      </c>
      <c r="J11">
        <v>8</v>
      </c>
      <c r="K11">
        <v>125.1182</v>
      </c>
      <c r="L11">
        <v>1814.2139999999999</v>
      </c>
      <c r="N11" s="3">
        <v>43127</v>
      </c>
      <c r="O11">
        <v>77</v>
      </c>
      <c r="P11" s="10">
        <v>64</v>
      </c>
      <c r="Q11" s="10">
        <v>162.65369999999999</v>
      </c>
      <c r="R11">
        <f t="shared" si="0"/>
        <v>226.65369999999999</v>
      </c>
      <c r="T11" s="3">
        <v>43127</v>
      </c>
      <c r="U11">
        <v>3792</v>
      </c>
      <c r="V11">
        <v>3596</v>
      </c>
      <c r="W11">
        <v>2452.317</v>
      </c>
      <c r="X11">
        <f t="shared" si="1"/>
        <v>6048.317</v>
      </c>
    </row>
    <row r="12" spans="1:24" x14ac:dyDescent="0.25">
      <c r="A12" s="3">
        <v>43131</v>
      </c>
      <c r="B12">
        <v>121</v>
      </c>
      <c r="C12">
        <v>2472</v>
      </c>
      <c r="D12">
        <v>61</v>
      </c>
      <c r="E12">
        <v>114</v>
      </c>
      <c r="F12">
        <v>2292</v>
      </c>
      <c r="G12">
        <v>55</v>
      </c>
      <c r="H12">
        <v>7</v>
      </c>
      <c r="I12">
        <v>180</v>
      </c>
      <c r="J12">
        <v>6</v>
      </c>
      <c r="K12">
        <v>87.582750000000004</v>
      </c>
      <c r="L12">
        <v>2252.1280000000002</v>
      </c>
      <c r="N12" s="3">
        <v>43128</v>
      </c>
      <c r="O12">
        <v>114</v>
      </c>
      <c r="P12" s="10">
        <v>104</v>
      </c>
      <c r="Q12" s="10">
        <v>125.1182</v>
      </c>
      <c r="R12">
        <f t="shared" si="0"/>
        <v>229.1182</v>
      </c>
      <c r="T12" s="3">
        <v>43128</v>
      </c>
      <c r="U12">
        <v>2273</v>
      </c>
      <c r="V12">
        <v>2128</v>
      </c>
      <c r="W12">
        <v>1814.2139999999999</v>
      </c>
      <c r="X12">
        <f t="shared" si="1"/>
        <v>3942.2139999999999</v>
      </c>
    </row>
    <row r="13" spans="1:24" x14ac:dyDescent="0.25">
      <c r="A13" s="3">
        <v>43150</v>
      </c>
      <c r="B13">
        <v>229</v>
      </c>
      <c r="C13">
        <v>5864</v>
      </c>
      <c r="D13">
        <v>103</v>
      </c>
      <c r="E13">
        <v>212</v>
      </c>
      <c r="F13">
        <v>5503</v>
      </c>
      <c r="G13">
        <v>93</v>
      </c>
      <c r="H13">
        <v>17</v>
      </c>
      <c r="I13">
        <v>361</v>
      </c>
      <c r="J13">
        <v>10</v>
      </c>
      <c r="K13">
        <v>212.70099999999999</v>
      </c>
      <c r="L13">
        <v>4516.768</v>
      </c>
      <c r="N13" s="3">
        <v>43131</v>
      </c>
      <c r="O13">
        <v>121</v>
      </c>
      <c r="P13" s="10">
        <v>114</v>
      </c>
      <c r="Q13" s="10">
        <v>87.582750000000004</v>
      </c>
      <c r="R13">
        <f t="shared" si="0"/>
        <v>201.58275</v>
      </c>
      <c r="T13" s="3">
        <v>43131</v>
      </c>
      <c r="U13">
        <v>2472</v>
      </c>
      <c r="V13">
        <v>2292</v>
      </c>
      <c r="W13">
        <v>2252.1280000000002</v>
      </c>
      <c r="X13">
        <f t="shared" si="1"/>
        <v>4544.1280000000006</v>
      </c>
    </row>
    <row r="14" spans="1:24" x14ac:dyDescent="0.25">
      <c r="A14" s="3">
        <v>43196</v>
      </c>
      <c r="B14">
        <v>642</v>
      </c>
      <c r="C14">
        <v>26224</v>
      </c>
      <c r="D14">
        <v>327</v>
      </c>
      <c r="E14">
        <v>569</v>
      </c>
      <c r="F14">
        <v>24756</v>
      </c>
      <c r="G14">
        <v>294</v>
      </c>
      <c r="H14">
        <v>73</v>
      </c>
      <c r="I14">
        <v>1468</v>
      </c>
      <c r="J14">
        <v>33</v>
      </c>
      <c r="K14">
        <v>913.36300000000006</v>
      </c>
      <c r="L14">
        <v>18367.349999999999</v>
      </c>
      <c r="N14" s="3">
        <v>43150</v>
      </c>
      <c r="O14">
        <v>229</v>
      </c>
      <c r="P14" s="10">
        <v>212</v>
      </c>
      <c r="Q14" s="10">
        <v>212.70099999999999</v>
      </c>
      <c r="R14">
        <f t="shared" si="0"/>
        <v>424.70100000000002</v>
      </c>
      <c r="T14" s="3">
        <v>43150</v>
      </c>
      <c r="U14">
        <v>5864</v>
      </c>
      <c r="V14">
        <v>5503</v>
      </c>
      <c r="W14">
        <v>4516.768</v>
      </c>
      <c r="X14">
        <f t="shared" si="1"/>
        <v>10019.768</v>
      </c>
    </row>
    <row r="15" spans="1:24" x14ac:dyDescent="0.25">
      <c r="A15" s="3">
        <v>43598</v>
      </c>
      <c r="B15">
        <v>14</v>
      </c>
      <c r="C15">
        <v>141</v>
      </c>
      <c r="D15">
        <v>13</v>
      </c>
      <c r="E15">
        <v>13</v>
      </c>
      <c r="F15">
        <v>132</v>
      </c>
      <c r="G15">
        <v>12</v>
      </c>
      <c r="H15">
        <v>1</v>
      </c>
      <c r="I15">
        <v>9</v>
      </c>
      <c r="J15">
        <v>1</v>
      </c>
      <c r="K15">
        <v>12.51182</v>
      </c>
      <c r="L15">
        <v>112.60639999999999</v>
      </c>
      <c r="N15" s="3">
        <v>43196</v>
      </c>
      <c r="O15">
        <v>642</v>
      </c>
      <c r="P15" s="10">
        <v>569</v>
      </c>
      <c r="Q15" s="10">
        <v>913.36300000000006</v>
      </c>
      <c r="R15">
        <f t="shared" si="0"/>
        <v>1482.3630000000001</v>
      </c>
      <c r="T15" s="3">
        <v>43196</v>
      </c>
      <c r="U15">
        <v>26224</v>
      </c>
      <c r="V15">
        <v>24756</v>
      </c>
      <c r="W15">
        <v>18367.349999999999</v>
      </c>
      <c r="X15">
        <f t="shared" si="1"/>
        <v>43123.35</v>
      </c>
    </row>
    <row r="16" spans="1:24" x14ac:dyDescent="0.25">
      <c r="N16" s="3">
        <v>43598</v>
      </c>
      <c r="O16">
        <v>14</v>
      </c>
      <c r="P16" s="10">
        <v>13</v>
      </c>
      <c r="Q16" s="10">
        <v>12.51182</v>
      </c>
      <c r="R16">
        <f t="shared" si="0"/>
        <v>25.51182</v>
      </c>
      <c r="T16" s="3">
        <v>43598</v>
      </c>
      <c r="U16">
        <v>141</v>
      </c>
      <c r="V16">
        <v>132</v>
      </c>
      <c r="W16">
        <v>112.60639999999999</v>
      </c>
      <c r="X16">
        <f t="shared" si="1"/>
        <v>244.60640000000001</v>
      </c>
    </row>
    <row r="44" spans="14:23" x14ac:dyDescent="0.25">
      <c r="N44" t="s">
        <v>64</v>
      </c>
      <c r="P44">
        <v>497</v>
      </c>
      <c r="T44" t="s">
        <v>62</v>
      </c>
      <c r="V44">
        <v>497</v>
      </c>
    </row>
    <row r="45" spans="14:23" x14ac:dyDescent="0.25">
      <c r="N45" t="s">
        <v>65</v>
      </c>
      <c r="P45">
        <v>11</v>
      </c>
      <c r="T45" t="s">
        <v>65</v>
      </c>
      <c r="V45">
        <v>11</v>
      </c>
    </row>
    <row r="47" spans="14:23" x14ac:dyDescent="0.25">
      <c r="P47" s="11" t="s">
        <v>68</v>
      </c>
      <c r="Q47" s="11" t="s">
        <v>69</v>
      </c>
      <c r="V47" s="11" t="s">
        <v>68</v>
      </c>
      <c r="W47" s="11" t="s">
        <v>69</v>
      </c>
    </row>
    <row r="48" spans="14:23" x14ac:dyDescent="0.25">
      <c r="N48" t="s">
        <v>66</v>
      </c>
      <c r="P48">
        <v>14</v>
      </c>
      <c r="Q48">
        <f>SUM(P48:P49)/2</f>
        <v>243</v>
      </c>
      <c r="T48" t="s">
        <v>72</v>
      </c>
      <c r="V48" s="9">
        <f>SUM(P3:P16)</f>
        <v>1400</v>
      </c>
      <c r="W48">
        <f>SUM(V48:V49)/2</f>
        <v>1575.8275349999999</v>
      </c>
    </row>
    <row r="49" spans="14:23" x14ac:dyDescent="0.25">
      <c r="N49" t="s">
        <v>67</v>
      </c>
      <c r="P49">
        <f>P44-P45-P48</f>
        <v>472</v>
      </c>
      <c r="Q49">
        <f>Q48</f>
        <v>243</v>
      </c>
      <c r="T49" t="s">
        <v>71</v>
      </c>
      <c r="V49" s="12">
        <f>SUM(Q3:Q16)</f>
        <v>1751.65507</v>
      </c>
      <c r="W49">
        <f>W48</f>
        <v>1575.8275349999999</v>
      </c>
    </row>
    <row r="51" spans="14:23" x14ac:dyDescent="0.25">
      <c r="N51" t="s">
        <v>70</v>
      </c>
      <c r="P51">
        <f>_xlfn.CHISQ.TEST(P48:P49,Q48:Q49)</f>
        <v>7.2407494777416864E-96</v>
      </c>
      <c r="T51" t="s">
        <v>70</v>
      </c>
      <c r="V51">
        <f>_xlfn.CHISQ.TEST(V48:V49,W48:W49)</f>
        <v>3.7537155707625044E-10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Notes</vt:lpstr>
      <vt:lpstr>q1</vt:lpstr>
      <vt:lpstr>Q2a-t-n</vt:lpstr>
      <vt:lpstr>Q2a-t-v</vt:lpstr>
      <vt:lpstr>q2a</vt:lpstr>
      <vt:lpstr>q2b</vt:lpstr>
      <vt:lpstr>q2c</vt:lpstr>
      <vt:lpstr>q3</vt:lpstr>
      <vt:lpstr>Q1-c</vt:lpstr>
      <vt:lpstr>Q2a-c-n</vt:lpstr>
      <vt:lpstr>Q2a-c-v</vt:lpstr>
      <vt:lpstr>'q1'!Criteria</vt:lpstr>
      <vt:lpstr>'q1'!Extract</vt:lpstr>
      <vt:lpstr>'q1'!xq1_</vt:lpstr>
      <vt:lpstr>q2a!xq2a</vt:lpstr>
      <vt:lpstr>q2b!xq2b</vt:lpstr>
      <vt:lpstr>q2c!xq2c</vt:lpstr>
      <vt:lpstr>'q3'!xtnunsX1</vt:lpstr>
      <vt:lpstr>'q3'!xtnunsX1_1</vt:lpstr>
      <vt:lpstr>'q3'!xtnunsX1_2</vt:lpstr>
    </vt:vector>
  </TitlesOfParts>
  <Manager>Maxim</Manager>
  <Company>Artikus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Revolut: Change</dc:title>
  <dc:creator>Walter Eaves</dc:creator>
  <cp:keywords>analytics,results</cp:keywords>
  <dc:description>Summary results from anal0.q</dc:description>
  <cp:lastModifiedBy>Napoleon Bonaparte</cp:lastModifiedBy>
  <dcterms:created xsi:type="dcterms:W3CDTF">2015-06-05T18:17:20Z</dcterms:created>
  <dcterms:modified xsi:type="dcterms:W3CDTF">2019-10-23T08:52:24Z</dcterms:modified>
  <cp:category>banking,transactions</cp:category>
</cp:coreProperties>
</file>