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2" yWindow="108" windowWidth="19440" windowHeight="13980" tabRatio="950"/>
  </bookViews>
  <sheets>
    <sheet name="Summary_table" sheetId="26" r:id="rId1"/>
    <sheet name="Austria" sheetId="2" r:id="rId2"/>
    <sheet name="Bulgaria" sheetId="6" r:id="rId3"/>
    <sheet name="Cyprus" sheetId="3" r:id="rId4"/>
    <sheet name="Czech Republic" sheetId="8" r:id="rId5"/>
    <sheet name="Estonia" sheetId="18" r:id="rId6"/>
    <sheet name="France_Senate" sheetId="11" r:id="rId7"/>
    <sheet name="France_Assemblé Nationale " sheetId="12" r:id="rId8"/>
    <sheet name="France_Others" sheetId="13" r:id="rId9"/>
    <sheet name="Germany" sheetId="19" r:id="rId10"/>
    <sheet name="Hungary" sheetId="25" r:id="rId11"/>
    <sheet name="Ireland" sheetId="36" r:id="rId12"/>
    <sheet name="Italy" sheetId="24" r:id="rId13"/>
    <sheet name="Latvia" sheetId="21" r:id="rId14"/>
    <sheet name="Lithuania" sheetId="5" r:id="rId15"/>
    <sheet name="Netherlands" sheetId="27" r:id="rId16"/>
    <sheet name="Poland" sheetId="9" r:id="rId17"/>
    <sheet name="Portugal" sheetId="22" r:id="rId18"/>
    <sheet name="Slovakia" sheetId="20" r:id="rId19"/>
    <sheet name="Slovenia" sheetId="4" r:id="rId20"/>
    <sheet name="Spain" sheetId="23" r:id="rId21"/>
    <sheet name="UK" sheetId="15" r:id="rId22"/>
    <sheet name="European Commission" sheetId="31" r:id="rId23"/>
    <sheet name="European Parliament" sheetId="30" r:id="rId24"/>
    <sheet name="Council of the EU" sheetId="32" r:id="rId25"/>
  </sheets>
  <definedNames>
    <definedName name="_xlnm.Print_Area" localSheetId="23">'European Parliament'!$A$1:$I$59</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L15" i="26" l="1"/>
  <c r="N32" i="26" l="1"/>
  <c r="M32" i="26"/>
  <c r="C32" i="26"/>
  <c r="D32" i="26"/>
  <c r="E32" i="26"/>
  <c r="F32" i="26"/>
  <c r="K32" i="26"/>
  <c r="J32" i="26"/>
  <c r="I32" i="26"/>
  <c r="H32" i="26"/>
  <c r="E61" i="36" l="1"/>
  <c r="G61" i="36" s="1"/>
  <c r="E55" i="36"/>
  <c r="G55" i="36" s="1"/>
  <c r="H55" i="36" s="1"/>
  <c r="E49" i="36"/>
  <c r="G49" i="36" s="1"/>
  <c r="E44" i="36"/>
  <c r="G44" i="36" s="1"/>
  <c r="E38" i="36"/>
  <c r="G38" i="36" s="1"/>
  <c r="E32" i="36"/>
  <c r="G32" i="36" s="1"/>
  <c r="E28" i="36"/>
  <c r="G28" i="36" s="1"/>
  <c r="E20" i="36"/>
  <c r="G20" i="36" s="1"/>
  <c r="E5" i="36"/>
  <c r="G5" i="36" s="1"/>
  <c r="E2" i="36"/>
  <c r="G2" i="36" s="1"/>
  <c r="H2" i="36" l="1"/>
  <c r="H32" i="36"/>
  <c r="I2" i="36" s="1"/>
  <c r="G30" i="26"/>
  <c r="E5" i="2" l="1"/>
  <c r="G5" i="2"/>
  <c r="E2" i="2"/>
  <c r="G2" i="2" s="1"/>
  <c r="E20" i="2"/>
  <c r="G20" i="2"/>
  <c r="E28" i="2"/>
  <c r="G28" i="2" s="1"/>
  <c r="E61" i="2"/>
  <c r="G61" i="2" s="1"/>
  <c r="E55" i="2"/>
  <c r="G55" i="2" s="1"/>
  <c r="E49" i="2"/>
  <c r="G49" i="2" s="1"/>
  <c r="E44" i="2"/>
  <c r="G44" i="2" s="1"/>
  <c r="E38" i="2"/>
  <c r="G38" i="2" s="1"/>
  <c r="H32" i="2" s="1"/>
  <c r="E32" i="2"/>
  <c r="G32" i="2" s="1"/>
  <c r="E5" i="6"/>
  <c r="G5" i="6" s="1"/>
  <c r="E2" i="6"/>
  <c r="G2" i="6" s="1"/>
  <c r="E20" i="6"/>
  <c r="G20" i="6" s="1"/>
  <c r="E28" i="6"/>
  <c r="G28" i="6" s="1"/>
  <c r="E61" i="6"/>
  <c r="G61" i="6" s="1"/>
  <c r="E55" i="6"/>
  <c r="G55" i="6" s="1"/>
  <c r="E32" i="6"/>
  <c r="G32" i="6" s="1"/>
  <c r="E38" i="6"/>
  <c r="G38" i="6" s="1"/>
  <c r="E44" i="6"/>
  <c r="G44" i="6" s="1"/>
  <c r="E49" i="6"/>
  <c r="G49" i="6" s="1"/>
  <c r="E55" i="32"/>
  <c r="G55" i="32" s="1"/>
  <c r="E49" i="32"/>
  <c r="G49" i="32" s="1"/>
  <c r="E44" i="32"/>
  <c r="G44" i="32" s="1"/>
  <c r="E38" i="32"/>
  <c r="G38" i="32" s="1"/>
  <c r="E32" i="32"/>
  <c r="G32" i="32" s="1"/>
  <c r="E28" i="32"/>
  <c r="G28" i="32"/>
  <c r="E20" i="32"/>
  <c r="G20" i="32" s="1"/>
  <c r="E5" i="32"/>
  <c r="G5" i="32" s="1"/>
  <c r="E2" i="32"/>
  <c r="G2" i="32" s="1"/>
  <c r="E5" i="3"/>
  <c r="G5" i="3" s="1"/>
  <c r="E2" i="3"/>
  <c r="G2" i="3" s="1"/>
  <c r="E20" i="3"/>
  <c r="G20" i="3" s="1"/>
  <c r="E28" i="3"/>
  <c r="G28" i="3" s="1"/>
  <c r="E32" i="3"/>
  <c r="G32" i="3" s="1"/>
  <c r="E38" i="3"/>
  <c r="G38" i="3" s="1"/>
  <c r="E44" i="3"/>
  <c r="G44" i="3" s="1"/>
  <c r="E49" i="3"/>
  <c r="G49" i="3" s="1"/>
  <c r="E55" i="3"/>
  <c r="G55" i="3" s="1"/>
  <c r="H55" i="3" s="1"/>
  <c r="E61" i="3"/>
  <c r="G61" i="3" s="1"/>
  <c r="E5" i="8"/>
  <c r="G5" i="8" s="1"/>
  <c r="E2" i="8"/>
  <c r="G2" i="8" s="1"/>
  <c r="E20" i="8"/>
  <c r="G20" i="8" s="1"/>
  <c r="E28" i="8"/>
  <c r="G28" i="8" s="1"/>
  <c r="E32" i="8"/>
  <c r="G32" i="8" s="1"/>
  <c r="E38" i="8"/>
  <c r="G38" i="8" s="1"/>
  <c r="E44" i="8"/>
  <c r="G44" i="8" s="1"/>
  <c r="E49" i="8"/>
  <c r="G49" i="8" s="1"/>
  <c r="E55" i="8"/>
  <c r="G55" i="8" s="1"/>
  <c r="H55" i="8" s="1"/>
  <c r="E61" i="8"/>
  <c r="G61" i="8" s="1"/>
  <c r="E55" i="31"/>
  <c r="G55" i="31" s="1"/>
  <c r="E49" i="31"/>
  <c r="G49" i="31" s="1"/>
  <c r="H49" i="31" s="1"/>
  <c r="E44" i="31"/>
  <c r="G44" i="31" s="1"/>
  <c r="E38" i="31"/>
  <c r="G38" i="31" s="1"/>
  <c r="E32" i="31"/>
  <c r="G32" i="31" s="1"/>
  <c r="E28" i="31"/>
  <c r="G28" i="31" s="1"/>
  <c r="E20" i="31"/>
  <c r="G20" i="31" s="1"/>
  <c r="E5" i="31"/>
  <c r="G5" i="31" s="1"/>
  <c r="E2" i="31"/>
  <c r="G2" i="31"/>
  <c r="E49" i="30"/>
  <c r="G49" i="30" s="1"/>
  <c r="H49" i="30" s="1"/>
  <c r="E44" i="30"/>
  <c r="G44" i="30" s="1"/>
  <c r="E38" i="30"/>
  <c r="G38" i="30" s="1"/>
  <c r="E32" i="30"/>
  <c r="G32" i="30" s="1"/>
  <c r="E28" i="30"/>
  <c r="G28" i="30" s="1"/>
  <c r="E20" i="30"/>
  <c r="G20" i="30" s="1"/>
  <c r="E5" i="30"/>
  <c r="G5" i="30" s="1"/>
  <c r="E2" i="30"/>
  <c r="G2" i="30" s="1"/>
  <c r="E5" i="18"/>
  <c r="G5" i="18" s="1"/>
  <c r="E2" i="18"/>
  <c r="G2" i="18"/>
  <c r="E20" i="18"/>
  <c r="G20" i="18" s="1"/>
  <c r="E28" i="18"/>
  <c r="G28" i="18" s="1"/>
  <c r="E61" i="18"/>
  <c r="G61" i="18" s="1"/>
  <c r="E55" i="18"/>
  <c r="G55" i="18" s="1"/>
  <c r="H55" i="18" s="1"/>
  <c r="E49" i="18"/>
  <c r="G49" i="18"/>
  <c r="E44" i="18"/>
  <c r="G44" i="18" s="1"/>
  <c r="E38" i="18"/>
  <c r="G38" i="18" s="1"/>
  <c r="E32" i="18"/>
  <c r="G32" i="18" s="1"/>
  <c r="E5" i="12"/>
  <c r="G5" i="12" s="1"/>
  <c r="E2" i="12"/>
  <c r="G2" i="12" s="1"/>
  <c r="E55" i="12"/>
  <c r="G55" i="12" s="1"/>
  <c r="H55" i="12" s="1"/>
  <c r="E49" i="12"/>
  <c r="G49" i="12" s="1"/>
  <c r="E44" i="12"/>
  <c r="G44" i="12" s="1"/>
  <c r="E38" i="12"/>
  <c r="G38" i="12"/>
  <c r="E32" i="12"/>
  <c r="G32" i="12" s="1"/>
  <c r="E28" i="12"/>
  <c r="G28" i="12" s="1"/>
  <c r="E20" i="12"/>
  <c r="G20" i="12" s="1"/>
  <c r="E5" i="13"/>
  <c r="G5" i="13" s="1"/>
  <c r="E2" i="13"/>
  <c r="G2" i="13" s="1"/>
  <c r="E61" i="13"/>
  <c r="G61" i="13" s="1"/>
  <c r="G55" i="13"/>
  <c r="H55" i="13"/>
  <c r="E49" i="13"/>
  <c r="G49" i="13" s="1"/>
  <c r="E44" i="13"/>
  <c r="G44" i="13" s="1"/>
  <c r="E38" i="13"/>
  <c r="G38" i="13" s="1"/>
  <c r="E32" i="13"/>
  <c r="G32" i="13" s="1"/>
  <c r="E28" i="13"/>
  <c r="G28" i="13" s="1"/>
  <c r="E20" i="13"/>
  <c r="G20" i="13" s="1"/>
  <c r="E5" i="11"/>
  <c r="G5" i="11" s="1"/>
  <c r="E32" i="11"/>
  <c r="G32" i="11" s="1"/>
  <c r="E28" i="11"/>
  <c r="G28" i="11" s="1"/>
  <c r="E2" i="11"/>
  <c r="G2" i="11" s="1"/>
  <c r="E20" i="11"/>
  <c r="G20" i="11" s="1"/>
  <c r="E38" i="11"/>
  <c r="G38" i="11" s="1"/>
  <c r="E44" i="11"/>
  <c r="G44" i="11" s="1"/>
  <c r="E49" i="11"/>
  <c r="G49" i="11" s="1"/>
  <c r="E55" i="11"/>
  <c r="G55" i="11" s="1"/>
  <c r="H55" i="11" s="1"/>
  <c r="E5" i="19"/>
  <c r="G5" i="19" s="1"/>
  <c r="E2" i="19"/>
  <c r="G2" i="19" s="1"/>
  <c r="E20" i="19"/>
  <c r="G20" i="19" s="1"/>
  <c r="E28" i="19"/>
  <c r="G28" i="19" s="1"/>
  <c r="E61" i="19"/>
  <c r="G61" i="19" s="1"/>
  <c r="E55" i="19"/>
  <c r="G55" i="19" s="1"/>
  <c r="E49" i="19"/>
  <c r="G49" i="19" s="1"/>
  <c r="E44" i="19"/>
  <c r="G44" i="19"/>
  <c r="E38" i="19"/>
  <c r="G38" i="19" s="1"/>
  <c r="E32" i="19"/>
  <c r="G32" i="19" s="1"/>
  <c r="E5" i="25"/>
  <c r="G5" i="25" s="1"/>
  <c r="E2" i="25"/>
  <c r="G2" i="25" s="1"/>
  <c r="E20" i="25"/>
  <c r="G20" i="25"/>
  <c r="E28" i="25"/>
  <c r="G28" i="25" s="1"/>
  <c r="E32" i="25"/>
  <c r="G32" i="25" s="1"/>
  <c r="E38" i="25"/>
  <c r="G38" i="25"/>
  <c r="E44" i="25"/>
  <c r="G44" i="25" s="1"/>
  <c r="E49" i="25"/>
  <c r="G49" i="25" s="1"/>
  <c r="H32" i="25" s="1"/>
  <c r="E55" i="25"/>
  <c r="G55" i="25" s="1"/>
  <c r="E61" i="25"/>
  <c r="G61" i="25" s="1"/>
  <c r="E5" i="24"/>
  <c r="G5" i="24" s="1"/>
  <c r="E2" i="24"/>
  <c r="G2" i="24" s="1"/>
  <c r="E20" i="24"/>
  <c r="G20" i="24" s="1"/>
  <c r="E28" i="24"/>
  <c r="G28" i="24" s="1"/>
  <c r="E61" i="24"/>
  <c r="G61" i="24" s="1"/>
  <c r="E55" i="24"/>
  <c r="G55" i="24" s="1"/>
  <c r="H55" i="24" s="1"/>
  <c r="E49" i="24"/>
  <c r="G49" i="24" s="1"/>
  <c r="E44" i="24"/>
  <c r="G44" i="24" s="1"/>
  <c r="E38" i="24"/>
  <c r="G38" i="24" s="1"/>
  <c r="E32" i="24"/>
  <c r="G32" i="24" s="1"/>
  <c r="E5" i="21"/>
  <c r="G5" i="21" s="1"/>
  <c r="E2" i="21"/>
  <c r="G2" i="21" s="1"/>
  <c r="E20" i="21"/>
  <c r="G20" i="21" s="1"/>
  <c r="E28" i="21"/>
  <c r="G28" i="21" s="1"/>
  <c r="E61" i="21"/>
  <c r="G61" i="21" s="1"/>
  <c r="E55" i="21"/>
  <c r="G55" i="21" s="1"/>
  <c r="E49" i="21"/>
  <c r="G49" i="21" s="1"/>
  <c r="E44" i="21"/>
  <c r="G44" i="21" s="1"/>
  <c r="E38" i="21"/>
  <c r="G38" i="21" s="1"/>
  <c r="E32" i="21"/>
  <c r="G32" i="21" s="1"/>
  <c r="E5" i="5"/>
  <c r="G5" i="5" s="1"/>
  <c r="E2" i="5"/>
  <c r="G2" i="5" s="1"/>
  <c r="E20" i="5"/>
  <c r="G20" i="5" s="1"/>
  <c r="E28" i="5"/>
  <c r="G28" i="5" s="1"/>
  <c r="E61" i="5"/>
  <c r="G61" i="5" s="1"/>
  <c r="E55" i="5"/>
  <c r="G55" i="5"/>
  <c r="H55" i="5"/>
  <c r="E49" i="5"/>
  <c r="G49" i="5" s="1"/>
  <c r="E44" i="5"/>
  <c r="G44" i="5" s="1"/>
  <c r="E38" i="5"/>
  <c r="G38" i="5" s="1"/>
  <c r="E32" i="5"/>
  <c r="G32" i="5" s="1"/>
  <c r="E5" i="27"/>
  <c r="G5" i="27" s="1"/>
  <c r="E2" i="27"/>
  <c r="G2" i="27" s="1"/>
  <c r="E20" i="27"/>
  <c r="G20" i="27" s="1"/>
  <c r="E28" i="27"/>
  <c r="G28" i="27" s="1"/>
  <c r="E61" i="27"/>
  <c r="G61" i="27" s="1"/>
  <c r="E55" i="27"/>
  <c r="G55" i="27" s="1"/>
  <c r="H55" i="27" s="1"/>
  <c r="E49" i="27"/>
  <c r="G49" i="27" s="1"/>
  <c r="E38" i="27"/>
  <c r="G38" i="27" s="1"/>
  <c r="E32" i="27"/>
  <c r="G32" i="27" s="1"/>
  <c r="E44" i="27"/>
  <c r="G44" i="27" s="1"/>
  <c r="E5" i="9"/>
  <c r="G5" i="9" s="1"/>
  <c r="E2" i="9"/>
  <c r="G2" i="9" s="1"/>
  <c r="E20" i="9"/>
  <c r="G20" i="9" s="1"/>
  <c r="E28" i="9"/>
  <c r="G28" i="9" s="1"/>
  <c r="E32" i="9"/>
  <c r="G32" i="9" s="1"/>
  <c r="E38" i="9"/>
  <c r="G38" i="9"/>
  <c r="E44" i="9"/>
  <c r="G44" i="9" s="1"/>
  <c r="E49" i="9"/>
  <c r="G49" i="9" s="1"/>
  <c r="E55" i="9"/>
  <c r="G55" i="9" s="1"/>
  <c r="E61" i="9"/>
  <c r="G61" i="9" s="1"/>
  <c r="E5" i="22"/>
  <c r="G5" i="22" s="1"/>
  <c r="E2" i="22"/>
  <c r="G2" i="22" s="1"/>
  <c r="E61" i="22"/>
  <c r="G61" i="22" s="1"/>
  <c r="E55" i="22"/>
  <c r="G55" i="22" s="1"/>
  <c r="E49" i="22"/>
  <c r="G49" i="22" s="1"/>
  <c r="E44" i="22"/>
  <c r="G44" i="22" s="1"/>
  <c r="E38" i="22"/>
  <c r="G38" i="22" s="1"/>
  <c r="E32" i="22"/>
  <c r="G32" i="22" s="1"/>
  <c r="E28" i="22"/>
  <c r="G28" i="22" s="1"/>
  <c r="E20" i="22"/>
  <c r="G20" i="22" s="1"/>
  <c r="E5" i="20"/>
  <c r="G5" i="20" s="1"/>
  <c r="E2" i="20"/>
  <c r="G2" i="20" s="1"/>
  <c r="E20" i="20"/>
  <c r="G20" i="20" s="1"/>
  <c r="E28" i="20"/>
  <c r="G28" i="20" s="1"/>
  <c r="E61" i="20"/>
  <c r="G61" i="20" s="1"/>
  <c r="E55" i="20"/>
  <c r="G55" i="20"/>
  <c r="E49" i="20"/>
  <c r="G49" i="20" s="1"/>
  <c r="E44" i="20"/>
  <c r="G44" i="20" s="1"/>
  <c r="E38" i="20"/>
  <c r="G38" i="20" s="1"/>
  <c r="E32" i="20"/>
  <c r="G32" i="20" s="1"/>
  <c r="E5" i="4"/>
  <c r="G5" i="4" s="1"/>
  <c r="E2" i="4"/>
  <c r="G2" i="4" s="1"/>
  <c r="E61" i="4"/>
  <c r="G61" i="4" s="1"/>
  <c r="H55" i="4" s="1"/>
  <c r="E55" i="4"/>
  <c r="G55" i="4" s="1"/>
  <c r="E49" i="4"/>
  <c r="G49" i="4" s="1"/>
  <c r="E44" i="4"/>
  <c r="G44" i="4" s="1"/>
  <c r="E38" i="4"/>
  <c r="G38" i="4" s="1"/>
  <c r="E32" i="4"/>
  <c r="G32" i="4" s="1"/>
  <c r="E28" i="4"/>
  <c r="G28" i="4" s="1"/>
  <c r="E20" i="4"/>
  <c r="G20" i="4" s="1"/>
  <c r="E5" i="23"/>
  <c r="E2" i="23"/>
  <c r="G2" i="23" s="1"/>
  <c r="E61" i="23"/>
  <c r="G61" i="23" s="1"/>
  <c r="E55" i="23"/>
  <c r="G55" i="23" s="1"/>
  <c r="H55" i="23" s="1"/>
  <c r="E49" i="23"/>
  <c r="G49" i="23"/>
  <c r="E44" i="23"/>
  <c r="G44" i="23"/>
  <c r="E38" i="23"/>
  <c r="G38" i="23"/>
  <c r="E32" i="23"/>
  <c r="G32" i="23"/>
  <c r="H32" i="23" s="1"/>
  <c r="E28" i="23"/>
  <c r="G28" i="23" s="1"/>
  <c r="E20" i="23"/>
  <c r="G20" i="23" s="1"/>
  <c r="G5" i="23"/>
  <c r="G6" i="26"/>
  <c r="G8" i="26"/>
  <c r="G9" i="26"/>
  <c r="G10" i="26"/>
  <c r="G11" i="26"/>
  <c r="G13" i="26"/>
  <c r="G14" i="26"/>
  <c r="G22" i="26"/>
  <c r="G16" i="26"/>
  <c r="G21" i="26"/>
  <c r="G17" i="26"/>
  <c r="G18" i="26"/>
  <c r="G19" i="26"/>
  <c r="G24" i="26"/>
  <c r="G12" i="26"/>
  <c r="G25" i="26"/>
  <c r="G23" i="26"/>
  <c r="G26" i="26"/>
  <c r="G28" i="26"/>
  <c r="G29" i="26"/>
  <c r="G15" i="26"/>
  <c r="G7" i="26"/>
  <c r="G27" i="26"/>
  <c r="L6" i="26"/>
  <c r="L8" i="26"/>
  <c r="L9" i="26"/>
  <c r="L10" i="26"/>
  <c r="L11" i="26"/>
  <c r="L14" i="26"/>
  <c r="L22" i="26"/>
  <c r="L16" i="26"/>
  <c r="L21" i="26"/>
  <c r="L17" i="26"/>
  <c r="L18" i="26"/>
  <c r="L19" i="26"/>
  <c r="L24" i="26"/>
  <c r="L12" i="26"/>
  <c r="L25" i="26"/>
  <c r="L23" i="26"/>
  <c r="L26" i="26"/>
  <c r="L28" i="26"/>
  <c r="L29" i="26"/>
  <c r="L30" i="26"/>
  <c r="L7" i="26"/>
  <c r="L27" i="26"/>
  <c r="O6" i="26"/>
  <c r="O8" i="26"/>
  <c r="O9" i="26"/>
  <c r="O10" i="26"/>
  <c r="O11" i="26"/>
  <c r="O13" i="26"/>
  <c r="O14" i="26"/>
  <c r="O19" i="26"/>
  <c r="O23" i="26"/>
  <c r="O22" i="26"/>
  <c r="O16" i="26"/>
  <c r="O21" i="26"/>
  <c r="O18" i="26"/>
  <c r="O12" i="26"/>
  <c r="O25" i="26"/>
  <c r="O26" i="26"/>
  <c r="O28" i="26"/>
  <c r="O29" i="26"/>
  <c r="O30" i="26"/>
  <c r="O15" i="26"/>
  <c r="O7" i="26"/>
  <c r="O27" i="26"/>
  <c r="E5" i="15"/>
  <c r="G5" i="15" s="1"/>
  <c r="E2" i="15"/>
  <c r="G2" i="15" s="1"/>
  <c r="E20" i="15"/>
  <c r="G20" i="15" s="1"/>
  <c r="E28" i="15"/>
  <c r="G28" i="15" s="1"/>
  <c r="E32" i="15"/>
  <c r="G32" i="15" s="1"/>
  <c r="E38" i="15"/>
  <c r="G38" i="15" s="1"/>
  <c r="E44" i="15"/>
  <c r="G44" i="15" s="1"/>
  <c r="E49" i="15"/>
  <c r="G49" i="15"/>
  <c r="E55" i="15"/>
  <c r="G55" i="15" s="1"/>
  <c r="E61" i="15"/>
  <c r="G61" i="15" s="1"/>
  <c r="H55" i="6" l="1"/>
  <c r="H55" i="25"/>
  <c r="H32" i="24"/>
  <c r="H55" i="22"/>
  <c r="H55" i="20"/>
  <c r="H32" i="20"/>
  <c r="H32" i="18"/>
  <c r="H32" i="15"/>
  <c r="H2" i="12"/>
  <c r="H2" i="11"/>
  <c r="H32" i="9"/>
  <c r="H32" i="6"/>
  <c r="H32" i="5"/>
  <c r="H2" i="4"/>
  <c r="H32" i="4"/>
  <c r="I2" i="4" s="1"/>
  <c r="H49" i="32"/>
  <c r="H32" i="31"/>
  <c r="P7" i="26"/>
  <c r="H2" i="30"/>
  <c r="O32" i="26"/>
  <c r="G32" i="26"/>
  <c r="L32" i="26"/>
  <c r="H55" i="21"/>
  <c r="H32" i="21"/>
  <c r="P21" i="26"/>
  <c r="P17" i="26"/>
  <c r="P15" i="26"/>
  <c r="P8" i="26"/>
  <c r="P18" i="26"/>
  <c r="P12" i="26"/>
  <c r="P30" i="26"/>
  <c r="P6" i="26"/>
  <c r="P29" i="26"/>
  <c r="P19" i="26"/>
  <c r="P27" i="26"/>
  <c r="P28" i="26"/>
  <c r="P13" i="26"/>
  <c r="P14" i="26"/>
  <c r="P9" i="26"/>
  <c r="P10" i="26"/>
  <c r="P23" i="26"/>
  <c r="P26" i="26"/>
  <c r="P24" i="26"/>
  <c r="P22" i="26"/>
  <c r="P25" i="26"/>
  <c r="P16" i="26"/>
  <c r="P11" i="26"/>
  <c r="H55" i="15"/>
  <c r="H2" i="15"/>
  <c r="H2" i="23"/>
  <c r="I2" i="23" s="1"/>
  <c r="H2" i="20"/>
  <c r="I2" i="20" s="1"/>
  <c r="H2" i="24"/>
  <c r="I2" i="24" s="1"/>
  <c r="H2" i="25"/>
  <c r="I2" i="25" s="1"/>
  <c r="H2" i="8"/>
  <c r="H32" i="3"/>
  <c r="H2" i="32"/>
  <c r="H55" i="2"/>
  <c r="H2" i="13"/>
  <c r="H2" i="6"/>
  <c r="I2" i="6" s="1"/>
  <c r="H32" i="22"/>
  <c r="H32" i="12"/>
  <c r="I2" i="12" s="1"/>
  <c r="H2" i="18"/>
  <c r="I2" i="18" s="1"/>
  <c r="H32" i="30"/>
  <c r="H2" i="31"/>
  <c r="I2" i="31" s="1"/>
  <c r="H32" i="8"/>
  <c r="H2" i="3"/>
  <c r="H32" i="32"/>
  <c r="H2" i="2"/>
  <c r="H2" i="22"/>
  <c r="H55" i="9"/>
  <c r="H2" i="9"/>
  <c r="H32" i="27"/>
  <c r="H2" i="27"/>
  <c r="H2" i="5"/>
  <c r="H2" i="21"/>
  <c r="H2" i="19"/>
  <c r="I2" i="19" s="1"/>
  <c r="H32" i="11"/>
  <c r="I2" i="11" s="1"/>
  <c r="H32" i="13"/>
  <c r="I2" i="27" l="1"/>
  <c r="I2" i="9"/>
  <c r="I2" i="5"/>
  <c r="I2" i="3"/>
  <c r="P32" i="26"/>
  <c r="I2" i="30"/>
  <c r="I2" i="21"/>
  <c r="I2" i="32"/>
  <c r="I2" i="22"/>
  <c r="I2" i="2"/>
  <c r="I2" i="13"/>
  <c r="I2" i="8"/>
  <c r="I2" i="15"/>
</calcChain>
</file>

<file path=xl/comments1.xml><?xml version="1.0" encoding="utf-8"?>
<comments xmlns="http://schemas.openxmlformats.org/spreadsheetml/2006/main">
  <authors>
    <author>Helen Turek</author>
  </authors>
  <commentList>
    <comment ref="B20" authorId="0">
      <text>
        <r>
          <rPr>
            <b/>
            <sz val="9"/>
            <color indexed="81"/>
            <rFont val="Tahoma"/>
            <family val="2"/>
          </rPr>
          <t>Helen Turek:</t>
        </r>
        <r>
          <rPr>
            <sz val="9"/>
            <color indexed="81"/>
            <rFont val="Tahoma"/>
            <family val="2"/>
          </rPr>
          <t xml:space="preserve">
France applied the research methodology in three instances -  to the Senate, Assemblé Nationale  and all other public decision-making institutions. This is due to the differential regulatory systems in the country. The data in this summary sheet show an average of the three sets of scores.</t>
        </r>
      </text>
    </comment>
    <comment ref="O20" authorId="0">
      <text>
        <r>
          <rPr>
            <b/>
            <sz val="9"/>
            <color indexed="81"/>
            <rFont val="Tahoma"/>
            <family val="2"/>
          </rPr>
          <t>Helen Turek:</t>
        </r>
        <r>
          <rPr>
            <sz val="9"/>
            <color indexed="81"/>
            <rFont val="Tahoma"/>
            <family val="2"/>
          </rPr>
          <t xml:space="preserve">
In France, there are no experts groups in Parliament. Therefore the question of robustness of advisory groups applies only to other public institutions. In this case, the overall score for equality of access is calculated slightly differently from other countries. An average score for equality of access is first calculated for the Senate, the Assemblé Nationale and other public institutions and the overall score represents an aggregate of these three scores.</t>
        </r>
      </text>
    </comment>
  </commentList>
</comments>
</file>

<file path=xl/comments10.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1.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2.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3.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4.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5.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6.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7.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8.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19.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0.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1.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2.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3.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4.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25.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3.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4.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5.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6.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7.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8.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comments9.xml><?xml version="1.0" encoding="utf-8"?>
<comments xmlns="http://schemas.openxmlformats.org/spreadsheetml/2006/main">
  <authors>
    <author>Helen Turek</author>
  </authors>
  <commentList>
    <comment ref="F1" authorId="0">
      <text>
        <r>
          <rPr>
            <b/>
            <sz val="9"/>
            <color indexed="81"/>
            <rFont val="Tahoma"/>
            <family val="2"/>
          </rPr>
          <t>Helen Turek:</t>
        </r>
        <r>
          <rPr>
            <sz val="9"/>
            <color indexed="81"/>
            <rFont val="Tahoma"/>
            <family val="2"/>
          </rPr>
          <t xml:space="preserve">
Excludes non-applicable or unanswerable questions</t>
        </r>
      </text>
    </comment>
  </commentList>
</comments>
</file>

<file path=xl/sharedStrings.xml><?xml version="1.0" encoding="utf-8"?>
<sst xmlns="http://schemas.openxmlformats.org/spreadsheetml/2006/main" count="2146" uniqueCount="124">
  <si>
    <t xml:space="preserve">60. To what extent does the legal framework explicitly require public authorities to provide a detailed justification on why and how various submissions have or have not been taken into account in policy and decision-making processes after consultation? </t>
  </si>
  <si>
    <t xml:space="preserve">63. To what extent are lobbyists prohibited from sitting on advisory/expert groups in a personal capacity? </t>
  </si>
  <si>
    <t xml:space="preserve">64. To what extent are corporate executives prohibited from sitting on advisory groups in a personal capacity? </t>
  </si>
  <si>
    <t xml:space="preserve">65. With regard to advisory/expert groups, to what extent is membership information, agendas, minutes and participants’ submissions required to be made public? </t>
  </si>
  <si>
    <t>Category</t>
  </si>
  <si>
    <t>Indicator</t>
  </si>
  <si>
    <t>Transparency</t>
  </si>
  <si>
    <t>Integrity</t>
  </si>
  <si>
    <t>Equality of Access</t>
  </si>
  <si>
    <t>Sub-category</t>
  </si>
  <si>
    <t>Access to Information</t>
  </si>
  <si>
    <t>Post-employment and pre-employment restrictions</t>
  </si>
  <si>
    <t>Code of Conduct for Lobbyists</t>
  </si>
  <si>
    <t>Score</t>
  </si>
  <si>
    <t>Sub-category score</t>
  </si>
  <si>
    <t>Category score</t>
  </si>
  <si>
    <t>Registration and Disclosure by lobbyists</t>
  </si>
  <si>
    <t>Consultation and Public Participation in Decision-making</t>
  </si>
  <si>
    <t>Hungary</t>
  </si>
  <si>
    <t>Italy</t>
  </si>
  <si>
    <t>Spain</t>
  </si>
  <si>
    <t>Lithuania</t>
  </si>
  <si>
    <t>UK</t>
  </si>
  <si>
    <t>Slovenia</t>
  </si>
  <si>
    <t>Slovakia</t>
  </si>
  <si>
    <t>Portugal</t>
  </si>
  <si>
    <t>Poland</t>
  </si>
  <si>
    <t>Latvia</t>
  </si>
  <si>
    <t>Germany</t>
  </si>
  <si>
    <t>France_Others</t>
  </si>
  <si>
    <t>France_Senat</t>
  </si>
  <si>
    <t>Estonia</t>
  </si>
  <si>
    <t xml:space="preserve">Czech Republic </t>
  </si>
  <si>
    <t>Cyprus</t>
  </si>
  <si>
    <t>Bulgaria</t>
  </si>
  <si>
    <t xml:space="preserve">Austria </t>
  </si>
  <si>
    <t>Country</t>
  </si>
  <si>
    <t>Franc_Assemble Nat</t>
  </si>
  <si>
    <t xml:space="preserve">Netherlands </t>
  </si>
  <si>
    <t xml:space="preserve">European Parliament </t>
  </si>
  <si>
    <t>n/a</t>
  </si>
  <si>
    <t>European Commission</t>
  </si>
  <si>
    <t xml:space="preserve">Council of EU </t>
  </si>
  <si>
    <t xml:space="preserve">52. To what extent is there a complaint mechanism allowing any member or non-member of the association to report violations of the lobbying code of ethics?* </t>
  </si>
  <si>
    <t xml:space="preserve">53. To what extent are there reasonably independent mechanisms for the monitoring and enforcement of compliance with the ethics code(s)?* </t>
  </si>
  <si>
    <t xml:space="preserve">54. To what extent is the Parliament required by law to allow citizens and the public (corporations and civic organizations) to provide equal input to members regarding items under consideration, with sufficient notice and time incorporated in the legislative process to receive this input? </t>
  </si>
  <si>
    <t xml:space="preserve">55. To what extent does the legal framework lay out in a law or a group of laws the varied means for public participation in the formulation, implementation, and evaluation of policies, including timeframes and specific mechanisms to disseminate public meeting information, attendance and participation rules, instruments and tools to submit comments and opinion on specific policies? </t>
  </si>
  <si>
    <t xml:space="preserve">56. To what extent does the legal framework explicitly require public authorities to ensure equal participation by all affected groups and stakeholders in decision-making processes? </t>
  </si>
  <si>
    <t xml:space="preserve">58. In practice, to what extent are consultations open to participation from any member of the public? </t>
  </si>
  <si>
    <t xml:space="preserve">59. In practice, to what extent are the views of participants in the consultation process made public? </t>
  </si>
  <si>
    <t xml:space="preserve">60. To what extent does the legal framework explicitly require public authorities to provide a detailed justification on why and how various submissions have or have not been taken into account in policy and decision-making processes after consultation? </t>
    <phoneticPr fontId="6" type="noConversion"/>
  </si>
  <si>
    <t xml:space="preserve">61. To what extent is there a legal obligation to have a balanced composition (between private sector and civil society representatives) of advisory/expert groups? </t>
  </si>
  <si>
    <t xml:space="preserve">62. In practice, to what extent is there a balanced composition (between private sector and civil society representatives) of advisory/expert groups? </t>
  </si>
  <si>
    <t xml:space="preserve">39. To what extent do public sector codes of conduct specify standards on how public officials should deal with gifts and hospitality issues? </t>
  </si>
  <si>
    <t xml:space="preserve">40. To what extent do public sector codes of conduct deal comprehensively with interest and asset declaration issues? </t>
  </si>
  <si>
    <t xml:space="preserve">41. To what extent is there a complaint mechanism allowing any public official or citizen to report violations of the public sector code of conduct? </t>
  </si>
  <si>
    <t xml:space="preserve">42. To what extent are there training and awareness-raising programmes for public officials on integrity issues, including lobbying rules and guidelines? </t>
  </si>
  <si>
    <t xml:space="preserve">43. To what extent is there a statutory code of conduct for lobbyists including clear sanctions for failure to adhere to lobbying regulations? </t>
  </si>
  <si>
    <t xml:space="preserve">44. In practice, to what extent are sanctions applied for failure to adhere to lobbying regulations? </t>
  </si>
  <si>
    <t xml:space="preserve">45. To what extent does the law and/or the lobbyists’ code of conduct require disclosure regarding and provide restrictions on lobbyists being hired to fill a regulatory, financial decision-making or advisory post in government? </t>
  </si>
  <si>
    <t xml:space="preserve">46. To what extent does the law and/or codes of conduct prohibit simultaneous employment as a lobbyist and a public official? </t>
  </si>
  <si>
    <t xml:space="preserve">47. To what extent is there a complaint mechanism allowing any policy-maker or citizen to report violations of the lobbying regulations? </t>
  </si>
  <si>
    <t xml:space="preserve">48. To what extent are there self-regulatory code(s) of ethics managed by professional association(s) for lobbyists or by companies themselves?* </t>
  </si>
  <si>
    <t xml:space="preserve">49. To what extent do existing self-regulatory codes of ethics for lobbyists include specific behavioural principles that steer lobbyists away from unethical situations?* </t>
  </si>
  <si>
    <t xml:space="preserve">50. To what extent do existing self-regulatory codes require lobbyists to publicly disclose the identity of who they are representing and what they are lobbying for?* </t>
  </si>
  <si>
    <t xml:space="preserve">51. To what extent do existing self-regulatory codes prohibit simultaneous employment as a lobbyist and a public official?* </t>
  </si>
  <si>
    <t xml:space="preserve">32. To what extent do ‘cooling off periods’ for those who wish to work as lobbyists apply to former members of parliament (national and subnational levels), senior public servants (including in regulatory bodies), members of executive (national and subnational levels) and advisers? </t>
  </si>
  <si>
    <t xml:space="preserve">33. In practice to what extent do former members of parliament, senior public servants, members of the executive and advisers move easily and directly into the lobbying sector? </t>
  </si>
  <si>
    <t>34. To what extent does the law require former members of parliament (national and subnational levels), senior public servants (including in regulatory bodies), members of executive (national and subnational levels) and advisers to receive permission from a designated ethics office/agency before taking up an appointment in the private sector where they could lobby their previous employer?</t>
  </si>
  <si>
    <t>35. In practice, to what extent do former members of parliament (national and subnational levels), senior public servants (including in regulatory bodies), members of executive (national and subnational levels) and advisers seek permission from a designated ethics office/agency before taking up an appointment in the private sector where they could lobby their previous employer?</t>
  </si>
  <si>
    <t xml:space="preserve">36. To what extent is there an independent, mandated and well-resourced oversight entity charged with managing post and pre-employment restrictions, offering guidance to individuals and organisations, and investigating apparent breaches or anomalies? </t>
  </si>
  <si>
    <t xml:space="preserve">37. To what extent is ethical/responsible lobbying addressed in public sector codes of conduct (e.g. do they specify standards on how public officials should conduct their communication with interest groups, specify a duty of documentation of contacts, duty to report unregistered or unlawful lobbying to superiors?) </t>
  </si>
  <si>
    <t xml:space="preserve">38. To what extent do public sector codes of conduct specify standards on how public officials should deal with conflicts of interest issues? </t>
  </si>
  <si>
    <t>19. To what extent is there an independent, mandated and well-resourced oversight entity charged with managing registration of lobbyists</t>
  </si>
  <si>
    <t xml:space="preserve">20. To what extent is there a pro-active verification mechanism to audit disclosures and reports and detect anomalies? </t>
  </si>
  <si>
    <t xml:space="preserve">21. In practice, to what extent are anomalies detected and followed up on by the oversight body? </t>
  </si>
  <si>
    <t xml:space="preserve">22. In practice, to what extent are anomalies detected and reported by others (e.g. investigative journalists) followed up on by the oversight body? </t>
  </si>
  <si>
    <t xml:space="preserve">23. To what extent does the law provide for penalties for knowingly filing a false lobbying registration return or failure to file a return? </t>
  </si>
  <si>
    <t xml:space="preserve">24. To what extent are penalties for knowingly filing a false return or failure to file a lobbying registration return implemented in practice? </t>
  </si>
  <si>
    <t xml:space="preserve">25. To what extent are oversight bodies required to publicly disclose the names of all individuals or organizations found to have violated lobbying rules or regulations? </t>
  </si>
  <si>
    <t xml:space="preserve">26. To what extent are the names of all individuals or organizations found to have violated lobbying rules or regulations published in practice? </t>
  </si>
  <si>
    <t xml:space="preserve">27. To what extent does the law require the publication of a ‘Legislative Footprint’ </t>
  </si>
  <si>
    <t xml:space="preserve">28. In practice, do legislators/public officials publish a legislative footprint including details of the time, person, and subject of contacts with stakeholders? </t>
  </si>
  <si>
    <t xml:space="preserve">29. To what extent are senior public officials required to pro-actively publish documentation related to meetings: calendars, agendas, documentation received from lobbyists etc? </t>
  </si>
  <si>
    <t>30. To what extent are public representatives (national and subnational legislators) required to pro-actively publish documentation related to meetings</t>
  </si>
  <si>
    <t xml:space="preserve">31. To what extent does the law provide proportionate moratoria or ‘cooling off periods’ before former members of parliament, senior public servants, ministers and advisers can work as lobbyists? </t>
  </si>
  <si>
    <t xml:space="preserve">1. To what extent does the law clearly and unambiguously define ‘lobbyists’ </t>
  </si>
  <si>
    <t>2. To what extent does the law/regulation define ‘lobbying targets’</t>
  </si>
  <si>
    <t xml:space="preserve">3. To what extent is the term ‘lobbying’/’lobbying activities’ clearly and unambiguously defined </t>
  </si>
  <si>
    <t xml:space="preserve">4. To what extent is there a comprehensive access to information law </t>
  </si>
  <si>
    <t>5. to what extent do citizens have reasonable access to information on public sector activities and government data</t>
  </si>
  <si>
    <t xml:space="preserve">6. Do access to information laws apply to lobbying data? </t>
  </si>
  <si>
    <t xml:space="preserve">7. Is there a lobbyist register in the country? </t>
  </si>
  <si>
    <t xml:space="preserve">8. Where a register exists, to what extent does it capture all who lobby professionally </t>
  </si>
  <si>
    <t xml:space="preserve">9. To what extent are lobbyists required to register in a timely manner </t>
  </si>
  <si>
    <t xml:space="preserve">10. To what extent are lobbyists required to report regularly on their lobbying activities </t>
  </si>
  <si>
    <t>11. To what extent are lobbyists and organizations that lobby required to publicly disclose relevant personal and employment information</t>
  </si>
  <si>
    <t>12. To what extent are lobbyists and organizations that lobby required to publicly disclose relevant information on lobbying objectives and clients</t>
  </si>
  <si>
    <t>13. To what extent are lobbyists and organizations that lobby required to publicly disclose relevant information on who they are lobbying and what they are advocating</t>
  </si>
  <si>
    <t>14. To what extent are lobbyists and organizations that lobby required to publicly disclose lobbying expenditures</t>
  </si>
  <si>
    <t xml:space="preserve">15. To what extent are lobbyists and organizations that lobby required to publicly disclose political donations </t>
  </si>
  <si>
    <t xml:space="preserve">16. To what extent are lobbyists required to publicly disclose ‘in kind’ contributions: </t>
  </si>
  <si>
    <t xml:space="preserve">17. Is information disclosed by lobbyists publicly available online in a searchable machine-readable open-data format? </t>
  </si>
  <si>
    <t xml:space="preserve">18. To what extent do the lobbyists register and provide sufficient/timely information in line with legislative obligations? </t>
  </si>
  <si>
    <t xml:space="preserve">60. To what extent does the legal framework explicitly require public authorities to provide a detailed justification on why and how various submissions have or have not been taken into account in policy and decision-making processes after consultation? </t>
    <phoneticPr fontId="0" type="noConversion"/>
  </si>
  <si>
    <t>N/A</t>
  </si>
  <si>
    <t>Oversight of Registration and Transparency Rules</t>
  </si>
  <si>
    <t>Pro-active public sector transparency mechanisms including legislative footprint</t>
  </si>
  <si>
    <t>Self-regulation of lobbyists by professional bodies</t>
  </si>
  <si>
    <t>Robustness of Advisory/Expert Group Rules</t>
  </si>
  <si>
    <t>Ireland</t>
  </si>
  <si>
    <t>France_Total</t>
  </si>
  <si>
    <t>TRANSPARENCY</t>
  </si>
  <si>
    <t>INTEGRITY</t>
  </si>
  <si>
    <t>EQUALITY OF ACCESS</t>
  </si>
  <si>
    <t>Overall score</t>
  </si>
  <si>
    <t>All countries and institutions</t>
  </si>
  <si>
    <t>Sum</t>
  </si>
  <si>
    <t>Total possible score</t>
  </si>
  <si>
    <t>Overall Score</t>
  </si>
  <si>
    <t>Category Score</t>
  </si>
  <si>
    <t>Registration and Disclosure by Lobbyists</t>
  </si>
  <si>
    <t>Code of Conduct for Public Sector Employees</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</si>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</sst>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9"/>
      <color indexed="81"/>
      <name val="Tahoma"/>
      <family val="2"/>
    </font>
    <font>
      <sz val="11"/>
      <color theme="0"/>
      <name val="Calibri"/>
      <family val="2"/>
      <scheme val="minor"/>
    </font>
    <font>
      <i/>
      <sz val="12"/>
      <color theme="1"/>
      <name val="Calibri"/>
      <family val="2"/>
      <scheme val="minor"/>
    </font>
    <font>
      <i/>
      <sz val="12"/>
      <name val="Calibri"/>
      <family val="2"/>
      <scheme val="minor"/>
    </font>
    <font>
      <b/>
      <sz val="11"/>
      <color rgb="FF3F3F3F"/>
      <name val="Calibri"/>
      <family val="2"/>
      <scheme val="minor"/>
    </font>
    <font>
      <b/>
      <sz val="11"/>
      <name val="Calibri"/>
      <family val="2"/>
      <scheme val="minor"/>
    </font>
    <font>
      <b/>
      <sz val="14"/>
      <color theme="1"/>
      <name val="Calibri"/>
      <family val="2"/>
      <scheme val="minor"/>
    </font>
    <font>
      <sz val="10"/>
      <color rgb="FF9C6500"/>
      <name val="Calibri"/>
      <family val="2"/>
      <scheme val="minor"/>
    </font>
    <font>
      <sz val="11"/>
      <color rgb="FF000000"/>
      <name val="Calibri"/>
      <family val="2"/>
      <scheme val="minor"/>
    </font>
    <font>
      <sz val="8"/>
      <name val="Verdana"/>
      <family val="2"/>
    </font>
    <font>
      <b/>
      <i/>
      <sz val="10"/>
      <color rgb="FF3F3F3F"/>
      <name val="Calibri"/>
      <family val="2"/>
      <scheme val="minor"/>
    </font>
    <font>
      <b/>
      <i/>
      <sz val="10"/>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9"/>
      <name val="Calibri"/>
      <family val="2"/>
      <scheme val="minor"/>
    </font>
    <font>
      <sz val="11"/>
      <name val="Calibri"/>
      <family val="2"/>
      <scheme val="minor"/>
    </font>
    <font>
      <sz val="9"/>
      <color indexed="81"/>
      <name val="Tahoma"/>
      <family val="2"/>
    </font>
  </fonts>
  <fills count="24">
    <fill>
      <patternFill patternType="none"/>
    </fill>
    <fill>
      <patternFill patternType="gray125"/>
    </fill>
    <fill>
      <patternFill patternType="solid">
        <fgColor rgb="FFC6EFCE"/>
      </patternFill>
    </fill>
    <fill>
      <patternFill patternType="solid">
        <fgColor rgb="FFFFFFCC"/>
      </patternFill>
    </fill>
    <fill>
      <patternFill patternType="solid">
        <fgColor theme="6" tint="0.79998168889431442"/>
        <bgColor indexed="65"/>
      </patternFill>
    </fill>
    <fill>
      <patternFill patternType="solid">
        <fgColor theme="0" tint="-0.24994659260841701"/>
        <bgColor indexed="64"/>
      </patternFill>
    </fill>
    <fill>
      <patternFill patternType="solid">
        <fgColor theme="7" tint="0.39994506668294322"/>
        <bgColor indexed="64"/>
      </patternFill>
    </fill>
    <fill>
      <patternFill patternType="solid">
        <fgColor theme="7" tint="0.59996337778862885"/>
        <bgColor indexed="64"/>
      </patternFill>
    </fill>
    <fill>
      <patternFill patternType="solid">
        <fgColor theme="2"/>
        <bgColor indexed="64"/>
      </patternFill>
    </fill>
    <fill>
      <patternFill patternType="solid">
        <fgColor rgb="FFF2F2F2"/>
      </patternFill>
    </fill>
    <fill>
      <patternFill patternType="solid">
        <fgColor theme="7"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rgb="FFFF9966"/>
        <bgColor indexed="64"/>
      </patternFill>
    </fill>
    <fill>
      <patternFill patternType="solid">
        <fgColor rgb="FFFFCC66"/>
        <bgColor indexed="64"/>
      </patternFill>
    </fill>
    <fill>
      <patternFill patternType="solid">
        <fgColor rgb="FF3BBEFF"/>
        <bgColor indexed="64"/>
      </patternFill>
    </fill>
    <fill>
      <patternFill patternType="solid">
        <fgColor rgb="FFFFCC99"/>
        <bgColor indexed="64"/>
      </patternFill>
    </fill>
    <fill>
      <patternFill patternType="solid">
        <fgColor rgb="FFFAE69C"/>
        <bgColor indexed="64"/>
      </patternFill>
    </fill>
    <fill>
      <patternFill patternType="solid">
        <fgColor rgb="FFB1A0C7"/>
        <bgColor indexed="64"/>
      </patternFill>
    </fill>
    <fill>
      <patternFill patternType="solid">
        <fgColor rgb="FFCCC0DA"/>
        <bgColor indexed="64"/>
      </patternFill>
    </fill>
    <fill>
      <patternFill patternType="solid">
        <fgColor rgb="FFDDD5E7"/>
        <bgColor indexed="64"/>
      </patternFill>
    </fill>
    <fill>
      <patternFill patternType="solid">
        <fgColor rgb="FFFFE2C5"/>
        <bgColor indexed="64"/>
      </patternFill>
    </fill>
    <fill>
      <patternFill patternType="solid">
        <fgColor rgb="FFFBEDBB"/>
        <bgColor indexed="64"/>
      </patternFill>
    </fill>
    <fill>
      <patternFill patternType="solid">
        <fgColor rgb="FFFBEDBB"/>
        <bgColor rgb="FF000000"/>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bottom/>
      <diagonal/>
    </border>
    <border>
      <left/>
      <right/>
      <top style="thin">
        <color theme="0" tint="-0.499984740745262"/>
      </top>
      <bottom/>
      <diagonal/>
    </border>
    <border>
      <left style="thin">
        <color theme="0" tint="-0.499984740745262"/>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s>
  <cellStyleXfs count="7">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0" fillId="9" borderId="2" applyNumberFormat="0" applyAlignment="0" applyProtection="0"/>
    <xf numFmtId="0" fontId="7" fillId="10" borderId="0" applyNumberFormat="0" applyBorder="0" applyAlignment="0" applyProtection="0"/>
    <xf numFmtId="0" fontId="1" fillId="11" borderId="0" applyNumberFormat="0" applyBorder="0" applyAlignment="0" applyProtection="0"/>
  </cellStyleXfs>
  <cellXfs count="187">
    <xf numFmtId="0" fontId="0" fillId="0" borderId="0" xfId="0"/>
    <xf numFmtId="10" fontId="0" fillId="0" borderId="0" xfId="0" applyNumberFormat="1"/>
    <xf numFmtId="0" fontId="0" fillId="0" borderId="0" xfId="0" applyAlignment="1">
      <alignment horizontal="center"/>
    </xf>
    <xf numFmtId="9" fontId="0" fillId="0" borderId="0" xfId="0" applyNumberFormat="1"/>
    <xf numFmtId="9" fontId="0" fillId="0" borderId="0" xfId="0" applyNumberFormat="1" applyFill="1"/>
    <xf numFmtId="9" fontId="0" fillId="0" borderId="0" xfId="0" applyNumberFormat="1" applyFont="1" applyAlignment="1">
      <alignment vertical="center"/>
    </xf>
    <xf numFmtId="0" fontId="20" fillId="0" borderId="0" xfId="0" applyFont="1"/>
    <xf numFmtId="9" fontId="0" fillId="0" borderId="10" xfId="0" applyNumberFormat="1" applyBorder="1"/>
    <xf numFmtId="9" fontId="0" fillId="0" borderId="0" xfId="0" applyNumberFormat="1" applyBorder="1"/>
    <xf numFmtId="9" fontId="0" fillId="0" borderId="8" xfId="0" applyNumberFormat="1" applyBorder="1"/>
    <xf numFmtId="9" fontId="0" fillId="0" borderId="10" xfId="0" applyNumberFormat="1" applyFont="1" applyBorder="1" applyAlignment="1">
      <alignment vertical="center"/>
    </xf>
    <xf numFmtId="9" fontId="0" fillId="0" borderId="0" xfId="0" applyNumberFormat="1" applyFont="1" applyBorder="1" applyAlignment="1">
      <alignment vertical="center"/>
    </xf>
    <xf numFmtId="9" fontId="0" fillId="5" borderId="8" xfId="0" applyNumberFormat="1" applyFont="1" applyFill="1" applyBorder="1" applyAlignment="1">
      <alignment horizontal="center" vertical="center"/>
    </xf>
    <xf numFmtId="9" fontId="0" fillId="5" borderId="8" xfId="0" applyNumberFormat="1" applyFill="1" applyBorder="1" applyAlignment="1">
      <alignment horizontal="center"/>
    </xf>
    <xf numFmtId="9" fontId="0" fillId="5" borderId="8" xfId="0" applyNumberFormat="1" applyFill="1" applyBorder="1" applyAlignment="1">
      <alignment horizontal="center" vertical="center"/>
    </xf>
    <xf numFmtId="0" fontId="0" fillId="13" borderId="13" xfId="0" applyFill="1" applyBorder="1"/>
    <xf numFmtId="9" fontId="3" fillId="13" borderId="13" xfId="0" applyNumberFormat="1" applyFont="1" applyFill="1" applyBorder="1" applyAlignment="1">
      <alignment horizontal="right"/>
    </xf>
    <xf numFmtId="9" fontId="3" fillId="13" borderId="13" xfId="0" applyNumberFormat="1" applyFont="1" applyFill="1" applyBorder="1" applyAlignment="1">
      <alignment horizontal="right" vertical="center"/>
    </xf>
    <xf numFmtId="10" fontId="0" fillId="0" borderId="9" xfId="0" applyNumberFormat="1" applyBorder="1"/>
    <xf numFmtId="9" fontId="3" fillId="13" borderId="3" xfId="0" applyNumberFormat="1" applyFont="1" applyFill="1" applyBorder="1" applyAlignment="1">
      <alignment horizontal="right" vertical="center"/>
    </xf>
    <xf numFmtId="9" fontId="3" fillId="15" borderId="7" xfId="0" applyNumberFormat="1" applyFont="1" applyFill="1" applyBorder="1" applyAlignment="1">
      <alignment horizontal="right" vertical="center"/>
    </xf>
    <xf numFmtId="9" fontId="0" fillId="0" borderId="3" xfId="0" applyNumberFormat="1" applyBorder="1" applyAlignment="1">
      <alignment vertical="center"/>
    </xf>
    <xf numFmtId="9" fontId="11" fillId="15" borderId="4" xfId="2" applyNumberFormat="1" applyFont="1" applyFill="1" applyBorder="1" applyAlignment="1">
      <alignment horizontal="right" vertical="center"/>
    </xf>
    <xf numFmtId="0" fontId="20" fillId="0" borderId="0" xfId="0" applyFont="1" applyBorder="1"/>
    <xf numFmtId="0" fontId="18" fillId="15" borderId="14" xfId="2" applyFont="1" applyFill="1" applyBorder="1" applyAlignment="1">
      <alignment horizontal="center" vertical="center" wrapText="1"/>
    </xf>
    <xf numFmtId="9" fontId="11" fillId="15" borderId="13" xfId="2" applyNumberFormat="1" applyFont="1" applyFill="1" applyBorder="1" applyAlignment="1">
      <alignment horizontal="right" vertical="center"/>
    </xf>
    <xf numFmtId="9" fontId="3" fillId="14" borderId="8" xfId="0" applyNumberFormat="1" applyFont="1" applyFill="1" applyBorder="1" applyAlignment="1">
      <alignment horizontal="right" vertical="center"/>
    </xf>
    <xf numFmtId="9" fontId="3" fillId="14" borderId="7" xfId="0" applyNumberFormat="1" applyFont="1" applyFill="1" applyBorder="1" applyAlignment="1">
      <alignment horizontal="right" vertical="center"/>
    </xf>
    <xf numFmtId="0" fontId="0" fillId="14" borderId="8" xfId="0" applyFill="1" applyBorder="1" applyAlignment="1">
      <alignment horizontal="center"/>
    </xf>
    <xf numFmtId="9" fontId="0" fillId="0" borderId="8" xfId="0" applyNumberFormat="1" applyFont="1" applyBorder="1" applyAlignment="1">
      <alignment vertical="center"/>
    </xf>
    <xf numFmtId="9" fontId="0" fillId="0" borderId="12" xfId="0" applyNumberFormat="1" applyBorder="1"/>
    <xf numFmtId="9" fontId="0" fillId="0" borderId="5" xfId="0" applyNumberFormat="1" applyBorder="1" applyAlignment="1">
      <alignment vertical="center"/>
    </xf>
    <xf numFmtId="9" fontId="0" fillId="0" borderId="6" xfId="0" applyNumberFormat="1" applyBorder="1" applyAlignment="1">
      <alignment vertical="center"/>
    </xf>
    <xf numFmtId="0" fontId="3" fillId="6" borderId="8" xfId="0" applyFont="1" applyFill="1" applyBorder="1" applyAlignment="1">
      <alignment vertical="center"/>
    </xf>
    <xf numFmtId="0" fontId="18" fillId="10" borderId="13" xfId="5" applyFont="1" applyBorder="1" applyAlignment="1">
      <alignment horizontal="center" vertical="center" wrapText="1"/>
    </xf>
    <xf numFmtId="0" fontId="0" fillId="0" borderId="0" xfId="0" applyBorder="1"/>
    <xf numFmtId="0" fontId="0" fillId="0" borderId="15" xfId="0" applyBorder="1"/>
    <xf numFmtId="9" fontId="11" fillId="10" borderId="8" xfId="5" applyNumberFormat="1" applyFont="1" applyBorder="1" applyAlignment="1">
      <alignment horizontal="right" vertical="center" wrapText="1"/>
    </xf>
    <xf numFmtId="9" fontId="3" fillId="6" borderId="8" xfId="0" applyNumberFormat="1" applyFont="1" applyFill="1" applyBorder="1" applyAlignment="1">
      <alignment horizontal="right" vertical="center"/>
    </xf>
    <xf numFmtId="10" fontId="11" fillId="10" borderId="8" xfId="5" applyNumberFormat="1" applyFont="1" applyBorder="1" applyAlignment="1">
      <alignment horizontal="right" vertical="center" wrapText="1"/>
    </xf>
    <xf numFmtId="9" fontId="11" fillId="10" borderId="7" xfId="5" applyNumberFormat="1" applyFont="1" applyBorder="1" applyAlignment="1">
      <alignment horizontal="right" vertical="center" wrapText="1"/>
    </xf>
    <xf numFmtId="10" fontId="0" fillId="0" borderId="8" xfId="0" applyNumberFormat="1" applyBorder="1"/>
    <xf numFmtId="0" fontId="17" fillId="16" borderId="6" xfId="0" applyFont="1" applyFill="1" applyBorder="1" applyAlignment="1">
      <alignment horizontal="center" vertical="center" wrapText="1"/>
    </xf>
    <xf numFmtId="0" fontId="17" fillId="17" borderId="3" xfId="0"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22" fillId="0" borderId="0" xfId="0" applyFont="1" applyAlignment="1">
      <alignment horizontal="left"/>
    </xf>
    <xf numFmtId="0" fontId="21" fillId="16" borderId="0" xfId="3" applyFont="1" applyFill="1" applyBorder="1" applyAlignment="1">
      <alignment horizontal="left" wrapText="1"/>
    </xf>
    <xf numFmtId="0" fontId="0" fillId="16" borderId="0" xfId="0" applyFill="1" applyBorder="1" applyAlignment="1">
      <alignment horizontal="left" wrapText="1"/>
    </xf>
    <xf numFmtId="0" fontId="17" fillId="19" borderId="6" xfId="0" applyFont="1" applyFill="1" applyBorder="1" applyAlignment="1">
      <alignment horizontal="center" vertical="center" wrapText="1"/>
    </xf>
    <xf numFmtId="0" fontId="17" fillId="21" borderId="6" xfId="0" applyFont="1" applyFill="1" applyBorder="1" applyAlignment="1">
      <alignment horizontal="center" vertical="center" wrapText="1"/>
    </xf>
    <xf numFmtId="0" fontId="17" fillId="22" borderId="3" xfId="0" applyFont="1" applyFill="1" applyBorder="1" applyAlignment="1">
      <alignment horizontal="center" vertical="center" wrapText="1"/>
    </xf>
    <xf numFmtId="0" fontId="21" fillId="21" borderId="0" xfId="3" applyFont="1" applyFill="1" applyBorder="1" applyAlignment="1">
      <alignment horizontal="left" wrapText="1"/>
    </xf>
    <xf numFmtId="0" fontId="0" fillId="21" borderId="0" xfId="0" applyFill="1" applyBorder="1" applyAlignment="1">
      <alignment horizontal="left" wrapText="1"/>
    </xf>
    <xf numFmtId="0" fontId="21" fillId="19" borderId="0" xfId="1" applyFont="1" applyFill="1" applyBorder="1" applyAlignment="1">
      <alignment horizontal="left" wrapText="1"/>
    </xf>
    <xf numFmtId="0" fontId="21" fillId="20" borderId="0" xfId="6" applyFont="1" applyFill="1" applyBorder="1" applyAlignment="1">
      <alignment horizontal="left" wrapText="1"/>
    </xf>
    <xf numFmtId="0" fontId="21" fillId="17" borderId="0" xfId="2" applyFont="1" applyFill="1" applyBorder="1" applyAlignment="1">
      <alignment horizontal="left" wrapText="1"/>
    </xf>
    <xf numFmtId="0" fontId="0" fillId="17" borderId="0" xfId="0" applyFill="1" applyBorder="1" applyAlignment="1">
      <alignment horizontal="left" wrapText="1"/>
    </xf>
    <xf numFmtId="0" fontId="3" fillId="6" borderId="0" xfId="0" applyFont="1" applyFill="1" applyBorder="1" applyAlignment="1">
      <alignment horizontal="left"/>
    </xf>
    <xf numFmtId="0" fontId="0" fillId="6" borderId="0" xfId="0" applyFill="1" applyBorder="1" applyAlignment="1">
      <alignment horizontal="left"/>
    </xf>
    <xf numFmtId="0" fontId="21" fillId="20" borderId="0" xfId="1" applyFont="1" applyFill="1" applyBorder="1" applyAlignment="1">
      <alignment horizontal="left" wrapText="1"/>
    </xf>
    <xf numFmtId="0" fontId="0" fillId="16" borderId="0" xfId="0" applyFill="1" applyBorder="1" applyAlignment="1">
      <alignment horizontal="center"/>
    </xf>
    <xf numFmtId="0" fontId="0" fillId="13" borderId="0" xfId="0" applyFill="1" applyBorder="1" applyAlignment="1">
      <alignment horizontal="left"/>
    </xf>
    <xf numFmtId="9" fontId="0" fillId="16" borderId="0" xfId="0" applyNumberFormat="1" applyFill="1" applyBorder="1" applyAlignment="1">
      <alignment horizontal="center"/>
    </xf>
    <xf numFmtId="0" fontId="0" fillId="14" borderId="0" xfId="0" applyFill="1" applyBorder="1" applyAlignment="1">
      <alignment horizontal="left"/>
    </xf>
    <xf numFmtId="0" fontId="3" fillId="14" borderId="0" xfId="0" applyFont="1" applyFill="1" applyBorder="1" applyAlignment="1">
      <alignment horizontal="left"/>
    </xf>
    <xf numFmtId="0" fontId="21" fillId="23" borderId="0" xfId="0" applyFont="1" applyFill="1" applyBorder="1" applyAlignment="1">
      <alignment horizontal="left" wrapText="1"/>
    </xf>
    <xf numFmtId="0" fontId="14" fillId="23" borderId="0" xfId="0" applyFont="1" applyFill="1" applyBorder="1" applyAlignment="1">
      <alignment horizontal="left" wrapText="1"/>
    </xf>
    <xf numFmtId="0" fontId="3" fillId="0" borderId="3" xfId="0" applyFont="1" applyBorder="1" applyAlignment="1">
      <alignment horizontal="left" vertical="top" wrapText="1"/>
    </xf>
    <xf numFmtId="0" fontId="11" fillId="0" borderId="3" xfId="0" applyFont="1" applyBorder="1" applyAlignment="1">
      <alignment horizontal="left" vertical="top" wrapText="1"/>
    </xf>
    <xf numFmtId="9" fontId="3" fillId="0" borderId="3" xfId="0" applyNumberFormat="1" applyFont="1" applyBorder="1" applyAlignment="1">
      <alignment horizontal="left" vertical="top" wrapText="1"/>
    </xf>
    <xf numFmtId="9" fontId="11" fillId="13" borderId="13" xfId="0" applyNumberFormat="1" applyFont="1" applyFill="1" applyBorder="1" applyAlignment="1">
      <alignment horizontal="right"/>
    </xf>
    <xf numFmtId="0" fontId="21" fillId="7" borderId="0" xfId="1" applyFont="1" applyFill="1" applyAlignment="1">
      <alignment horizontal="left" vertical="center" wrapText="1"/>
    </xf>
    <xf numFmtId="0" fontId="21" fillId="20" borderId="0" xfId="6" applyFont="1" applyFill="1" applyAlignment="1">
      <alignment horizontal="left" vertical="center" wrapText="1"/>
    </xf>
    <xf numFmtId="0" fontId="21" fillId="20" borderId="0" xfId="1" applyFont="1" applyFill="1" applyAlignment="1">
      <alignment horizontal="left" vertical="center" wrapText="1"/>
    </xf>
    <xf numFmtId="0" fontId="4" fillId="21" borderId="0" xfId="0" applyFont="1" applyFill="1" applyBorder="1" applyAlignment="1">
      <alignment horizontal="left" vertical="top" wrapText="1"/>
    </xf>
    <xf numFmtId="0" fontId="21" fillId="16" borderId="0" xfId="3" applyFont="1" applyFill="1" applyBorder="1" applyAlignment="1">
      <alignment horizontal="left" vertical="center" wrapText="1"/>
    </xf>
    <xf numFmtId="0" fontId="21" fillId="21" borderId="0" xfId="3" applyFont="1" applyFill="1" applyBorder="1" applyAlignment="1">
      <alignment horizontal="left" vertical="center" wrapText="1"/>
    </xf>
    <xf numFmtId="0" fontId="3" fillId="14" borderId="0" xfId="0" applyFont="1" applyFill="1" applyBorder="1" applyAlignment="1">
      <alignment horizontal="left" vertical="top"/>
    </xf>
    <xf numFmtId="0" fontId="21" fillId="22" borderId="0" xfId="2" applyFont="1" applyFill="1" applyBorder="1" applyAlignment="1">
      <alignment horizontal="left" vertical="center" wrapText="1"/>
    </xf>
    <xf numFmtId="0" fontId="21" fillId="17" borderId="0" xfId="2" applyFont="1" applyFill="1" applyBorder="1" applyAlignment="1">
      <alignment horizontal="left" vertical="center" wrapText="1"/>
    </xf>
    <xf numFmtId="0" fontId="4" fillId="22" borderId="0" xfId="0" applyFont="1" applyFill="1" applyBorder="1" applyAlignment="1">
      <alignment horizontal="left" vertical="top" wrapText="1"/>
    </xf>
    <xf numFmtId="9" fontId="0" fillId="0" borderId="0" xfId="0" applyNumberFormat="1" applyAlignment="1">
      <alignment horizontal="center"/>
    </xf>
    <xf numFmtId="0" fontId="0" fillId="19" borderId="0" xfId="0" applyFill="1" applyAlignment="1">
      <alignment horizontal="center" vertical="top"/>
    </xf>
    <xf numFmtId="9" fontId="0" fillId="19" borderId="0" xfId="0" applyNumberFormat="1" applyFill="1" applyAlignment="1">
      <alignment horizontal="center" vertical="top"/>
    </xf>
    <xf numFmtId="9" fontId="3" fillId="18" borderId="0" xfId="0" applyNumberFormat="1" applyFont="1" applyFill="1" applyAlignment="1">
      <alignment horizontal="center" vertical="top"/>
    </xf>
    <xf numFmtId="9" fontId="0" fillId="18" borderId="0" xfId="0" applyNumberFormat="1" applyFill="1" applyAlignment="1">
      <alignment horizontal="center" vertical="top"/>
    </xf>
    <xf numFmtId="0" fontId="0" fillId="20" borderId="0" xfId="0" applyFill="1" applyAlignment="1">
      <alignment horizontal="center" vertical="top"/>
    </xf>
    <xf numFmtId="9" fontId="0" fillId="20" borderId="0" xfId="0" applyNumberFormat="1" applyFill="1" applyAlignment="1">
      <alignment horizontal="center" vertical="top"/>
    </xf>
    <xf numFmtId="0" fontId="0" fillId="18" borderId="0" xfId="0" applyFill="1" applyAlignment="1">
      <alignment horizontal="center" vertical="top"/>
    </xf>
    <xf numFmtId="0" fontId="0" fillId="16" borderId="0" xfId="0" applyFill="1" applyAlignment="1">
      <alignment horizontal="center" vertical="top"/>
    </xf>
    <xf numFmtId="9" fontId="0" fillId="16" borderId="0" xfId="0" applyNumberFormat="1" applyFill="1" applyAlignment="1">
      <alignment horizontal="center" vertical="top"/>
    </xf>
    <xf numFmtId="9" fontId="3" fillId="13" borderId="0" xfId="0" applyNumberFormat="1" applyFont="1" applyFill="1" applyAlignment="1">
      <alignment horizontal="center" vertical="top"/>
    </xf>
    <xf numFmtId="9" fontId="0" fillId="13" borderId="0" xfId="0" applyNumberFormat="1" applyFill="1" applyAlignment="1">
      <alignment horizontal="center" vertical="top"/>
    </xf>
    <xf numFmtId="0" fontId="0" fillId="21" borderId="0" xfId="0" applyFill="1" applyAlignment="1">
      <alignment horizontal="center" vertical="top"/>
    </xf>
    <xf numFmtId="9" fontId="0" fillId="21" borderId="0" xfId="0" applyNumberFormat="1" applyFill="1" applyAlignment="1">
      <alignment horizontal="center" vertical="top"/>
    </xf>
    <xf numFmtId="0" fontId="0" fillId="17" borderId="0" xfId="0" applyFill="1" applyAlignment="1">
      <alignment horizontal="center" vertical="top"/>
    </xf>
    <xf numFmtId="9" fontId="0" fillId="17" borderId="0" xfId="0" applyNumberFormat="1" applyFill="1" applyAlignment="1">
      <alignment horizontal="center" vertical="top"/>
    </xf>
    <xf numFmtId="9" fontId="3" fillId="14" borderId="0" xfId="0" applyNumberFormat="1" applyFont="1" applyFill="1" applyAlignment="1">
      <alignment horizontal="center" vertical="top"/>
    </xf>
    <xf numFmtId="9" fontId="0" fillId="14" borderId="0" xfId="0" applyNumberFormat="1" applyFill="1" applyAlignment="1">
      <alignment horizontal="center" vertical="top"/>
    </xf>
    <xf numFmtId="0" fontId="0" fillId="22" borderId="0" xfId="0" applyFill="1" applyAlignment="1">
      <alignment horizontal="center" vertical="top"/>
    </xf>
    <xf numFmtId="9" fontId="0" fillId="22" borderId="0" xfId="0" applyNumberFormat="1" applyFill="1" applyAlignment="1">
      <alignment horizontal="center" vertical="top"/>
    </xf>
    <xf numFmtId="0" fontId="4" fillId="17" borderId="0" xfId="0" applyFont="1" applyFill="1" applyBorder="1" applyAlignment="1">
      <alignment horizontal="left" vertical="top" wrapText="1"/>
    </xf>
    <xf numFmtId="0" fontId="3" fillId="13" borderId="0" xfId="0" applyFont="1" applyFill="1" applyBorder="1" applyAlignment="1">
      <alignment horizontal="left" vertical="top"/>
    </xf>
    <xf numFmtId="0" fontId="0" fillId="19" borderId="0" xfId="0" applyFill="1" applyAlignment="1">
      <alignment horizontal="center" vertical="center"/>
    </xf>
    <xf numFmtId="0" fontId="0" fillId="20" borderId="0" xfId="0" applyFill="1" applyAlignment="1">
      <alignment horizontal="center" vertical="center"/>
    </xf>
    <xf numFmtId="0" fontId="0" fillId="16" borderId="0" xfId="0" applyFill="1" applyAlignment="1">
      <alignment horizontal="center" vertical="center"/>
    </xf>
    <xf numFmtId="0" fontId="0" fillId="21" borderId="0" xfId="0" applyFill="1" applyAlignment="1">
      <alignment horizontal="center" vertical="center"/>
    </xf>
    <xf numFmtId="0" fontId="0" fillId="17" borderId="0" xfId="0" applyFill="1" applyAlignment="1">
      <alignment horizontal="center" vertical="center"/>
    </xf>
    <xf numFmtId="0" fontId="0" fillId="22" borderId="0" xfId="0" applyFill="1" applyAlignment="1">
      <alignment horizontal="center" vertical="center"/>
    </xf>
    <xf numFmtId="0" fontId="0" fillId="0" borderId="0" xfId="0" applyAlignment="1">
      <alignment horizontal="center" vertical="center"/>
    </xf>
    <xf numFmtId="0" fontId="0" fillId="19" borderId="0" xfId="0" applyFill="1" applyBorder="1" applyAlignment="1">
      <alignment horizontal="center" vertical="center"/>
    </xf>
    <xf numFmtId="0" fontId="0" fillId="20" borderId="0" xfId="0" applyFill="1" applyBorder="1" applyAlignment="1">
      <alignment horizontal="center" vertical="center"/>
    </xf>
    <xf numFmtId="0" fontId="0" fillId="16" borderId="0" xfId="0" applyFill="1" applyBorder="1" applyAlignment="1">
      <alignment horizontal="center" vertical="center"/>
    </xf>
    <xf numFmtId="0" fontId="0" fillId="21" borderId="0" xfId="0" applyFill="1" applyBorder="1" applyAlignment="1">
      <alignment horizontal="center" vertical="center"/>
    </xf>
    <xf numFmtId="0" fontId="0" fillId="17" borderId="0" xfId="0" applyFill="1" applyBorder="1" applyAlignment="1">
      <alignment horizontal="center" vertical="center"/>
    </xf>
    <xf numFmtId="0" fontId="0" fillId="22" borderId="0" xfId="0" applyFill="1" applyBorder="1" applyAlignment="1">
      <alignment horizontal="center" vertical="center"/>
    </xf>
    <xf numFmtId="0" fontId="19" fillId="14" borderId="8" xfId="0" applyFont="1" applyFill="1" applyBorder="1" applyAlignment="1">
      <alignment horizontal="center" vertical="center" wrapText="1"/>
    </xf>
    <xf numFmtId="10" fontId="19" fillId="13" borderId="13" xfId="0" applyNumberFormat="1" applyFont="1" applyFill="1" applyBorder="1" applyAlignment="1">
      <alignment horizontal="center" vertical="center" wrapText="1"/>
    </xf>
    <xf numFmtId="0" fontId="13" fillId="12" borderId="0" xfId="2" applyFont="1" applyFill="1" applyBorder="1"/>
    <xf numFmtId="0" fontId="16" fillId="12" borderId="7" xfId="4" applyFont="1" applyFill="1" applyBorder="1" applyAlignment="1">
      <alignment horizontal="left" vertical="center" wrapText="1"/>
    </xf>
    <xf numFmtId="0" fontId="8" fillId="0" borderId="12" xfId="0" applyFont="1" applyBorder="1"/>
    <xf numFmtId="0" fontId="5" fillId="0" borderId="8" xfId="0" applyFont="1" applyBorder="1"/>
    <xf numFmtId="0" fontId="8" fillId="0" borderId="8" xfId="0" applyFont="1" applyBorder="1"/>
    <xf numFmtId="0" fontId="8" fillId="8" borderId="8" xfId="0" applyFont="1" applyFill="1" applyBorder="1"/>
    <xf numFmtId="0" fontId="9" fillId="0" borderId="8" xfId="0" applyFont="1" applyBorder="1"/>
    <xf numFmtId="0" fontId="0" fillId="8" borderId="8" xfId="0" applyFill="1" applyBorder="1"/>
    <xf numFmtId="0" fontId="8" fillId="12" borderId="8" xfId="0" applyFont="1" applyFill="1" applyBorder="1"/>
    <xf numFmtId="10" fontId="8" fillId="0" borderId="12" xfId="0" applyNumberFormat="1" applyFont="1" applyBorder="1" applyAlignment="1">
      <alignment horizontal="left" wrapText="1"/>
    </xf>
    <xf numFmtId="0" fontId="20" fillId="0" borderId="8" xfId="0" applyFont="1" applyBorder="1"/>
    <xf numFmtId="0" fontId="0" fillId="0" borderId="8" xfId="0" applyBorder="1"/>
    <xf numFmtId="0" fontId="4" fillId="16" borderId="0" xfId="0" applyFont="1" applyFill="1" applyBorder="1" applyAlignment="1">
      <alignment horizontal="left" vertical="top" wrapText="1"/>
    </xf>
    <xf numFmtId="0" fontId="0" fillId="16" borderId="0" xfId="0" applyFill="1" applyBorder="1" applyAlignment="1">
      <alignment horizontal="left" vertical="top" wrapText="1"/>
    </xf>
    <xf numFmtId="0" fontId="0" fillId="21" borderId="0" xfId="0" applyFill="1" applyBorder="1" applyAlignment="1">
      <alignment horizontal="left" vertical="top" wrapText="1"/>
    </xf>
    <xf numFmtId="0" fontId="0" fillId="17" borderId="0" xfId="0" applyFill="1" applyBorder="1" applyAlignment="1">
      <alignment horizontal="left" vertical="top" wrapText="1"/>
    </xf>
    <xf numFmtId="0" fontId="14" fillId="23" borderId="0" xfId="0" applyFont="1" applyFill="1" applyBorder="1" applyAlignment="1">
      <alignment horizontal="left" vertical="top" wrapText="1"/>
    </xf>
    <xf numFmtId="0" fontId="0" fillId="0" borderId="0" xfId="0" applyAlignment="1">
      <alignment horizontal="left" vertical="top" wrapText="1"/>
    </xf>
    <xf numFmtId="0" fontId="3" fillId="6" borderId="0" xfId="0" applyFont="1" applyFill="1" applyAlignment="1">
      <alignment vertical="top"/>
    </xf>
    <xf numFmtId="0" fontId="0" fillId="18" borderId="0" xfId="0" applyFill="1" applyAlignment="1">
      <alignment vertical="top"/>
    </xf>
    <xf numFmtId="0" fontId="0" fillId="6" borderId="0" xfId="0" applyFill="1" applyAlignment="1">
      <alignment vertical="top"/>
    </xf>
    <xf numFmtId="0" fontId="0" fillId="14" borderId="0" xfId="0" applyFill="1" applyBorder="1" applyAlignment="1">
      <alignment horizontal="left" vertical="top"/>
    </xf>
    <xf numFmtId="0" fontId="0" fillId="22" borderId="0" xfId="0" applyFill="1" applyBorder="1" applyAlignment="1">
      <alignment vertical="top"/>
    </xf>
    <xf numFmtId="0" fontId="0" fillId="0" borderId="0" xfId="0" applyAlignment="1">
      <alignment vertical="top"/>
    </xf>
    <xf numFmtId="0" fontId="17" fillId="20" borderId="3"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13" borderId="3" xfId="0" applyFont="1" applyFill="1" applyBorder="1" applyAlignment="1">
      <alignment horizontal="center" vertical="center"/>
    </xf>
    <xf numFmtId="0" fontId="12" fillId="14" borderId="3" xfId="0" applyFont="1" applyFill="1" applyBorder="1" applyAlignment="1">
      <alignment horizontal="center" vertical="center"/>
    </xf>
    <xf numFmtId="0" fontId="3" fillId="13" borderId="11" xfId="0" applyFont="1" applyFill="1" applyBorder="1" applyAlignment="1">
      <alignment horizontal="center" vertical="center"/>
    </xf>
    <xf numFmtId="0" fontId="3" fillId="13" borderId="9" xfId="0" applyFont="1" applyFill="1" applyBorder="1" applyAlignment="1">
      <alignment horizontal="center" vertical="center"/>
    </xf>
    <xf numFmtId="0" fontId="3" fillId="13" borderId="12"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14" borderId="6" xfId="0" applyFont="1" applyFill="1" applyBorder="1" applyAlignment="1">
      <alignment horizontal="center" vertical="center"/>
    </xf>
    <xf numFmtId="0" fontId="3" fillId="14" borderId="7" xfId="0" applyFont="1" applyFill="1" applyBorder="1" applyAlignment="1">
      <alignment horizontal="center" vertical="center"/>
    </xf>
    <xf numFmtId="0" fontId="12" fillId="14" borderId="0" xfId="0" applyFont="1" applyFill="1" applyBorder="1" applyAlignment="1">
      <alignment horizontal="center" vertical="center"/>
    </xf>
    <xf numFmtId="0" fontId="12" fillId="14" borderId="8"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8" xfId="0" applyFont="1" applyFill="1" applyBorder="1" applyAlignment="1">
      <alignment horizontal="center" vertical="center"/>
    </xf>
    <xf numFmtId="0" fontId="12" fillId="13" borderId="10" xfId="0" applyFont="1" applyFill="1" applyBorder="1" applyAlignment="1">
      <alignment horizontal="center" vertical="center"/>
    </xf>
    <xf numFmtId="0" fontId="12" fillId="13" borderId="0" xfId="0" applyFont="1" applyFill="1" applyBorder="1" applyAlignment="1">
      <alignment horizontal="center" vertical="center"/>
    </xf>
    <xf numFmtId="0" fontId="12" fillId="13" borderId="8" xfId="0" applyFont="1" applyFill="1" applyBorder="1" applyAlignment="1">
      <alignment horizontal="center" vertical="center"/>
    </xf>
    <xf numFmtId="9" fontId="3" fillId="15" borderId="0" xfId="0" applyNumberFormat="1" applyFont="1" applyFill="1" applyBorder="1" applyAlignment="1">
      <alignment horizontal="center" vertical="top"/>
    </xf>
    <xf numFmtId="0" fontId="4" fillId="19" borderId="0" xfId="0" applyFont="1" applyFill="1" applyBorder="1" applyAlignment="1">
      <alignment horizontal="left" vertical="top"/>
    </xf>
    <xf numFmtId="0" fontId="4" fillId="20" borderId="0" xfId="6" applyFont="1" applyFill="1" applyBorder="1" applyAlignment="1">
      <alignment horizontal="left" vertical="top" wrapText="1"/>
    </xf>
    <xf numFmtId="0" fontId="4" fillId="19" borderId="0" xfId="0" applyFont="1" applyFill="1" applyBorder="1" applyAlignment="1">
      <alignment horizontal="left" vertical="top" wrapText="1"/>
    </xf>
    <xf numFmtId="0" fontId="3" fillId="13" borderId="0" xfId="0" applyFont="1" applyFill="1" applyBorder="1" applyAlignment="1">
      <alignment horizontal="left" vertical="top"/>
    </xf>
    <xf numFmtId="0" fontId="4" fillId="20" borderId="0" xfId="0" applyFont="1" applyFill="1" applyBorder="1" applyAlignment="1">
      <alignment horizontal="left" vertical="top" wrapText="1"/>
    </xf>
    <xf numFmtId="0" fontId="4" fillId="21" borderId="0" xfId="0" applyFont="1" applyFill="1" applyBorder="1" applyAlignment="1">
      <alignment horizontal="left" vertical="top" wrapText="1"/>
    </xf>
    <xf numFmtId="0" fontId="4" fillId="19" borderId="9" xfId="0" applyFont="1" applyFill="1" applyBorder="1" applyAlignment="1">
      <alignment horizontal="left" vertical="top"/>
    </xf>
    <xf numFmtId="9" fontId="3" fillId="15" borderId="9" xfId="0" applyNumberFormat="1" applyFont="1" applyFill="1" applyBorder="1" applyAlignment="1">
      <alignment horizontal="center" vertical="top"/>
    </xf>
    <xf numFmtId="9" fontId="3" fillId="13" borderId="0" xfId="0" applyNumberFormat="1" applyFont="1" applyFill="1" applyBorder="1" applyAlignment="1">
      <alignment horizontal="center" vertical="top"/>
    </xf>
    <xf numFmtId="0" fontId="0" fillId="21" borderId="0" xfId="0" applyFill="1" applyBorder="1" applyAlignment="1">
      <alignment horizontal="center" vertical="top"/>
    </xf>
    <xf numFmtId="9" fontId="0" fillId="21" borderId="0" xfId="0" applyNumberFormat="1" applyFill="1" applyBorder="1" applyAlignment="1">
      <alignment horizontal="center" vertical="top"/>
    </xf>
    <xf numFmtId="0" fontId="0" fillId="17" borderId="0" xfId="0" applyFill="1" applyBorder="1" applyAlignment="1">
      <alignment horizontal="center" vertical="top"/>
    </xf>
    <xf numFmtId="0" fontId="0" fillId="17" borderId="0" xfId="0" applyNumberFormat="1" applyFill="1" applyBorder="1" applyAlignment="1">
      <alignment horizontal="center" vertical="top"/>
    </xf>
    <xf numFmtId="9" fontId="0" fillId="17" borderId="0" xfId="0" applyNumberFormat="1" applyFill="1" applyBorder="1" applyAlignment="1">
      <alignment horizontal="center" vertical="top"/>
    </xf>
    <xf numFmtId="9" fontId="3" fillId="14" borderId="0" xfId="0" applyNumberFormat="1" applyFont="1" applyFill="1" applyBorder="1" applyAlignment="1">
      <alignment horizontal="center" vertical="top"/>
    </xf>
    <xf numFmtId="0" fontId="0" fillId="22" borderId="0" xfId="0" applyFill="1" applyBorder="1" applyAlignment="1">
      <alignment horizontal="center" vertical="top"/>
    </xf>
    <xf numFmtId="9" fontId="0" fillId="22" borderId="0" xfId="0" applyNumberFormat="1" applyFill="1" applyBorder="1" applyAlignment="1">
      <alignment horizontal="center" vertical="top"/>
    </xf>
    <xf numFmtId="0" fontId="0" fillId="20" borderId="0" xfId="0" applyFill="1" applyBorder="1" applyAlignment="1">
      <alignment horizontal="center" vertical="top"/>
    </xf>
    <xf numFmtId="9" fontId="0" fillId="20" borderId="0" xfId="0" applyNumberFormat="1" applyFill="1" applyBorder="1" applyAlignment="1">
      <alignment horizontal="center" vertical="top"/>
    </xf>
    <xf numFmtId="0" fontId="0" fillId="16" borderId="0" xfId="0" applyFill="1" applyBorder="1" applyAlignment="1">
      <alignment horizontal="center" vertical="top"/>
    </xf>
    <xf numFmtId="9" fontId="0" fillId="16" borderId="0" xfId="0" applyNumberFormat="1" applyFill="1" applyBorder="1" applyAlignment="1">
      <alignment horizontal="center" vertical="top"/>
    </xf>
    <xf numFmtId="0" fontId="0" fillId="19" borderId="0" xfId="0" applyFill="1" applyBorder="1" applyAlignment="1">
      <alignment horizontal="center" vertical="top"/>
    </xf>
    <xf numFmtId="9" fontId="0" fillId="19" borderId="0" xfId="0" applyNumberFormat="1" applyFill="1" applyBorder="1" applyAlignment="1">
      <alignment horizontal="center" vertical="top"/>
    </xf>
    <xf numFmtId="9" fontId="3" fillId="18" borderId="0" xfId="0" applyNumberFormat="1" applyFont="1" applyFill="1" applyBorder="1" applyAlignment="1">
      <alignment horizontal="center" vertical="top"/>
    </xf>
  </cellXfs>
  <cellStyles count="7">
    <cellStyle name="20% - Accent3" xfId="3" builtinId="38"/>
    <cellStyle name="20% - Accent4" xfId="6" builtinId="42"/>
    <cellStyle name="60% - Accent4" xfId="5" builtinId="44"/>
    <cellStyle name="Good" xfId="1" builtinId="26"/>
    <cellStyle name="Normal" xfId="0" builtinId="0"/>
    <cellStyle name="Note" xfId="2" builtinId="10"/>
    <cellStyle name="Output" xfId="4" builtinId="21"/>
  </cellStyles>
  <dxfs count="0"/>
  <tableStyles count="0" defaultTableStyle="TableStyleMedium2"/>
  <colors>
    <mruColors>
      <color rgb="FFDDD5E7"/>
      <color rgb="FFFFCC66"/>
      <color rgb="FFFF9966"/>
      <color rgb="FFB1A0C7"/>
      <color rgb="FFCCC0DA"/>
      <color rgb="FFFBEDBB"/>
      <color rgb="FFFAE69C"/>
      <color rgb="FFFFCC99"/>
      <color rgb="FFFFE2C5"/>
      <color rgb="FFFFD5A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58"/>
  <sheetViews>
    <sheetView showGridLines="0" tabSelected="1" topLeftCell="A4" zoomScale="80" zoomScaleNormal="80" workbookViewId="0">
      <selection activeCell="O20" sqref="O20"/>
    </sheetView>
  </sheetViews>
  <sheetFormatPr defaultColWidth="8.88671875" defaultRowHeight="14.4" x14ac:dyDescent="0.3"/>
  <cols>
    <col min="1" max="1" width="5.44140625" customWidth="1"/>
    <col min="2" max="2" width="20.6640625" customWidth="1"/>
    <col min="3" max="3" width="12.109375" customWidth="1"/>
    <col min="4" max="5" width="12.44140625" customWidth="1"/>
    <col min="6" max="6" width="16" customWidth="1"/>
    <col min="7" max="7" width="9.44140625" customWidth="1"/>
    <col min="8" max="8" width="12.44140625" customWidth="1"/>
    <col min="9" max="9" width="11.6640625" customWidth="1"/>
    <col min="10" max="10" width="12.6640625" customWidth="1"/>
    <col min="11" max="11" width="16" customWidth="1"/>
    <col min="12" max="12" width="10.33203125" customWidth="1"/>
    <col min="13" max="13" width="13.6640625" customWidth="1"/>
    <col min="14" max="14" width="16.109375" customWidth="1"/>
    <col min="15" max="15" width="11.33203125" customWidth="1"/>
    <col min="16" max="16" width="20.88671875" customWidth="1"/>
    <col min="17" max="17" width="14.33203125" customWidth="1"/>
  </cols>
  <sheetData>
    <row r="2" spans="1:17" ht="18" x14ac:dyDescent="0.3">
      <c r="C2" s="144" t="s">
        <v>4</v>
      </c>
      <c r="D2" s="144"/>
      <c r="E2" s="144"/>
      <c r="F2" s="144"/>
      <c r="G2" s="144"/>
      <c r="H2" s="145" t="s">
        <v>4</v>
      </c>
      <c r="I2" s="145"/>
      <c r="J2" s="145"/>
      <c r="K2" s="145"/>
      <c r="L2" s="145"/>
      <c r="M2" s="146" t="s">
        <v>4</v>
      </c>
      <c r="N2" s="146"/>
      <c r="O2" s="146"/>
      <c r="P2" s="35"/>
    </row>
    <row r="3" spans="1:17" ht="41.25" customHeight="1" x14ac:dyDescent="0.3">
      <c r="B3" s="35"/>
      <c r="C3" s="156" t="s">
        <v>112</v>
      </c>
      <c r="D3" s="157"/>
      <c r="E3" s="157"/>
      <c r="F3" s="157"/>
      <c r="G3" s="158"/>
      <c r="H3" s="159" t="s">
        <v>113</v>
      </c>
      <c r="I3" s="160"/>
      <c r="J3" s="160"/>
      <c r="K3" s="160"/>
      <c r="L3" s="161"/>
      <c r="M3" s="154" t="s">
        <v>114</v>
      </c>
      <c r="N3" s="154"/>
      <c r="O3" s="155"/>
      <c r="P3" s="119"/>
    </row>
    <row r="4" spans="1:17" ht="25.5" customHeight="1" x14ac:dyDescent="0.3">
      <c r="B4" s="36"/>
      <c r="C4" s="150" t="s">
        <v>9</v>
      </c>
      <c r="D4" s="150"/>
      <c r="E4" s="150"/>
      <c r="F4" s="151"/>
      <c r="G4" s="33"/>
      <c r="H4" s="147" t="s">
        <v>9</v>
      </c>
      <c r="I4" s="148"/>
      <c r="J4" s="148"/>
      <c r="K4" s="149"/>
      <c r="L4" s="15"/>
      <c r="M4" s="152" t="s">
        <v>9</v>
      </c>
      <c r="N4" s="153"/>
      <c r="O4" s="28"/>
      <c r="P4" s="119"/>
    </row>
    <row r="5" spans="1:17" s="6" customFormat="1" ht="102" customHeight="1" x14ac:dyDescent="0.3">
      <c r="A5" s="129"/>
      <c r="B5" s="120" t="s">
        <v>36</v>
      </c>
      <c r="C5" s="49" t="s">
        <v>10</v>
      </c>
      <c r="D5" s="143" t="s">
        <v>121</v>
      </c>
      <c r="E5" s="49" t="s">
        <v>106</v>
      </c>
      <c r="F5" s="143" t="s">
        <v>107</v>
      </c>
      <c r="G5" s="34" t="s">
        <v>120</v>
      </c>
      <c r="H5" s="42" t="s">
        <v>11</v>
      </c>
      <c r="I5" s="50" t="s">
        <v>122</v>
      </c>
      <c r="J5" s="42" t="s">
        <v>12</v>
      </c>
      <c r="K5" s="50" t="s">
        <v>108</v>
      </c>
      <c r="L5" s="118" t="s">
        <v>120</v>
      </c>
      <c r="M5" s="43" t="s">
        <v>17</v>
      </c>
      <c r="N5" s="51" t="s">
        <v>109</v>
      </c>
      <c r="O5" s="117" t="s">
        <v>120</v>
      </c>
      <c r="P5" s="24" t="s">
        <v>115</v>
      </c>
      <c r="Q5" s="23"/>
    </row>
    <row r="6" spans="1:17" ht="15.6" x14ac:dyDescent="0.3">
      <c r="A6" s="130"/>
      <c r="B6" s="121" t="s">
        <v>23</v>
      </c>
      <c r="C6" s="3">
        <v>0.66669999999999996</v>
      </c>
      <c r="D6" s="3">
        <v>0.6</v>
      </c>
      <c r="E6" s="3">
        <v>0.5625</v>
      </c>
      <c r="F6" s="30">
        <v>0.5</v>
      </c>
      <c r="G6" s="37">
        <f t="shared" ref="G6:G19" si="0">AVERAGE(C6,D6,E6,F6)</f>
        <v>0.58230000000000004</v>
      </c>
      <c r="H6" s="7">
        <v>0.66669999999999996</v>
      </c>
      <c r="I6" s="8">
        <v>0.75</v>
      </c>
      <c r="J6" s="8">
        <v>0.6</v>
      </c>
      <c r="K6" s="9">
        <v>0.3</v>
      </c>
      <c r="L6" s="16">
        <f>AVERAGE(H6,I6,J6,K6)</f>
        <v>0.579175</v>
      </c>
      <c r="M6" s="3">
        <v>0.75</v>
      </c>
      <c r="N6" s="30">
        <v>0.2</v>
      </c>
      <c r="O6" s="26">
        <f t="shared" ref="O6:O16" si="1">AVERAGE(M6,N6)</f>
        <v>0.47499999999999998</v>
      </c>
      <c r="P6" s="25">
        <f t="shared" ref="P6:P19" si="2">ROUND(AVERAGE(G6,L6,O6),2)</f>
        <v>0.55000000000000004</v>
      </c>
    </row>
    <row r="7" spans="1:17" ht="15.6" x14ac:dyDescent="0.3">
      <c r="A7" s="130"/>
      <c r="B7" s="123" t="s">
        <v>41</v>
      </c>
      <c r="C7" s="5">
        <v>0.66666666666666663</v>
      </c>
      <c r="D7" s="5">
        <v>0.5</v>
      </c>
      <c r="E7" s="5">
        <v>0.375</v>
      </c>
      <c r="F7" s="29">
        <v>0.375</v>
      </c>
      <c r="G7" s="38">
        <f>AVERAGE(C7,D7,E7,F7)</f>
        <v>0.47916666666666663</v>
      </c>
      <c r="H7" s="10">
        <v>0.66669999999999996</v>
      </c>
      <c r="I7" s="11">
        <v>0.5</v>
      </c>
      <c r="J7" s="11">
        <v>0.3</v>
      </c>
      <c r="K7" s="12" t="s">
        <v>40</v>
      </c>
      <c r="L7" s="17">
        <f>AVERAGE(H7,I7,J7)</f>
        <v>0.48890000000000006</v>
      </c>
      <c r="M7" s="5">
        <v>0.66669999999999996</v>
      </c>
      <c r="N7" s="29">
        <v>0.6</v>
      </c>
      <c r="O7" s="26">
        <f>AVERAGE(M7,N7)</f>
        <v>0.63334999999999997</v>
      </c>
      <c r="P7" s="25">
        <f>ROUND(AVERAGE(G7,L7,O7),2)</f>
        <v>0.53</v>
      </c>
    </row>
    <row r="8" spans="1:17" x14ac:dyDescent="0.3">
      <c r="A8" s="130"/>
      <c r="B8" s="122" t="s">
        <v>21</v>
      </c>
      <c r="C8" s="3">
        <v>0.5</v>
      </c>
      <c r="D8" s="4">
        <v>0.5</v>
      </c>
      <c r="E8" s="3">
        <v>0.5625</v>
      </c>
      <c r="F8" s="9">
        <v>0.375</v>
      </c>
      <c r="G8" s="37">
        <f t="shared" si="0"/>
        <v>0.484375</v>
      </c>
      <c r="H8" s="7">
        <v>0.5</v>
      </c>
      <c r="I8" s="8">
        <v>0.58333333333333337</v>
      </c>
      <c r="J8" s="8">
        <v>0.5</v>
      </c>
      <c r="K8" s="9">
        <v>0</v>
      </c>
      <c r="L8" s="16">
        <f>AVERAGE(H8,I8,J8,K8)</f>
        <v>0.39583333333333337</v>
      </c>
      <c r="M8" s="3">
        <v>0.83333333333333337</v>
      </c>
      <c r="N8" s="9">
        <v>0.4</v>
      </c>
      <c r="O8" s="26">
        <f t="shared" si="1"/>
        <v>0.6166666666666667</v>
      </c>
      <c r="P8" s="25">
        <f t="shared" si="2"/>
        <v>0.5</v>
      </c>
    </row>
    <row r="9" spans="1:17" ht="15.6" x14ac:dyDescent="0.3">
      <c r="A9" s="130"/>
      <c r="B9" s="123" t="s">
        <v>22</v>
      </c>
      <c r="C9" s="3">
        <v>0.66666666666666663</v>
      </c>
      <c r="D9" s="3">
        <v>0.33329999999999999</v>
      </c>
      <c r="E9" s="3">
        <v>0.25</v>
      </c>
      <c r="F9" s="9">
        <v>0.125</v>
      </c>
      <c r="G9" s="37">
        <f t="shared" si="0"/>
        <v>0.34374166666666667</v>
      </c>
      <c r="H9" s="7">
        <v>0.4</v>
      </c>
      <c r="I9" s="8">
        <v>0.4</v>
      </c>
      <c r="J9" s="8">
        <v>0.33333333333333331</v>
      </c>
      <c r="K9" s="9">
        <v>0.91666666666666663</v>
      </c>
      <c r="L9" s="16">
        <f>AVERAGE(H9,I9,J9,K9)</f>
        <v>0.51249999999999996</v>
      </c>
      <c r="M9" s="3">
        <v>0.2857142857142857</v>
      </c>
      <c r="N9" s="9">
        <v>0.625</v>
      </c>
      <c r="O9" s="26">
        <f t="shared" si="1"/>
        <v>0.45535714285714285</v>
      </c>
      <c r="P9" s="25">
        <f t="shared" si="2"/>
        <v>0.44</v>
      </c>
    </row>
    <row r="10" spans="1:17" ht="15.6" x14ac:dyDescent="0.3">
      <c r="A10" s="130"/>
      <c r="B10" s="123" t="s">
        <v>35</v>
      </c>
      <c r="C10" s="3">
        <v>0.5</v>
      </c>
      <c r="D10" s="3">
        <v>0.56669999999999998</v>
      </c>
      <c r="E10" s="3">
        <v>0.1875</v>
      </c>
      <c r="F10" s="9">
        <v>0.125</v>
      </c>
      <c r="G10" s="37">
        <f t="shared" si="0"/>
        <v>0.3448</v>
      </c>
      <c r="H10" s="7">
        <v>8.3333333333333329E-2</v>
      </c>
      <c r="I10" s="8">
        <v>0.66669999999999996</v>
      </c>
      <c r="J10" s="8">
        <v>0.6</v>
      </c>
      <c r="K10" s="9">
        <v>0.33333333333333331</v>
      </c>
      <c r="L10" s="16">
        <f t="shared" ref="L10:L14" si="3">AVERAGE(H10,I10,J10,K10)</f>
        <v>0.42084166666666661</v>
      </c>
      <c r="M10" s="3">
        <v>0.66666666666666663</v>
      </c>
      <c r="N10" s="9">
        <v>0.2</v>
      </c>
      <c r="O10" s="26">
        <f t="shared" si="1"/>
        <v>0.43333333333333335</v>
      </c>
      <c r="P10" s="25">
        <f t="shared" si="2"/>
        <v>0.4</v>
      </c>
    </row>
    <row r="11" spans="1:17" ht="15.6" x14ac:dyDescent="0.3">
      <c r="A11" s="130"/>
      <c r="B11" s="123" t="s">
        <v>110</v>
      </c>
      <c r="C11" s="3">
        <v>0.66669999999999996</v>
      </c>
      <c r="D11" s="3">
        <v>0.64290000000000003</v>
      </c>
      <c r="E11" s="3">
        <v>0.5</v>
      </c>
      <c r="F11" s="9">
        <v>0.125</v>
      </c>
      <c r="G11" s="37">
        <f t="shared" si="0"/>
        <v>0.48365000000000002</v>
      </c>
      <c r="H11" s="7">
        <v>0.4</v>
      </c>
      <c r="I11" s="8">
        <v>0.41670000000000001</v>
      </c>
      <c r="J11" s="8">
        <v>0.125</v>
      </c>
      <c r="K11" s="9">
        <v>0.58333333333333337</v>
      </c>
      <c r="L11" s="16">
        <f t="shared" si="3"/>
        <v>0.38125833333333337</v>
      </c>
      <c r="M11" s="3">
        <v>0.41670000000000001</v>
      </c>
      <c r="N11" s="9">
        <v>0.2</v>
      </c>
      <c r="O11" s="26">
        <f t="shared" si="1"/>
        <v>0.30835000000000001</v>
      </c>
      <c r="P11" s="25">
        <f t="shared" si="2"/>
        <v>0.39</v>
      </c>
    </row>
    <row r="12" spans="1:17" ht="15.6" x14ac:dyDescent="0.3">
      <c r="A12" s="130"/>
      <c r="B12" s="123" t="s">
        <v>27</v>
      </c>
      <c r="C12" s="3">
        <v>0.5</v>
      </c>
      <c r="D12" s="3">
        <v>0.1333</v>
      </c>
      <c r="E12" s="3">
        <v>0</v>
      </c>
      <c r="F12" s="9">
        <v>0.5</v>
      </c>
      <c r="G12" s="37">
        <f t="shared" si="0"/>
        <v>0.28332499999999999</v>
      </c>
      <c r="H12" s="7">
        <v>0.33329999999999999</v>
      </c>
      <c r="I12" s="8">
        <v>0.66669999999999996</v>
      </c>
      <c r="J12" s="8">
        <v>0.2</v>
      </c>
      <c r="K12" s="9">
        <v>0.5</v>
      </c>
      <c r="L12" s="16">
        <f t="shared" si="3"/>
        <v>0.42499999999999999</v>
      </c>
      <c r="M12" s="3">
        <v>0.75</v>
      </c>
      <c r="N12" s="9">
        <v>0.2</v>
      </c>
      <c r="O12" s="26">
        <f t="shared" si="1"/>
        <v>0.47499999999999998</v>
      </c>
      <c r="P12" s="25">
        <f t="shared" si="2"/>
        <v>0.39</v>
      </c>
    </row>
    <row r="13" spans="1:17" ht="15.6" x14ac:dyDescent="0.3">
      <c r="A13" s="130"/>
      <c r="B13" s="123" t="s">
        <v>38</v>
      </c>
      <c r="C13" s="3">
        <v>0.66666666666666663</v>
      </c>
      <c r="D13" s="3">
        <v>0.1</v>
      </c>
      <c r="E13" s="3">
        <v>0</v>
      </c>
      <c r="F13" s="9">
        <v>0.25</v>
      </c>
      <c r="G13" s="37">
        <f t="shared" si="0"/>
        <v>0.25416666666666665</v>
      </c>
      <c r="H13" s="7">
        <v>8.3299999999999999E-2</v>
      </c>
      <c r="I13" s="8">
        <v>0.75</v>
      </c>
      <c r="J13" s="8">
        <v>0</v>
      </c>
      <c r="K13" s="9">
        <v>0.66666666666666663</v>
      </c>
      <c r="L13" s="71">
        <v>0.38</v>
      </c>
      <c r="M13" s="3">
        <v>0.58333333333333337</v>
      </c>
      <c r="N13" s="9">
        <v>0.2</v>
      </c>
      <c r="O13" s="26">
        <f t="shared" si="1"/>
        <v>0.39166666666666672</v>
      </c>
      <c r="P13" s="25">
        <f t="shared" si="2"/>
        <v>0.34</v>
      </c>
    </row>
    <row r="14" spans="1:17" ht="15.6" x14ac:dyDescent="0.3">
      <c r="A14" s="130"/>
      <c r="B14" s="123" t="s">
        <v>26</v>
      </c>
      <c r="C14" s="3">
        <v>0.5</v>
      </c>
      <c r="D14" s="3">
        <v>0.26669999999999999</v>
      </c>
      <c r="E14" s="3">
        <v>0.125</v>
      </c>
      <c r="F14" s="9">
        <v>0.25</v>
      </c>
      <c r="G14" s="37">
        <f t="shared" si="0"/>
        <v>0.28542499999999998</v>
      </c>
      <c r="H14" s="7">
        <v>0.16666666666666666</v>
      </c>
      <c r="I14" s="8">
        <v>0.66666666666666663</v>
      </c>
      <c r="J14" s="8">
        <v>0.2</v>
      </c>
      <c r="K14" s="9">
        <v>0</v>
      </c>
      <c r="L14" s="16">
        <f t="shared" si="3"/>
        <v>0.2583333333333333</v>
      </c>
      <c r="M14" s="3">
        <v>0.66666666666666663</v>
      </c>
      <c r="N14" s="9">
        <v>0.2</v>
      </c>
      <c r="O14" s="26">
        <f t="shared" si="1"/>
        <v>0.43333333333333335</v>
      </c>
      <c r="P14" s="25">
        <f t="shared" si="2"/>
        <v>0.33</v>
      </c>
    </row>
    <row r="15" spans="1:17" ht="15.6" x14ac:dyDescent="0.3">
      <c r="A15" s="130"/>
      <c r="B15" s="123" t="s">
        <v>39</v>
      </c>
      <c r="C15" s="3">
        <v>0.66669999999999996</v>
      </c>
      <c r="D15" s="3">
        <v>0.5</v>
      </c>
      <c r="E15" s="3">
        <v>0.375</v>
      </c>
      <c r="F15" s="9">
        <v>0.25</v>
      </c>
      <c r="G15" s="37">
        <f t="shared" si="0"/>
        <v>0.44792500000000002</v>
      </c>
      <c r="H15" s="7">
        <v>0.5</v>
      </c>
      <c r="I15" s="8">
        <v>0.58330000000000004</v>
      </c>
      <c r="J15" s="8">
        <v>0.3</v>
      </c>
      <c r="K15" s="13" t="s">
        <v>40</v>
      </c>
      <c r="L15" s="16">
        <f>AVERAGE(H15,I15,J15)</f>
        <v>0.46110000000000001</v>
      </c>
      <c r="M15" s="3">
        <v>0.41670000000000001</v>
      </c>
      <c r="N15" s="9">
        <v>0</v>
      </c>
      <c r="O15" s="26">
        <f t="shared" si="1"/>
        <v>0.20835000000000001</v>
      </c>
      <c r="P15" s="25">
        <f t="shared" si="2"/>
        <v>0.37</v>
      </c>
    </row>
    <row r="16" spans="1:17" ht="15.6" x14ac:dyDescent="0.3">
      <c r="A16" s="130"/>
      <c r="B16" s="123" t="s">
        <v>32</v>
      </c>
      <c r="C16" s="3">
        <v>0.75</v>
      </c>
      <c r="D16" s="3">
        <v>0</v>
      </c>
      <c r="E16" s="3">
        <v>0</v>
      </c>
      <c r="F16" s="9">
        <v>0</v>
      </c>
      <c r="G16" s="37">
        <f t="shared" si="0"/>
        <v>0.1875</v>
      </c>
      <c r="H16" s="7">
        <v>0.25</v>
      </c>
      <c r="I16" s="8">
        <v>0.5</v>
      </c>
      <c r="J16" s="8">
        <v>0.2</v>
      </c>
      <c r="K16" s="9">
        <v>0.58333333333333337</v>
      </c>
      <c r="L16" s="16">
        <f>AVERAGE(H16,I16,J16,K16)</f>
        <v>0.3833333333333333</v>
      </c>
      <c r="M16" s="3">
        <v>0.5</v>
      </c>
      <c r="N16" s="9">
        <v>0.1</v>
      </c>
      <c r="O16" s="26">
        <f t="shared" si="1"/>
        <v>0.3</v>
      </c>
      <c r="P16" s="25">
        <f t="shared" si="2"/>
        <v>0.28999999999999998</v>
      </c>
    </row>
    <row r="17" spans="1:16" ht="15.6" hidden="1" x14ac:dyDescent="0.3">
      <c r="A17" s="130"/>
      <c r="B17" s="124" t="s">
        <v>37</v>
      </c>
      <c r="C17" s="3">
        <v>0.33329999999999999</v>
      </c>
      <c r="D17" s="3">
        <v>0.4667</v>
      </c>
      <c r="E17" s="3">
        <v>0.25</v>
      </c>
      <c r="F17" s="9">
        <v>0.25</v>
      </c>
      <c r="G17" s="37">
        <f t="shared" si="0"/>
        <v>0.32500000000000001</v>
      </c>
      <c r="H17" s="7">
        <v>0</v>
      </c>
      <c r="I17" s="8">
        <v>0.41670000000000001</v>
      </c>
      <c r="J17" s="8">
        <v>0.1</v>
      </c>
      <c r="K17" s="9">
        <v>0.5</v>
      </c>
      <c r="L17" s="16">
        <f>AVERAGE(H17,I17,J17,K17)</f>
        <v>0.25417500000000004</v>
      </c>
      <c r="M17" s="3">
        <v>0.25</v>
      </c>
      <c r="N17" s="9"/>
      <c r="O17" s="26">
        <v>0.25</v>
      </c>
      <c r="P17" s="25">
        <f t="shared" si="2"/>
        <v>0.28000000000000003</v>
      </c>
    </row>
    <row r="18" spans="1:16" ht="15.6" x14ac:dyDescent="0.3">
      <c r="A18" s="130"/>
      <c r="B18" s="125" t="s">
        <v>31</v>
      </c>
      <c r="C18" s="3">
        <v>0.5</v>
      </c>
      <c r="D18" s="3">
        <v>0</v>
      </c>
      <c r="E18" s="3">
        <v>0.125</v>
      </c>
      <c r="F18" s="9">
        <v>0.33329999999999999</v>
      </c>
      <c r="G18" s="37">
        <f t="shared" si="0"/>
        <v>0.23957499999999998</v>
      </c>
      <c r="H18" s="7">
        <v>8.3333333333333329E-2</v>
      </c>
      <c r="I18" s="8">
        <v>0.66669999999999996</v>
      </c>
      <c r="J18" s="8">
        <v>0</v>
      </c>
      <c r="K18" s="9">
        <v>0.33329999999999999</v>
      </c>
      <c r="L18" s="16">
        <f>AVERAGE(H18,I18,J18,K18)</f>
        <v>0.27083333333333331</v>
      </c>
      <c r="M18" s="3">
        <v>0.5</v>
      </c>
      <c r="N18" s="9">
        <v>0.2</v>
      </c>
      <c r="O18" s="26">
        <f>AVERAGE(M18,N18)</f>
        <v>0.35</v>
      </c>
      <c r="P18" s="25">
        <f t="shared" si="2"/>
        <v>0.28999999999999998</v>
      </c>
    </row>
    <row r="19" spans="1:16" hidden="1" x14ac:dyDescent="0.3">
      <c r="A19" s="130"/>
      <c r="B19" s="126" t="s">
        <v>29</v>
      </c>
      <c r="C19" s="3">
        <v>0.33329999999999999</v>
      </c>
      <c r="D19" s="3">
        <v>0.1333</v>
      </c>
      <c r="E19" s="3">
        <v>0</v>
      </c>
      <c r="F19" s="9">
        <v>0.125</v>
      </c>
      <c r="G19" s="37">
        <f t="shared" si="0"/>
        <v>0.1479</v>
      </c>
      <c r="H19" s="7">
        <v>0.66669999999999996</v>
      </c>
      <c r="I19" s="8">
        <v>0.41670000000000001</v>
      </c>
      <c r="J19" s="8">
        <v>0</v>
      </c>
      <c r="K19" s="9">
        <v>0.5</v>
      </c>
      <c r="L19" s="16">
        <f>AVERAGE(H19,I19,J19,K19)</f>
        <v>0.39584999999999998</v>
      </c>
      <c r="M19" s="3">
        <v>0.4</v>
      </c>
      <c r="N19" s="9">
        <v>0.1</v>
      </c>
      <c r="O19" s="26">
        <f>AVERAGE(M19,N19)</f>
        <v>0.25</v>
      </c>
      <c r="P19" s="25">
        <f t="shared" si="2"/>
        <v>0.26</v>
      </c>
    </row>
    <row r="20" spans="1:16" ht="15.6" x14ac:dyDescent="0.3">
      <c r="A20" s="130"/>
      <c r="B20" s="127" t="s">
        <v>111</v>
      </c>
      <c r="C20" s="3">
        <v>0.33</v>
      </c>
      <c r="D20" s="3">
        <v>0.3</v>
      </c>
      <c r="E20" s="3">
        <v>0.1</v>
      </c>
      <c r="F20" s="9">
        <v>0.21</v>
      </c>
      <c r="G20" s="37">
        <v>0.24</v>
      </c>
      <c r="H20" s="7">
        <v>0.22</v>
      </c>
      <c r="I20" s="8">
        <v>0.41670000000000001</v>
      </c>
      <c r="J20" s="8">
        <v>6.6699999999999995E-2</v>
      </c>
      <c r="K20" s="9">
        <v>0.5</v>
      </c>
      <c r="L20" s="16">
        <v>0.3</v>
      </c>
      <c r="M20" s="3">
        <v>0.33</v>
      </c>
      <c r="N20" s="9">
        <v>0.1</v>
      </c>
      <c r="O20" s="26">
        <v>0.27</v>
      </c>
      <c r="P20" s="25">
        <v>0.27</v>
      </c>
    </row>
    <row r="21" spans="1:16" ht="15.6" x14ac:dyDescent="0.3">
      <c r="A21" s="130"/>
      <c r="B21" s="123" t="s">
        <v>24</v>
      </c>
      <c r="C21" s="3">
        <v>0.83333333333333337</v>
      </c>
      <c r="D21" s="3">
        <v>0</v>
      </c>
      <c r="E21" s="3">
        <v>0</v>
      </c>
      <c r="F21" s="9">
        <v>0</v>
      </c>
      <c r="G21" s="37">
        <f t="shared" ref="G21:G30" si="4">AVERAGE(C21,D21,E21,F21)</f>
        <v>0.20833333333333334</v>
      </c>
      <c r="H21" s="7">
        <v>0.41670000000000001</v>
      </c>
      <c r="I21" s="8">
        <v>0.41666666666666669</v>
      </c>
      <c r="J21" s="8">
        <v>0.1</v>
      </c>
      <c r="K21" s="9">
        <v>0</v>
      </c>
      <c r="L21" s="16">
        <f t="shared" ref="L21:L26" si="5">AVERAGE(H21,I21,J21,K21)</f>
        <v>0.23334166666666667</v>
      </c>
      <c r="M21" s="3">
        <v>0.58330000000000004</v>
      </c>
      <c r="N21" s="9">
        <v>0.1</v>
      </c>
      <c r="O21" s="26">
        <f>AVERAGE(M21,N21)</f>
        <v>0.34165000000000001</v>
      </c>
      <c r="P21" s="25">
        <f t="shared" ref="P21:P30" si="6">ROUND(AVERAGE(G21,L21,O21),2)</f>
        <v>0.26</v>
      </c>
    </row>
    <row r="22" spans="1:16" ht="15.6" x14ac:dyDescent="0.3">
      <c r="A22" s="130"/>
      <c r="B22" s="123" t="s">
        <v>34</v>
      </c>
      <c r="C22" s="3">
        <v>0.5</v>
      </c>
      <c r="D22" s="3">
        <v>0</v>
      </c>
      <c r="E22" s="3">
        <v>0</v>
      </c>
      <c r="F22" s="9">
        <v>0</v>
      </c>
      <c r="G22" s="37">
        <f t="shared" si="4"/>
        <v>0.125</v>
      </c>
      <c r="H22" s="7">
        <v>0.33333333333333331</v>
      </c>
      <c r="I22" s="8">
        <v>0.41666666666666669</v>
      </c>
      <c r="J22" s="8">
        <v>0</v>
      </c>
      <c r="K22" s="9">
        <v>0.25</v>
      </c>
      <c r="L22" s="16">
        <f t="shared" si="5"/>
        <v>0.25</v>
      </c>
      <c r="M22" s="3">
        <v>0.5</v>
      </c>
      <c r="N22" s="9">
        <v>0.25</v>
      </c>
      <c r="O22" s="26">
        <f>AVERAGE(M22,N22)</f>
        <v>0.375</v>
      </c>
      <c r="P22" s="25">
        <f t="shared" si="6"/>
        <v>0.25</v>
      </c>
    </row>
    <row r="23" spans="1:16" ht="15.6" hidden="1" x14ac:dyDescent="0.3">
      <c r="A23" s="130"/>
      <c r="B23" s="124" t="s">
        <v>30</v>
      </c>
      <c r="C23" s="3">
        <v>0.33329999999999999</v>
      </c>
      <c r="D23" s="3">
        <v>0.3</v>
      </c>
      <c r="E23" s="3">
        <v>6.25E-2</v>
      </c>
      <c r="F23" s="9">
        <v>0.25</v>
      </c>
      <c r="G23" s="37">
        <f t="shared" si="4"/>
        <v>0.23644999999999999</v>
      </c>
      <c r="H23" s="7">
        <v>0</v>
      </c>
      <c r="I23" s="8">
        <v>0.41670000000000001</v>
      </c>
      <c r="J23" s="8">
        <v>0.1</v>
      </c>
      <c r="K23" s="9">
        <v>0.5</v>
      </c>
      <c r="L23" s="16">
        <f t="shared" si="5"/>
        <v>0.25417500000000004</v>
      </c>
      <c r="M23" s="3">
        <v>0.25</v>
      </c>
      <c r="N23" s="9"/>
      <c r="O23" s="26">
        <f>AVERAGE(M23,N23)</f>
        <v>0.25</v>
      </c>
      <c r="P23" s="25">
        <f t="shared" si="6"/>
        <v>0.25</v>
      </c>
    </row>
    <row r="24" spans="1:16" ht="15.6" x14ac:dyDescent="0.3">
      <c r="A24" s="130"/>
      <c r="B24" s="123" t="s">
        <v>28</v>
      </c>
      <c r="C24" s="3">
        <v>0.5</v>
      </c>
      <c r="D24" s="3">
        <v>0</v>
      </c>
      <c r="E24" s="3">
        <v>0</v>
      </c>
      <c r="F24" s="9">
        <v>0</v>
      </c>
      <c r="G24" s="37">
        <f t="shared" si="4"/>
        <v>0.125</v>
      </c>
      <c r="H24" s="7">
        <v>0.17</v>
      </c>
      <c r="I24" s="8">
        <v>0.41666666666666669</v>
      </c>
      <c r="J24" s="8">
        <v>0</v>
      </c>
      <c r="K24" s="9">
        <v>0.41666666666666669</v>
      </c>
      <c r="L24" s="71">
        <f t="shared" si="5"/>
        <v>0.25083333333333335</v>
      </c>
      <c r="M24" s="3">
        <v>0.5</v>
      </c>
      <c r="N24" s="9">
        <v>0.1</v>
      </c>
      <c r="O24" s="26">
        <v>0.3</v>
      </c>
      <c r="P24" s="25">
        <f t="shared" si="6"/>
        <v>0.23</v>
      </c>
    </row>
    <row r="25" spans="1:16" ht="15.6" x14ac:dyDescent="0.3">
      <c r="A25" s="130"/>
      <c r="B25" s="123" t="s">
        <v>25</v>
      </c>
      <c r="C25" s="3">
        <v>0.33333333333333331</v>
      </c>
      <c r="D25" s="3">
        <v>0</v>
      </c>
      <c r="E25" s="3">
        <v>0</v>
      </c>
      <c r="F25" s="9">
        <v>0.16666666666666666</v>
      </c>
      <c r="G25" s="37">
        <f t="shared" si="4"/>
        <v>0.125</v>
      </c>
      <c r="H25" s="7">
        <v>0.41666666666666669</v>
      </c>
      <c r="I25" s="8">
        <v>0.16666666666666666</v>
      </c>
      <c r="J25" s="8">
        <v>0</v>
      </c>
      <c r="K25" s="9">
        <v>0.16666666666666666</v>
      </c>
      <c r="L25" s="16">
        <f t="shared" si="5"/>
        <v>0.1875</v>
      </c>
      <c r="M25" s="3">
        <v>0.33333333333333331</v>
      </c>
      <c r="N25" s="9">
        <v>0.4</v>
      </c>
      <c r="O25" s="26">
        <f t="shared" ref="O25:O30" si="7">AVERAGE(M25,N25)</f>
        <v>0.3666666666666667</v>
      </c>
      <c r="P25" s="25">
        <f t="shared" si="6"/>
        <v>0.23</v>
      </c>
    </row>
    <row r="26" spans="1:16" ht="15.6" x14ac:dyDescent="0.3">
      <c r="A26" s="130"/>
      <c r="B26" s="123" t="s">
        <v>20</v>
      </c>
      <c r="C26" s="3">
        <v>0.33333333333333331</v>
      </c>
      <c r="D26" s="3">
        <v>6.6699999999999995E-2</v>
      </c>
      <c r="E26" s="3">
        <v>0</v>
      </c>
      <c r="F26" s="9">
        <v>0</v>
      </c>
      <c r="G26" s="37">
        <f t="shared" si="4"/>
        <v>0.10000833333333332</v>
      </c>
      <c r="H26" s="7">
        <v>0.58333333333333337</v>
      </c>
      <c r="I26" s="8">
        <v>0.58330000000000004</v>
      </c>
      <c r="J26" s="8">
        <v>0</v>
      </c>
      <c r="K26" s="9">
        <v>0.25</v>
      </c>
      <c r="L26" s="16">
        <f t="shared" si="5"/>
        <v>0.35415833333333335</v>
      </c>
      <c r="M26" s="3">
        <v>0.33329999999999999</v>
      </c>
      <c r="N26" s="9">
        <v>0</v>
      </c>
      <c r="O26" s="26">
        <f t="shared" si="7"/>
        <v>0.16664999999999999</v>
      </c>
      <c r="P26" s="25">
        <f t="shared" si="6"/>
        <v>0.21</v>
      </c>
    </row>
    <row r="27" spans="1:16" ht="15.6" x14ac:dyDescent="0.3">
      <c r="A27" s="130"/>
      <c r="B27" s="123" t="s">
        <v>42</v>
      </c>
      <c r="C27" s="3">
        <v>0.66666666666666663</v>
      </c>
      <c r="D27" s="3">
        <v>0</v>
      </c>
      <c r="E27" s="3">
        <v>0</v>
      </c>
      <c r="F27" s="9">
        <v>0</v>
      </c>
      <c r="G27" s="37">
        <f t="shared" si="4"/>
        <v>0.16666666666666666</v>
      </c>
      <c r="H27" s="7">
        <v>0.41666666666666669</v>
      </c>
      <c r="I27" s="8">
        <v>0.25</v>
      </c>
      <c r="J27" s="8">
        <v>0.2</v>
      </c>
      <c r="K27" s="14" t="s">
        <v>40</v>
      </c>
      <c r="L27" s="16">
        <f>AVERAGE(H27,I27,J27)</f>
        <v>0.28888888888888892</v>
      </c>
      <c r="M27" s="3">
        <v>0.25</v>
      </c>
      <c r="N27" s="9">
        <v>0</v>
      </c>
      <c r="O27" s="26">
        <f t="shared" si="7"/>
        <v>0.125</v>
      </c>
      <c r="P27" s="25">
        <f t="shared" si="6"/>
        <v>0.19</v>
      </c>
    </row>
    <row r="28" spans="1:16" ht="15.6" x14ac:dyDescent="0.3">
      <c r="A28" s="130"/>
      <c r="B28" s="123" t="s">
        <v>19</v>
      </c>
      <c r="C28" s="3">
        <v>0.33333333333333331</v>
      </c>
      <c r="D28" s="3">
        <v>0.1</v>
      </c>
      <c r="E28" s="3">
        <v>0</v>
      </c>
      <c r="F28" s="9">
        <v>0</v>
      </c>
      <c r="G28" s="37">
        <f t="shared" si="4"/>
        <v>0.10833333333333334</v>
      </c>
      <c r="H28" s="7">
        <v>8.3333333333333329E-2</v>
      </c>
      <c r="I28" s="8">
        <v>0.5</v>
      </c>
      <c r="J28" s="8">
        <v>0</v>
      </c>
      <c r="K28" s="9">
        <v>0.5</v>
      </c>
      <c r="L28" s="16">
        <f>AVERAGE(H28,I28,J28,K28)</f>
        <v>0.27083333333333337</v>
      </c>
      <c r="M28" s="3">
        <v>0.33329999999999999</v>
      </c>
      <c r="N28" s="9">
        <v>0.1</v>
      </c>
      <c r="O28" s="26">
        <f t="shared" si="7"/>
        <v>0.21665000000000001</v>
      </c>
      <c r="P28" s="25">
        <f t="shared" si="6"/>
        <v>0.2</v>
      </c>
    </row>
    <row r="29" spans="1:16" ht="15.6" x14ac:dyDescent="0.3">
      <c r="A29" s="130"/>
      <c r="B29" s="123" t="s">
        <v>18</v>
      </c>
      <c r="C29" s="3">
        <v>0.33333333333333331</v>
      </c>
      <c r="D29" s="3">
        <v>0</v>
      </c>
      <c r="E29" s="3">
        <v>0</v>
      </c>
      <c r="F29" s="9">
        <v>0</v>
      </c>
      <c r="G29" s="37">
        <f t="shared" si="4"/>
        <v>8.3333333333333329E-2</v>
      </c>
      <c r="H29" s="7">
        <v>8.3333333333333329E-2</v>
      </c>
      <c r="I29" s="8">
        <v>0.5</v>
      </c>
      <c r="J29" s="8">
        <v>0</v>
      </c>
      <c r="K29" s="9">
        <v>8.3333333333333329E-2</v>
      </c>
      <c r="L29" s="16">
        <f>AVERAGE(H29,I29,J29,K29)</f>
        <v>0.16666666666666669</v>
      </c>
      <c r="M29" s="3">
        <v>0.25</v>
      </c>
      <c r="N29" s="9">
        <v>0.1</v>
      </c>
      <c r="O29" s="26">
        <f t="shared" si="7"/>
        <v>0.17499999999999999</v>
      </c>
      <c r="P29" s="25">
        <f t="shared" si="6"/>
        <v>0.14000000000000001</v>
      </c>
    </row>
    <row r="30" spans="1:16" ht="15.6" x14ac:dyDescent="0.3">
      <c r="A30" s="130"/>
      <c r="B30" s="123" t="s">
        <v>33</v>
      </c>
      <c r="C30" s="3">
        <v>0.16666666666666666</v>
      </c>
      <c r="D30" s="3">
        <v>0</v>
      </c>
      <c r="E30" s="3">
        <v>0</v>
      </c>
      <c r="F30" s="9">
        <v>0.125</v>
      </c>
      <c r="G30" s="37">
        <f t="shared" si="4"/>
        <v>7.2916666666666657E-2</v>
      </c>
      <c r="H30" s="7">
        <v>0.58330000000000004</v>
      </c>
      <c r="I30" s="8">
        <v>0.25</v>
      </c>
      <c r="J30" s="8">
        <v>0</v>
      </c>
      <c r="K30" s="9">
        <v>0</v>
      </c>
      <c r="L30" s="16">
        <f>AVERAGE(H30,I30,J30,K30)</f>
        <v>0.20832500000000001</v>
      </c>
      <c r="M30" s="3">
        <v>0.25</v>
      </c>
      <c r="N30" s="9">
        <v>0</v>
      </c>
      <c r="O30" s="26">
        <f t="shared" si="7"/>
        <v>0.125</v>
      </c>
      <c r="P30" s="25">
        <f t="shared" si="6"/>
        <v>0.14000000000000001</v>
      </c>
    </row>
    <row r="31" spans="1:16" ht="15.6" x14ac:dyDescent="0.3">
      <c r="A31" s="130"/>
      <c r="B31" s="123"/>
      <c r="C31" s="1"/>
      <c r="D31" s="1"/>
      <c r="E31" s="1"/>
      <c r="F31" s="41"/>
      <c r="G31" s="39"/>
      <c r="H31" s="7"/>
      <c r="I31" s="8"/>
      <c r="J31" s="8"/>
      <c r="K31" s="9"/>
      <c r="L31" s="16"/>
      <c r="M31" s="3"/>
      <c r="N31" s="9"/>
      <c r="O31" s="26"/>
      <c r="P31" s="22"/>
    </row>
    <row r="32" spans="1:16" ht="29.25" customHeight="1" x14ac:dyDescent="0.3">
      <c r="A32" s="130"/>
      <c r="B32" s="128" t="s">
        <v>116</v>
      </c>
      <c r="C32" s="21">
        <f t="shared" ref="C32:O32" si="8">AVERAGE(C6:C30)</f>
        <v>0.50320000000000009</v>
      </c>
      <c r="D32" s="31">
        <f t="shared" si="8"/>
        <v>0.22038400000000002</v>
      </c>
      <c r="E32" s="32">
        <f t="shared" si="8"/>
        <v>0.13900000000000001</v>
      </c>
      <c r="F32" s="21">
        <f t="shared" si="8"/>
        <v>0.1733986666666667</v>
      </c>
      <c r="G32" s="40">
        <f t="shared" si="8"/>
        <v>0.25919566666666666</v>
      </c>
      <c r="H32" s="21">
        <f t="shared" si="8"/>
        <v>0.32426799999999995</v>
      </c>
      <c r="I32" s="31">
        <f t="shared" si="8"/>
        <v>0.49267466666666659</v>
      </c>
      <c r="J32" s="32">
        <f t="shared" si="8"/>
        <v>0.15700133333333335</v>
      </c>
      <c r="K32" s="21">
        <f t="shared" si="8"/>
        <v>0.3583318181818182</v>
      </c>
      <c r="L32" s="19">
        <f t="shared" si="8"/>
        <v>0.33487422222222224</v>
      </c>
      <c r="M32" s="21">
        <f t="shared" si="8"/>
        <v>0.46396190476190469</v>
      </c>
      <c r="N32" s="21">
        <f t="shared" si="8"/>
        <v>0.19021739130434787</v>
      </c>
      <c r="O32" s="27">
        <f t="shared" si="8"/>
        <v>0.33168095238095235</v>
      </c>
      <c r="P32" s="20">
        <f>ROUND(AVERAGE(G32,L32,O32),2)</f>
        <v>0.31</v>
      </c>
    </row>
    <row r="33" spans="2:16" x14ac:dyDescent="0.3">
      <c r="B33" s="18"/>
      <c r="C33" s="1"/>
      <c r="D33" s="1"/>
      <c r="E33" s="1"/>
      <c r="F33" s="1"/>
      <c r="G33" s="1"/>
      <c r="H33" s="1"/>
      <c r="I33" s="1"/>
      <c r="J33" s="1"/>
      <c r="K33" s="1"/>
      <c r="L33" s="1"/>
      <c r="M33" s="1"/>
      <c r="N33" s="1"/>
      <c r="O33" s="1"/>
      <c r="P33" s="1"/>
    </row>
    <row r="34" spans="2:16" x14ac:dyDescent="0.3">
      <c r="B34" s="1"/>
      <c r="C34" s="1"/>
      <c r="D34" s="1"/>
      <c r="E34" s="1"/>
      <c r="F34" s="1"/>
      <c r="G34" s="1"/>
      <c r="H34" s="1"/>
      <c r="I34" s="1"/>
      <c r="J34" s="1"/>
      <c r="K34" s="1"/>
      <c r="L34" s="1"/>
      <c r="M34" s="1"/>
      <c r="N34" s="1"/>
    </row>
    <row r="58" ht="44.25" customHeight="1" x14ac:dyDescent="0.3"/>
  </sheetData>
  <sortState ref="B4:P31">
    <sortCondition descending="1" ref="P4:P29"/>
  </sortState>
  <mergeCells count="9">
    <mergeCell ref="C2:G2"/>
    <mergeCell ref="H2:L2"/>
    <mergeCell ref="M2:O2"/>
    <mergeCell ref="H4:K4"/>
    <mergeCell ref="C4:F4"/>
    <mergeCell ref="M4:N4"/>
    <mergeCell ref="M3:O3"/>
    <mergeCell ref="C3:G3"/>
    <mergeCell ref="H3:L3"/>
  </mergeCells>
  <phoneticPr fontId="15" type="noConversion"/>
  <pageMargins left="0.23622047244094488" right="0.23622047244094488" top="0.74803149606299213" bottom="0.74803149606299213" header="0.31496062992125984" footer="0.31496062992125984"/>
  <pageSetup paperSize="8" orientation="landscape" r:id="rId1"/>
  <legacyDrawing r:id="rId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28" zoomScale="80" zoomScaleNormal="80" workbookViewId="0">
      <selection activeCell="L46" sqref="L4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3</v>
      </c>
      <c r="F2" s="83">
        <v>6</v>
      </c>
      <c r="G2" s="84">
        <f>E2/F2</f>
        <v>0.5</v>
      </c>
      <c r="H2" s="85">
        <f>AVERAGE(G5,G2,G20,G28)</f>
        <v>0.125</v>
      </c>
      <c r="I2" s="170">
        <f>AVERAGE(H2,H32,H55)</f>
        <v>0.22500000000000001</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0</v>
      </c>
      <c r="E5" s="87">
        <f>SUM(D5:D19)</f>
        <v>0</v>
      </c>
      <c r="F5" s="87">
        <v>30</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0</v>
      </c>
      <c r="F28" s="87">
        <v>8</v>
      </c>
      <c r="G28" s="88">
        <f>E28/F28</f>
        <v>0</v>
      </c>
      <c r="H28" s="86"/>
      <c r="I28" s="162"/>
    </row>
    <row r="29" spans="1:9" ht="36" customHeight="1"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1</v>
      </c>
      <c r="E32" s="90">
        <f>SUM(D32:D37)</f>
        <v>2</v>
      </c>
      <c r="F32" s="90">
        <v>12</v>
      </c>
      <c r="G32" s="91">
        <f>E32/F32</f>
        <v>0.16666666666666666</v>
      </c>
      <c r="H32" s="92">
        <v>0.25</v>
      </c>
      <c r="I32" s="162"/>
    </row>
    <row r="33" spans="1:9" ht="48" x14ac:dyDescent="0.3">
      <c r="A33" s="166"/>
      <c r="B33" s="132"/>
      <c r="C33" s="76" t="s">
        <v>66</v>
      </c>
      <c r="D33" s="106">
        <v>1</v>
      </c>
      <c r="E33" s="90"/>
      <c r="F33" s="90"/>
      <c r="G33" s="91"/>
      <c r="H33" s="93"/>
      <c r="I33" s="162"/>
    </row>
    <row r="34" spans="1:9" ht="36" x14ac:dyDescent="0.3">
      <c r="A34" s="166"/>
      <c r="B34" s="132"/>
      <c r="C34" s="76" t="s">
        <v>67</v>
      </c>
      <c r="D34" s="106">
        <v>0</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60" customHeight="1" x14ac:dyDescent="0.3">
      <c r="A38" s="166"/>
      <c r="B38" s="75" t="s">
        <v>122</v>
      </c>
      <c r="C38" s="77" t="s">
        <v>71</v>
      </c>
      <c r="D38" s="107">
        <v>0</v>
      </c>
      <c r="E38" s="94">
        <f>SUM(D38:D43)</f>
        <v>5</v>
      </c>
      <c r="F38" s="94">
        <v>12</v>
      </c>
      <c r="G38" s="95">
        <f>E38/F38</f>
        <v>0.41666666666666669</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0</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8</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t="s">
        <v>105</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5</v>
      </c>
      <c r="F49" s="94">
        <v>12</v>
      </c>
      <c r="G49" s="95">
        <f>E49/F49</f>
        <v>0.41666666666666669</v>
      </c>
      <c r="H49" s="93"/>
      <c r="I49" s="162"/>
    </row>
    <row r="50" spans="1:9" ht="36" customHeight="1" x14ac:dyDescent="0.3">
      <c r="A50" s="166"/>
      <c r="B50" s="168"/>
      <c r="C50" s="77" t="s">
        <v>63</v>
      </c>
      <c r="D50" s="107">
        <v>1</v>
      </c>
      <c r="E50" s="94"/>
      <c r="F50" s="94"/>
      <c r="G50" s="95"/>
      <c r="H50" s="93"/>
      <c r="I50" s="162"/>
    </row>
    <row r="51" spans="1:9" ht="36" customHeight="1" x14ac:dyDescent="0.3">
      <c r="A51" s="166"/>
      <c r="B51" s="168"/>
      <c r="C51" s="77" t="s">
        <v>64</v>
      </c>
      <c r="D51" s="107">
        <v>2</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1</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6</v>
      </c>
      <c r="F55" s="96">
        <v>12</v>
      </c>
      <c r="G55" s="97">
        <f>E55/F55</f>
        <v>0.5</v>
      </c>
      <c r="H55" s="98">
        <v>0.3</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1</v>
      </c>
      <c r="F61" s="100">
        <v>10</v>
      </c>
      <c r="G61" s="101">
        <f>E61/F61</f>
        <v>0.1</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2</v>
      </c>
      <c r="F2" s="83">
        <v>6</v>
      </c>
      <c r="G2" s="84">
        <f>E2/F2</f>
        <v>0.33333333333333331</v>
      </c>
      <c r="H2" s="85">
        <f>AVERAGE(G5,G2,G20,G28)</f>
        <v>8.3333333333333329E-2</v>
      </c>
      <c r="I2" s="170">
        <f>AVERAGE(H2,H32,H55)</f>
        <v>0.14166666666666666</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0</v>
      </c>
      <c r="F5" s="87">
        <v>28</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t="s">
        <v>105</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0</v>
      </c>
      <c r="F28" s="87">
        <v>8</v>
      </c>
      <c r="G28" s="88">
        <f>E28/F28</f>
        <v>0</v>
      </c>
      <c r="H28" s="86"/>
      <c r="I28" s="162"/>
    </row>
    <row r="29" spans="1:9" ht="36" customHeight="1"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1</v>
      </c>
      <c r="F32" s="90">
        <v>12</v>
      </c>
      <c r="G32" s="91">
        <f>E32/F32</f>
        <v>8.3333333333333329E-2</v>
      </c>
      <c r="H32" s="92">
        <f>AVERAGE(G32,G38,G44,G49)</f>
        <v>0.16666666666666669</v>
      </c>
      <c r="I32" s="162"/>
    </row>
    <row r="33" spans="1:9" ht="48" x14ac:dyDescent="0.3">
      <c r="A33" s="166"/>
      <c r="B33" s="132"/>
      <c r="C33" s="76" t="s">
        <v>66</v>
      </c>
      <c r="D33" s="106">
        <v>0</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60" customHeight="1" x14ac:dyDescent="0.3">
      <c r="A38" s="166"/>
      <c r="B38" s="75" t="s">
        <v>122</v>
      </c>
      <c r="C38" s="77" t="s">
        <v>71</v>
      </c>
      <c r="D38" s="107">
        <v>1</v>
      </c>
      <c r="E38" s="94">
        <f>SUM(D38:D43)</f>
        <v>6</v>
      </c>
      <c r="F38" s="94">
        <v>12</v>
      </c>
      <c r="G38" s="95">
        <f>E38/F38</f>
        <v>0.5</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0</v>
      </c>
      <c r="E41" s="94"/>
      <c r="F41" s="94"/>
      <c r="G41" s="95"/>
      <c r="H41" s="93"/>
      <c r="I41" s="162"/>
    </row>
    <row r="42" spans="1:9" ht="24" x14ac:dyDescent="0.3">
      <c r="A42" s="166"/>
      <c r="B42" s="133"/>
      <c r="C42" s="77" t="s">
        <v>55</v>
      </c>
      <c r="D42" s="107">
        <v>1</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0</v>
      </c>
      <c r="E49" s="94">
        <f>SUM(D49:D54)</f>
        <v>1</v>
      </c>
      <c r="F49" s="94">
        <v>12</v>
      </c>
      <c r="G49" s="95">
        <f>E49/F49</f>
        <v>8.3333333333333329E-2</v>
      </c>
      <c r="H49" s="93"/>
      <c r="I49" s="162"/>
    </row>
    <row r="50" spans="1:9" ht="36" customHeight="1" x14ac:dyDescent="0.3">
      <c r="A50" s="166"/>
      <c r="B50" s="168"/>
      <c r="C50" s="77" t="s">
        <v>63</v>
      </c>
      <c r="D50" s="107">
        <v>1</v>
      </c>
      <c r="E50" s="94"/>
      <c r="F50" s="94"/>
      <c r="G50" s="95"/>
      <c r="H50" s="93"/>
      <c r="I50" s="162"/>
    </row>
    <row r="51" spans="1:9" ht="36" customHeight="1"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3</v>
      </c>
      <c r="F55" s="96">
        <v>12</v>
      </c>
      <c r="G55" s="97">
        <f>E55/F55</f>
        <v>0.25</v>
      </c>
      <c r="H55" s="98">
        <f>AVERAGE(G55,G61)</f>
        <v>0.17499999999999999</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0</v>
      </c>
      <c r="E58" s="96"/>
      <c r="F58" s="96"/>
      <c r="G58" s="97"/>
      <c r="H58" s="99"/>
      <c r="I58" s="162"/>
    </row>
    <row r="59" spans="1:9" ht="35.25" customHeight="1" x14ac:dyDescent="0.3">
      <c r="A59" s="140"/>
      <c r="B59" s="134"/>
      <c r="C59" s="80" t="s">
        <v>49</v>
      </c>
      <c r="D59" s="108">
        <v>0</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0</v>
      </c>
      <c r="E61" s="100">
        <f>SUM(D61:D65)</f>
        <v>1</v>
      </c>
      <c r="F61" s="100">
        <v>10</v>
      </c>
      <c r="G61" s="101">
        <f>E61/F61</f>
        <v>0.1</v>
      </c>
      <c r="H61" s="99"/>
      <c r="I61" s="162"/>
    </row>
    <row r="62" spans="1:9" ht="28.5" customHeight="1" x14ac:dyDescent="0.3">
      <c r="A62" s="140"/>
      <c r="B62" s="141"/>
      <c r="C62" s="79" t="s">
        <v>52</v>
      </c>
      <c r="D62" s="109">
        <v>0</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9"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2</v>
      </c>
      <c r="E2" s="83">
        <f>SUM(D2:D4)</f>
        <v>4</v>
      </c>
      <c r="F2" s="83">
        <v>6</v>
      </c>
      <c r="G2" s="84">
        <f>E2/F2</f>
        <v>0.66666666666666663</v>
      </c>
      <c r="H2" s="85">
        <f>AVERAGE(G5,G2,G20,G28)</f>
        <v>0.48363095238095238</v>
      </c>
      <c r="I2" s="162">
        <f>AVERAGE(H2,H32,H55)</f>
        <v>0.39107142857142857</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1</v>
      </c>
      <c r="E5" s="87">
        <f>SUM(D5:D19)</f>
        <v>18</v>
      </c>
      <c r="F5" s="87">
        <v>28</v>
      </c>
      <c r="G5" s="88">
        <f>E5/F5</f>
        <v>0.6428571428571429</v>
      </c>
      <c r="H5" s="89"/>
      <c r="I5" s="162"/>
    </row>
    <row r="6" spans="1:9" ht="18" customHeight="1" x14ac:dyDescent="0.3">
      <c r="A6" s="138"/>
      <c r="B6" s="164"/>
      <c r="C6" s="73" t="s">
        <v>87</v>
      </c>
      <c r="D6" s="105">
        <v>2</v>
      </c>
      <c r="E6" s="87"/>
      <c r="F6" s="87"/>
      <c r="G6" s="88"/>
      <c r="H6" s="86"/>
      <c r="I6" s="162"/>
    </row>
    <row r="7" spans="1:9" ht="26.25" customHeight="1" x14ac:dyDescent="0.3">
      <c r="A7" s="139"/>
      <c r="B7" s="164"/>
      <c r="C7" s="73" t="s">
        <v>88</v>
      </c>
      <c r="D7" s="105">
        <v>1</v>
      </c>
      <c r="E7" s="87"/>
      <c r="F7" s="87"/>
      <c r="G7" s="88"/>
      <c r="H7" s="86"/>
      <c r="I7" s="162"/>
    </row>
    <row r="8" spans="1:9" ht="23.25" customHeight="1" x14ac:dyDescent="0.3">
      <c r="A8" s="139"/>
      <c r="B8" s="164"/>
      <c r="C8" s="73" t="s">
        <v>92</v>
      </c>
      <c r="D8" s="105">
        <v>2</v>
      </c>
      <c r="E8" s="87"/>
      <c r="F8" s="87"/>
      <c r="G8" s="88"/>
      <c r="H8" s="86"/>
      <c r="I8" s="162"/>
    </row>
    <row r="9" spans="1:9" ht="20.25" customHeight="1" x14ac:dyDescent="0.3">
      <c r="A9" s="139"/>
      <c r="B9" s="164"/>
      <c r="C9" s="73" t="s">
        <v>93</v>
      </c>
      <c r="D9" s="105">
        <v>1</v>
      </c>
      <c r="E9" s="87"/>
      <c r="F9" s="87"/>
      <c r="G9" s="88"/>
      <c r="H9" s="86"/>
      <c r="I9" s="162"/>
    </row>
    <row r="10" spans="1:9" ht="13.5" customHeight="1" x14ac:dyDescent="0.3">
      <c r="A10" s="139"/>
      <c r="B10" s="164"/>
      <c r="C10" s="73" t="s">
        <v>94</v>
      </c>
      <c r="D10" s="105">
        <v>1</v>
      </c>
      <c r="E10" s="87"/>
      <c r="F10" s="87"/>
      <c r="G10" s="88"/>
      <c r="H10" s="86"/>
      <c r="I10" s="162"/>
    </row>
    <row r="11" spans="1:9" ht="24.75" customHeight="1" x14ac:dyDescent="0.3">
      <c r="A11" s="139"/>
      <c r="B11" s="164"/>
      <c r="C11" s="73" t="s">
        <v>95</v>
      </c>
      <c r="D11" s="105">
        <v>1</v>
      </c>
      <c r="E11" s="87"/>
      <c r="F11" s="87"/>
      <c r="G11" s="88"/>
      <c r="H11" s="86"/>
      <c r="I11" s="162"/>
    </row>
    <row r="12" spans="1:9" ht="29.25" customHeight="1" x14ac:dyDescent="0.3">
      <c r="A12" s="139"/>
      <c r="B12" s="164"/>
      <c r="C12" s="73" t="s">
        <v>96</v>
      </c>
      <c r="D12" s="105">
        <v>2</v>
      </c>
      <c r="E12" s="87"/>
      <c r="F12" s="87"/>
      <c r="G12" s="88"/>
      <c r="H12" s="86"/>
      <c r="I12" s="162"/>
    </row>
    <row r="13" spans="1:9" ht="30" customHeight="1" x14ac:dyDescent="0.3">
      <c r="A13" s="139"/>
      <c r="B13" s="164"/>
      <c r="C13" s="73" t="s">
        <v>97</v>
      </c>
      <c r="D13" s="105">
        <v>2</v>
      </c>
      <c r="E13" s="87"/>
      <c r="F13" s="87"/>
      <c r="G13" s="88"/>
      <c r="H13" s="86"/>
      <c r="I13" s="162"/>
    </row>
    <row r="14" spans="1:9" ht="20.25" customHeight="1" x14ac:dyDescent="0.3">
      <c r="A14" s="139"/>
      <c r="B14" s="164"/>
      <c r="C14" s="73" t="s">
        <v>98</v>
      </c>
      <c r="D14" s="105">
        <v>1</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1</v>
      </c>
      <c r="E16" s="87"/>
      <c r="F16" s="87"/>
      <c r="G16" s="88"/>
      <c r="H16" s="86"/>
      <c r="I16" s="162"/>
    </row>
    <row r="17" spans="1:9" ht="21" customHeight="1" x14ac:dyDescent="0.3">
      <c r="A17" s="139"/>
      <c r="B17" s="164"/>
      <c r="C17" s="73" t="s">
        <v>101</v>
      </c>
      <c r="D17" s="105">
        <v>1</v>
      </c>
      <c r="E17" s="87"/>
      <c r="F17" s="87"/>
      <c r="G17" s="88"/>
      <c r="H17" s="86"/>
      <c r="I17" s="162"/>
    </row>
    <row r="18" spans="1:9" ht="32.25" customHeight="1" x14ac:dyDescent="0.3">
      <c r="A18" s="139"/>
      <c r="B18" s="164"/>
      <c r="C18" s="73" t="s">
        <v>102</v>
      </c>
      <c r="D18" s="105">
        <v>2</v>
      </c>
      <c r="E18" s="87"/>
      <c r="F18" s="87"/>
      <c r="G18" s="88"/>
      <c r="H18" s="86"/>
      <c r="I18" s="162"/>
    </row>
    <row r="19" spans="1:9" ht="30.75" customHeight="1" x14ac:dyDescent="0.3">
      <c r="A19" s="139"/>
      <c r="B19" s="164"/>
      <c r="C19" s="73" t="s">
        <v>103</v>
      </c>
      <c r="D19" s="105" t="s">
        <v>105</v>
      </c>
      <c r="E19" s="87"/>
      <c r="F19" s="87"/>
      <c r="G19" s="88"/>
      <c r="H19" s="86"/>
      <c r="I19" s="162"/>
    </row>
    <row r="20" spans="1:9" ht="24.75" customHeight="1" x14ac:dyDescent="0.3">
      <c r="A20" s="139"/>
      <c r="B20" s="165" t="s">
        <v>106</v>
      </c>
      <c r="C20" s="72" t="s">
        <v>73</v>
      </c>
      <c r="D20" s="104">
        <v>1</v>
      </c>
      <c r="E20" s="83">
        <f>SUM(D20:D27)</f>
        <v>4</v>
      </c>
      <c r="F20" s="83">
        <v>8</v>
      </c>
      <c r="G20" s="84">
        <f>E20/F20</f>
        <v>0.5</v>
      </c>
      <c r="H20" s="86"/>
      <c r="I20" s="162"/>
    </row>
    <row r="21" spans="1:9" ht="33" customHeight="1" x14ac:dyDescent="0.3">
      <c r="A21" s="139"/>
      <c r="B21" s="165"/>
      <c r="C21" s="72" t="s">
        <v>74</v>
      </c>
      <c r="D21" s="104">
        <v>1</v>
      </c>
      <c r="E21" s="83"/>
      <c r="F21" s="83"/>
      <c r="G21" s="84"/>
      <c r="H21" s="86"/>
      <c r="I21" s="162"/>
    </row>
    <row r="22" spans="1:9" ht="19.5" customHeight="1" x14ac:dyDescent="0.3">
      <c r="A22" s="139"/>
      <c r="B22" s="165"/>
      <c r="C22" s="72" t="s">
        <v>75</v>
      </c>
      <c r="D22" s="104" t="s">
        <v>105</v>
      </c>
      <c r="E22" s="83"/>
      <c r="F22" s="83"/>
      <c r="G22" s="84"/>
      <c r="H22" s="86"/>
      <c r="I22" s="162"/>
    </row>
    <row r="23" spans="1:9" ht="32.25" customHeight="1" x14ac:dyDescent="0.3">
      <c r="A23" s="139"/>
      <c r="B23" s="165"/>
      <c r="C23" s="72" t="s">
        <v>76</v>
      </c>
      <c r="D23" s="104" t="s">
        <v>105</v>
      </c>
      <c r="E23" s="83"/>
      <c r="F23" s="83"/>
      <c r="G23" s="84"/>
      <c r="H23" s="86"/>
      <c r="I23" s="162"/>
    </row>
    <row r="24" spans="1:9" ht="30" customHeight="1" x14ac:dyDescent="0.3">
      <c r="A24" s="139"/>
      <c r="B24" s="165"/>
      <c r="C24" s="72" t="s">
        <v>77</v>
      </c>
      <c r="D24" s="104">
        <v>2</v>
      </c>
      <c r="E24" s="83"/>
      <c r="F24" s="83"/>
      <c r="G24" s="84"/>
      <c r="H24" s="86"/>
      <c r="I24" s="162"/>
    </row>
    <row r="25" spans="1:9" ht="24" x14ac:dyDescent="0.3">
      <c r="A25" s="139"/>
      <c r="B25" s="165"/>
      <c r="C25" s="72" t="s">
        <v>78</v>
      </c>
      <c r="D25" s="104" t="s">
        <v>105</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t="s">
        <v>105</v>
      </c>
      <c r="E27" s="83"/>
      <c r="F27" s="83"/>
      <c r="G27" s="84"/>
      <c r="H27" s="86"/>
      <c r="I27" s="162"/>
    </row>
    <row r="28" spans="1:9" x14ac:dyDescent="0.3">
      <c r="A28" s="139"/>
      <c r="B28" s="167" t="s">
        <v>107</v>
      </c>
      <c r="C28" s="74" t="s">
        <v>81</v>
      </c>
      <c r="D28" s="105">
        <v>0</v>
      </c>
      <c r="E28" s="87">
        <f>SUM(D28:D31)</f>
        <v>1</v>
      </c>
      <c r="F28" s="87">
        <v>8</v>
      </c>
      <c r="G28" s="88">
        <f>E28/F28</f>
        <v>0.125</v>
      </c>
      <c r="H28" s="86"/>
      <c r="I28" s="162"/>
    </row>
    <row r="29" spans="1:9" ht="24"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1</v>
      </c>
      <c r="E32" s="90">
        <f>SUM(D32:D37)</f>
        <v>4</v>
      </c>
      <c r="F32" s="90">
        <v>10</v>
      </c>
      <c r="G32" s="91">
        <f>E32/F32</f>
        <v>0.4</v>
      </c>
      <c r="H32" s="92">
        <f>AVERAGE(G32,G38,G44,G49)</f>
        <v>0.38124999999999998</v>
      </c>
      <c r="I32" s="162"/>
    </row>
    <row r="33" spans="1:9" ht="48" x14ac:dyDescent="0.3">
      <c r="A33" s="166"/>
      <c r="B33" s="132"/>
      <c r="C33" s="76" t="s">
        <v>66</v>
      </c>
      <c r="D33" s="106">
        <v>1</v>
      </c>
      <c r="E33" s="90"/>
      <c r="F33" s="90"/>
      <c r="G33" s="91"/>
      <c r="H33" s="93"/>
      <c r="I33" s="162"/>
    </row>
    <row r="34" spans="1:9" ht="36" x14ac:dyDescent="0.3">
      <c r="A34" s="166"/>
      <c r="B34" s="132"/>
      <c r="C34" s="76" t="s">
        <v>67</v>
      </c>
      <c r="D34" s="106">
        <v>0</v>
      </c>
      <c r="E34" s="90"/>
      <c r="F34" s="90"/>
      <c r="G34" s="91"/>
      <c r="H34" s="93"/>
      <c r="I34" s="162"/>
    </row>
    <row r="35" spans="1:9" ht="60" x14ac:dyDescent="0.3">
      <c r="A35" s="166"/>
      <c r="B35" s="132"/>
      <c r="C35" s="76" t="s">
        <v>68</v>
      </c>
      <c r="D35" s="106">
        <v>1</v>
      </c>
      <c r="E35" s="90"/>
      <c r="F35" s="90"/>
      <c r="G35" s="91"/>
      <c r="H35" s="93"/>
      <c r="I35" s="162"/>
    </row>
    <row r="36" spans="1:9" ht="60" x14ac:dyDescent="0.3">
      <c r="A36" s="166"/>
      <c r="B36" s="132"/>
      <c r="C36" s="76" t="s">
        <v>69</v>
      </c>
      <c r="D36" s="106" t="s">
        <v>105</v>
      </c>
      <c r="E36" s="90"/>
      <c r="F36" s="90"/>
      <c r="G36" s="91"/>
      <c r="H36" s="93"/>
      <c r="I36" s="162"/>
    </row>
    <row r="37" spans="1:9" ht="54.75" customHeight="1" x14ac:dyDescent="0.3">
      <c r="A37" s="166"/>
      <c r="B37" s="132"/>
      <c r="C37" s="76" t="s">
        <v>70</v>
      </c>
      <c r="D37" s="106">
        <v>1</v>
      </c>
      <c r="E37" s="90"/>
      <c r="F37" s="90"/>
      <c r="G37" s="91"/>
      <c r="H37" s="93"/>
      <c r="I37" s="162"/>
    </row>
    <row r="38" spans="1:9" ht="48" x14ac:dyDescent="0.3">
      <c r="A38" s="166"/>
      <c r="B38" s="75" t="s">
        <v>122</v>
      </c>
      <c r="C38" s="77" t="s">
        <v>71</v>
      </c>
      <c r="D38" s="107">
        <v>1</v>
      </c>
      <c r="E38" s="94">
        <f>SUM(D38:D43)</f>
        <v>5</v>
      </c>
      <c r="F38" s="94">
        <v>12</v>
      </c>
      <c r="G38" s="95">
        <f>E38/F38</f>
        <v>0.41666666666666669</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1</v>
      </c>
      <c r="E42" s="94"/>
      <c r="F42" s="94"/>
      <c r="G42" s="95"/>
      <c r="H42" s="93"/>
      <c r="I42" s="162"/>
    </row>
    <row r="43" spans="1:9" ht="24" x14ac:dyDescent="0.3">
      <c r="A43" s="166"/>
      <c r="B43" s="133"/>
      <c r="C43" s="77" t="s">
        <v>56</v>
      </c>
      <c r="D43" s="107">
        <v>0</v>
      </c>
      <c r="E43" s="94"/>
      <c r="F43" s="94"/>
      <c r="G43" s="95"/>
      <c r="H43" s="93"/>
      <c r="I43" s="162"/>
    </row>
    <row r="44" spans="1:9" ht="24" x14ac:dyDescent="0.3">
      <c r="A44" s="166"/>
      <c r="B44" s="131" t="s">
        <v>12</v>
      </c>
      <c r="C44" s="76" t="s">
        <v>57</v>
      </c>
      <c r="D44" s="106">
        <v>0</v>
      </c>
      <c r="E44" s="90">
        <f>SUM(D44:D48)</f>
        <v>1</v>
      </c>
      <c r="F44" s="90">
        <v>8</v>
      </c>
      <c r="G44" s="91">
        <f>E44/F44</f>
        <v>0.125</v>
      </c>
      <c r="H44" s="93"/>
      <c r="I44" s="162"/>
    </row>
    <row r="45" spans="1:9" ht="24" x14ac:dyDescent="0.3">
      <c r="A45" s="166"/>
      <c r="B45" s="132"/>
      <c r="C45" s="76" t="s">
        <v>58</v>
      </c>
      <c r="D45" s="106" t="s">
        <v>105</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1</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7</v>
      </c>
      <c r="F49" s="94">
        <v>12</v>
      </c>
      <c r="G49" s="95">
        <f>E49/F49</f>
        <v>0.58333333333333337</v>
      </c>
      <c r="H49" s="93"/>
      <c r="I49" s="162"/>
    </row>
    <row r="50" spans="1:9" ht="24" x14ac:dyDescent="0.3">
      <c r="A50" s="166"/>
      <c r="B50" s="168"/>
      <c r="C50" s="77" t="s">
        <v>63</v>
      </c>
      <c r="D50" s="107">
        <v>1</v>
      </c>
      <c r="E50" s="94"/>
      <c r="F50" s="94"/>
      <c r="G50" s="95"/>
      <c r="H50" s="93"/>
      <c r="I50" s="162"/>
    </row>
    <row r="51" spans="1:9" ht="24" x14ac:dyDescent="0.3">
      <c r="A51" s="166"/>
      <c r="B51" s="168"/>
      <c r="C51" s="77" t="s">
        <v>64</v>
      </c>
      <c r="D51" s="107">
        <v>1</v>
      </c>
      <c r="E51" s="94"/>
      <c r="F51" s="94"/>
      <c r="G51" s="95"/>
      <c r="H51" s="93"/>
      <c r="I51" s="162"/>
    </row>
    <row r="52" spans="1:9" ht="24" x14ac:dyDescent="0.3">
      <c r="A52" s="166"/>
      <c r="B52" s="168"/>
      <c r="C52" s="77" t="s">
        <v>65</v>
      </c>
      <c r="D52" s="107">
        <v>2</v>
      </c>
      <c r="E52" s="94"/>
      <c r="F52" s="94"/>
      <c r="G52" s="95"/>
      <c r="H52" s="93"/>
      <c r="I52" s="162"/>
    </row>
    <row r="53" spans="1:9" ht="24" x14ac:dyDescent="0.3">
      <c r="A53" s="166"/>
      <c r="B53" s="168"/>
      <c r="C53" s="77" t="s">
        <v>43</v>
      </c>
      <c r="D53" s="107">
        <v>1</v>
      </c>
      <c r="E53" s="94"/>
      <c r="F53" s="94"/>
      <c r="G53" s="95"/>
      <c r="H53" s="93"/>
      <c r="I53" s="162"/>
    </row>
    <row r="54" spans="1:9" ht="24" x14ac:dyDescent="0.3">
      <c r="A54" s="166"/>
      <c r="B54" s="168"/>
      <c r="C54" s="77" t="s">
        <v>44</v>
      </c>
      <c r="D54" s="107">
        <v>1</v>
      </c>
      <c r="E54" s="94"/>
      <c r="F54" s="94"/>
      <c r="G54" s="95"/>
      <c r="H54" s="93"/>
      <c r="I54" s="162"/>
    </row>
    <row r="55" spans="1:9" ht="48" x14ac:dyDescent="0.3">
      <c r="A55" s="78" t="s">
        <v>8</v>
      </c>
      <c r="B55" s="102" t="s">
        <v>17</v>
      </c>
      <c r="C55" s="80" t="s">
        <v>45</v>
      </c>
      <c r="D55" s="108">
        <v>1</v>
      </c>
      <c r="E55" s="96">
        <f>SUM(D55:D60)</f>
        <v>5</v>
      </c>
      <c r="F55" s="96">
        <v>12</v>
      </c>
      <c r="G55" s="97">
        <f>E55/F55</f>
        <v>0.41666666666666669</v>
      </c>
      <c r="H55" s="98">
        <f>AVERAGE(G55,G61)</f>
        <v>0.30833333333333335</v>
      </c>
      <c r="I55" s="162"/>
    </row>
    <row r="56" spans="1:9" ht="60"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104</v>
      </c>
      <c r="D60" s="108">
        <v>0</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2</v>
      </c>
      <c r="F2" s="83">
        <v>6</v>
      </c>
      <c r="G2" s="84">
        <f>E2/F2</f>
        <v>0.33333333333333331</v>
      </c>
      <c r="H2" s="85">
        <f>AVERAGE(G5,G2,G20,G28)</f>
        <v>0.10833333333333334</v>
      </c>
      <c r="I2" s="170">
        <f>AVERAGE(H2,H32,H55)</f>
        <v>0.19861111111111115</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3</v>
      </c>
      <c r="F5" s="87">
        <v>30</v>
      </c>
      <c r="G5" s="88">
        <f>E5/F5</f>
        <v>0.1</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1</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2</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0</v>
      </c>
      <c r="F28" s="87">
        <v>8</v>
      </c>
      <c r="G28" s="88">
        <f>E28/F28</f>
        <v>0</v>
      </c>
      <c r="H28" s="86"/>
      <c r="I28" s="162"/>
    </row>
    <row r="29" spans="1:9" ht="36" customHeight="1"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1</v>
      </c>
      <c r="F32" s="90">
        <v>12</v>
      </c>
      <c r="G32" s="91">
        <f>E32/F32</f>
        <v>8.3333333333333329E-2</v>
      </c>
      <c r="H32" s="92">
        <f>AVERAGE(G32,G38,G44,G49)</f>
        <v>0.27083333333333337</v>
      </c>
      <c r="I32" s="162"/>
    </row>
    <row r="33" spans="1:9" ht="48" x14ac:dyDescent="0.3">
      <c r="A33" s="166"/>
      <c r="B33" s="132"/>
      <c r="C33" s="76" t="s">
        <v>66</v>
      </c>
      <c r="D33" s="106">
        <v>0</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60" customHeight="1" x14ac:dyDescent="0.3">
      <c r="A38" s="166"/>
      <c r="B38" s="75" t="s">
        <v>122</v>
      </c>
      <c r="C38" s="77" t="s">
        <v>71</v>
      </c>
      <c r="D38" s="107">
        <v>0</v>
      </c>
      <c r="E38" s="94">
        <f>SUM(D38:D43)</f>
        <v>6</v>
      </c>
      <c r="F38" s="94">
        <v>12</v>
      </c>
      <c r="G38" s="95">
        <f>E38/F38</f>
        <v>0.5</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1</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2</v>
      </c>
      <c r="E49" s="94">
        <f>SUM(D49:D54)</f>
        <v>6</v>
      </c>
      <c r="F49" s="94">
        <v>12</v>
      </c>
      <c r="G49" s="95">
        <f>E49/F49</f>
        <v>0.5</v>
      </c>
      <c r="H49" s="93"/>
      <c r="I49" s="162"/>
    </row>
    <row r="50" spans="1:9" ht="36" customHeight="1" x14ac:dyDescent="0.3">
      <c r="A50" s="166"/>
      <c r="B50" s="168"/>
      <c r="C50" s="77" t="s">
        <v>63</v>
      </c>
      <c r="D50" s="107">
        <v>2</v>
      </c>
      <c r="E50" s="94"/>
      <c r="F50" s="94"/>
      <c r="G50" s="95"/>
      <c r="H50" s="93"/>
      <c r="I50" s="162"/>
    </row>
    <row r="51" spans="1:9" ht="36" customHeight="1" x14ac:dyDescent="0.3">
      <c r="A51" s="166"/>
      <c r="B51" s="168"/>
      <c r="C51" s="77" t="s">
        <v>64</v>
      </c>
      <c r="D51" s="107">
        <v>0</v>
      </c>
      <c r="E51" s="94"/>
      <c r="F51" s="94"/>
      <c r="G51" s="95"/>
      <c r="H51" s="93"/>
      <c r="I51" s="162"/>
    </row>
    <row r="52" spans="1:9" ht="24" x14ac:dyDescent="0.3">
      <c r="A52" s="166"/>
      <c r="B52" s="168"/>
      <c r="C52" s="77" t="s">
        <v>65</v>
      </c>
      <c r="D52" s="107">
        <v>2</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4</v>
      </c>
      <c r="F55" s="96">
        <v>12</v>
      </c>
      <c r="G55" s="97">
        <f>E55/F55</f>
        <v>0.33333333333333331</v>
      </c>
      <c r="H55" s="98">
        <f>AVERAGE(G55,G61)</f>
        <v>0.21666666666666667</v>
      </c>
      <c r="I55" s="162"/>
    </row>
    <row r="56" spans="1:9" ht="72" customHeight="1" x14ac:dyDescent="0.3">
      <c r="A56" s="140"/>
      <c r="B56" s="134"/>
      <c r="C56" s="80" t="s">
        <v>46</v>
      </c>
      <c r="D56" s="108">
        <v>0</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0</v>
      </c>
      <c r="E61" s="100">
        <f>SUM(D61:D65)</f>
        <v>1</v>
      </c>
      <c r="F61" s="100">
        <v>10</v>
      </c>
      <c r="G61" s="101">
        <f>E61/F61</f>
        <v>0.1</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3</v>
      </c>
      <c r="F2" s="83">
        <v>6</v>
      </c>
      <c r="G2" s="84">
        <f>E2/F2</f>
        <v>0.5</v>
      </c>
      <c r="H2" s="85">
        <f>AVERAGE(G5,G2,G20,G28)</f>
        <v>0.28333333333333333</v>
      </c>
      <c r="I2" s="170">
        <f>AVERAGE(H2,H32,H55)</f>
        <v>0.39444444444444438</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0</v>
      </c>
      <c r="E5" s="87">
        <f>SUM(D5:D19)</f>
        <v>4</v>
      </c>
      <c r="F5" s="87">
        <v>30</v>
      </c>
      <c r="G5" s="88">
        <f>E5/F5</f>
        <v>0.13333333333333333</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2</v>
      </c>
      <c r="E16" s="87"/>
      <c r="F16" s="87"/>
      <c r="G16" s="88"/>
      <c r="H16" s="86"/>
      <c r="I16" s="162"/>
    </row>
    <row r="17" spans="1:9" ht="21" customHeight="1" x14ac:dyDescent="0.3">
      <c r="A17" s="139"/>
      <c r="B17" s="164"/>
      <c r="C17" s="73" t="s">
        <v>101</v>
      </c>
      <c r="D17" s="105">
        <v>2</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2</v>
      </c>
      <c r="E28" s="87">
        <f>SUM(D28:D31)</f>
        <v>4</v>
      </c>
      <c r="F28" s="87">
        <v>8</v>
      </c>
      <c r="G28" s="88">
        <f>E28/F28</f>
        <v>0.5</v>
      </c>
      <c r="H28" s="86"/>
      <c r="I28" s="162"/>
    </row>
    <row r="29" spans="1:9" ht="36" customHeight="1"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1</v>
      </c>
      <c r="E31" s="87"/>
      <c r="F31" s="87"/>
      <c r="G31" s="88"/>
      <c r="H31" s="86"/>
      <c r="I31" s="162"/>
    </row>
    <row r="32" spans="1:9" ht="36" x14ac:dyDescent="0.3">
      <c r="A32" s="166" t="s">
        <v>7</v>
      </c>
      <c r="B32" s="131" t="s">
        <v>11</v>
      </c>
      <c r="C32" s="76" t="s">
        <v>85</v>
      </c>
      <c r="D32" s="106">
        <v>1</v>
      </c>
      <c r="E32" s="90">
        <f>SUM(D32:D37)</f>
        <v>4</v>
      </c>
      <c r="F32" s="90">
        <v>12</v>
      </c>
      <c r="G32" s="91">
        <f>E32/F32</f>
        <v>0.33333333333333331</v>
      </c>
      <c r="H32" s="92">
        <f>AVERAGE(G32,G38,G44,G49)</f>
        <v>0.42499999999999999</v>
      </c>
      <c r="I32" s="162"/>
    </row>
    <row r="33" spans="1:9" ht="48" x14ac:dyDescent="0.3">
      <c r="A33" s="166"/>
      <c r="B33" s="132"/>
      <c r="C33" s="76" t="s">
        <v>66</v>
      </c>
      <c r="D33" s="106">
        <v>0</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2</v>
      </c>
      <c r="E37" s="90"/>
      <c r="F37" s="90"/>
      <c r="G37" s="91"/>
      <c r="H37" s="93"/>
      <c r="I37" s="162"/>
    </row>
    <row r="38" spans="1:9" ht="60" customHeight="1" x14ac:dyDescent="0.3">
      <c r="A38" s="166"/>
      <c r="B38" s="75" t="s">
        <v>122</v>
      </c>
      <c r="C38" s="77" t="s">
        <v>71</v>
      </c>
      <c r="D38" s="107">
        <v>1</v>
      </c>
      <c r="E38" s="94">
        <f>SUM(D38:D43)</f>
        <v>8</v>
      </c>
      <c r="F38" s="94">
        <v>12</v>
      </c>
      <c r="G38" s="95">
        <f>E38/F38</f>
        <v>0.66666666666666663</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2</v>
      </c>
      <c r="E41" s="94"/>
      <c r="F41" s="94"/>
      <c r="G41" s="95"/>
      <c r="H41" s="93"/>
      <c r="I41" s="162"/>
    </row>
    <row r="42" spans="1:9" ht="24" x14ac:dyDescent="0.3">
      <c r="A42" s="166"/>
      <c r="B42" s="133"/>
      <c r="C42" s="77" t="s">
        <v>55</v>
      </c>
      <c r="D42" s="107">
        <v>1</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2</v>
      </c>
      <c r="F44" s="90">
        <v>10</v>
      </c>
      <c r="G44" s="91">
        <f>E44/F44</f>
        <v>0.2</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1</v>
      </c>
      <c r="E46" s="90"/>
      <c r="F46" s="90"/>
      <c r="G46" s="91"/>
      <c r="H46" s="93"/>
      <c r="I46" s="162"/>
    </row>
    <row r="47" spans="1:9" ht="24" x14ac:dyDescent="0.3">
      <c r="A47" s="166"/>
      <c r="B47" s="132"/>
      <c r="C47" s="76" t="s">
        <v>60</v>
      </c>
      <c r="D47" s="106">
        <v>1</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2</v>
      </c>
      <c r="F49" s="94">
        <v>4</v>
      </c>
      <c r="G49" s="95">
        <f>E49/F49</f>
        <v>0.5</v>
      </c>
      <c r="H49" s="93"/>
      <c r="I49" s="162"/>
    </row>
    <row r="50" spans="1:9" ht="36" customHeight="1" x14ac:dyDescent="0.3">
      <c r="A50" s="166"/>
      <c r="B50" s="168"/>
      <c r="C50" s="77" t="s">
        <v>63</v>
      </c>
      <c r="D50" s="107">
        <v>1</v>
      </c>
      <c r="E50" s="94"/>
      <c r="F50" s="94"/>
      <c r="G50" s="95"/>
      <c r="H50" s="93"/>
      <c r="I50" s="162"/>
    </row>
    <row r="51" spans="1:9" ht="36" customHeight="1"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9</v>
      </c>
      <c r="F55" s="96">
        <v>12</v>
      </c>
      <c r="G55" s="97">
        <f>E55/F55</f>
        <v>0.75</v>
      </c>
      <c r="H55" s="98">
        <f>AVERAGE(G55,G61)</f>
        <v>0.47499999999999998</v>
      </c>
      <c r="I55" s="162"/>
    </row>
    <row r="56" spans="1:9" ht="72" customHeight="1" x14ac:dyDescent="0.3">
      <c r="A56" s="140"/>
      <c r="B56" s="134"/>
      <c r="C56" s="80" t="s">
        <v>46</v>
      </c>
      <c r="D56" s="108">
        <v>2</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2</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2</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0" zoomScale="80" zoomScaleNormal="80" workbookViewId="0">
      <selection activeCell="D67" sqref="D67"/>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2</v>
      </c>
      <c r="E2" s="83">
        <f>SUM(D2:D4)</f>
        <v>3</v>
      </c>
      <c r="F2" s="83">
        <v>6</v>
      </c>
      <c r="G2" s="84">
        <f>E2/F2</f>
        <v>0.5</v>
      </c>
      <c r="H2" s="85">
        <f>AVERAGE(G5,G2,G20,G28)</f>
        <v>0.484375</v>
      </c>
      <c r="I2" s="162">
        <f>AVERAGE(H2,H32,H55)</f>
        <v>0.49895833333333339</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15</v>
      </c>
      <c r="F5" s="87">
        <v>30</v>
      </c>
      <c r="G5" s="88">
        <f>E5/F5</f>
        <v>0.5</v>
      </c>
      <c r="H5" s="89"/>
      <c r="I5" s="162"/>
    </row>
    <row r="6" spans="1:9" ht="18" customHeight="1" x14ac:dyDescent="0.3">
      <c r="A6" s="138"/>
      <c r="B6" s="164"/>
      <c r="C6" s="73" t="s">
        <v>87</v>
      </c>
      <c r="D6" s="105">
        <v>1</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2</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2</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1</v>
      </c>
      <c r="E12" s="87"/>
      <c r="F12" s="87"/>
      <c r="G12" s="88"/>
      <c r="H12" s="86"/>
      <c r="I12" s="162"/>
    </row>
    <row r="13" spans="1:9" ht="30" customHeight="1" x14ac:dyDescent="0.3">
      <c r="A13" s="139"/>
      <c r="B13" s="164"/>
      <c r="C13" s="73" t="s">
        <v>97</v>
      </c>
      <c r="D13" s="105">
        <v>2</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2</v>
      </c>
      <c r="E15" s="87"/>
      <c r="F15" s="87"/>
      <c r="G15" s="88"/>
      <c r="H15" s="86"/>
      <c r="I15" s="162"/>
    </row>
    <row r="16" spans="1:9" ht="30" customHeight="1" x14ac:dyDescent="0.3">
      <c r="A16" s="139"/>
      <c r="B16" s="164"/>
      <c r="C16" s="73" t="s">
        <v>100</v>
      </c>
      <c r="D16" s="105">
        <v>1</v>
      </c>
      <c r="E16" s="87"/>
      <c r="F16" s="87"/>
      <c r="G16" s="88"/>
      <c r="H16" s="86"/>
      <c r="I16" s="162"/>
    </row>
    <row r="17" spans="1:9" ht="21" customHeight="1" x14ac:dyDescent="0.3">
      <c r="A17" s="139"/>
      <c r="B17" s="164"/>
      <c r="C17" s="73" t="s">
        <v>101</v>
      </c>
      <c r="D17" s="105">
        <v>1</v>
      </c>
      <c r="E17" s="87"/>
      <c r="F17" s="87"/>
      <c r="G17" s="88"/>
      <c r="H17" s="86"/>
      <c r="I17" s="162"/>
    </row>
    <row r="18" spans="1:9" ht="32.25" customHeight="1" x14ac:dyDescent="0.3">
      <c r="A18" s="139"/>
      <c r="B18" s="164"/>
      <c r="C18" s="73" t="s">
        <v>102</v>
      </c>
      <c r="D18" s="105">
        <v>1</v>
      </c>
      <c r="E18" s="87"/>
      <c r="F18" s="87"/>
      <c r="G18" s="88"/>
      <c r="H18" s="86"/>
      <c r="I18" s="162"/>
    </row>
    <row r="19" spans="1:9" ht="30.75" customHeight="1" x14ac:dyDescent="0.3">
      <c r="A19" s="139"/>
      <c r="B19" s="164"/>
      <c r="C19" s="73" t="s">
        <v>103</v>
      </c>
      <c r="D19" s="105">
        <v>2</v>
      </c>
      <c r="E19" s="87"/>
      <c r="F19" s="87"/>
      <c r="G19" s="88"/>
      <c r="H19" s="86"/>
      <c r="I19" s="162"/>
    </row>
    <row r="20" spans="1:9" ht="24.75" customHeight="1" x14ac:dyDescent="0.3">
      <c r="A20" s="139"/>
      <c r="B20" s="165" t="s">
        <v>106</v>
      </c>
      <c r="C20" s="72" t="s">
        <v>73</v>
      </c>
      <c r="D20" s="104">
        <v>1</v>
      </c>
      <c r="E20" s="83">
        <f>SUM(D20:D27)</f>
        <v>9</v>
      </c>
      <c r="F20" s="83">
        <v>16</v>
      </c>
      <c r="G20" s="84">
        <f>E20/F20</f>
        <v>0.5625</v>
      </c>
      <c r="H20" s="86"/>
      <c r="I20" s="162"/>
    </row>
    <row r="21" spans="1:9" ht="33" customHeight="1" x14ac:dyDescent="0.3">
      <c r="A21" s="139"/>
      <c r="B21" s="165"/>
      <c r="C21" s="72" t="s">
        <v>74</v>
      </c>
      <c r="D21" s="104">
        <v>1</v>
      </c>
      <c r="E21" s="83"/>
      <c r="F21" s="83"/>
      <c r="G21" s="84"/>
      <c r="H21" s="86"/>
      <c r="I21" s="162"/>
    </row>
    <row r="22" spans="1:9" ht="19.5" customHeight="1" x14ac:dyDescent="0.3">
      <c r="A22" s="139"/>
      <c r="B22" s="165"/>
      <c r="C22" s="72" t="s">
        <v>75</v>
      </c>
      <c r="D22" s="104">
        <v>1</v>
      </c>
      <c r="E22" s="83"/>
      <c r="F22" s="83"/>
      <c r="G22" s="84"/>
      <c r="H22" s="86"/>
      <c r="I22" s="162"/>
    </row>
    <row r="23" spans="1:9" ht="32.25" customHeight="1" x14ac:dyDescent="0.3">
      <c r="A23" s="139"/>
      <c r="B23" s="165"/>
      <c r="C23" s="72" t="s">
        <v>76</v>
      </c>
      <c r="D23" s="104">
        <v>1</v>
      </c>
      <c r="E23" s="83"/>
      <c r="F23" s="83"/>
      <c r="G23" s="84"/>
      <c r="H23" s="86"/>
      <c r="I23" s="162"/>
    </row>
    <row r="24" spans="1:9" ht="30" customHeight="1" x14ac:dyDescent="0.3">
      <c r="A24" s="139"/>
      <c r="B24" s="165"/>
      <c r="C24" s="72" t="s">
        <v>77</v>
      </c>
      <c r="D24" s="104">
        <v>1</v>
      </c>
      <c r="E24" s="83"/>
      <c r="F24" s="83"/>
      <c r="G24" s="84"/>
      <c r="H24" s="86"/>
      <c r="I24" s="162"/>
    </row>
    <row r="25" spans="1:9" ht="24" x14ac:dyDescent="0.3">
      <c r="A25" s="139"/>
      <c r="B25" s="165"/>
      <c r="C25" s="72" t="s">
        <v>78</v>
      </c>
      <c r="D25" s="104">
        <v>1</v>
      </c>
      <c r="E25" s="83"/>
      <c r="F25" s="83"/>
      <c r="G25" s="84"/>
      <c r="H25" s="86"/>
      <c r="I25" s="162"/>
    </row>
    <row r="26" spans="1:9" ht="24" x14ac:dyDescent="0.3">
      <c r="A26" s="139"/>
      <c r="B26" s="165"/>
      <c r="C26" s="72" t="s">
        <v>79</v>
      </c>
      <c r="D26" s="104">
        <v>2</v>
      </c>
      <c r="E26" s="83"/>
      <c r="F26" s="83"/>
      <c r="G26" s="84"/>
      <c r="H26" s="86"/>
      <c r="I26" s="162"/>
    </row>
    <row r="27" spans="1:9" ht="27" customHeight="1" x14ac:dyDescent="0.3">
      <c r="A27" s="139"/>
      <c r="B27" s="165"/>
      <c r="C27" s="72" t="s">
        <v>80</v>
      </c>
      <c r="D27" s="104">
        <v>1</v>
      </c>
      <c r="E27" s="83"/>
      <c r="F27" s="83"/>
      <c r="G27" s="84"/>
      <c r="H27" s="86"/>
      <c r="I27" s="162"/>
    </row>
    <row r="28" spans="1:9" x14ac:dyDescent="0.3">
      <c r="A28" s="139"/>
      <c r="B28" s="167" t="s">
        <v>107</v>
      </c>
      <c r="C28" s="74" t="s">
        <v>81</v>
      </c>
      <c r="D28" s="105">
        <v>1</v>
      </c>
      <c r="E28" s="87">
        <f>SUM(D28:D31)</f>
        <v>3</v>
      </c>
      <c r="F28" s="87">
        <v>8</v>
      </c>
      <c r="G28" s="88">
        <f>E28/F28</f>
        <v>0.375</v>
      </c>
      <c r="H28" s="86"/>
      <c r="I28" s="162"/>
    </row>
    <row r="29" spans="1:9" ht="24"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1</v>
      </c>
      <c r="E31" s="87"/>
      <c r="F31" s="87"/>
      <c r="G31" s="88"/>
      <c r="H31" s="86"/>
      <c r="I31" s="162"/>
    </row>
    <row r="32" spans="1:9" ht="36" x14ac:dyDescent="0.3">
      <c r="A32" s="166" t="s">
        <v>7</v>
      </c>
      <c r="B32" s="131" t="s">
        <v>11</v>
      </c>
      <c r="C32" s="76" t="s">
        <v>85</v>
      </c>
      <c r="D32" s="106">
        <v>1</v>
      </c>
      <c r="E32" s="90">
        <f>SUM(D32:D37)</f>
        <v>6</v>
      </c>
      <c r="F32" s="90">
        <v>12</v>
      </c>
      <c r="G32" s="91">
        <f>E32/F32</f>
        <v>0.5</v>
      </c>
      <c r="H32" s="92">
        <f>AVERAGE(G32,G38,G44,G49)</f>
        <v>0.39583333333333337</v>
      </c>
      <c r="I32" s="162"/>
    </row>
    <row r="33" spans="1:9" ht="48" x14ac:dyDescent="0.3">
      <c r="A33" s="166"/>
      <c r="B33" s="132"/>
      <c r="C33" s="76" t="s">
        <v>66</v>
      </c>
      <c r="D33" s="106">
        <v>2</v>
      </c>
      <c r="E33" s="90"/>
      <c r="F33" s="90"/>
      <c r="G33" s="91"/>
      <c r="H33" s="93"/>
      <c r="I33" s="162"/>
    </row>
    <row r="34" spans="1:9" ht="36" x14ac:dyDescent="0.3">
      <c r="A34" s="166"/>
      <c r="B34" s="132"/>
      <c r="C34" s="76" t="s">
        <v>67</v>
      </c>
      <c r="D34" s="106">
        <v>2</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1</v>
      </c>
      <c r="E37" s="90"/>
      <c r="F37" s="90"/>
      <c r="G37" s="91"/>
      <c r="H37" s="93"/>
      <c r="I37" s="162"/>
    </row>
    <row r="38" spans="1:9" ht="48" x14ac:dyDescent="0.3">
      <c r="A38" s="166"/>
      <c r="B38" s="75" t="s">
        <v>122</v>
      </c>
      <c r="C38" s="77" t="s">
        <v>71</v>
      </c>
      <c r="D38" s="107">
        <v>1</v>
      </c>
      <c r="E38" s="94">
        <f>SUM(D38:D43)</f>
        <v>7</v>
      </c>
      <c r="F38" s="94">
        <v>12</v>
      </c>
      <c r="G38" s="95">
        <f>E38/F38</f>
        <v>0.58333333333333337</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2</v>
      </c>
      <c r="E41" s="94"/>
      <c r="F41" s="94"/>
      <c r="G41" s="95"/>
      <c r="H41" s="93"/>
      <c r="I41" s="162"/>
    </row>
    <row r="42" spans="1:9" ht="24" x14ac:dyDescent="0.3">
      <c r="A42" s="166"/>
      <c r="B42" s="133"/>
      <c r="C42" s="77" t="s">
        <v>55</v>
      </c>
      <c r="D42" s="107">
        <v>1</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1</v>
      </c>
      <c r="E44" s="90">
        <f>SUM(D44:D48)</f>
        <v>5</v>
      </c>
      <c r="F44" s="90">
        <v>10</v>
      </c>
      <c r="G44" s="91">
        <f>E44/F44</f>
        <v>0.5</v>
      </c>
      <c r="H44" s="93"/>
      <c r="I44" s="162"/>
    </row>
    <row r="45" spans="1:9" ht="24" x14ac:dyDescent="0.3">
      <c r="A45" s="166"/>
      <c r="B45" s="132"/>
      <c r="C45" s="76" t="s">
        <v>58</v>
      </c>
      <c r="D45" s="106">
        <v>1</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2</v>
      </c>
      <c r="E47" s="90"/>
      <c r="F47" s="90"/>
      <c r="G47" s="91"/>
      <c r="H47" s="93"/>
      <c r="I47" s="162"/>
    </row>
    <row r="48" spans="1:9" ht="24" x14ac:dyDescent="0.3">
      <c r="A48" s="166"/>
      <c r="B48" s="132"/>
      <c r="C48" s="76" t="s">
        <v>61</v>
      </c>
      <c r="D48" s="106">
        <v>1</v>
      </c>
      <c r="E48" s="90"/>
      <c r="F48" s="90"/>
      <c r="G48" s="91"/>
      <c r="H48" s="93"/>
      <c r="I48" s="162"/>
    </row>
    <row r="49" spans="1:9" ht="24" x14ac:dyDescent="0.3">
      <c r="A49" s="166"/>
      <c r="B49" s="168" t="s">
        <v>108</v>
      </c>
      <c r="C49" s="77" t="s">
        <v>62</v>
      </c>
      <c r="D49" s="107">
        <v>0</v>
      </c>
      <c r="E49" s="94">
        <f>SUM(D49:D54)</f>
        <v>0</v>
      </c>
      <c r="F49" s="94">
        <v>12</v>
      </c>
      <c r="G49" s="95">
        <f>E49/F49</f>
        <v>0</v>
      </c>
      <c r="H49" s="93"/>
      <c r="I49" s="162"/>
    </row>
    <row r="50" spans="1:9" ht="24" x14ac:dyDescent="0.3">
      <c r="A50" s="166"/>
      <c r="B50" s="168"/>
      <c r="C50" s="77" t="s">
        <v>63</v>
      </c>
      <c r="D50" s="107">
        <v>0</v>
      </c>
      <c r="E50" s="94"/>
      <c r="F50" s="94"/>
      <c r="G50" s="95"/>
      <c r="H50" s="93"/>
      <c r="I50" s="162"/>
    </row>
    <row r="51" spans="1:9" ht="24"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2</v>
      </c>
      <c r="E55" s="96">
        <f>SUM(D55:D60)</f>
        <v>10</v>
      </c>
      <c r="F55" s="96">
        <v>12</v>
      </c>
      <c r="G55" s="97">
        <f>E55/F55</f>
        <v>0.83333333333333337</v>
      </c>
      <c r="H55" s="98">
        <f>AVERAGE(G55,G61)</f>
        <v>0.6166666666666667</v>
      </c>
      <c r="I55" s="162"/>
    </row>
    <row r="56" spans="1:9" ht="60" x14ac:dyDescent="0.3">
      <c r="A56" s="140"/>
      <c r="B56" s="134"/>
      <c r="C56" s="80" t="s">
        <v>46</v>
      </c>
      <c r="D56" s="108">
        <v>2</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2</v>
      </c>
      <c r="E58" s="96"/>
      <c r="F58" s="96"/>
      <c r="G58" s="97"/>
      <c r="H58" s="99"/>
      <c r="I58" s="162"/>
    </row>
    <row r="59" spans="1:9" ht="35.25" customHeight="1" x14ac:dyDescent="0.3">
      <c r="A59" s="140"/>
      <c r="B59" s="134"/>
      <c r="C59" s="80" t="s">
        <v>49</v>
      </c>
      <c r="D59" s="108">
        <v>2</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4</v>
      </c>
      <c r="F61" s="100">
        <v>10</v>
      </c>
      <c r="G61" s="101">
        <f>E61/F61</f>
        <v>0.4</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2</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7" sqref="D67"/>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c r="B2" s="169" t="s">
        <v>10</v>
      </c>
      <c r="C2" s="72" t="s">
        <v>89</v>
      </c>
      <c r="D2" s="104">
        <v>2</v>
      </c>
      <c r="E2" s="83">
        <f>SUM(D2:D4)</f>
        <v>4</v>
      </c>
      <c r="F2" s="83">
        <v>6</v>
      </c>
      <c r="G2" s="84">
        <f>E2/F2</f>
        <v>0.66666666666666663</v>
      </c>
      <c r="H2" s="85">
        <f>AVERAGE(G5,G2,G20,G28)</f>
        <v>0.25416666666666665</v>
      </c>
      <c r="I2" s="170">
        <f>AVERAGE(H2,H32,H55)</f>
        <v>0.34027777777777785</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t="s">
        <v>6</v>
      </c>
      <c r="B5" s="164" t="s">
        <v>16</v>
      </c>
      <c r="C5" s="73" t="s">
        <v>86</v>
      </c>
      <c r="D5" s="105">
        <v>0</v>
      </c>
      <c r="E5" s="87">
        <f>SUM(D5:D19)</f>
        <v>3</v>
      </c>
      <c r="F5" s="87">
        <v>30</v>
      </c>
      <c r="G5" s="88">
        <f>E5/F5</f>
        <v>0.1</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1</v>
      </c>
      <c r="E8" s="87"/>
      <c r="F8" s="87"/>
      <c r="G8" s="88"/>
      <c r="H8" s="86"/>
      <c r="I8" s="162"/>
    </row>
    <row r="9" spans="1:9" ht="20.25" customHeight="1" x14ac:dyDescent="0.3">
      <c r="A9" s="139"/>
      <c r="B9" s="164"/>
      <c r="C9" s="73" t="s">
        <v>93</v>
      </c>
      <c r="D9" s="105">
        <v>1</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1</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1</v>
      </c>
      <c r="E28" s="87">
        <f>SUM(D28:D31)</f>
        <v>2</v>
      </c>
      <c r="F28" s="87">
        <v>8</v>
      </c>
      <c r="G28" s="88">
        <f>E28/F28</f>
        <v>0.25</v>
      </c>
      <c r="H28" s="86"/>
      <c r="I28" s="162"/>
    </row>
    <row r="29" spans="1:9" ht="36" customHeight="1"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1</v>
      </c>
      <c r="F32" s="90">
        <v>12</v>
      </c>
      <c r="G32" s="91">
        <f>E32/F32</f>
        <v>8.3333333333333329E-2</v>
      </c>
      <c r="H32" s="92">
        <f>AVERAGE(G32,G38,G44,G49)</f>
        <v>0.375</v>
      </c>
      <c r="I32" s="162"/>
    </row>
    <row r="33" spans="1:9" ht="48" x14ac:dyDescent="0.3">
      <c r="A33" s="166"/>
      <c r="B33" s="132"/>
      <c r="C33" s="76" t="s">
        <v>66</v>
      </c>
      <c r="D33" s="106">
        <v>1</v>
      </c>
      <c r="E33" s="90"/>
      <c r="F33" s="90"/>
      <c r="G33" s="91"/>
      <c r="H33" s="93"/>
      <c r="I33" s="162"/>
    </row>
    <row r="34" spans="1:9" ht="36" x14ac:dyDescent="0.3">
      <c r="A34" s="166"/>
      <c r="B34" s="132"/>
      <c r="C34" s="76" t="s">
        <v>67</v>
      </c>
      <c r="D34" s="106">
        <v>0</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60" customHeight="1" x14ac:dyDescent="0.3">
      <c r="A38" s="166"/>
      <c r="B38" s="75" t="s">
        <v>122</v>
      </c>
      <c r="C38" s="77" t="s">
        <v>71</v>
      </c>
      <c r="D38" s="107">
        <v>0</v>
      </c>
      <c r="E38" s="94">
        <f>SUM(D38:D43)</f>
        <v>9</v>
      </c>
      <c r="F38" s="94">
        <v>12</v>
      </c>
      <c r="G38" s="95">
        <f>E38/F38</f>
        <v>0.75</v>
      </c>
      <c r="H38" s="93"/>
      <c r="I38" s="162"/>
    </row>
    <row r="39" spans="1:9" ht="24" x14ac:dyDescent="0.3">
      <c r="A39" s="166"/>
      <c r="B39" s="133"/>
      <c r="C39" s="77" t="s">
        <v>72</v>
      </c>
      <c r="D39" s="107">
        <v>2</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2</v>
      </c>
      <c r="E41" s="94"/>
      <c r="F41" s="94"/>
      <c r="G41" s="95"/>
      <c r="H41" s="93"/>
      <c r="I41" s="162"/>
    </row>
    <row r="42" spans="1:9" ht="24" x14ac:dyDescent="0.3">
      <c r="A42" s="166"/>
      <c r="B42" s="133"/>
      <c r="C42" s="77" t="s">
        <v>55</v>
      </c>
      <c r="D42" s="107">
        <v>2</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2</v>
      </c>
      <c r="E49" s="94">
        <f>SUM(D49:D54)</f>
        <v>8</v>
      </c>
      <c r="F49" s="94">
        <v>12</v>
      </c>
      <c r="G49" s="95">
        <f>E49/F49</f>
        <v>0.66666666666666663</v>
      </c>
      <c r="H49" s="93"/>
      <c r="I49" s="162"/>
    </row>
    <row r="50" spans="1:9" ht="36" customHeight="1" x14ac:dyDescent="0.3">
      <c r="A50" s="166"/>
      <c r="B50" s="168"/>
      <c r="C50" s="77" t="s">
        <v>63</v>
      </c>
      <c r="D50" s="107">
        <v>2</v>
      </c>
      <c r="E50" s="94"/>
      <c r="F50" s="94"/>
      <c r="G50" s="95"/>
      <c r="H50" s="93"/>
      <c r="I50" s="162"/>
    </row>
    <row r="51" spans="1:9" ht="36" customHeight="1" x14ac:dyDescent="0.3">
      <c r="A51" s="166"/>
      <c r="B51" s="168"/>
      <c r="C51" s="77" t="s">
        <v>64</v>
      </c>
      <c r="D51" s="107">
        <v>2</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1</v>
      </c>
      <c r="E53" s="94"/>
      <c r="F53" s="94"/>
      <c r="G53" s="95"/>
      <c r="H53" s="93"/>
      <c r="I53" s="162"/>
    </row>
    <row r="54" spans="1:9" ht="24" x14ac:dyDescent="0.3">
      <c r="A54" s="166"/>
      <c r="B54" s="168"/>
      <c r="C54" s="77" t="s">
        <v>44</v>
      </c>
      <c r="D54" s="107">
        <v>1</v>
      </c>
      <c r="E54" s="94"/>
      <c r="F54" s="94"/>
      <c r="G54" s="95"/>
      <c r="H54" s="93"/>
      <c r="I54" s="162"/>
    </row>
    <row r="55" spans="1:9" ht="48" x14ac:dyDescent="0.3">
      <c r="A55" s="78" t="s">
        <v>8</v>
      </c>
      <c r="B55" s="102" t="s">
        <v>17</v>
      </c>
      <c r="C55" s="80" t="s">
        <v>45</v>
      </c>
      <c r="D55" s="108">
        <v>1</v>
      </c>
      <c r="E55" s="96">
        <f>SUM(D55:D60)</f>
        <v>7</v>
      </c>
      <c r="F55" s="96">
        <v>12</v>
      </c>
      <c r="G55" s="97">
        <f>E55/F55</f>
        <v>0.58333333333333337</v>
      </c>
      <c r="H55" s="98">
        <f>AVERAGE(G55,G61)</f>
        <v>0.39166666666666672</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2</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9"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1</v>
      </c>
      <c r="E2" s="83">
        <f>SUM(D2:D4)</f>
        <v>3</v>
      </c>
      <c r="F2" s="83">
        <v>6</v>
      </c>
      <c r="G2" s="84">
        <f>E2/F2</f>
        <v>0.5</v>
      </c>
      <c r="H2" s="85">
        <f>AVERAGE(G5,G2,G20,G28)</f>
        <v>0.28541666666666665</v>
      </c>
      <c r="I2" s="162">
        <f>AVERAGE(H2,H32,H55)</f>
        <v>0.32569444444444445</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1</v>
      </c>
      <c r="E5" s="87">
        <f>SUM(D5:D19)</f>
        <v>8</v>
      </c>
      <c r="F5" s="87">
        <v>30</v>
      </c>
      <c r="G5" s="88">
        <f>E5/F5</f>
        <v>0.26666666666666666</v>
      </c>
      <c r="H5" s="89"/>
      <c r="I5" s="162"/>
    </row>
    <row r="6" spans="1:9" ht="18" customHeight="1" x14ac:dyDescent="0.3">
      <c r="A6" s="138"/>
      <c r="B6" s="164"/>
      <c r="C6" s="73" t="s">
        <v>87</v>
      </c>
      <c r="D6" s="105">
        <v>1</v>
      </c>
      <c r="E6" s="87"/>
      <c r="F6" s="87"/>
      <c r="G6" s="88"/>
      <c r="H6" s="86"/>
      <c r="I6" s="162"/>
    </row>
    <row r="7" spans="1:9" ht="26.25" customHeight="1" x14ac:dyDescent="0.3">
      <c r="A7" s="139"/>
      <c r="B7" s="164"/>
      <c r="C7" s="73" t="s">
        <v>88</v>
      </c>
      <c r="D7" s="105">
        <v>1</v>
      </c>
      <c r="E7" s="87"/>
      <c r="F7" s="87"/>
      <c r="G7" s="88"/>
      <c r="H7" s="86"/>
      <c r="I7" s="162"/>
    </row>
    <row r="8" spans="1:9" ht="23.25" customHeight="1" x14ac:dyDescent="0.3">
      <c r="A8" s="139"/>
      <c r="B8" s="164"/>
      <c r="C8" s="73" t="s">
        <v>92</v>
      </c>
      <c r="D8" s="105">
        <v>1</v>
      </c>
      <c r="E8" s="87"/>
      <c r="F8" s="87"/>
      <c r="G8" s="88"/>
      <c r="H8" s="86"/>
      <c r="I8" s="162"/>
    </row>
    <row r="9" spans="1:9" ht="20.25" customHeight="1" x14ac:dyDescent="0.3">
      <c r="A9" s="139"/>
      <c r="B9" s="164"/>
      <c r="C9" s="73" t="s">
        <v>93</v>
      </c>
      <c r="D9" s="105">
        <v>1</v>
      </c>
      <c r="E9" s="87"/>
      <c r="F9" s="87"/>
      <c r="G9" s="88"/>
      <c r="H9" s="86"/>
      <c r="I9" s="162"/>
    </row>
    <row r="10" spans="1:9" ht="13.5" customHeight="1" x14ac:dyDescent="0.3">
      <c r="A10" s="139"/>
      <c r="B10" s="164"/>
      <c r="C10" s="73" t="s">
        <v>94</v>
      </c>
      <c r="D10" s="105">
        <v>2</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1</v>
      </c>
      <c r="E19" s="87"/>
      <c r="F19" s="87"/>
      <c r="G19" s="88"/>
      <c r="H19" s="86"/>
      <c r="I19" s="162"/>
    </row>
    <row r="20" spans="1:9" ht="24.75" customHeight="1" x14ac:dyDescent="0.3">
      <c r="A20" s="139"/>
      <c r="B20" s="165" t="s">
        <v>106</v>
      </c>
      <c r="C20" s="72" t="s">
        <v>73</v>
      </c>
      <c r="D20" s="104">
        <v>0</v>
      </c>
      <c r="E20" s="83">
        <f>SUM(D20:D27)</f>
        <v>2</v>
      </c>
      <c r="F20" s="83">
        <v>16</v>
      </c>
      <c r="G20" s="84">
        <f>E20/F20</f>
        <v>0.125</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1</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v>1</v>
      </c>
      <c r="E27" s="83"/>
      <c r="F27" s="83"/>
      <c r="G27" s="84"/>
      <c r="H27" s="86"/>
      <c r="I27" s="162"/>
    </row>
    <row r="28" spans="1:9" x14ac:dyDescent="0.3">
      <c r="A28" s="139"/>
      <c r="B28" s="167" t="s">
        <v>107</v>
      </c>
      <c r="C28" s="74" t="s">
        <v>81</v>
      </c>
      <c r="D28" s="105">
        <v>1</v>
      </c>
      <c r="E28" s="87">
        <f>SUM(D28:D31)</f>
        <v>2</v>
      </c>
      <c r="F28" s="87">
        <v>8</v>
      </c>
      <c r="G28" s="88">
        <f>E28/F28</f>
        <v>0.25</v>
      </c>
      <c r="H28" s="86"/>
      <c r="I28" s="162"/>
    </row>
    <row r="29" spans="1:9" ht="24"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1</v>
      </c>
      <c r="E32" s="90">
        <f>SUM(D32:D37)</f>
        <v>2</v>
      </c>
      <c r="F32" s="90">
        <v>12</v>
      </c>
      <c r="G32" s="91">
        <f>E32/F32</f>
        <v>0.16666666666666666</v>
      </c>
      <c r="H32" s="92">
        <f>AVERAGE(G32,G38,G44,G49)</f>
        <v>0.2583333333333333</v>
      </c>
      <c r="I32" s="162"/>
    </row>
    <row r="33" spans="1:9" ht="48" x14ac:dyDescent="0.3">
      <c r="A33" s="166"/>
      <c r="B33" s="132"/>
      <c r="C33" s="76" t="s">
        <v>66</v>
      </c>
      <c r="D33" s="106">
        <v>0</v>
      </c>
      <c r="E33" s="90"/>
      <c r="F33" s="90"/>
      <c r="G33" s="91"/>
      <c r="H33" s="93"/>
      <c r="I33" s="162"/>
    </row>
    <row r="34" spans="1:9" ht="36" x14ac:dyDescent="0.3">
      <c r="A34" s="166"/>
      <c r="B34" s="132"/>
      <c r="C34" s="76" t="s">
        <v>67</v>
      </c>
      <c r="D34" s="106">
        <v>1</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48" x14ac:dyDescent="0.3">
      <c r="A38" s="166"/>
      <c r="B38" s="75" t="s">
        <v>122</v>
      </c>
      <c r="C38" s="77" t="s">
        <v>71</v>
      </c>
      <c r="D38" s="107">
        <v>1</v>
      </c>
      <c r="E38" s="94">
        <f>SUM(D38:D43)</f>
        <v>8</v>
      </c>
      <c r="F38" s="94">
        <v>12</v>
      </c>
      <c r="G38" s="95">
        <f>E38/F38</f>
        <v>0.66666666666666663</v>
      </c>
      <c r="H38" s="93"/>
      <c r="I38" s="162"/>
    </row>
    <row r="39" spans="1:9" ht="24" x14ac:dyDescent="0.3">
      <c r="A39" s="166"/>
      <c r="B39" s="133"/>
      <c r="C39" s="77" t="s">
        <v>72</v>
      </c>
      <c r="D39" s="107">
        <v>2</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2</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0</v>
      </c>
      <c r="E44" s="90">
        <f>SUM(D44:D48)</f>
        <v>2</v>
      </c>
      <c r="F44" s="90">
        <v>10</v>
      </c>
      <c r="G44" s="91">
        <f>E44/F44</f>
        <v>0.2</v>
      </c>
      <c r="H44" s="93"/>
      <c r="I44" s="162"/>
    </row>
    <row r="45" spans="1:9" ht="24" x14ac:dyDescent="0.3">
      <c r="A45" s="166"/>
      <c r="B45" s="132"/>
      <c r="C45" s="76" t="s">
        <v>58</v>
      </c>
      <c r="D45" s="106">
        <v>1</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1</v>
      </c>
      <c r="E48" s="90"/>
      <c r="F48" s="90"/>
      <c r="G48" s="91"/>
      <c r="H48" s="93"/>
      <c r="I48" s="162"/>
    </row>
    <row r="49" spans="1:9" ht="24" x14ac:dyDescent="0.3">
      <c r="A49" s="166"/>
      <c r="B49" s="168" t="s">
        <v>108</v>
      </c>
      <c r="C49" s="77" t="s">
        <v>62</v>
      </c>
      <c r="D49" s="107">
        <v>0</v>
      </c>
      <c r="E49" s="94">
        <f>SUM(D49:D54)</f>
        <v>0</v>
      </c>
      <c r="F49" s="94">
        <v>12</v>
      </c>
      <c r="G49" s="95">
        <f>E49/F49</f>
        <v>0</v>
      </c>
      <c r="H49" s="93"/>
      <c r="I49" s="162"/>
    </row>
    <row r="50" spans="1:9" ht="24" x14ac:dyDescent="0.3">
      <c r="A50" s="166"/>
      <c r="B50" s="168"/>
      <c r="C50" s="77" t="s">
        <v>63</v>
      </c>
      <c r="D50" s="107">
        <v>0</v>
      </c>
      <c r="E50" s="94"/>
      <c r="F50" s="94"/>
      <c r="G50" s="95"/>
      <c r="H50" s="93"/>
      <c r="I50" s="162"/>
    </row>
    <row r="51" spans="1:9" ht="24"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2</v>
      </c>
      <c r="E55" s="96">
        <f>SUM(D55:D60)</f>
        <v>8</v>
      </c>
      <c r="F55" s="96">
        <v>12</v>
      </c>
      <c r="G55" s="97">
        <f>E55/F55</f>
        <v>0.66666666666666663</v>
      </c>
      <c r="H55" s="98">
        <f>AVERAGE(G55,G61)</f>
        <v>0.43333333333333335</v>
      </c>
      <c r="I55" s="162"/>
    </row>
    <row r="56" spans="1:9" ht="60" x14ac:dyDescent="0.3">
      <c r="A56" s="140"/>
      <c r="B56" s="134"/>
      <c r="C56" s="80" t="s">
        <v>46</v>
      </c>
      <c r="D56" s="108">
        <v>1</v>
      </c>
      <c r="E56" s="96"/>
      <c r="F56" s="96"/>
      <c r="G56" s="97"/>
      <c r="H56" s="99"/>
      <c r="I56" s="162"/>
    </row>
    <row r="57" spans="1:9" ht="36" x14ac:dyDescent="0.3">
      <c r="A57" s="140"/>
      <c r="B57" s="134"/>
      <c r="C57" s="80" t="s">
        <v>47</v>
      </c>
      <c r="D57" s="108">
        <v>2</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2</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2</v>
      </c>
      <c r="F2" s="83">
        <v>6</v>
      </c>
      <c r="G2" s="84">
        <f>E2/F2</f>
        <v>0.33333333333333331</v>
      </c>
      <c r="H2" s="85">
        <f>AVERAGE(G5,G2,G20,G28)</f>
        <v>0.125</v>
      </c>
      <c r="I2" s="170">
        <f>AVERAGE(H2,H32,H55)</f>
        <v>0.22638888888888889</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0</v>
      </c>
      <c r="F5" s="87">
        <v>28</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1</v>
      </c>
      <c r="F28" s="87">
        <v>6</v>
      </c>
      <c r="G28" s="88">
        <f>E28/F28</f>
        <v>0.16666666666666666</v>
      </c>
      <c r="H28" s="86"/>
      <c r="I28" s="162"/>
    </row>
    <row r="29" spans="1:9" ht="36" customHeight="1"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t="s">
        <v>105</v>
      </c>
      <c r="E31" s="87"/>
      <c r="F31" s="87"/>
      <c r="G31" s="88"/>
      <c r="H31" s="86"/>
      <c r="I31" s="162"/>
    </row>
    <row r="32" spans="1:9" ht="36" x14ac:dyDescent="0.3">
      <c r="A32" s="166" t="s">
        <v>7</v>
      </c>
      <c r="B32" s="131" t="s">
        <v>11</v>
      </c>
      <c r="C32" s="76" t="s">
        <v>85</v>
      </c>
      <c r="D32" s="106">
        <v>2</v>
      </c>
      <c r="E32" s="90">
        <f>SUM(D32:D37)</f>
        <v>5</v>
      </c>
      <c r="F32" s="90">
        <v>12</v>
      </c>
      <c r="G32" s="91">
        <f>E32/F32</f>
        <v>0.41666666666666669</v>
      </c>
      <c r="H32" s="92">
        <f>AVERAGE(G32,G38,G44,G49)</f>
        <v>0.1875</v>
      </c>
      <c r="I32" s="162"/>
    </row>
    <row r="33" spans="1:9" ht="48" x14ac:dyDescent="0.3">
      <c r="A33" s="166"/>
      <c r="B33" s="132"/>
      <c r="C33" s="76" t="s">
        <v>66</v>
      </c>
      <c r="D33" s="106">
        <v>1</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1</v>
      </c>
      <c r="E37" s="90"/>
      <c r="F37" s="90"/>
      <c r="G37" s="91"/>
      <c r="H37" s="93"/>
      <c r="I37" s="162"/>
    </row>
    <row r="38" spans="1:9" ht="60" customHeight="1" x14ac:dyDescent="0.3">
      <c r="A38" s="166"/>
      <c r="B38" s="75" t="s">
        <v>122</v>
      </c>
      <c r="C38" s="77" t="s">
        <v>71</v>
      </c>
      <c r="D38" s="107">
        <v>0</v>
      </c>
      <c r="E38" s="94">
        <f>SUM(D38:D43)</f>
        <v>2</v>
      </c>
      <c r="F38" s="94">
        <v>12</v>
      </c>
      <c r="G38" s="95">
        <f>E38/F38</f>
        <v>0.16666666666666666</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0</v>
      </c>
      <c r="E41" s="94"/>
      <c r="F41" s="94"/>
      <c r="G41" s="95"/>
      <c r="H41" s="93"/>
      <c r="I41" s="162"/>
    </row>
    <row r="42" spans="1:9" ht="24" x14ac:dyDescent="0.3">
      <c r="A42" s="166"/>
      <c r="B42" s="133"/>
      <c r="C42" s="77" t="s">
        <v>55</v>
      </c>
      <c r="D42" s="107">
        <v>0</v>
      </c>
      <c r="E42" s="94"/>
      <c r="F42" s="94"/>
      <c r="G42" s="95"/>
      <c r="H42" s="93"/>
      <c r="I42" s="162"/>
    </row>
    <row r="43" spans="1:9" ht="36" customHeight="1" x14ac:dyDescent="0.3">
      <c r="A43" s="166"/>
      <c r="B43" s="133"/>
      <c r="C43" s="77" t="s">
        <v>56</v>
      </c>
      <c r="D43" s="107">
        <v>0</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2</v>
      </c>
      <c r="F49" s="94">
        <v>12</v>
      </c>
      <c r="G49" s="95">
        <f>E49/F49</f>
        <v>0.16666666666666666</v>
      </c>
      <c r="H49" s="93"/>
      <c r="I49" s="162"/>
    </row>
    <row r="50" spans="1:9" ht="36" customHeight="1" x14ac:dyDescent="0.3">
      <c r="A50" s="166"/>
      <c r="B50" s="168"/>
      <c r="C50" s="77" t="s">
        <v>63</v>
      </c>
      <c r="D50" s="107">
        <v>1</v>
      </c>
      <c r="E50" s="94"/>
      <c r="F50" s="94"/>
      <c r="G50" s="95"/>
      <c r="H50" s="93"/>
      <c r="I50" s="162"/>
    </row>
    <row r="51" spans="1:9" ht="36" customHeight="1"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4</v>
      </c>
      <c r="F55" s="96">
        <v>12</v>
      </c>
      <c r="G55" s="97">
        <f>E55/F55</f>
        <v>0.33333333333333331</v>
      </c>
      <c r="H55" s="98">
        <f>AVERAGE(G55,G61)</f>
        <v>0.3666666666666667</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0</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2</v>
      </c>
      <c r="E61" s="100">
        <f>SUM(D61:D65)</f>
        <v>4</v>
      </c>
      <c r="F61" s="100">
        <v>10</v>
      </c>
      <c r="G61" s="101">
        <f>E61/F61</f>
        <v>0.4</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2</v>
      </c>
      <c r="E2" s="83">
        <f>SUM(D2:D4)</f>
        <v>5</v>
      </c>
      <c r="F2" s="83">
        <v>6</v>
      </c>
      <c r="G2" s="84">
        <f>E2/F2</f>
        <v>0.83333333333333337</v>
      </c>
      <c r="H2" s="85">
        <f>AVERAGE(G5,G2,G20,G28)</f>
        <v>0.20833333333333334</v>
      </c>
      <c r="I2" s="170">
        <f>AVERAGE(H2,H32,H55)</f>
        <v>0.26111111111111113</v>
      </c>
    </row>
    <row r="3" spans="1:9" ht="24" x14ac:dyDescent="0.3">
      <c r="A3" s="137"/>
      <c r="B3" s="163"/>
      <c r="C3" s="72" t="s">
        <v>90</v>
      </c>
      <c r="D3" s="104">
        <v>2</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0</v>
      </c>
      <c r="E5" s="87">
        <f>SUM(D5:D19)</f>
        <v>0</v>
      </c>
      <c r="F5" s="87">
        <v>30</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0</v>
      </c>
      <c r="F28" s="87">
        <v>8</v>
      </c>
      <c r="G28" s="88">
        <f>E28/F28</f>
        <v>0</v>
      </c>
      <c r="H28" s="86"/>
      <c r="I28" s="162"/>
    </row>
    <row r="29" spans="1:9" ht="36" customHeight="1"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1</v>
      </c>
      <c r="E32" s="90">
        <f>SUM(D32:D37)</f>
        <v>5</v>
      </c>
      <c r="F32" s="90">
        <v>12</v>
      </c>
      <c r="G32" s="91">
        <f>E32/F32</f>
        <v>0.41666666666666669</v>
      </c>
      <c r="H32" s="92">
        <f>AVERAGE(G32,G38,G44,G49)</f>
        <v>0.23333333333333334</v>
      </c>
      <c r="I32" s="162"/>
    </row>
    <row r="33" spans="1:9" ht="48" x14ac:dyDescent="0.3">
      <c r="A33" s="166"/>
      <c r="B33" s="132"/>
      <c r="C33" s="76" t="s">
        <v>66</v>
      </c>
      <c r="D33" s="106">
        <v>1</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1</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1</v>
      </c>
      <c r="E37" s="90"/>
      <c r="F37" s="90"/>
      <c r="G37" s="91"/>
      <c r="H37" s="93"/>
      <c r="I37" s="162"/>
    </row>
    <row r="38" spans="1:9" ht="60" customHeight="1" x14ac:dyDescent="0.3">
      <c r="A38" s="166"/>
      <c r="B38" s="75" t="s">
        <v>122</v>
      </c>
      <c r="C38" s="77" t="s">
        <v>71</v>
      </c>
      <c r="D38" s="107">
        <v>1</v>
      </c>
      <c r="E38" s="94">
        <f>SUM(D38:D43)</f>
        <v>5</v>
      </c>
      <c r="F38" s="94">
        <v>12</v>
      </c>
      <c r="G38" s="95">
        <f>E38/F38</f>
        <v>0.41666666666666669</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1</v>
      </c>
      <c r="E42" s="94"/>
      <c r="F42" s="94"/>
      <c r="G42" s="95"/>
      <c r="H42" s="93"/>
      <c r="I42" s="162"/>
    </row>
    <row r="43" spans="1:9" ht="36" customHeight="1" x14ac:dyDescent="0.3">
      <c r="A43" s="166"/>
      <c r="B43" s="133"/>
      <c r="C43" s="77" t="s">
        <v>56</v>
      </c>
      <c r="D43" s="107">
        <v>0</v>
      </c>
      <c r="E43" s="94"/>
      <c r="F43" s="94"/>
      <c r="G43" s="95"/>
      <c r="H43" s="93"/>
      <c r="I43" s="162"/>
    </row>
    <row r="44" spans="1:9" ht="24" x14ac:dyDescent="0.3">
      <c r="A44" s="166"/>
      <c r="B44" s="131" t="s">
        <v>12</v>
      </c>
      <c r="C44" s="76" t="s">
        <v>57</v>
      </c>
      <c r="D44" s="106">
        <v>0</v>
      </c>
      <c r="E44" s="90">
        <f>SUM(D44:D48)</f>
        <v>1</v>
      </c>
      <c r="F44" s="90">
        <v>10</v>
      </c>
      <c r="G44" s="91">
        <f>E44/F44</f>
        <v>0.1</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1</v>
      </c>
      <c r="E48" s="90"/>
      <c r="F48" s="90"/>
      <c r="G48" s="91"/>
      <c r="H48" s="93"/>
      <c r="I48" s="162"/>
    </row>
    <row r="49" spans="1:9" ht="24" x14ac:dyDescent="0.3">
      <c r="A49" s="166"/>
      <c r="B49" s="168" t="s">
        <v>108</v>
      </c>
      <c r="C49" s="77" t="s">
        <v>62</v>
      </c>
      <c r="D49" s="107">
        <v>0</v>
      </c>
      <c r="E49" s="94">
        <f>SUM(D49:D54)</f>
        <v>0</v>
      </c>
      <c r="F49" s="94">
        <v>12</v>
      </c>
      <c r="G49" s="95">
        <f>E49/F49</f>
        <v>0</v>
      </c>
      <c r="H49" s="93"/>
      <c r="I49" s="162"/>
    </row>
    <row r="50" spans="1:9" ht="36" customHeight="1" x14ac:dyDescent="0.3">
      <c r="A50" s="166"/>
      <c r="B50" s="168"/>
      <c r="C50" s="77" t="s">
        <v>63</v>
      </c>
      <c r="D50" s="107">
        <v>0</v>
      </c>
      <c r="E50" s="94"/>
      <c r="F50" s="94"/>
      <c r="G50" s="95"/>
      <c r="H50" s="93"/>
      <c r="I50" s="162"/>
    </row>
    <row r="51" spans="1:9" ht="36" customHeight="1"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7</v>
      </c>
      <c r="F55" s="96">
        <v>12</v>
      </c>
      <c r="G55" s="97">
        <f>E55/F55</f>
        <v>0.58333333333333337</v>
      </c>
      <c r="H55" s="98">
        <f>AVERAGE(G55,G61)</f>
        <v>0.34166666666666667</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2</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1</v>
      </c>
      <c r="F61" s="100">
        <v>10</v>
      </c>
      <c r="G61" s="101">
        <f>E61/F61</f>
        <v>0.1</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zoomScale="80" zoomScaleNormal="80" zoomScalePageLayoutView="9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110"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1</v>
      </c>
      <c r="E2" s="83">
        <f>SUM(D2:D4)</f>
        <v>3</v>
      </c>
      <c r="F2" s="83">
        <v>6</v>
      </c>
      <c r="G2" s="84">
        <f>E2/F2</f>
        <v>0.5</v>
      </c>
      <c r="H2" s="85">
        <f>AVERAGE(G5,G2,G20,G28)</f>
        <v>0.34479166666666666</v>
      </c>
      <c r="I2" s="162">
        <f>AVERAGE(H2,H32,H55)</f>
        <v>0.3996527777777778</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1</v>
      </c>
      <c r="E5" s="87">
        <f>SUM(D5:D19)</f>
        <v>17</v>
      </c>
      <c r="F5" s="87">
        <v>30</v>
      </c>
      <c r="G5" s="88">
        <f>E5/F5</f>
        <v>0.56666666666666665</v>
      </c>
      <c r="H5" s="89"/>
      <c r="I5" s="162"/>
    </row>
    <row r="6" spans="1:9" ht="18" customHeight="1" x14ac:dyDescent="0.3">
      <c r="A6" s="138"/>
      <c r="B6" s="164"/>
      <c r="C6" s="73" t="s">
        <v>87</v>
      </c>
      <c r="D6" s="105">
        <v>1</v>
      </c>
      <c r="E6" s="87"/>
      <c r="F6" s="87"/>
      <c r="G6" s="88"/>
      <c r="H6" s="86"/>
      <c r="I6" s="162"/>
    </row>
    <row r="7" spans="1:9" ht="26.25" customHeight="1" x14ac:dyDescent="0.3">
      <c r="A7" s="139"/>
      <c r="B7" s="164"/>
      <c r="C7" s="73" t="s">
        <v>88</v>
      </c>
      <c r="D7" s="105">
        <v>2</v>
      </c>
      <c r="E7" s="87"/>
      <c r="F7" s="87"/>
      <c r="G7" s="88"/>
      <c r="H7" s="86"/>
      <c r="I7" s="162"/>
    </row>
    <row r="8" spans="1:9" ht="23.25" customHeight="1" x14ac:dyDescent="0.3">
      <c r="A8" s="139"/>
      <c r="B8" s="164"/>
      <c r="C8" s="73" t="s">
        <v>92</v>
      </c>
      <c r="D8" s="105">
        <v>2</v>
      </c>
      <c r="E8" s="87"/>
      <c r="F8" s="87"/>
      <c r="G8" s="88"/>
      <c r="H8" s="86"/>
      <c r="I8" s="162"/>
    </row>
    <row r="9" spans="1:9" ht="20.25" customHeight="1" x14ac:dyDescent="0.3">
      <c r="A9" s="139"/>
      <c r="B9" s="164"/>
      <c r="C9" s="73" t="s">
        <v>93</v>
      </c>
      <c r="D9" s="105">
        <v>1</v>
      </c>
      <c r="E9" s="87"/>
      <c r="F9" s="87"/>
      <c r="G9" s="88"/>
      <c r="H9" s="86"/>
      <c r="I9" s="162"/>
    </row>
    <row r="10" spans="1:9" ht="13.5" customHeight="1" x14ac:dyDescent="0.3">
      <c r="A10" s="139"/>
      <c r="B10" s="164"/>
      <c r="C10" s="73" t="s">
        <v>94</v>
      </c>
      <c r="D10" s="105">
        <v>2</v>
      </c>
      <c r="E10" s="87"/>
      <c r="F10" s="87"/>
      <c r="G10" s="88"/>
      <c r="H10" s="86"/>
      <c r="I10" s="162"/>
    </row>
    <row r="11" spans="1:9" ht="24.75" customHeight="1" x14ac:dyDescent="0.3">
      <c r="A11" s="139"/>
      <c r="B11" s="164"/>
      <c r="C11" s="73" t="s">
        <v>95</v>
      </c>
      <c r="D11" s="105">
        <v>1</v>
      </c>
      <c r="E11" s="87"/>
      <c r="F11" s="87"/>
      <c r="G11" s="88"/>
      <c r="H11" s="86"/>
      <c r="I11" s="162"/>
    </row>
    <row r="12" spans="1:9" ht="29.25" customHeight="1" x14ac:dyDescent="0.3">
      <c r="A12" s="139"/>
      <c r="B12" s="164"/>
      <c r="C12" s="73" t="s">
        <v>96</v>
      </c>
      <c r="D12" s="105">
        <v>1</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2</v>
      </c>
      <c r="E16" s="87"/>
      <c r="F16" s="87"/>
      <c r="G16" s="88"/>
      <c r="H16" s="86"/>
      <c r="I16" s="162"/>
    </row>
    <row r="17" spans="1:9" ht="21" customHeight="1" x14ac:dyDescent="0.3">
      <c r="A17" s="139"/>
      <c r="B17" s="164"/>
      <c r="C17" s="73" t="s">
        <v>101</v>
      </c>
      <c r="D17" s="105">
        <v>1</v>
      </c>
      <c r="E17" s="87"/>
      <c r="F17" s="87"/>
      <c r="G17" s="88"/>
      <c r="H17" s="86"/>
      <c r="I17" s="162"/>
    </row>
    <row r="18" spans="1:9" ht="32.25" customHeight="1" x14ac:dyDescent="0.3">
      <c r="A18" s="139"/>
      <c r="B18" s="164"/>
      <c r="C18" s="73" t="s">
        <v>102</v>
      </c>
      <c r="D18" s="105">
        <v>2</v>
      </c>
      <c r="E18" s="87"/>
      <c r="F18" s="87"/>
      <c r="G18" s="88"/>
      <c r="H18" s="86"/>
      <c r="I18" s="162"/>
    </row>
    <row r="19" spans="1:9" ht="30.75" customHeight="1" x14ac:dyDescent="0.3">
      <c r="A19" s="139"/>
      <c r="B19" s="164"/>
      <c r="C19" s="73" t="s">
        <v>103</v>
      </c>
      <c r="D19" s="105">
        <v>1</v>
      </c>
      <c r="E19" s="87"/>
      <c r="F19" s="87"/>
      <c r="G19" s="88"/>
      <c r="H19" s="86"/>
      <c r="I19" s="162"/>
    </row>
    <row r="20" spans="1:9" ht="24.75" customHeight="1" x14ac:dyDescent="0.3">
      <c r="A20" s="139"/>
      <c r="B20" s="165" t="s">
        <v>106</v>
      </c>
      <c r="C20" s="72" t="s">
        <v>73</v>
      </c>
      <c r="D20" s="104">
        <v>1</v>
      </c>
      <c r="E20" s="83">
        <f>SUM(D20:D27)</f>
        <v>3</v>
      </c>
      <c r="F20" s="83">
        <v>16</v>
      </c>
      <c r="G20" s="84">
        <f>E20/F20</f>
        <v>0.1875</v>
      </c>
      <c r="H20" s="86"/>
      <c r="I20" s="162"/>
    </row>
    <row r="21" spans="1:9" ht="33" customHeight="1" x14ac:dyDescent="0.3">
      <c r="A21" s="139"/>
      <c r="B21" s="165"/>
      <c r="C21" s="72" t="s">
        <v>74</v>
      </c>
      <c r="D21" s="104">
        <v>1</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1</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x14ac:dyDescent="0.3">
      <c r="A28" s="139"/>
      <c r="B28" s="167" t="s">
        <v>107</v>
      </c>
      <c r="C28" s="74" t="s">
        <v>81</v>
      </c>
      <c r="D28" s="105">
        <v>1</v>
      </c>
      <c r="E28" s="87">
        <f>SUM(D28:D31)</f>
        <v>1</v>
      </c>
      <c r="F28" s="87">
        <v>8</v>
      </c>
      <c r="G28" s="88">
        <f>E28/F28</f>
        <v>0.125</v>
      </c>
      <c r="H28" s="86"/>
      <c r="I28" s="162"/>
    </row>
    <row r="29" spans="1:9" ht="24"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1</v>
      </c>
      <c r="F32" s="90">
        <v>12</v>
      </c>
      <c r="G32" s="91">
        <f>E32/F32</f>
        <v>8.3333333333333329E-2</v>
      </c>
      <c r="H32" s="92">
        <f>AVERAGE(G32,G38,G44,G49)</f>
        <v>0.42083333333333334</v>
      </c>
      <c r="I32" s="162"/>
    </row>
    <row r="33" spans="1:9" ht="48" x14ac:dyDescent="0.3">
      <c r="A33" s="166"/>
      <c r="B33" s="132"/>
      <c r="C33" s="76" t="s">
        <v>66</v>
      </c>
      <c r="D33" s="106">
        <v>0</v>
      </c>
      <c r="E33" s="90"/>
      <c r="F33" s="90"/>
      <c r="G33" s="91"/>
      <c r="H33" s="93"/>
      <c r="I33" s="162"/>
    </row>
    <row r="34" spans="1:9" ht="36" x14ac:dyDescent="0.3">
      <c r="A34" s="166"/>
      <c r="B34" s="132"/>
      <c r="C34" s="76" t="s">
        <v>67</v>
      </c>
      <c r="D34" s="106">
        <v>1</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48" x14ac:dyDescent="0.3">
      <c r="A38" s="166"/>
      <c r="B38" s="75" t="s">
        <v>122</v>
      </c>
      <c r="C38" s="77" t="s">
        <v>71</v>
      </c>
      <c r="D38" s="107">
        <v>0</v>
      </c>
      <c r="E38" s="94">
        <f>SUM(D38:D43)</f>
        <v>8</v>
      </c>
      <c r="F38" s="94">
        <v>12</v>
      </c>
      <c r="G38" s="95">
        <f>E38/F38</f>
        <v>0.66666666666666663</v>
      </c>
      <c r="H38" s="93"/>
      <c r="I38" s="162"/>
    </row>
    <row r="39" spans="1:9" ht="24" x14ac:dyDescent="0.3">
      <c r="A39" s="166"/>
      <c r="B39" s="133"/>
      <c r="C39" s="77" t="s">
        <v>72</v>
      </c>
      <c r="D39" s="107">
        <v>2</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2</v>
      </c>
      <c r="E41" s="94"/>
      <c r="F41" s="94"/>
      <c r="G41" s="95"/>
      <c r="H41" s="93"/>
      <c r="I41" s="162"/>
    </row>
    <row r="42" spans="1:9" ht="24" x14ac:dyDescent="0.3">
      <c r="A42" s="166"/>
      <c r="B42" s="133"/>
      <c r="C42" s="77" t="s">
        <v>55</v>
      </c>
      <c r="D42" s="107">
        <v>1</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2</v>
      </c>
      <c r="E44" s="90">
        <f>SUM(D44:D48)</f>
        <v>6</v>
      </c>
      <c r="F44" s="90">
        <v>10</v>
      </c>
      <c r="G44" s="91">
        <f>E44/F44</f>
        <v>0.6</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1</v>
      </c>
      <c r="E46" s="90"/>
      <c r="F46" s="90"/>
      <c r="G46" s="91"/>
      <c r="H46" s="93"/>
      <c r="I46" s="162"/>
    </row>
    <row r="47" spans="1:9" ht="24" x14ac:dyDescent="0.3">
      <c r="A47" s="166"/>
      <c r="B47" s="132"/>
      <c r="C47" s="76" t="s">
        <v>60</v>
      </c>
      <c r="D47" s="106">
        <v>2</v>
      </c>
      <c r="E47" s="90"/>
      <c r="F47" s="90"/>
      <c r="G47" s="91"/>
      <c r="H47" s="93"/>
      <c r="I47" s="162"/>
    </row>
    <row r="48" spans="1:9" ht="24" x14ac:dyDescent="0.3">
      <c r="A48" s="166"/>
      <c r="B48" s="132"/>
      <c r="C48" s="76" t="s">
        <v>61</v>
      </c>
      <c r="D48" s="106">
        <v>1</v>
      </c>
      <c r="E48" s="90"/>
      <c r="F48" s="90"/>
      <c r="G48" s="91"/>
      <c r="H48" s="93"/>
      <c r="I48" s="162"/>
    </row>
    <row r="49" spans="1:9" ht="28.95" customHeight="1" x14ac:dyDescent="0.3">
      <c r="A49" s="166"/>
      <c r="B49" s="168" t="s">
        <v>108</v>
      </c>
      <c r="C49" s="77" t="s">
        <v>62</v>
      </c>
      <c r="D49" s="107">
        <v>1</v>
      </c>
      <c r="E49" s="94">
        <f>SUM(D49:D54)</f>
        <v>4</v>
      </c>
      <c r="F49" s="94">
        <v>12</v>
      </c>
      <c r="G49" s="95">
        <f>E49/F49</f>
        <v>0.33333333333333331</v>
      </c>
      <c r="H49" s="93"/>
      <c r="I49" s="162"/>
    </row>
    <row r="50" spans="1:9" ht="24" x14ac:dyDescent="0.3">
      <c r="A50" s="166"/>
      <c r="B50" s="168"/>
      <c r="C50" s="77" t="s">
        <v>63</v>
      </c>
      <c r="D50" s="107">
        <v>2</v>
      </c>
      <c r="E50" s="94"/>
      <c r="F50" s="94"/>
      <c r="G50" s="95"/>
      <c r="H50" s="93"/>
      <c r="I50" s="162"/>
    </row>
    <row r="51" spans="1:9" ht="24" x14ac:dyDescent="0.3">
      <c r="A51" s="166"/>
      <c r="B51" s="168"/>
      <c r="C51" s="77" t="s">
        <v>64</v>
      </c>
      <c r="D51" s="107">
        <v>0</v>
      </c>
      <c r="E51" s="94"/>
      <c r="F51" s="94"/>
      <c r="G51" s="95"/>
      <c r="H51" s="93"/>
      <c r="I51" s="162"/>
    </row>
    <row r="52" spans="1:9" ht="24" x14ac:dyDescent="0.3">
      <c r="A52" s="166"/>
      <c r="B52" s="168"/>
      <c r="C52" s="77" t="s">
        <v>65</v>
      </c>
      <c r="D52" s="107">
        <v>1</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2</v>
      </c>
      <c r="E55" s="96">
        <f>SUM(D55:D60)</f>
        <v>8</v>
      </c>
      <c r="F55" s="96">
        <v>12</v>
      </c>
      <c r="G55" s="97">
        <f>E55/F55</f>
        <v>0.66666666666666663</v>
      </c>
      <c r="H55" s="98">
        <f>AVERAGE(G55,G61)</f>
        <v>0.43333333333333335</v>
      </c>
      <c r="I55" s="162"/>
    </row>
    <row r="56" spans="1:9" ht="60" x14ac:dyDescent="0.3">
      <c r="A56" s="140"/>
      <c r="B56" s="134"/>
      <c r="C56" s="80" t="s">
        <v>46</v>
      </c>
      <c r="D56" s="108">
        <v>2</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2</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7" customHeight="1"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I60:I65"/>
    <mergeCell ref="B2:B4"/>
    <mergeCell ref="B5:B19"/>
    <mergeCell ref="B20:B27"/>
    <mergeCell ref="A32:A54"/>
    <mergeCell ref="I2:I59"/>
    <mergeCell ref="B28:B31"/>
    <mergeCell ref="B49:B54"/>
  </mergeCells>
  <phoneticPr fontId="15" type="noConversion"/>
  <pageMargins left="0.7" right="0.7" top="0.75" bottom="0.75" header="0.3" footer="0.3"/>
  <pageSetup paperSize="9" orientation="portrait" r:id="rId1"/>
  <legacyDrawing r:id="rId2"/>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8" zoomScale="80" zoomScaleNormal="80" workbookViewId="0">
      <selection activeCell="D65" sqref="D65"/>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2</v>
      </c>
      <c r="E2" s="83">
        <f>SUM(D2:D4)</f>
        <v>4</v>
      </c>
      <c r="F2" s="83">
        <v>6</v>
      </c>
      <c r="G2" s="84">
        <f>E2/F2</f>
        <v>0.66666666666666663</v>
      </c>
      <c r="H2" s="85">
        <f>AVERAGE(G5,G2,G20,G28)</f>
        <v>0.58229166666666665</v>
      </c>
      <c r="I2" s="162">
        <f>AVERAGE(H2,H32,H55)</f>
        <v>0.54548611111111101</v>
      </c>
    </row>
    <row r="3" spans="1:9" ht="24" x14ac:dyDescent="0.3">
      <c r="A3" s="137"/>
      <c r="B3" s="163"/>
      <c r="C3" s="72" t="s">
        <v>90</v>
      </c>
      <c r="D3" s="104">
        <v>1</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1</v>
      </c>
      <c r="E5" s="87">
        <f>SUM(D5:D19)</f>
        <v>18</v>
      </c>
      <c r="F5" s="87">
        <v>30</v>
      </c>
      <c r="G5" s="88">
        <f>E5/F5</f>
        <v>0.6</v>
      </c>
      <c r="H5" s="89"/>
      <c r="I5" s="162"/>
    </row>
    <row r="6" spans="1:9" ht="18" customHeight="1" x14ac:dyDescent="0.3">
      <c r="A6" s="138"/>
      <c r="B6" s="164"/>
      <c r="C6" s="73" t="s">
        <v>87</v>
      </c>
      <c r="D6" s="105">
        <v>1</v>
      </c>
      <c r="E6" s="87"/>
      <c r="F6" s="87"/>
      <c r="G6" s="88"/>
      <c r="H6" s="86"/>
      <c r="I6" s="162"/>
    </row>
    <row r="7" spans="1:9" ht="26.25" customHeight="1" x14ac:dyDescent="0.3">
      <c r="A7" s="139"/>
      <c r="B7" s="164"/>
      <c r="C7" s="73" t="s">
        <v>88</v>
      </c>
      <c r="D7" s="105">
        <v>2</v>
      </c>
      <c r="E7" s="87"/>
      <c r="F7" s="87"/>
      <c r="G7" s="88"/>
      <c r="H7" s="86"/>
      <c r="I7" s="162"/>
    </row>
    <row r="8" spans="1:9" ht="23.25" customHeight="1" x14ac:dyDescent="0.3">
      <c r="A8" s="139"/>
      <c r="B8" s="164"/>
      <c r="C8" s="73" t="s">
        <v>92</v>
      </c>
      <c r="D8" s="105">
        <v>2</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2</v>
      </c>
      <c r="E10" s="87"/>
      <c r="F10" s="87"/>
      <c r="G10" s="88"/>
      <c r="H10" s="86"/>
      <c r="I10" s="162"/>
    </row>
    <row r="11" spans="1:9" ht="24.75" customHeight="1" x14ac:dyDescent="0.3">
      <c r="A11" s="139"/>
      <c r="B11" s="164"/>
      <c r="C11" s="73" t="s">
        <v>95</v>
      </c>
      <c r="D11" s="105">
        <v>1</v>
      </c>
      <c r="E11" s="87"/>
      <c r="F11" s="87"/>
      <c r="G11" s="88"/>
      <c r="H11" s="86"/>
      <c r="I11" s="162"/>
    </row>
    <row r="12" spans="1:9" ht="29.25" customHeight="1" x14ac:dyDescent="0.3">
      <c r="A12" s="139"/>
      <c r="B12" s="164"/>
      <c r="C12" s="73" t="s">
        <v>96</v>
      </c>
      <c r="D12" s="105">
        <v>1</v>
      </c>
      <c r="E12" s="87"/>
      <c r="F12" s="87"/>
      <c r="G12" s="88"/>
      <c r="H12" s="86"/>
      <c r="I12" s="162"/>
    </row>
    <row r="13" spans="1:9" ht="30" customHeight="1" x14ac:dyDescent="0.3">
      <c r="A13" s="139"/>
      <c r="B13" s="164"/>
      <c r="C13" s="73" t="s">
        <v>97</v>
      </c>
      <c r="D13" s="105">
        <v>1</v>
      </c>
      <c r="E13" s="87"/>
      <c r="F13" s="87"/>
      <c r="G13" s="88"/>
      <c r="H13" s="86"/>
      <c r="I13" s="162"/>
    </row>
    <row r="14" spans="1:9" ht="20.25" customHeight="1" x14ac:dyDescent="0.3">
      <c r="A14" s="139"/>
      <c r="B14" s="164"/>
      <c r="C14" s="73" t="s">
        <v>98</v>
      </c>
      <c r="D14" s="105">
        <v>1</v>
      </c>
      <c r="E14" s="87"/>
      <c r="F14" s="87"/>
      <c r="G14" s="88"/>
      <c r="H14" s="86"/>
      <c r="I14" s="162"/>
    </row>
    <row r="15" spans="1:9" ht="24" x14ac:dyDescent="0.3">
      <c r="A15" s="139"/>
      <c r="B15" s="164"/>
      <c r="C15" s="73" t="s">
        <v>99</v>
      </c>
      <c r="D15" s="105">
        <v>1</v>
      </c>
      <c r="E15" s="87"/>
      <c r="F15" s="87"/>
      <c r="G15" s="88"/>
      <c r="H15" s="86"/>
      <c r="I15" s="162"/>
    </row>
    <row r="16" spans="1:9" ht="30" customHeight="1" x14ac:dyDescent="0.3">
      <c r="A16" s="139"/>
      <c r="B16" s="164"/>
      <c r="C16" s="73" t="s">
        <v>100</v>
      </c>
      <c r="D16" s="105">
        <v>2</v>
      </c>
      <c r="E16" s="87"/>
      <c r="F16" s="87"/>
      <c r="G16" s="88"/>
      <c r="H16" s="86"/>
      <c r="I16" s="162"/>
    </row>
    <row r="17" spans="1:9" ht="21" customHeight="1" x14ac:dyDescent="0.3">
      <c r="A17" s="139"/>
      <c r="B17" s="164"/>
      <c r="C17" s="73" t="s">
        <v>101</v>
      </c>
      <c r="D17" s="105">
        <v>2</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1</v>
      </c>
      <c r="E19" s="87"/>
      <c r="F19" s="87"/>
      <c r="G19" s="88"/>
      <c r="H19" s="86"/>
      <c r="I19" s="162"/>
    </row>
    <row r="20" spans="1:9" ht="24.75" customHeight="1" x14ac:dyDescent="0.3">
      <c r="A20" s="139"/>
      <c r="B20" s="165" t="s">
        <v>106</v>
      </c>
      <c r="C20" s="72" t="s">
        <v>73</v>
      </c>
      <c r="D20" s="104">
        <v>1</v>
      </c>
      <c r="E20" s="83">
        <f>SUM(D20:D27)</f>
        <v>9</v>
      </c>
      <c r="F20" s="83">
        <v>16</v>
      </c>
      <c r="G20" s="84">
        <f>E20/F20</f>
        <v>0.5625</v>
      </c>
      <c r="H20" s="86"/>
      <c r="I20" s="162"/>
    </row>
    <row r="21" spans="1:9" ht="33" customHeight="1" x14ac:dyDescent="0.3">
      <c r="A21" s="139"/>
      <c r="B21" s="165"/>
      <c r="C21" s="72" t="s">
        <v>74</v>
      </c>
      <c r="D21" s="104">
        <v>1</v>
      </c>
      <c r="E21" s="83"/>
      <c r="F21" s="83"/>
      <c r="G21" s="84"/>
      <c r="H21" s="86"/>
      <c r="I21" s="162"/>
    </row>
    <row r="22" spans="1:9" ht="19.5" customHeight="1" x14ac:dyDescent="0.3">
      <c r="A22" s="139"/>
      <c r="B22" s="165"/>
      <c r="C22" s="72" t="s">
        <v>75</v>
      </c>
      <c r="D22" s="104">
        <v>1</v>
      </c>
      <c r="E22" s="83"/>
      <c r="F22" s="83"/>
      <c r="G22" s="84"/>
      <c r="H22" s="86"/>
      <c r="I22" s="162"/>
    </row>
    <row r="23" spans="1:9" ht="32.25" customHeight="1" x14ac:dyDescent="0.3">
      <c r="A23" s="139"/>
      <c r="B23" s="165"/>
      <c r="C23" s="72" t="s">
        <v>76</v>
      </c>
      <c r="D23" s="104">
        <v>1</v>
      </c>
      <c r="E23" s="83"/>
      <c r="F23" s="83"/>
      <c r="G23" s="84"/>
      <c r="H23" s="86"/>
      <c r="I23" s="162"/>
    </row>
    <row r="24" spans="1:9" ht="30" customHeight="1" x14ac:dyDescent="0.3">
      <c r="A24" s="139"/>
      <c r="B24" s="165"/>
      <c r="C24" s="72" t="s">
        <v>77</v>
      </c>
      <c r="D24" s="104">
        <v>2</v>
      </c>
      <c r="E24" s="83"/>
      <c r="F24" s="83"/>
      <c r="G24" s="84"/>
      <c r="H24" s="86"/>
      <c r="I24" s="162"/>
    </row>
    <row r="25" spans="1:9" ht="24" x14ac:dyDescent="0.3">
      <c r="A25" s="139"/>
      <c r="B25" s="165"/>
      <c r="C25" s="72" t="s">
        <v>78</v>
      </c>
      <c r="D25" s="104">
        <v>1</v>
      </c>
      <c r="E25" s="83"/>
      <c r="F25" s="83"/>
      <c r="G25" s="84"/>
      <c r="H25" s="86"/>
      <c r="I25" s="162"/>
    </row>
    <row r="26" spans="1:9" ht="24" x14ac:dyDescent="0.3">
      <c r="A26" s="139"/>
      <c r="B26" s="165"/>
      <c r="C26" s="72" t="s">
        <v>79</v>
      </c>
      <c r="D26" s="104">
        <v>1</v>
      </c>
      <c r="E26" s="83"/>
      <c r="F26" s="83"/>
      <c r="G26" s="84"/>
      <c r="H26" s="86"/>
      <c r="I26" s="162"/>
    </row>
    <row r="27" spans="1:9" ht="27" customHeight="1" x14ac:dyDescent="0.3">
      <c r="A27" s="139"/>
      <c r="B27" s="165"/>
      <c r="C27" s="72" t="s">
        <v>80</v>
      </c>
      <c r="D27" s="104">
        <v>1</v>
      </c>
      <c r="E27" s="83"/>
      <c r="F27" s="83"/>
      <c r="G27" s="84"/>
      <c r="H27" s="86"/>
      <c r="I27" s="162"/>
    </row>
    <row r="28" spans="1:9" x14ac:dyDescent="0.3">
      <c r="A28" s="139"/>
      <c r="B28" s="167" t="s">
        <v>107</v>
      </c>
      <c r="C28" s="74" t="s">
        <v>81</v>
      </c>
      <c r="D28" s="105">
        <v>1</v>
      </c>
      <c r="E28" s="87">
        <f>SUM(D28:D31)</f>
        <v>4</v>
      </c>
      <c r="F28" s="87">
        <v>8</v>
      </c>
      <c r="G28" s="88">
        <f>E28/F28</f>
        <v>0.5</v>
      </c>
      <c r="H28" s="86"/>
      <c r="I28" s="162"/>
    </row>
    <row r="29" spans="1:9" ht="24" x14ac:dyDescent="0.3">
      <c r="A29" s="139"/>
      <c r="B29" s="167"/>
      <c r="C29" s="74" t="s">
        <v>82</v>
      </c>
      <c r="D29" s="105">
        <v>1</v>
      </c>
      <c r="E29" s="87"/>
      <c r="F29" s="87"/>
      <c r="G29" s="88"/>
      <c r="H29" s="86"/>
      <c r="I29" s="162"/>
    </row>
    <row r="30" spans="1:9" ht="36" x14ac:dyDescent="0.3">
      <c r="A30" s="139"/>
      <c r="B30" s="167"/>
      <c r="C30" s="74" t="s">
        <v>83</v>
      </c>
      <c r="D30" s="105">
        <v>1</v>
      </c>
      <c r="E30" s="87"/>
      <c r="F30" s="87"/>
      <c r="G30" s="88"/>
      <c r="H30" s="86"/>
      <c r="I30" s="162"/>
    </row>
    <row r="31" spans="1:9" ht="42.75" customHeight="1" x14ac:dyDescent="0.3">
      <c r="A31" s="139"/>
      <c r="B31" s="167"/>
      <c r="C31" s="74" t="s">
        <v>84</v>
      </c>
      <c r="D31" s="105">
        <v>1</v>
      </c>
      <c r="E31" s="87"/>
      <c r="F31" s="87"/>
      <c r="G31" s="88"/>
      <c r="H31" s="86"/>
      <c r="I31" s="162"/>
    </row>
    <row r="32" spans="1:9" ht="36" x14ac:dyDescent="0.3">
      <c r="A32" s="166" t="s">
        <v>7</v>
      </c>
      <c r="B32" s="131" t="s">
        <v>11</v>
      </c>
      <c r="C32" s="76" t="s">
        <v>85</v>
      </c>
      <c r="D32" s="106">
        <v>2</v>
      </c>
      <c r="E32" s="90">
        <f>SUM(D32:D37)</f>
        <v>4</v>
      </c>
      <c r="F32" s="90">
        <v>6</v>
      </c>
      <c r="G32" s="91">
        <f>E32/F32</f>
        <v>0.66666666666666663</v>
      </c>
      <c r="H32" s="92">
        <f>AVERAGE(G32,G38,G44,G49)</f>
        <v>0.57916666666666661</v>
      </c>
      <c r="I32" s="162"/>
    </row>
    <row r="33" spans="1:9" ht="48" x14ac:dyDescent="0.3">
      <c r="A33" s="166"/>
      <c r="B33" s="132"/>
      <c r="C33" s="76" t="s">
        <v>66</v>
      </c>
      <c r="D33" s="106">
        <v>1</v>
      </c>
      <c r="E33" s="90"/>
      <c r="F33" s="90"/>
      <c r="G33" s="91"/>
      <c r="H33" s="93"/>
      <c r="I33" s="162"/>
    </row>
    <row r="34" spans="1:9" ht="36" x14ac:dyDescent="0.3">
      <c r="A34" s="166"/>
      <c r="B34" s="132"/>
      <c r="C34" s="76" t="s">
        <v>67</v>
      </c>
      <c r="D34" s="106" t="s">
        <v>105</v>
      </c>
      <c r="E34" s="90"/>
      <c r="F34" s="90"/>
      <c r="G34" s="91"/>
      <c r="H34" s="93"/>
      <c r="I34" s="162"/>
    </row>
    <row r="35" spans="1:9" ht="60" x14ac:dyDescent="0.3">
      <c r="A35" s="166"/>
      <c r="B35" s="132"/>
      <c r="C35" s="76" t="s">
        <v>68</v>
      </c>
      <c r="D35" s="106" t="s">
        <v>105</v>
      </c>
      <c r="E35" s="90"/>
      <c r="F35" s="90"/>
      <c r="G35" s="91"/>
      <c r="H35" s="93"/>
      <c r="I35" s="162"/>
    </row>
    <row r="36" spans="1:9" ht="60" x14ac:dyDescent="0.3">
      <c r="A36" s="166"/>
      <c r="B36" s="132"/>
      <c r="C36" s="76" t="s">
        <v>69</v>
      </c>
      <c r="D36" s="106" t="s">
        <v>105</v>
      </c>
      <c r="E36" s="90"/>
      <c r="F36" s="90"/>
      <c r="G36" s="91"/>
      <c r="H36" s="93"/>
      <c r="I36" s="162"/>
    </row>
    <row r="37" spans="1:9" ht="54.75" customHeight="1" x14ac:dyDescent="0.3">
      <c r="A37" s="166"/>
      <c r="B37" s="132"/>
      <c r="C37" s="76" t="s">
        <v>70</v>
      </c>
      <c r="D37" s="106">
        <v>1</v>
      </c>
      <c r="E37" s="90"/>
      <c r="F37" s="90"/>
      <c r="G37" s="91"/>
      <c r="H37" s="93"/>
      <c r="I37" s="162"/>
    </row>
    <row r="38" spans="1:9" ht="48" x14ac:dyDescent="0.3">
      <c r="A38" s="166"/>
      <c r="B38" s="75" t="s">
        <v>122</v>
      </c>
      <c r="C38" s="77" t="s">
        <v>71</v>
      </c>
      <c r="D38" s="107">
        <v>1</v>
      </c>
      <c r="E38" s="94">
        <f>SUM(D38:D43)</f>
        <v>9</v>
      </c>
      <c r="F38" s="94">
        <v>12</v>
      </c>
      <c r="G38" s="95">
        <f>E38/F38</f>
        <v>0.75</v>
      </c>
      <c r="H38" s="93"/>
      <c r="I38" s="162"/>
    </row>
    <row r="39" spans="1:9" ht="24" x14ac:dyDescent="0.3">
      <c r="A39" s="166"/>
      <c r="B39" s="133"/>
      <c r="C39" s="77" t="s">
        <v>72</v>
      </c>
      <c r="D39" s="107">
        <v>2</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2</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1</v>
      </c>
      <c r="E44" s="90">
        <f>SUM(D44:D48)</f>
        <v>6</v>
      </c>
      <c r="F44" s="90">
        <v>10</v>
      </c>
      <c r="G44" s="91">
        <f>E44/F44</f>
        <v>0.6</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1</v>
      </c>
      <c r="E46" s="90"/>
      <c r="F46" s="90"/>
      <c r="G46" s="91"/>
      <c r="H46" s="93"/>
      <c r="I46" s="162"/>
    </row>
    <row r="47" spans="1:9" ht="24" x14ac:dyDescent="0.3">
      <c r="A47" s="166"/>
      <c r="B47" s="132"/>
      <c r="C47" s="76" t="s">
        <v>60</v>
      </c>
      <c r="D47" s="106">
        <v>2</v>
      </c>
      <c r="E47" s="90"/>
      <c r="F47" s="90"/>
      <c r="G47" s="91"/>
      <c r="H47" s="93"/>
      <c r="I47" s="162"/>
    </row>
    <row r="48" spans="1:9" ht="24" x14ac:dyDescent="0.3">
      <c r="A48" s="166"/>
      <c r="B48" s="132"/>
      <c r="C48" s="76" t="s">
        <v>61</v>
      </c>
      <c r="D48" s="106">
        <v>2</v>
      </c>
      <c r="E48" s="90"/>
      <c r="F48" s="90"/>
      <c r="G48" s="91"/>
      <c r="H48" s="93"/>
      <c r="I48" s="162"/>
    </row>
    <row r="49" spans="1:9" ht="24" x14ac:dyDescent="0.3">
      <c r="A49" s="166"/>
      <c r="B49" s="168" t="s">
        <v>108</v>
      </c>
      <c r="C49" s="77" t="s">
        <v>62</v>
      </c>
      <c r="D49" s="107">
        <v>1</v>
      </c>
      <c r="E49" s="94">
        <f>SUM(D49:D54)</f>
        <v>3</v>
      </c>
      <c r="F49" s="94">
        <v>10</v>
      </c>
      <c r="G49" s="95">
        <f>E49/F49</f>
        <v>0.3</v>
      </c>
      <c r="H49" s="93"/>
      <c r="I49" s="162"/>
    </row>
    <row r="50" spans="1:9" ht="24" x14ac:dyDescent="0.3">
      <c r="A50" s="166"/>
      <c r="B50" s="168"/>
      <c r="C50" s="77" t="s">
        <v>63</v>
      </c>
      <c r="D50" s="107">
        <v>1</v>
      </c>
      <c r="E50" s="94"/>
      <c r="F50" s="94"/>
      <c r="G50" s="95"/>
      <c r="H50" s="93"/>
      <c r="I50" s="162"/>
    </row>
    <row r="51" spans="1:9" ht="24" x14ac:dyDescent="0.3">
      <c r="A51" s="166"/>
      <c r="B51" s="168"/>
      <c r="C51" s="77" t="s">
        <v>64</v>
      </c>
      <c r="D51" s="107">
        <v>1</v>
      </c>
      <c r="E51" s="94"/>
      <c r="F51" s="94"/>
      <c r="G51" s="95"/>
      <c r="H51" s="93"/>
      <c r="I51" s="162"/>
    </row>
    <row r="52" spans="1:9" ht="24" x14ac:dyDescent="0.3">
      <c r="A52" s="166"/>
      <c r="B52" s="168"/>
      <c r="C52" s="77" t="s">
        <v>65</v>
      </c>
      <c r="D52" s="107" t="s">
        <v>123</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2</v>
      </c>
      <c r="E55" s="96">
        <f>SUM(D55:D60)</f>
        <v>9</v>
      </c>
      <c r="F55" s="96">
        <v>12</v>
      </c>
      <c r="G55" s="97">
        <f>E55/F55</f>
        <v>0.75</v>
      </c>
      <c r="H55" s="98">
        <f>AVERAGE(G55,G61)</f>
        <v>0.47499999999999998</v>
      </c>
      <c r="I55" s="162"/>
    </row>
    <row r="56" spans="1:9" ht="60" x14ac:dyDescent="0.3">
      <c r="A56" s="140"/>
      <c r="B56" s="134"/>
      <c r="C56" s="80" t="s">
        <v>46</v>
      </c>
      <c r="D56" s="108">
        <v>2</v>
      </c>
      <c r="E56" s="96"/>
      <c r="F56" s="96"/>
      <c r="G56" s="97"/>
      <c r="H56" s="99"/>
      <c r="I56" s="162"/>
    </row>
    <row r="57" spans="1:9" ht="36" x14ac:dyDescent="0.3">
      <c r="A57" s="140"/>
      <c r="B57" s="134"/>
      <c r="C57" s="80" t="s">
        <v>47</v>
      </c>
      <c r="D57" s="108">
        <v>2</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B28:B31"/>
    <mergeCell ref="B49:B54"/>
    <mergeCell ref="I60:I65"/>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1"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2</v>
      </c>
      <c r="F2" s="83">
        <v>6</v>
      </c>
      <c r="G2" s="84">
        <f>E2/F2</f>
        <v>0.33333333333333331</v>
      </c>
      <c r="H2" s="85">
        <f>AVERAGE(G5,G2,G20,G28)</f>
        <v>9.9999999999999992E-2</v>
      </c>
      <c r="I2" s="170">
        <f>AVERAGE(H2,H32,H55)</f>
        <v>0.20694444444444446</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1</v>
      </c>
      <c r="E5" s="87">
        <f>SUM(D5:D19)</f>
        <v>2</v>
      </c>
      <c r="F5" s="87">
        <v>30</v>
      </c>
      <c r="G5" s="88">
        <f>E5/F5</f>
        <v>6.6666666666666666E-2</v>
      </c>
      <c r="H5" s="89"/>
      <c r="I5" s="162"/>
    </row>
    <row r="6" spans="1:9" ht="18" customHeight="1" x14ac:dyDescent="0.3">
      <c r="A6" s="138"/>
      <c r="B6" s="164"/>
      <c r="C6" s="73" t="s">
        <v>87</v>
      </c>
      <c r="D6" s="105">
        <v>1</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0</v>
      </c>
      <c r="F28" s="87">
        <v>8</v>
      </c>
      <c r="G28" s="88">
        <f>E28/F28</f>
        <v>0</v>
      </c>
      <c r="H28" s="86"/>
      <c r="I28" s="162"/>
    </row>
    <row r="29" spans="1:9" ht="36" customHeight="1"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2</v>
      </c>
      <c r="E32" s="90">
        <f>SUM(D32:D37)</f>
        <v>7</v>
      </c>
      <c r="F32" s="90">
        <v>12</v>
      </c>
      <c r="G32" s="91">
        <f>E32/F32</f>
        <v>0.58333333333333337</v>
      </c>
      <c r="H32" s="92">
        <f>AVERAGE(G32,G38,G44,G49)</f>
        <v>0.35416666666666669</v>
      </c>
      <c r="I32" s="162"/>
    </row>
    <row r="33" spans="1:9" ht="48" x14ac:dyDescent="0.3">
      <c r="A33" s="166"/>
      <c r="B33" s="132"/>
      <c r="C33" s="76" t="s">
        <v>66</v>
      </c>
      <c r="D33" s="106">
        <v>1</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1</v>
      </c>
      <c r="E35" s="90"/>
      <c r="F35" s="90"/>
      <c r="G35" s="91"/>
      <c r="H35" s="93"/>
      <c r="I35" s="162"/>
    </row>
    <row r="36" spans="1:9" ht="72" customHeight="1" x14ac:dyDescent="0.3">
      <c r="A36" s="166"/>
      <c r="B36" s="132"/>
      <c r="C36" s="76" t="s">
        <v>69</v>
      </c>
      <c r="D36" s="106">
        <v>1</v>
      </c>
      <c r="E36" s="90"/>
      <c r="F36" s="90"/>
      <c r="G36" s="91"/>
      <c r="H36" s="93"/>
      <c r="I36" s="162"/>
    </row>
    <row r="37" spans="1:9" ht="54.75" customHeight="1" x14ac:dyDescent="0.3">
      <c r="A37" s="166"/>
      <c r="B37" s="132"/>
      <c r="C37" s="76" t="s">
        <v>70</v>
      </c>
      <c r="D37" s="106">
        <v>1</v>
      </c>
      <c r="E37" s="90"/>
      <c r="F37" s="90"/>
      <c r="G37" s="91"/>
      <c r="H37" s="93"/>
      <c r="I37" s="162"/>
    </row>
    <row r="38" spans="1:9" ht="60" customHeight="1" x14ac:dyDescent="0.3">
      <c r="A38" s="166"/>
      <c r="B38" s="75" t="s">
        <v>122</v>
      </c>
      <c r="C38" s="77" t="s">
        <v>71</v>
      </c>
      <c r="D38" s="107">
        <v>1</v>
      </c>
      <c r="E38" s="94">
        <f>SUM(D38:D43)</f>
        <v>7</v>
      </c>
      <c r="F38" s="94">
        <v>12</v>
      </c>
      <c r="G38" s="95">
        <f>E38/F38</f>
        <v>0.58333333333333337</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2</v>
      </c>
      <c r="E41" s="94"/>
      <c r="F41" s="94"/>
      <c r="G41" s="95"/>
      <c r="H41" s="93"/>
      <c r="I41" s="162"/>
    </row>
    <row r="42" spans="1:9" ht="24" x14ac:dyDescent="0.3">
      <c r="A42" s="166"/>
      <c r="B42" s="133"/>
      <c r="C42" s="77" t="s">
        <v>55</v>
      </c>
      <c r="D42" s="107">
        <v>1</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3</v>
      </c>
      <c r="F49" s="94">
        <v>12</v>
      </c>
      <c r="G49" s="95">
        <f>E49/F49</f>
        <v>0.25</v>
      </c>
      <c r="H49" s="93"/>
      <c r="I49" s="162"/>
    </row>
    <row r="50" spans="1:9" ht="36" customHeight="1" x14ac:dyDescent="0.3">
      <c r="A50" s="166"/>
      <c r="B50" s="168"/>
      <c r="C50" s="77" t="s">
        <v>63</v>
      </c>
      <c r="D50" s="107">
        <v>1</v>
      </c>
      <c r="E50" s="94"/>
      <c r="F50" s="94"/>
      <c r="G50" s="95"/>
      <c r="H50" s="93"/>
      <c r="I50" s="162"/>
    </row>
    <row r="51" spans="1:9" ht="36" customHeight="1" x14ac:dyDescent="0.3">
      <c r="A51" s="166"/>
      <c r="B51" s="168"/>
      <c r="C51" s="77" t="s">
        <v>64</v>
      </c>
      <c r="D51" s="107">
        <v>1</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4</v>
      </c>
      <c r="F55" s="96">
        <v>12</v>
      </c>
      <c r="G55" s="97">
        <f>E55/F55</f>
        <v>0.33333333333333331</v>
      </c>
      <c r="H55" s="98">
        <f>AVERAGE(G55,G61)</f>
        <v>0.16666666666666666</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0</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0</v>
      </c>
      <c r="E61" s="100">
        <f>SUM(D61:D65)</f>
        <v>0</v>
      </c>
      <c r="F61" s="100">
        <v>10</v>
      </c>
      <c r="G61" s="101">
        <f>E61/F61</f>
        <v>0</v>
      </c>
      <c r="H61" s="99"/>
      <c r="I61" s="162"/>
    </row>
    <row r="62" spans="1:9" ht="28.5" customHeight="1" x14ac:dyDescent="0.3">
      <c r="A62" s="140"/>
      <c r="B62" s="141"/>
      <c r="C62" s="79" t="s">
        <v>52</v>
      </c>
      <c r="D62" s="109">
        <v>0</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50" zoomScale="80" zoomScaleNormal="80" workbookViewId="0">
      <selection activeCell="D65" sqref="D65"/>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4</v>
      </c>
      <c r="F2" s="83">
        <v>6</v>
      </c>
      <c r="G2" s="84">
        <f>E2/F2</f>
        <v>0.66666666666666663</v>
      </c>
      <c r="H2" s="85">
        <f>AVERAGE(G5,G2,G20,G28)</f>
        <v>0.34375</v>
      </c>
      <c r="I2" s="170">
        <f>AVERAGE(H2,H32,H55)</f>
        <v>0.4372023809523809</v>
      </c>
    </row>
    <row r="3" spans="1:9" ht="24" x14ac:dyDescent="0.3">
      <c r="A3" s="137"/>
      <c r="B3" s="163"/>
      <c r="C3" s="72" t="s">
        <v>90</v>
      </c>
      <c r="D3" s="104">
        <v>2</v>
      </c>
      <c r="E3" s="83"/>
      <c r="F3" s="83"/>
      <c r="G3" s="84"/>
      <c r="H3" s="86"/>
      <c r="I3" s="162"/>
    </row>
    <row r="4" spans="1:9" x14ac:dyDescent="0.3">
      <c r="A4" s="137"/>
      <c r="B4" s="163"/>
      <c r="C4" s="72" t="s">
        <v>91</v>
      </c>
      <c r="D4" s="104">
        <v>1</v>
      </c>
      <c r="E4" s="83"/>
      <c r="F4" s="83"/>
      <c r="G4" s="84"/>
      <c r="H4" s="86"/>
      <c r="I4" s="162"/>
    </row>
    <row r="5" spans="1:9" ht="24" customHeight="1" x14ac:dyDescent="0.3">
      <c r="A5" s="137"/>
      <c r="B5" s="164" t="s">
        <v>16</v>
      </c>
      <c r="C5" s="73" t="s">
        <v>86</v>
      </c>
      <c r="D5" s="105">
        <v>1</v>
      </c>
      <c r="E5" s="87">
        <f>SUM(D5:D19)</f>
        <v>10</v>
      </c>
      <c r="F5" s="87">
        <v>30</v>
      </c>
      <c r="G5" s="88">
        <f>E5/F5</f>
        <v>0.33333333333333331</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2</v>
      </c>
      <c r="E7" s="87"/>
      <c r="F7" s="87"/>
      <c r="G7" s="88"/>
      <c r="H7" s="86"/>
      <c r="I7" s="162"/>
    </row>
    <row r="8" spans="1:9" ht="23.25" customHeight="1" x14ac:dyDescent="0.3">
      <c r="A8" s="139"/>
      <c r="B8" s="164"/>
      <c r="C8" s="73" t="s">
        <v>92</v>
      </c>
      <c r="D8" s="105">
        <v>1</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2</v>
      </c>
      <c r="E12" s="87"/>
      <c r="F12" s="87"/>
      <c r="G12" s="88"/>
      <c r="H12" s="86"/>
      <c r="I12" s="162"/>
    </row>
    <row r="13" spans="1:9" ht="30" customHeight="1" x14ac:dyDescent="0.3">
      <c r="A13" s="139"/>
      <c r="B13" s="164"/>
      <c r="C13" s="73" t="s">
        <v>97</v>
      </c>
      <c r="D13" s="105">
        <v>1</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1</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2</v>
      </c>
      <c r="E18" s="87"/>
      <c r="F18" s="87"/>
      <c r="G18" s="88"/>
      <c r="H18" s="86"/>
      <c r="I18" s="162"/>
    </row>
    <row r="19" spans="1:9" ht="30.75" customHeight="1" x14ac:dyDescent="0.3">
      <c r="A19" s="139"/>
      <c r="B19" s="164"/>
      <c r="C19" s="73" t="s">
        <v>103</v>
      </c>
      <c r="D19" s="105" t="s">
        <v>105</v>
      </c>
      <c r="E19" s="87"/>
      <c r="F19" s="87"/>
      <c r="G19" s="88"/>
      <c r="H19" s="86"/>
      <c r="I19" s="162"/>
    </row>
    <row r="20" spans="1:9" ht="24.75" customHeight="1" x14ac:dyDescent="0.3">
      <c r="A20" s="139"/>
      <c r="B20" s="165" t="s">
        <v>106</v>
      </c>
      <c r="C20" s="72" t="s">
        <v>73</v>
      </c>
      <c r="D20" s="104">
        <v>1</v>
      </c>
      <c r="E20" s="83">
        <f>SUM(D20:D27)</f>
        <v>2</v>
      </c>
      <c r="F20" s="83">
        <v>8</v>
      </c>
      <c r="G20" s="84">
        <f>E20/F20</f>
        <v>0.25</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t="s">
        <v>105</v>
      </c>
      <c r="E22" s="83"/>
      <c r="F22" s="83"/>
      <c r="G22" s="84"/>
      <c r="H22" s="86"/>
      <c r="I22" s="162"/>
    </row>
    <row r="23" spans="1:9" ht="32.25" customHeight="1" x14ac:dyDescent="0.3">
      <c r="A23" s="139"/>
      <c r="B23" s="165"/>
      <c r="C23" s="72" t="s">
        <v>76</v>
      </c>
      <c r="D23" s="104" t="s">
        <v>105</v>
      </c>
      <c r="E23" s="83"/>
      <c r="F23" s="83"/>
      <c r="G23" s="84"/>
      <c r="H23" s="86"/>
      <c r="I23" s="162"/>
    </row>
    <row r="24" spans="1:9" ht="30" customHeight="1" x14ac:dyDescent="0.3">
      <c r="A24" s="139"/>
      <c r="B24" s="165"/>
      <c r="C24" s="72" t="s">
        <v>77</v>
      </c>
      <c r="D24" s="104">
        <v>1</v>
      </c>
      <c r="E24" s="83"/>
      <c r="F24" s="83"/>
      <c r="G24" s="84"/>
      <c r="H24" s="86"/>
      <c r="I24" s="162"/>
    </row>
    <row r="25" spans="1:9" ht="24" x14ac:dyDescent="0.3">
      <c r="A25" s="139"/>
      <c r="B25" s="165"/>
      <c r="C25" s="72" t="s">
        <v>78</v>
      </c>
      <c r="D25" s="104" t="s">
        <v>105</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t="s">
        <v>105</v>
      </c>
      <c r="E27" s="83"/>
      <c r="F27" s="83"/>
      <c r="G27" s="84"/>
      <c r="H27" s="86"/>
      <c r="I27" s="162"/>
    </row>
    <row r="28" spans="1:9" ht="24" customHeight="1" x14ac:dyDescent="0.3">
      <c r="A28" s="139"/>
      <c r="B28" s="167" t="s">
        <v>107</v>
      </c>
      <c r="C28" s="74" t="s">
        <v>81</v>
      </c>
      <c r="D28" s="105">
        <v>0</v>
      </c>
      <c r="E28" s="87">
        <f>SUM(D28:D31)</f>
        <v>1</v>
      </c>
      <c r="F28" s="87">
        <v>8</v>
      </c>
      <c r="G28" s="88">
        <f>E28/F28</f>
        <v>0.125</v>
      </c>
      <c r="H28" s="86"/>
      <c r="I28" s="162"/>
    </row>
    <row r="29" spans="1:9" ht="36" customHeight="1"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t="s">
        <v>105</v>
      </c>
      <c r="E32" s="90">
        <f>SUM(D32:D37)</f>
        <v>4</v>
      </c>
      <c r="F32" s="90">
        <v>10</v>
      </c>
      <c r="G32" s="91">
        <f>E32/F32</f>
        <v>0.4</v>
      </c>
      <c r="H32" s="92">
        <f>AVERAGE(G32,G38,G44,G49)</f>
        <v>0.51249999999999996</v>
      </c>
      <c r="I32" s="162"/>
    </row>
    <row r="33" spans="1:9" ht="48" x14ac:dyDescent="0.3">
      <c r="A33" s="166"/>
      <c r="B33" s="132"/>
      <c r="C33" s="76" t="s">
        <v>66</v>
      </c>
      <c r="D33" s="106">
        <v>1</v>
      </c>
      <c r="E33" s="90"/>
      <c r="F33" s="90"/>
      <c r="G33" s="91"/>
      <c r="H33" s="93"/>
      <c r="I33" s="162"/>
    </row>
    <row r="34" spans="1:9" ht="36" x14ac:dyDescent="0.3">
      <c r="A34" s="166"/>
      <c r="B34" s="132"/>
      <c r="C34" s="76" t="s">
        <v>67</v>
      </c>
      <c r="D34" s="106">
        <v>0</v>
      </c>
      <c r="E34" s="90"/>
      <c r="F34" s="90"/>
      <c r="G34" s="91"/>
      <c r="H34" s="93"/>
      <c r="I34" s="162"/>
    </row>
    <row r="35" spans="1:9" ht="72" customHeight="1" x14ac:dyDescent="0.3">
      <c r="A35" s="166"/>
      <c r="B35" s="132"/>
      <c r="C35" s="76" t="s">
        <v>68</v>
      </c>
      <c r="D35" s="106">
        <v>1</v>
      </c>
      <c r="E35" s="90"/>
      <c r="F35" s="90"/>
      <c r="G35" s="91"/>
      <c r="H35" s="93"/>
      <c r="I35" s="162"/>
    </row>
    <row r="36" spans="1:9" ht="72" customHeight="1" x14ac:dyDescent="0.3">
      <c r="A36" s="166"/>
      <c r="B36" s="132"/>
      <c r="C36" s="76" t="s">
        <v>69</v>
      </c>
      <c r="D36" s="106">
        <v>1</v>
      </c>
      <c r="E36" s="90"/>
      <c r="F36" s="90"/>
      <c r="G36" s="91"/>
      <c r="H36" s="93"/>
      <c r="I36" s="162"/>
    </row>
    <row r="37" spans="1:9" ht="54.75" customHeight="1" x14ac:dyDescent="0.3">
      <c r="A37" s="166"/>
      <c r="B37" s="132"/>
      <c r="C37" s="76" t="s">
        <v>70</v>
      </c>
      <c r="D37" s="106">
        <v>1</v>
      </c>
      <c r="E37" s="90"/>
      <c r="F37" s="90"/>
      <c r="G37" s="91"/>
      <c r="H37" s="93"/>
      <c r="I37" s="162"/>
    </row>
    <row r="38" spans="1:9" ht="60" customHeight="1" x14ac:dyDescent="0.3">
      <c r="A38" s="166"/>
      <c r="B38" s="75" t="s">
        <v>122</v>
      </c>
      <c r="C38" s="77" t="s">
        <v>71</v>
      </c>
      <c r="D38" s="107">
        <v>1</v>
      </c>
      <c r="E38" s="94">
        <f>SUM(D38:D43)</f>
        <v>4</v>
      </c>
      <c r="F38" s="94">
        <v>10</v>
      </c>
      <c r="G38" s="95">
        <f>E38/F38</f>
        <v>0.4</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0</v>
      </c>
      <c r="E41" s="94"/>
      <c r="F41" s="94"/>
      <c r="G41" s="95"/>
      <c r="H41" s="93"/>
      <c r="I41" s="162"/>
    </row>
    <row r="42" spans="1:9" ht="24" x14ac:dyDescent="0.3">
      <c r="A42" s="166"/>
      <c r="B42" s="133"/>
      <c r="C42" s="77" t="s">
        <v>55</v>
      </c>
      <c r="D42" s="107" t="s">
        <v>105</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2</v>
      </c>
      <c r="F44" s="90">
        <v>6</v>
      </c>
      <c r="G44" s="91">
        <f>E44/F44</f>
        <v>0.33333333333333331</v>
      </c>
      <c r="H44" s="93"/>
      <c r="I44" s="162"/>
    </row>
    <row r="45" spans="1:9" ht="24" x14ac:dyDescent="0.3">
      <c r="A45" s="166"/>
      <c r="B45" s="132"/>
      <c r="C45" s="76" t="s">
        <v>58</v>
      </c>
      <c r="D45" s="106" t="s">
        <v>105</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2</v>
      </c>
      <c r="E47" s="90"/>
      <c r="F47" s="90"/>
      <c r="G47" s="91"/>
      <c r="H47" s="93"/>
      <c r="I47" s="162"/>
    </row>
    <row r="48" spans="1:9" ht="24" x14ac:dyDescent="0.3">
      <c r="A48" s="166"/>
      <c r="B48" s="132"/>
      <c r="C48" s="76" t="s">
        <v>61</v>
      </c>
      <c r="D48" s="106" t="s">
        <v>105</v>
      </c>
      <c r="E48" s="90"/>
      <c r="F48" s="90"/>
      <c r="G48" s="91"/>
      <c r="H48" s="93"/>
      <c r="I48" s="162"/>
    </row>
    <row r="49" spans="1:9" ht="24" x14ac:dyDescent="0.3">
      <c r="A49" s="166"/>
      <c r="B49" s="168" t="s">
        <v>108</v>
      </c>
      <c r="C49" s="77" t="s">
        <v>62</v>
      </c>
      <c r="D49" s="107">
        <v>1</v>
      </c>
      <c r="E49" s="94">
        <f>SUM(D49:D54)</f>
        <v>11</v>
      </c>
      <c r="F49" s="94">
        <v>12</v>
      </c>
      <c r="G49" s="95">
        <f>E49/F49</f>
        <v>0.91666666666666663</v>
      </c>
      <c r="H49" s="93"/>
      <c r="I49" s="162"/>
    </row>
    <row r="50" spans="1:9" ht="36" customHeight="1" x14ac:dyDescent="0.3">
      <c r="A50" s="166"/>
      <c r="B50" s="168"/>
      <c r="C50" s="77" t="s">
        <v>63</v>
      </c>
      <c r="D50" s="107">
        <v>2</v>
      </c>
      <c r="E50" s="94"/>
      <c r="F50" s="94"/>
      <c r="G50" s="95"/>
      <c r="H50" s="93"/>
      <c r="I50" s="162"/>
    </row>
    <row r="51" spans="1:9" ht="36" customHeight="1" x14ac:dyDescent="0.3">
      <c r="A51" s="166"/>
      <c r="B51" s="168"/>
      <c r="C51" s="77" t="s">
        <v>64</v>
      </c>
      <c r="D51" s="107">
        <v>2</v>
      </c>
      <c r="E51" s="94"/>
      <c r="F51" s="94"/>
      <c r="G51" s="95"/>
      <c r="H51" s="93"/>
      <c r="I51" s="162"/>
    </row>
    <row r="52" spans="1:9" ht="24" x14ac:dyDescent="0.3">
      <c r="A52" s="166"/>
      <c r="B52" s="168"/>
      <c r="C52" s="77" t="s">
        <v>65</v>
      </c>
      <c r="D52" s="107">
        <v>2</v>
      </c>
      <c r="E52" s="94"/>
      <c r="F52" s="94"/>
      <c r="G52" s="95"/>
      <c r="H52" s="93"/>
      <c r="I52" s="162"/>
    </row>
    <row r="53" spans="1:9" ht="36" customHeight="1" x14ac:dyDescent="0.3">
      <c r="A53" s="166"/>
      <c r="B53" s="168"/>
      <c r="C53" s="77" t="s">
        <v>43</v>
      </c>
      <c r="D53" s="107">
        <v>2</v>
      </c>
      <c r="E53" s="94"/>
      <c r="F53" s="94"/>
      <c r="G53" s="95"/>
      <c r="H53" s="93"/>
      <c r="I53" s="162"/>
    </row>
    <row r="54" spans="1:9" ht="24" x14ac:dyDescent="0.3">
      <c r="A54" s="166"/>
      <c r="B54" s="168"/>
      <c r="C54" s="77" t="s">
        <v>44</v>
      </c>
      <c r="D54" s="107">
        <v>2</v>
      </c>
      <c r="E54" s="94"/>
      <c r="F54" s="94"/>
      <c r="G54" s="95"/>
      <c r="H54" s="93"/>
      <c r="I54" s="162"/>
    </row>
    <row r="55" spans="1:9" ht="48" x14ac:dyDescent="0.3">
      <c r="A55" s="78" t="s">
        <v>8</v>
      </c>
      <c r="B55" s="102" t="s">
        <v>17</v>
      </c>
      <c r="C55" s="80" t="s">
        <v>45</v>
      </c>
      <c r="D55" s="108">
        <v>0</v>
      </c>
      <c r="E55" s="96">
        <f>SUM(D55:D60)</f>
        <v>4</v>
      </c>
      <c r="F55" s="96">
        <v>14</v>
      </c>
      <c r="G55" s="97">
        <f>E55/F55</f>
        <v>0.2857142857142857</v>
      </c>
      <c r="H55" s="98">
        <f>AVERAGE(G55,G61)</f>
        <v>0.45535714285714285</v>
      </c>
      <c r="I55" s="162"/>
    </row>
    <row r="56" spans="1:9" ht="72" customHeight="1" x14ac:dyDescent="0.3">
      <c r="A56" s="140"/>
      <c r="B56" s="134"/>
      <c r="C56" s="80" t="s">
        <v>46</v>
      </c>
      <c r="D56" s="108">
        <v>0</v>
      </c>
      <c r="E56" s="96"/>
      <c r="F56" s="96"/>
      <c r="G56" s="97"/>
      <c r="H56" s="99"/>
      <c r="I56" s="162"/>
    </row>
    <row r="57" spans="1:9" ht="36" x14ac:dyDescent="0.3">
      <c r="A57" s="140"/>
      <c r="B57" s="134"/>
      <c r="C57" s="80" t="s">
        <v>47</v>
      </c>
      <c r="D57" s="108">
        <v>0</v>
      </c>
      <c r="E57" s="96"/>
      <c r="F57" s="96"/>
      <c r="G57" s="97"/>
      <c r="H57" s="99"/>
      <c r="I57" s="162"/>
    </row>
    <row r="58" spans="1:9" ht="29.25" customHeight="1" x14ac:dyDescent="0.3">
      <c r="A58" s="78"/>
      <c r="B58" s="134"/>
      <c r="C58" s="80" t="s">
        <v>48</v>
      </c>
      <c r="D58" s="108">
        <v>2</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5</v>
      </c>
      <c r="F61" s="100">
        <v>8</v>
      </c>
      <c r="G61" s="101">
        <f>E61/F61</f>
        <v>0.625</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2</v>
      </c>
      <c r="E63" s="100"/>
      <c r="F63" s="100"/>
      <c r="G63" s="101"/>
      <c r="H63" s="99"/>
      <c r="I63" s="162"/>
    </row>
    <row r="64" spans="1:9" ht="48" customHeight="1" x14ac:dyDescent="0.3">
      <c r="A64" s="140"/>
      <c r="B64" s="141"/>
      <c r="C64" s="79" t="s">
        <v>2</v>
      </c>
      <c r="D64" s="109" t="s">
        <v>105</v>
      </c>
      <c r="E64" s="100"/>
      <c r="F64" s="100"/>
      <c r="G64" s="101"/>
      <c r="H64" s="99"/>
      <c r="I64" s="162"/>
    </row>
    <row r="65" spans="1:9" ht="24" x14ac:dyDescent="0.3">
      <c r="A65" s="140"/>
      <c r="B65" s="141"/>
      <c r="C65" s="79" t="s">
        <v>3</v>
      </c>
      <c r="D65" s="109">
        <v>2</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showGridLines="0" topLeftCell="A42" zoomScale="80" zoomScaleNormal="80" workbookViewId="0">
      <selection activeCell="D61" sqref="D61"/>
    </sheetView>
  </sheetViews>
  <sheetFormatPr defaultColWidth="8.88671875" defaultRowHeight="14.4" x14ac:dyDescent="0.3"/>
  <cols>
    <col min="1" max="1" width="25" style="45" customWidth="1"/>
    <col min="2" max="2" width="29.88671875" style="136" customWidth="1"/>
    <col min="3" max="3" width="61.88671875" style="46" customWidth="1"/>
    <col min="4" max="4" width="10" style="110" customWidth="1"/>
    <col min="6" max="6" width="14.33203125" customWidth="1"/>
    <col min="7" max="7" width="14.33203125" style="3" customWidth="1"/>
    <col min="8" max="9" width="13.109375" style="3"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58" t="s">
        <v>6</v>
      </c>
      <c r="B2" s="163" t="s">
        <v>10</v>
      </c>
      <c r="C2" s="54" t="s">
        <v>89</v>
      </c>
      <c r="D2" s="111">
        <v>2</v>
      </c>
      <c r="E2" s="184">
        <f>SUM(D2:D4)</f>
        <v>4</v>
      </c>
      <c r="F2" s="184">
        <v>6</v>
      </c>
      <c r="G2" s="185">
        <f>E2/F2</f>
        <v>0.66666666666666663</v>
      </c>
      <c r="H2" s="186">
        <f>AVERAGE(G2,G5,G20,G28)</f>
        <v>0.47916666666666663</v>
      </c>
      <c r="I2" s="162">
        <f>AVERAGE(H2,H32,H49)</f>
        <v>0.53379629629629621</v>
      </c>
    </row>
    <row r="3" spans="1:9" ht="24.6" x14ac:dyDescent="0.3">
      <c r="A3" s="58"/>
      <c r="B3" s="163"/>
      <c r="C3" s="54" t="s">
        <v>90</v>
      </c>
      <c r="D3" s="111">
        <v>1</v>
      </c>
      <c r="E3" s="184"/>
      <c r="F3" s="184"/>
      <c r="G3" s="185"/>
      <c r="H3" s="186"/>
      <c r="I3" s="162"/>
    </row>
    <row r="4" spans="1:9" x14ac:dyDescent="0.3">
      <c r="A4" s="58"/>
      <c r="B4" s="163"/>
      <c r="C4" s="54" t="s">
        <v>91</v>
      </c>
      <c r="D4" s="111">
        <v>1</v>
      </c>
      <c r="E4" s="184"/>
      <c r="F4" s="184"/>
      <c r="G4" s="185"/>
      <c r="H4" s="186"/>
      <c r="I4" s="162"/>
    </row>
    <row r="5" spans="1:9" ht="20.25" customHeight="1" x14ac:dyDescent="0.3">
      <c r="A5" s="58"/>
      <c r="B5" s="164" t="s">
        <v>16</v>
      </c>
      <c r="C5" s="55" t="s">
        <v>86</v>
      </c>
      <c r="D5" s="112">
        <v>2</v>
      </c>
      <c r="E5" s="180">
        <f>SUM(D5:D19)</f>
        <v>15</v>
      </c>
      <c r="F5" s="180">
        <v>30</v>
      </c>
      <c r="G5" s="181">
        <f>E5/F5</f>
        <v>0.5</v>
      </c>
      <c r="H5" s="186"/>
      <c r="I5" s="162"/>
    </row>
    <row r="6" spans="1:9" x14ac:dyDescent="0.3">
      <c r="A6" s="59"/>
      <c r="B6" s="164"/>
      <c r="C6" s="55" t="s">
        <v>87</v>
      </c>
      <c r="D6" s="112">
        <v>2</v>
      </c>
      <c r="E6" s="180"/>
      <c r="F6" s="180"/>
      <c r="G6" s="181"/>
      <c r="H6" s="186"/>
      <c r="I6" s="162"/>
    </row>
    <row r="7" spans="1:9" ht="24.6" x14ac:dyDescent="0.3">
      <c r="A7" s="59"/>
      <c r="B7" s="164"/>
      <c r="C7" s="55" t="s">
        <v>88</v>
      </c>
      <c r="D7" s="112">
        <v>1</v>
      </c>
      <c r="E7" s="180"/>
      <c r="F7" s="180"/>
      <c r="G7" s="181"/>
      <c r="H7" s="186"/>
      <c r="I7" s="162"/>
    </row>
    <row r="8" spans="1:9" x14ac:dyDescent="0.3">
      <c r="A8" s="59"/>
      <c r="B8" s="164"/>
      <c r="C8" s="55" t="s">
        <v>92</v>
      </c>
      <c r="D8" s="112">
        <v>1</v>
      </c>
      <c r="E8" s="180"/>
      <c r="F8" s="180"/>
      <c r="G8" s="181"/>
      <c r="H8" s="186"/>
      <c r="I8" s="162"/>
    </row>
    <row r="9" spans="1:9" x14ac:dyDescent="0.3">
      <c r="A9" s="59"/>
      <c r="B9" s="164"/>
      <c r="C9" s="55" t="s">
        <v>93</v>
      </c>
      <c r="D9" s="112">
        <v>1</v>
      </c>
      <c r="E9" s="180"/>
      <c r="F9" s="180"/>
      <c r="G9" s="181"/>
      <c r="H9" s="186"/>
      <c r="I9" s="162"/>
    </row>
    <row r="10" spans="1:9" x14ac:dyDescent="0.3">
      <c r="A10" s="59"/>
      <c r="B10" s="164"/>
      <c r="C10" s="55" t="s">
        <v>94</v>
      </c>
      <c r="D10" s="112">
        <v>0</v>
      </c>
      <c r="E10" s="180"/>
      <c r="F10" s="180"/>
      <c r="G10" s="181"/>
      <c r="H10" s="186"/>
      <c r="I10" s="162"/>
    </row>
    <row r="11" spans="1:9" x14ac:dyDescent="0.3">
      <c r="A11" s="59"/>
      <c r="B11" s="164"/>
      <c r="C11" s="55" t="s">
        <v>95</v>
      </c>
      <c r="D11" s="112">
        <v>0</v>
      </c>
      <c r="E11" s="180"/>
      <c r="F11" s="180"/>
      <c r="G11" s="181"/>
      <c r="H11" s="186"/>
      <c r="I11" s="162"/>
    </row>
    <row r="12" spans="1:9" ht="24.6" x14ac:dyDescent="0.3">
      <c r="A12" s="59"/>
      <c r="B12" s="164"/>
      <c r="C12" s="55" t="s">
        <v>96</v>
      </c>
      <c r="D12" s="112">
        <v>2</v>
      </c>
      <c r="E12" s="180"/>
      <c r="F12" s="180"/>
      <c r="G12" s="181"/>
      <c r="H12" s="186"/>
      <c r="I12" s="162"/>
    </row>
    <row r="13" spans="1:9" ht="24.6" x14ac:dyDescent="0.3">
      <c r="A13" s="59"/>
      <c r="B13" s="164"/>
      <c r="C13" s="55" t="s">
        <v>97</v>
      </c>
      <c r="D13" s="112">
        <v>2</v>
      </c>
      <c r="E13" s="180"/>
      <c r="F13" s="180"/>
      <c r="G13" s="181"/>
      <c r="H13" s="186"/>
      <c r="I13" s="162"/>
    </row>
    <row r="14" spans="1:9" ht="24.6" x14ac:dyDescent="0.3">
      <c r="A14" s="59"/>
      <c r="B14" s="164"/>
      <c r="C14" s="55" t="s">
        <v>98</v>
      </c>
      <c r="D14" s="112">
        <v>0</v>
      </c>
      <c r="E14" s="180"/>
      <c r="F14" s="180"/>
      <c r="G14" s="181"/>
      <c r="H14" s="186"/>
      <c r="I14" s="162"/>
    </row>
    <row r="15" spans="1:9" ht="24.6" x14ac:dyDescent="0.3">
      <c r="A15" s="59"/>
      <c r="B15" s="164"/>
      <c r="C15" s="55" t="s">
        <v>99</v>
      </c>
      <c r="D15" s="112">
        <v>1</v>
      </c>
      <c r="E15" s="180"/>
      <c r="F15" s="180"/>
      <c r="G15" s="181"/>
      <c r="H15" s="186"/>
      <c r="I15" s="162"/>
    </row>
    <row r="16" spans="1:9" ht="24.6" x14ac:dyDescent="0.3">
      <c r="A16" s="59"/>
      <c r="B16" s="164"/>
      <c r="C16" s="55" t="s">
        <v>100</v>
      </c>
      <c r="D16" s="112">
        <v>0</v>
      </c>
      <c r="E16" s="180"/>
      <c r="F16" s="180"/>
      <c r="G16" s="181"/>
      <c r="H16" s="186"/>
      <c r="I16" s="162"/>
    </row>
    <row r="17" spans="1:9" x14ac:dyDescent="0.3">
      <c r="A17" s="59"/>
      <c r="B17" s="164"/>
      <c r="C17" s="55" t="s">
        <v>101</v>
      </c>
      <c r="D17" s="112">
        <v>0</v>
      </c>
      <c r="E17" s="180"/>
      <c r="F17" s="180"/>
      <c r="G17" s="181"/>
      <c r="H17" s="186"/>
      <c r="I17" s="162"/>
    </row>
    <row r="18" spans="1:9" ht="24.6" x14ac:dyDescent="0.3">
      <c r="A18" s="59"/>
      <c r="B18" s="164"/>
      <c r="C18" s="55" t="s">
        <v>102</v>
      </c>
      <c r="D18" s="112">
        <v>2</v>
      </c>
      <c r="E18" s="180"/>
      <c r="F18" s="180"/>
      <c r="G18" s="181"/>
      <c r="H18" s="186"/>
      <c r="I18" s="162"/>
    </row>
    <row r="19" spans="1:9" ht="24.6" x14ac:dyDescent="0.3">
      <c r="A19" s="59"/>
      <c r="B19" s="164"/>
      <c r="C19" s="55" t="s">
        <v>103</v>
      </c>
      <c r="D19" s="112">
        <v>1</v>
      </c>
      <c r="E19" s="180"/>
      <c r="F19" s="180"/>
      <c r="G19" s="181"/>
      <c r="H19" s="186"/>
      <c r="I19" s="162"/>
    </row>
    <row r="20" spans="1:9" ht="30" customHeight="1" x14ac:dyDescent="0.3">
      <c r="A20" s="59"/>
      <c r="B20" s="165" t="s">
        <v>106</v>
      </c>
      <c r="C20" s="54" t="s">
        <v>73</v>
      </c>
      <c r="D20" s="111">
        <v>1</v>
      </c>
      <c r="E20" s="184">
        <f>SUM(D20:D27)</f>
        <v>6</v>
      </c>
      <c r="F20" s="184">
        <v>16</v>
      </c>
      <c r="G20" s="185">
        <f>E20/F20</f>
        <v>0.375</v>
      </c>
      <c r="H20" s="186"/>
      <c r="I20" s="162"/>
    </row>
    <row r="21" spans="1:9" ht="24.6" x14ac:dyDescent="0.3">
      <c r="A21" s="59"/>
      <c r="B21" s="165"/>
      <c r="C21" s="54" t="s">
        <v>74</v>
      </c>
      <c r="D21" s="111">
        <v>1</v>
      </c>
      <c r="E21" s="184"/>
      <c r="F21" s="184"/>
      <c r="G21" s="185"/>
      <c r="H21" s="186"/>
      <c r="I21" s="162"/>
    </row>
    <row r="22" spans="1:9" ht="24.6" x14ac:dyDescent="0.3">
      <c r="A22" s="59"/>
      <c r="B22" s="165"/>
      <c r="C22" s="54" t="s">
        <v>75</v>
      </c>
      <c r="D22" s="111">
        <v>1</v>
      </c>
      <c r="E22" s="184"/>
      <c r="F22" s="184"/>
      <c r="G22" s="185"/>
      <c r="H22" s="186"/>
      <c r="I22" s="162"/>
    </row>
    <row r="23" spans="1:9" ht="24.6" x14ac:dyDescent="0.3">
      <c r="A23" s="59"/>
      <c r="B23" s="165"/>
      <c r="C23" s="54" t="s">
        <v>76</v>
      </c>
      <c r="D23" s="111">
        <v>1</v>
      </c>
      <c r="E23" s="184"/>
      <c r="F23" s="184"/>
      <c r="G23" s="185"/>
      <c r="H23" s="186"/>
      <c r="I23" s="162"/>
    </row>
    <row r="24" spans="1:9" ht="24.6" x14ac:dyDescent="0.3">
      <c r="A24" s="59"/>
      <c r="B24" s="165"/>
      <c r="C24" s="54" t="s">
        <v>77</v>
      </c>
      <c r="D24" s="111">
        <v>1</v>
      </c>
      <c r="E24" s="184"/>
      <c r="F24" s="184"/>
      <c r="G24" s="185"/>
      <c r="H24" s="186"/>
      <c r="I24" s="162"/>
    </row>
    <row r="25" spans="1:9" ht="24.6" x14ac:dyDescent="0.3">
      <c r="A25" s="59"/>
      <c r="B25" s="165"/>
      <c r="C25" s="54" t="s">
        <v>78</v>
      </c>
      <c r="D25" s="111">
        <v>1</v>
      </c>
      <c r="E25" s="184"/>
      <c r="F25" s="184"/>
      <c r="G25" s="185"/>
      <c r="H25" s="186"/>
      <c r="I25" s="162"/>
    </row>
    <row r="26" spans="1:9" ht="24.6" x14ac:dyDescent="0.3">
      <c r="A26" s="59"/>
      <c r="B26" s="165"/>
      <c r="C26" s="54" t="s">
        <v>79</v>
      </c>
      <c r="D26" s="111">
        <v>0</v>
      </c>
      <c r="E26" s="184"/>
      <c r="F26" s="184"/>
      <c r="G26" s="185"/>
      <c r="H26" s="186"/>
      <c r="I26" s="162"/>
    </row>
    <row r="27" spans="1:9" ht="24.6" x14ac:dyDescent="0.3">
      <c r="A27" s="59"/>
      <c r="B27" s="165"/>
      <c r="C27" s="54" t="s">
        <v>80</v>
      </c>
      <c r="D27" s="111">
        <v>0</v>
      </c>
      <c r="E27" s="184"/>
      <c r="F27" s="184"/>
      <c r="G27" s="185"/>
      <c r="H27" s="186"/>
      <c r="I27" s="162"/>
    </row>
    <row r="28" spans="1:9" x14ac:dyDescent="0.3">
      <c r="A28" s="59"/>
      <c r="B28" s="167" t="s">
        <v>107</v>
      </c>
      <c r="C28" s="60" t="s">
        <v>81</v>
      </c>
      <c r="D28" s="112">
        <v>1</v>
      </c>
      <c r="E28" s="180">
        <f>SUM(D28:D31)</f>
        <v>3</v>
      </c>
      <c r="F28" s="180">
        <v>8</v>
      </c>
      <c r="G28" s="181">
        <f>E28/F28</f>
        <v>0.375</v>
      </c>
      <c r="H28" s="186"/>
      <c r="I28" s="162"/>
    </row>
    <row r="29" spans="1:9" ht="24.6" x14ac:dyDescent="0.3">
      <c r="A29" s="59"/>
      <c r="B29" s="167"/>
      <c r="C29" s="60" t="s">
        <v>82</v>
      </c>
      <c r="D29" s="112">
        <v>1</v>
      </c>
      <c r="E29" s="180"/>
      <c r="F29" s="180"/>
      <c r="G29" s="181"/>
      <c r="H29" s="186"/>
      <c r="I29" s="162"/>
    </row>
    <row r="30" spans="1:9" ht="36.6" x14ac:dyDescent="0.3">
      <c r="A30" s="59"/>
      <c r="B30" s="167"/>
      <c r="C30" s="60" t="s">
        <v>83</v>
      </c>
      <c r="D30" s="112">
        <v>1</v>
      </c>
      <c r="E30" s="180"/>
      <c r="F30" s="180"/>
      <c r="G30" s="181"/>
      <c r="H30" s="186"/>
      <c r="I30" s="162"/>
    </row>
    <row r="31" spans="1:9" ht="24.6" x14ac:dyDescent="0.3">
      <c r="A31" s="59"/>
      <c r="B31" s="167"/>
      <c r="C31" s="60" t="s">
        <v>84</v>
      </c>
      <c r="D31" s="112">
        <v>0</v>
      </c>
      <c r="E31" s="180"/>
      <c r="F31" s="180"/>
      <c r="G31" s="181"/>
      <c r="H31" s="186"/>
      <c r="I31" s="162"/>
    </row>
    <row r="32" spans="1:9" ht="36.6" x14ac:dyDescent="0.3">
      <c r="A32" s="103" t="s">
        <v>7</v>
      </c>
      <c r="B32" s="131" t="s">
        <v>11</v>
      </c>
      <c r="C32" s="47" t="s">
        <v>85</v>
      </c>
      <c r="D32" s="113">
        <v>2</v>
      </c>
      <c r="E32" s="182">
        <f>SUM(D32:D37)</f>
        <v>8</v>
      </c>
      <c r="F32" s="182">
        <v>12</v>
      </c>
      <c r="G32" s="183">
        <f>E32/F32</f>
        <v>0.66666666666666663</v>
      </c>
      <c r="H32" s="171">
        <f>AVERAGE(G32,G38,G44)</f>
        <v>0.48888888888888887</v>
      </c>
      <c r="I32" s="162"/>
    </row>
    <row r="33" spans="1:9" ht="48.75" customHeight="1" x14ac:dyDescent="0.3">
      <c r="A33" s="62"/>
      <c r="B33" s="132"/>
      <c r="C33" s="47" t="s">
        <v>66</v>
      </c>
      <c r="D33" s="113">
        <v>1</v>
      </c>
      <c r="E33" s="182"/>
      <c r="F33" s="182"/>
      <c r="G33" s="183"/>
      <c r="H33" s="171"/>
      <c r="I33" s="162"/>
    </row>
    <row r="34" spans="1:9" ht="36.6" x14ac:dyDescent="0.3">
      <c r="A34" s="62"/>
      <c r="B34" s="132"/>
      <c r="C34" s="47" t="s">
        <v>67</v>
      </c>
      <c r="D34" s="113">
        <v>1</v>
      </c>
      <c r="E34" s="182"/>
      <c r="F34" s="182"/>
      <c r="G34" s="183"/>
      <c r="H34" s="171"/>
      <c r="I34" s="162"/>
    </row>
    <row r="35" spans="1:9" ht="60.6" x14ac:dyDescent="0.3">
      <c r="A35" s="62"/>
      <c r="B35" s="132"/>
      <c r="C35" s="47" t="s">
        <v>68</v>
      </c>
      <c r="D35" s="113">
        <v>2</v>
      </c>
      <c r="E35" s="182"/>
      <c r="F35" s="182"/>
      <c r="G35" s="183"/>
      <c r="H35" s="171"/>
      <c r="I35" s="162"/>
    </row>
    <row r="36" spans="1:9" ht="60.6" x14ac:dyDescent="0.3">
      <c r="A36" s="62"/>
      <c r="B36" s="132"/>
      <c r="C36" s="47" t="s">
        <v>69</v>
      </c>
      <c r="D36" s="113">
        <v>1</v>
      </c>
      <c r="E36" s="182"/>
      <c r="F36" s="182"/>
      <c r="G36" s="183"/>
      <c r="H36" s="171"/>
      <c r="I36" s="162"/>
    </row>
    <row r="37" spans="1:9" ht="36.6" x14ac:dyDescent="0.3">
      <c r="A37" s="62"/>
      <c r="B37" s="132"/>
      <c r="C37" s="47" t="s">
        <v>70</v>
      </c>
      <c r="D37" s="113">
        <v>1</v>
      </c>
      <c r="E37" s="182"/>
      <c r="F37" s="182"/>
      <c r="G37" s="183"/>
      <c r="H37" s="171"/>
      <c r="I37" s="162"/>
    </row>
    <row r="38" spans="1:9" ht="48.6" x14ac:dyDescent="0.3">
      <c r="A38" s="62"/>
      <c r="B38" s="75" t="s">
        <v>122</v>
      </c>
      <c r="C38" s="52" t="s">
        <v>71</v>
      </c>
      <c r="D38" s="114">
        <v>1</v>
      </c>
      <c r="E38" s="172">
        <f>SUM(D38:D43)</f>
        <v>6</v>
      </c>
      <c r="F38" s="172">
        <v>12</v>
      </c>
      <c r="G38" s="173">
        <f>E38/F38</f>
        <v>0.5</v>
      </c>
      <c r="H38" s="171"/>
      <c r="I38" s="162"/>
    </row>
    <row r="39" spans="1:9" ht="24.6" x14ac:dyDescent="0.3">
      <c r="A39" s="62"/>
      <c r="B39" s="133"/>
      <c r="C39" s="52" t="s">
        <v>72</v>
      </c>
      <c r="D39" s="114">
        <v>1</v>
      </c>
      <c r="E39" s="172"/>
      <c r="F39" s="172"/>
      <c r="G39" s="173"/>
      <c r="H39" s="171"/>
      <c r="I39" s="162"/>
    </row>
    <row r="40" spans="1:9" ht="24.6" x14ac:dyDescent="0.3">
      <c r="A40" s="62"/>
      <c r="B40" s="133"/>
      <c r="C40" s="52" t="s">
        <v>53</v>
      </c>
      <c r="D40" s="114">
        <v>1</v>
      </c>
      <c r="E40" s="172"/>
      <c r="F40" s="172"/>
      <c r="G40" s="173"/>
      <c r="H40" s="171"/>
      <c r="I40" s="162"/>
    </row>
    <row r="41" spans="1:9" ht="24.6" x14ac:dyDescent="0.3">
      <c r="A41" s="62"/>
      <c r="B41" s="133"/>
      <c r="C41" s="52" t="s">
        <v>54</v>
      </c>
      <c r="D41" s="114">
        <v>1</v>
      </c>
      <c r="E41" s="172"/>
      <c r="F41" s="172"/>
      <c r="G41" s="173"/>
      <c r="H41" s="171"/>
      <c r="I41" s="162"/>
    </row>
    <row r="42" spans="1:9" ht="24.6" x14ac:dyDescent="0.3">
      <c r="A42" s="62"/>
      <c r="B42" s="133"/>
      <c r="C42" s="52" t="s">
        <v>55</v>
      </c>
      <c r="D42" s="114">
        <v>1</v>
      </c>
      <c r="E42" s="172"/>
      <c r="F42" s="172"/>
      <c r="G42" s="173"/>
      <c r="H42" s="171"/>
      <c r="I42" s="162"/>
    </row>
    <row r="43" spans="1:9" ht="24.6" x14ac:dyDescent="0.3">
      <c r="A43" s="62"/>
      <c r="B43" s="133"/>
      <c r="C43" s="52" t="s">
        <v>56</v>
      </c>
      <c r="D43" s="114">
        <v>1</v>
      </c>
      <c r="E43" s="172"/>
      <c r="F43" s="172"/>
      <c r="G43" s="173"/>
      <c r="H43" s="171"/>
      <c r="I43" s="162"/>
    </row>
    <row r="44" spans="1:9" ht="24.6" x14ac:dyDescent="0.3">
      <c r="A44" s="62"/>
      <c r="B44" s="131" t="s">
        <v>12</v>
      </c>
      <c r="C44" s="47" t="s">
        <v>57</v>
      </c>
      <c r="D44" s="113">
        <v>1</v>
      </c>
      <c r="E44" s="61">
        <f>SUM(D44:D48)</f>
        <v>3</v>
      </c>
      <c r="F44" s="61">
        <v>10</v>
      </c>
      <c r="G44" s="63">
        <f>E44/F44</f>
        <v>0.3</v>
      </c>
      <c r="H44" s="171"/>
      <c r="I44" s="162"/>
    </row>
    <row r="45" spans="1:9" ht="24.6" x14ac:dyDescent="0.3">
      <c r="A45" s="62"/>
      <c r="B45" s="132"/>
      <c r="C45" s="47" t="s">
        <v>58</v>
      </c>
      <c r="D45" s="113">
        <v>0</v>
      </c>
      <c r="E45" s="61"/>
      <c r="F45" s="61"/>
      <c r="G45" s="63"/>
      <c r="H45" s="171"/>
      <c r="I45" s="162"/>
    </row>
    <row r="46" spans="1:9" ht="36.6" x14ac:dyDescent="0.3">
      <c r="A46" s="62"/>
      <c r="B46" s="132"/>
      <c r="C46" s="47" t="s">
        <v>59</v>
      </c>
      <c r="D46" s="113">
        <v>0</v>
      </c>
      <c r="E46" s="61"/>
      <c r="F46" s="61"/>
      <c r="G46" s="63"/>
      <c r="H46" s="171"/>
      <c r="I46" s="162"/>
    </row>
    <row r="47" spans="1:9" ht="24.6" x14ac:dyDescent="0.3">
      <c r="A47" s="62"/>
      <c r="B47" s="132"/>
      <c r="C47" s="47" t="s">
        <v>60</v>
      </c>
      <c r="D47" s="113">
        <v>1</v>
      </c>
      <c r="E47" s="61"/>
      <c r="F47" s="61"/>
      <c r="G47" s="63"/>
      <c r="H47" s="171"/>
      <c r="I47" s="162"/>
    </row>
    <row r="48" spans="1:9" ht="24.6" x14ac:dyDescent="0.3">
      <c r="A48" s="62"/>
      <c r="B48" s="132"/>
      <c r="C48" s="47" t="s">
        <v>61</v>
      </c>
      <c r="D48" s="113">
        <v>1</v>
      </c>
      <c r="E48" s="61"/>
      <c r="F48" s="61"/>
      <c r="G48" s="63"/>
      <c r="H48" s="171"/>
      <c r="I48" s="162"/>
    </row>
    <row r="49" spans="1:9" ht="48.6" x14ac:dyDescent="0.3">
      <c r="A49" s="78" t="s">
        <v>8</v>
      </c>
      <c r="B49" s="102" t="s">
        <v>17</v>
      </c>
      <c r="C49" s="56" t="s">
        <v>45</v>
      </c>
      <c r="D49" s="115">
        <v>1</v>
      </c>
      <c r="E49" s="174">
        <f>SUM(D49:D54)</f>
        <v>8</v>
      </c>
      <c r="F49" s="175">
        <v>12</v>
      </c>
      <c r="G49" s="176">
        <f>E49/F49</f>
        <v>0.66666666666666663</v>
      </c>
      <c r="H49" s="177">
        <f>AVERAGE(G49,G55)</f>
        <v>0.6333333333333333</v>
      </c>
      <c r="I49" s="162"/>
    </row>
    <row r="50" spans="1:9" ht="60.6" x14ac:dyDescent="0.3">
      <c r="A50" s="64"/>
      <c r="B50" s="134"/>
      <c r="C50" s="56" t="s">
        <v>46</v>
      </c>
      <c r="D50" s="115">
        <v>1</v>
      </c>
      <c r="E50" s="174"/>
      <c r="F50" s="175"/>
      <c r="G50" s="176"/>
      <c r="H50" s="177"/>
      <c r="I50" s="162"/>
    </row>
    <row r="51" spans="1:9" ht="36.6" x14ac:dyDescent="0.3">
      <c r="A51" s="64"/>
      <c r="B51" s="134"/>
      <c r="C51" s="56" t="s">
        <v>47</v>
      </c>
      <c r="D51" s="115">
        <v>1</v>
      </c>
      <c r="E51" s="174"/>
      <c r="F51" s="175"/>
      <c r="G51" s="176"/>
      <c r="H51" s="177"/>
      <c r="I51" s="162"/>
    </row>
    <row r="52" spans="1:9" ht="24.6" x14ac:dyDescent="0.3">
      <c r="A52" s="65"/>
      <c r="B52" s="134"/>
      <c r="C52" s="56" t="s">
        <v>48</v>
      </c>
      <c r="D52" s="115">
        <v>2</v>
      </c>
      <c r="E52" s="174"/>
      <c r="F52" s="175"/>
      <c r="G52" s="176"/>
      <c r="H52" s="177"/>
      <c r="I52" s="162"/>
    </row>
    <row r="53" spans="1:9" ht="24.6" x14ac:dyDescent="0.3">
      <c r="A53" s="64"/>
      <c r="B53" s="134"/>
      <c r="C53" s="56" t="s">
        <v>49</v>
      </c>
      <c r="D53" s="115">
        <v>2</v>
      </c>
      <c r="E53" s="174"/>
      <c r="F53" s="175"/>
      <c r="G53" s="176"/>
      <c r="H53" s="177"/>
      <c r="I53" s="162"/>
    </row>
    <row r="54" spans="1:9" ht="36.6" x14ac:dyDescent="0.3">
      <c r="A54" s="64"/>
      <c r="B54" s="134"/>
      <c r="C54" s="56" t="s">
        <v>0</v>
      </c>
      <c r="D54" s="115">
        <v>1</v>
      </c>
      <c r="E54" s="174"/>
      <c r="F54" s="175"/>
      <c r="G54" s="176"/>
      <c r="H54" s="177"/>
      <c r="I54" s="162"/>
    </row>
    <row r="55" spans="1:9" ht="28.8" x14ac:dyDescent="0.3">
      <c r="A55" s="64"/>
      <c r="B55" s="81" t="s">
        <v>109</v>
      </c>
      <c r="C55" s="66" t="s">
        <v>51</v>
      </c>
      <c r="D55" s="116">
        <v>1</v>
      </c>
      <c r="E55" s="178">
        <f>SUM(D55:D59)</f>
        <v>6</v>
      </c>
      <c r="F55" s="178">
        <v>10</v>
      </c>
      <c r="G55" s="179">
        <f>E55/F55</f>
        <v>0.6</v>
      </c>
      <c r="H55" s="177"/>
      <c r="I55" s="162"/>
    </row>
    <row r="56" spans="1:9" ht="24.6" x14ac:dyDescent="0.3">
      <c r="A56" s="64"/>
      <c r="B56" s="135"/>
      <c r="C56" s="66" t="s">
        <v>52</v>
      </c>
      <c r="D56" s="116">
        <v>1</v>
      </c>
      <c r="E56" s="178"/>
      <c r="F56" s="178"/>
      <c r="G56" s="179"/>
      <c r="H56" s="177"/>
      <c r="I56" s="162"/>
    </row>
    <row r="57" spans="1:9" ht="24.6" x14ac:dyDescent="0.3">
      <c r="A57" s="64"/>
      <c r="B57" s="135"/>
      <c r="C57" s="66" t="s">
        <v>1</v>
      </c>
      <c r="D57" s="116">
        <v>1</v>
      </c>
      <c r="E57" s="178"/>
      <c r="F57" s="178"/>
      <c r="G57" s="179"/>
      <c r="H57" s="177"/>
      <c r="I57" s="162"/>
    </row>
    <row r="58" spans="1:9" ht="24.6" x14ac:dyDescent="0.3">
      <c r="A58" s="64"/>
      <c r="B58" s="135"/>
      <c r="C58" s="66" t="s">
        <v>2</v>
      </c>
      <c r="D58" s="116">
        <v>1</v>
      </c>
      <c r="E58" s="178"/>
      <c r="F58" s="178"/>
      <c r="G58" s="179"/>
      <c r="H58" s="177"/>
      <c r="I58" s="162"/>
    </row>
    <row r="59" spans="1:9" ht="24.6" x14ac:dyDescent="0.3">
      <c r="A59" s="64"/>
      <c r="B59" s="135"/>
      <c r="C59" s="66" t="s">
        <v>3</v>
      </c>
      <c r="D59" s="116">
        <v>2</v>
      </c>
      <c r="E59" s="178"/>
      <c r="F59" s="178"/>
      <c r="G59" s="179"/>
      <c r="H59" s="177"/>
      <c r="I59" s="162"/>
    </row>
  </sheetData>
  <mergeCells count="32">
    <mergeCell ref="B28:B31"/>
    <mergeCell ref="I2:I59"/>
    <mergeCell ref="B5:B19"/>
    <mergeCell ref="E5:E19"/>
    <mergeCell ref="F5:F19"/>
    <mergeCell ref="G5:G19"/>
    <mergeCell ref="B2:B4"/>
    <mergeCell ref="E2:E4"/>
    <mergeCell ref="F2:F4"/>
    <mergeCell ref="G2:G4"/>
    <mergeCell ref="H2:H31"/>
    <mergeCell ref="B20:B27"/>
    <mergeCell ref="E20:E27"/>
    <mergeCell ref="F20:F27"/>
    <mergeCell ref="G20:G27"/>
    <mergeCell ref="E28:E31"/>
    <mergeCell ref="F28:F31"/>
    <mergeCell ref="G28:G31"/>
    <mergeCell ref="E32:E37"/>
    <mergeCell ref="F32:F37"/>
    <mergeCell ref="G32:G37"/>
    <mergeCell ref="H32:H48"/>
    <mergeCell ref="E38:E43"/>
    <mergeCell ref="F38:F43"/>
    <mergeCell ref="G38:G43"/>
    <mergeCell ref="E49:E54"/>
    <mergeCell ref="F49:F54"/>
    <mergeCell ref="G49:G54"/>
    <mergeCell ref="H49:H59"/>
    <mergeCell ref="E55:E59"/>
    <mergeCell ref="F55:F59"/>
    <mergeCell ref="G55:G59"/>
  </mergeCells>
  <phoneticPr fontId="15" type="noConversion"/>
  <pageMargins left="0.7" right="0.7" top="0.75" bottom="0.75" header="0.3" footer="0.3"/>
  <pageSetup paperSize="8" orientation="landscape" r:id="rId1"/>
  <legacyDrawing r:id="rId2"/>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showGridLines="0" topLeftCell="A42" zoomScale="80" zoomScaleNormal="80" workbookViewId="0">
      <selection activeCell="D61" sqref="D61"/>
    </sheetView>
  </sheetViews>
  <sheetFormatPr defaultColWidth="8.88671875" defaultRowHeight="14.4" x14ac:dyDescent="0.3"/>
  <cols>
    <col min="1" max="1" width="25" style="45" customWidth="1"/>
    <col min="2" max="2" width="29.88671875" style="136" customWidth="1"/>
    <col min="3" max="3" width="61.88671875" style="46" customWidth="1"/>
    <col min="4" max="4" width="10" style="110" customWidth="1"/>
    <col min="6" max="6" width="14.33203125" customWidth="1"/>
    <col min="7" max="7" width="14.33203125" style="3" customWidth="1"/>
    <col min="8" max="9" width="13.109375" style="3" customWidth="1"/>
  </cols>
  <sheetData>
    <row r="1" spans="1:9" ht="31.5" customHeight="1" x14ac:dyDescent="0.3">
      <c r="A1" s="68" t="s">
        <v>4</v>
      </c>
      <c r="B1" s="68" t="s">
        <v>9</v>
      </c>
      <c r="C1" s="69" t="s">
        <v>5</v>
      </c>
      <c r="D1" s="68" t="s">
        <v>13</v>
      </c>
      <c r="E1" s="68" t="s">
        <v>117</v>
      </c>
      <c r="F1" s="68" t="s">
        <v>118</v>
      </c>
      <c r="G1" s="70" t="s">
        <v>14</v>
      </c>
      <c r="H1" s="70" t="s">
        <v>15</v>
      </c>
      <c r="I1" s="70" t="s">
        <v>115</v>
      </c>
    </row>
    <row r="2" spans="1:9" x14ac:dyDescent="0.3">
      <c r="A2" s="58" t="s">
        <v>6</v>
      </c>
      <c r="B2" s="163" t="s">
        <v>10</v>
      </c>
      <c r="C2" s="54" t="s">
        <v>89</v>
      </c>
      <c r="D2" s="111">
        <v>2</v>
      </c>
      <c r="E2" s="184">
        <f>SUM(D2:D4)</f>
        <v>4</v>
      </c>
      <c r="F2" s="184">
        <v>6</v>
      </c>
      <c r="G2" s="185">
        <f>E2/F2</f>
        <v>0.66666666666666663</v>
      </c>
      <c r="H2" s="186">
        <f>AVERAGE(G5,G2,G20,G28)</f>
        <v>0.44791666666666663</v>
      </c>
      <c r="I2" s="162">
        <f>AVERAGE(H2,H32,H49)</f>
        <v>0.37245370370370368</v>
      </c>
    </row>
    <row r="3" spans="1:9" ht="24.6" x14ac:dyDescent="0.3">
      <c r="A3" s="58"/>
      <c r="B3" s="163"/>
      <c r="C3" s="54" t="s">
        <v>90</v>
      </c>
      <c r="D3" s="111">
        <v>1</v>
      </c>
      <c r="E3" s="184"/>
      <c r="F3" s="184"/>
      <c r="G3" s="185"/>
      <c r="H3" s="186"/>
      <c r="I3" s="162"/>
    </row>
    <row r="4" spans="1:9" x14ac:dyDescent="0.3">
      <c r="A4" s="58"/>
      <c r="B4" s="163"/>
      <c r="C4" s="54" t="s">
        <v>91</v>
      </c>
      <c r="D4" s="111">
        <v>1</v>
      </c>
      <c r="E4" s="184"/>
      <c r="F4" s="184"/>
      <c r="G4" s="185"/>
      <c r="H4" s="186"/>
      <c r="I4" s="162"/>
    </row>
    <row r="5" spans="1:9" ht="20.25" customHeight="1" x14ac:dyDescent="0.3">
      <c r="A5" s="58"/>
      <c r="B5" s="164" t="s">
        <v>16</v>
      </c>
      <c r="C5" s="55" t="s">
        <v>86</v>
      </c>
      <c r="D5" s="112">
        <v>2</v>
      </c>
      <c r="E5" s="180">
        <f>SUM(D5:D19)</f>
        <v>15</v>
      </c>
      <c r="F5" s="180">
        <v>30</v>
      </c>
      <c r="G5" s="181">
        <f>E5/F5</f>
        <v>0.5</v>
      </c>
      <c r="H5" s="186"/>
      <c r="I5" s="162"/>
    </row>
    <row r="6" spans="1:9" x14ac:dyDescent="0.3">
      <c r="A6" s="59"/>
      <c r="B6" s="164"/>
      <c r="C6" s="55" t="s">
        <v>87</v>
      </c>
      <c r="D6" s="112">
        <v>2</v>
      </c>
      <c r="E6" s="180"/>
      <c r="F6" s="180"/>
      <c r="G6" s="181"/>
      <c r="H6" s="186"/>
      <c r="I6" s="162"/>
    </row>
    <row r="7" spans="1:9" ht="24.6" x14ac:dyDescent="0.3">
      <c r="A7" s="59"/>
      <c r="B7" s="164"/>
      <c r="C7" s="55" t="s">
        <v>88</v>
      </c>
      <c r="D7" s="112">
        <v>1</v>
      </c>
      <c r="E7" s="180"/>
      <c r="F7" s="180"/>
      <c r="G7" s="181"/>
      <c r="H7" s="186"/>
      <c r="I7" s="162"/>
    </row>
    <row r="8" spans="1:9" x14ac:dyDescent="0.3">
      <c r="A8" s="59"/>
      <c r="B8" s="164"/>
      <c r="C8" s="55" t="s">
        <v>92</v>
      </c>
      <c r="D8" s="112">
        <v>1</v>
      </c>
      <c r="E8" s="180"/>
      <c r="F8" s="180"/>
      <c r="G8" s="181"/>
      <c r="H8" s="186"/>
      <c r="I8" s="162"/>
    </row>
    <row r="9" spans="1:9" x14ac:dyDescent="0.3">
      <c r="A9" s="59"/>
      <c r="B9" s="164"/>
      <c r="C9" s="55" t="s">
        <v>93</v>
      </c>
      <c r="D9" s="112">
        <v>1</v>
      </c>
      <c r="E9" s="180"/>
      <c r="F9" s="180"/>
      <c r="G9" s="181"/>
      <c r="H9" s="186"/>
      <c r="I9" s="162"/>
    </row>
    <row r="10" spans="1:9" x14ac:dyDescent="0.3">
      <c r="A10" s="59"/>
      <c r="B10" s="164"/>
      <c r="C10" s="55" t="s">
        <v>94</v>
      </c>
      <c r="D10" s="112">
        <v>0</v>
      </c>
      <c r="E10" s="180"/>
      <c r="F10" s="180"/>
      <c r="G10" s="181"/>
      <c r="H10" s="186"/>
      <c r="I10" s="162"/>
    </row>
    <row r="11" spans="1:9" x14ac:dyDescent="0.3">
      <c r="A11" s="59"/>
      <c r="B11" s="164"/>
      <c r="C11" s="55" t="s">
        <v>95</v>
      </c>
      <c r="D11" s="112">
        <v>0</v>
      </c>
      <c r="E11" s="180"/>
      <c r="F11" s="180"/>
      <c r="G11" s="181"/>
      <c r="H11" s="186"/>
      <c r="I11" s="162"/>
    </row>
    <row r="12" spans="1:9" ht="24.6" x14ac:dyDescent="0.3">
      <c r="A12" s="59"/>
      <c r="B12" s="164"/>
      <c r="C12" s="55" t="s">
        <v>96</v>
      </c>
      <c r="D12" s="112">
        <v>2</v>
      </c>
      <c r="E12" s="180"/>
      <c r="F12" s="180"/>
      <c r="G12" s="181"/>
      <c r="H12" s="186"/>
      <c r="I12" s="162"/>
    </row>
    <row r="13" spans="1:9" ht="24.6" x14ac:dyDescent="0.3">
      <c r="A13" s="59"/>
      <c r="B13" s="164"/>
      <c r="C13" s="55" t="s">
        <v>97</v>
      </c>
      <c r="D13" s="112">
        <v>2</v>
      </c>
      <c r="E13" s="180"/>
      <c r="F13" s="180"/>
      <c r="G13" s="181"/>
      <c r="H13" s="186"/>
      <c r="I13" s="162"/>
    </row>
    <row r="14" spans="1:9" ht="24.6" x14ac:dyDescent="0.3">
      <c r="A14" s="59"/>
      <c r="B14" s="164"/>
      <c r="C14" s="55" t="s">
        <v>98</v>
      </c>
      <c r="D14" s="112">
        <v>0</v>
      </c>
      <c r="E14" s="180"/>
      <c r="F14" s="180"/>
      <c r="G14" s="181"/>
      <c r="H14" s="186"/>
      <c r="I14" s="162"/>
    </row>
    <row r="15" spans="1:9" ht="24.6" x14ac:dyDescent="0.3">
      <c r="A15" s="59"/>
      <c r="B15" s="164"/>
      <c r="C15" s="55" t="s">
        <v>99</v>
      </c>
      <c r="D15" s="112">
        <v>1</v>
      </c>
      <c r="E15" s="180"/>
      <c r="F15" s="180"/>
      <c r="G15" s="181"/>
      <c r="H15" s="186"/>
      <c r="I15" s="162"/>
    </row>
    <row r="16" spans="1:9" ht="24.6" x14ac:dyDescent="0.3">
      <c r="A16" s="59"/>
      <c r="B16" s="164"/>
      <c r="C16" s="55" t="s">
        <v>100</v>
      </c>
      <c r="D16" s="112">
        <v>0</v>
      </c>
      <c r="E16" s="180"/>
      <c r="F16" s="180"/>
      <c r="G16" s="181"/>
      <c r="H16" s="186"/>
      <c r="I16" s="162"/>
    </row>
    <row r="17" spans="1:9" x14ac:dyDescent="0.3">
      <c r="A17" s="59"/>
      <c r="B17" s="164"/>
      <c r="C17" s="55" t="s">
        <v>101</v>
      </c>
      <c r="D17" s="112">
        <v>0</v>
      </c>
      <c r="E17" s="180"/>
      <c r="F17" s="180"/>
      <c r="G17" s="181"/>
      <c r="H17" s="186"/>
      <c r="I17" s="162"/>
    </row>
    <row r="18" spans="1:9" ht="24.6" x14ac:dyDescent="0.3">
      <c r="A18" s="59"/>
      <c r="B18" s="164"/>
      <c r="C18" s="55" t="s">
        <v>102</v>
      </c>
      <c r="D18" s="112">
        <v>2</v>
      </c>
      <c r="E18" s="180"/>
      <c r="F18" s="180"/>
      <c r="G18" s="181"/>
      <c r="H18" s="186"/>
      <c r="I18" s="162"/>
    </row>
    <row r="19" spans="1:9" ht="24.6" x14ac:dyDescent="0.3">
      <c r="A19" s="59"/>
      <c r="B19" s="164"/>
      <c r="C19" s="55" t="s">
        <v>103</v>
      </c>
      <c r="D19" s="112">
        <v>1</v>
      </c>
      <c r="E19" s="180"/>
      <c r="F19" s="180"/>
      <c r="G19" s="181"/>
      <c r="H19" s="186"/>
      <c r="I19" s="162"/>
    </row>
    <row r="20" spans="1:9" ht="30" customHeight="1" x14ac:dyDescent="0.3">
      <c r="A20" s="59"/>
      <c r="B20" s="165" t="s">
        <v>106</v>
      </c>
      <c r="C20" s="54" t="s">
        <v>73</v>
      </c>
      <c r="D20" s="111">
        <v>1</v>
      </c>
      <c r="E20" s="184">
        <f>SUM(D20:D27)</f>
        <v>6</v>
      </c>
      <c r="F20" s="184">
        <v>16</v>
      </c>
      <c r="G20" s="185">
        <f>E20/F20</f>
        <v>0.375</v>
      </c>
      <c r="H20" s="186"/>
      <c r="I20" s="162"/>
    </row>
    <row r="21" spans="1:9" ht="24.6" x14ac:dyDescent="0.3">
      <c r="A21" s="59"/>
      <c r="B21" s="165"/>
      <c r="C21" s="54" t="s">
        <v>74</v>
      </c>
      <c r="D21" s="111">
        <v>1</v>
      </c>
      <c r="E21" s="184"/>
      <c r="F21" s="184"/>
      <c r="G21" s="185"/>
      <c r="H21" s="186"/>
      <c r="I21" s="162"/>
    </row>
    <row r="22" spans="1:9" ht="24.6" x14ac:dyDescent="0.3">
      <c r="A22" s="59"/>
      <c r="B22" s="165"/>
      <c r="C22" s="54" t="s">
        <v>75</v>
      </c>
      <c r="D22" s="111">
        <v>1</v>
      </c>
      <c r="E22" s="184"/>
      <c r="F22" s="184"/>
      <c r="G22" s="185"/>
      <c r="H22" s="186"/>
      <c r="I22" s="162"/>
    </row>
    <row r="23" spans="1:9" ht="24.6" x14ac:dyDescent="0.3">
      <c r="A23" s="59"/>
      <c r="B23" s="165"/>
      <c r="C23" s="54" t="s">
        <v>76</v>
      </c>
      <c r="D23" s="111">
        <v>1</v>
      </c>
      <c r="E23" s="184"/>
      <c r="F23" s="184"/>
      <c r="G23" s="185"/>
      <c r="H23" s="186"/>
      <c r="I23" s="162"/>
    </row>
    <row r="24" spans="1:9" ht="24.6" x14ac:dyDescent="0.3">
      <c r="A24" s="59"/>
      <c r="B24" s="165"/>
      <c r="C24" s="54" t="s">
        <v>77</v>
      </c>
      <c r="D24" s="111">
        <v>1</v>
      </c>
      <c r="E24" s="184"/>
      <c r="F24" s="184"/>
      <c r="G24" s="185"/>
      <c r="H24" s="186"/>
      <c r="I24" s="162"/>
    </row>
    <row r="25" spans="1:9" ht="24.6" x14ac:dyDescent="0.3">
      <c r="A25" s="59"/>
      <c r="B25" s="165"/>
      <c r="C25" s="54" t="s">
        <v>78</v>
      </c>
      <c r="D25" s="111">
        <v>1</v>
      </c>
      <c r="E25" s="184"/>
      <c r="F25" s="184"/>
      <c r="G25" s="185"/>
      <c r="H25" s="186"/>
      <c r="I25" s="162"/>
    </row>
    <row r="26" spans="1:9" ht="24.6" x14ac:dyDescent="0.3">
      <c r="A26" s="59"/>
      <c r="B26" s="165"/>
      <c r="C26" s="54" t="s">
        <v>79</v>
      </c>
      <c r="D26" s="111">
        <v>0</v>
      </c>
      <c r="E26" s="184"/>
      <c r="F26" s="184"/>
      <c r="G26" s="185"/>
      <c r="H26" s="186"/>
      <c r="I26" s="162"/>
    </row>
    <row r="27" spans="1:9" ht="24.6" x14ac:dyDescent="0.3">
      <c r="A27" s="59"/>
      <c r="B27" s="165"/>
      <c r="C27" s="54" t="s">
        <v>80</v>
      </c>
      <c r="D27" s="111">
        <v>0</v>
      </c>
      <c r="E27" s="184"/>
      <c r="F27" s="184"/>
      <c r="G27" s="185"/>
      <c r="H27" s="186"/>
      <c r="I27" s="162"/>
    </row>
    <row r="28" spans="1:9" x14ac:dyDescent="0.3">
      <c r="A28" s="59"/>
      <c r="B28" s="167" t="s">
        <v>107</v>
      </c>
      <c r="C28" s="60" t="s">
        <v>81</v>
      </c>
      <c r="D28" s="112">
        <v>1</v>
      </c>
      <c r="E28" s="180">
        <f>SUM(D28:D31)</f>
        <v>2</v>
      </c>
      <c r="F28" s="180">
        <v>8</v>
      </c>
      <c r="G28" s="181">
        <f>E28/F28</f>
        <v>0.25</v>
      </c>
      <c r="H28" s="186"/>
      <c r="I28" s="162"/>
    </row>
    <row r="29" spans="1:9" ht="24.6" x14ac:dyDescent="0.3">
      <c r="A29" s="59"/>
      <c r="B29" s="167"/>
      <c r="C29" s="60" t="s">
        <v>82</v>
      </c>
      <c r="D29" s="112">
        <v>1</v>
      </c>
      <c r="E29" s="180"/>
      <c r="F29" s="180"/>
      <c r="G29" s="181"/>
      <c r="H29" s="186"/>
      <c r="I29" s="162"/>
    </row>
    <row r="30" spans="1:9" ht="36.6" x14ac:dyDescent="0.3">
      <c r="A30" s="59"/>
      <c r="B30" s="167"/>
      <c r="C30" s="60" t="s">
        <v>83</v>
      </c>
      <c r="D30" s="112">
        <v>0</v>
      </c>
      <c r="E30" s="180"/>
      <c r="F30" s="180"/>
      <c r="G30" s="181"/>
      <c r="H30" s="186"/>
      <c r="I30" s="162"/>
    </row>
    <row r="31" spans="1:9" ht="24.6" x14ac:dyDescent="0.3">
      <c r="A31" s="59"/>
      <c r="B31" s="167"/>
      <c r="C31" s="60" t="s">
        <v>84</v>
      </c>
      <c r="D31" s="112">
        <v>0</v>
      </c>
      <c r="E31" s="180"/>
      <c r="F31" s="180"/>
      <c r="G31" s="181"/>
      <c r="H31" s="186"/>
      <c r="I31" s="162"/>
    </row>
    <row r="32" spans="1:9" ht="36.6" x14ac:dyDescent="0.3">
      <c r="A32" s="103" t="s">
        <v>7</v>
      </c>
      <c r="B32" s="131" t="s">
        <v>11</v>
      </c>
      <c r="C32" s="47" t="s">
        <v>85</v>
      </c>
      <c r="D32" s="113">
        <v>0</v>
      </c>
      <c r="E32" s="182">
        <f>SUM(D32:D37)</f>
        <v>6</v>
      </c>
      <c r="F32" s="182">
        <v>12</v>
      </c>
      <c r="G32" s="183">
        <f>E32/F32</f>
        <v>0.5</v>
      </c>
      <c r="H32" s="171">
        <f>AVERAGE(G32,G38,G44)</f>
        <v>0.46111111111111119</v>
      </c>
      <c r="I32" s="162"/>
    </row>
    <row r="33" spans="1:9" ht="48.75" customHeight="1" x14ac:dyDescent="0.3">
      <c r="A33" s="62"/>
      <c r="B33" s="132"/>
      <c r="C33" s="47" t="s">
        <v>66</v>
      </c>
      <c r="D33" s="113">
        <v>1</v>
      </c>
      <c r="E33" s="182"/>
      <c r="F33" s="182"/>
      <c r="G33" s="183"/>
      <c r="H33" s="171"/>
      <c r="I33" s="162"/>
    </row>
    <row r="34" spans="1:9" ht="36.6" x14ac:dyDescent="0.3">
      <c r="A34" s="62"/>
      <c r="B34" s="132"/>
      <c r="C34" s="47" t="s">
        <v>67</v>
      </c>
      <c r="D34" s="113">
        <v>1</v>
      </c>
      <c r="E34" s="182"/>
      <c r="F34" s="182"/>
      <c r="G34" s="183"/>
      <c r="H34" s="171"/>
      <c r="I34" s="162"/>
    </row>
    <row r="35" spans="1:9" ht="60.6" x14ac:dyDescent="0.3">
      <c r="A35" s="62"/>
      <c r="B35" s="132"/>
      <c r="C35" s="47" t="s">
        <v>68</v>
      </c>
      <c r="D35" s="113">
        <v>2</v>
      </c>
      <c r="E35" s="182"/>
      <c r="F35" s="182"/>
      <c r="G35" s="183"/>
      <c r="H35" s="171"/>
      <c r="I35" s="162"/>
    </row>
    <row r="36" spans="1:9" ht="60.6" x14ac:dyDescent="0.3">
      <c r="A36" s="62"/>
      <c r="B36" s="132"/>
      <c r="C36" s="47" t="s">
        <v>69</v>
      </c>
      <c r="D36" s="113">
        <v>1</v>
      </c>
      <c r="E36" s="182"/>
      <c r="F36" s="182"/>
      <c r="G36" s="183"/>
      <c r="H36" s="171"/>
      <c r="I36" s="162"/>
    </row>
    <row r="37" spans="1:9" ht="36.6" x14ac:dyDescent="0.3">
      <c r="A37" s="62"/>
      <c r="B37" s="132"/>
      <c r="C37" s="47" t="s">
        <v>70</v>
      </c>
      <c r="D37" s="113">
        <v>1</v>
      </c>
      <c r="E37" s="182"/>
      <c r="F37" s="182"/>
      <c r="G37" s="183"/>
      <c r="H37" s="171"/>
      <c r="I37" s="162"/>
    </row>
    <row r="38" spans="1:9" ht="48.6" x14ac:dyDescent="0.3">
      <c r="A38" s="62"/>
      <c r="B38" s="75" t="s">
        <v>122</v>
      </c>
      <c r="C38" s="52" t="s">
        <v>71</v>
      </c>
      <c r="D38" s="114">
        <v>1</v>
      </c>
      <c r="E38" s="172">
        <f>SUM(D38:D43)</f>
        <v>7</v>
      </c>
      <c r="F38" s="172">
        <v>12</v>
      </c>
      <c r="G38" s="173">
        <f>E38/F38</f>
        <v>0.58333333333333337</v>
      </c>
      <c r="H38" s="171"/>
      <c r="I38" s="162"/>
    </row>
    <row r="39" spans="1:9" ht="24.6" x14ac:dyDescent="0.3">
      <c r="A39" s="62"/>
      <c r="B39" s="133"/>
      <c r="C39" s="52" t="s">
        <v>72</v>
      </c>
      <c r="D39" s="114">
        <v>1</v>
      </c>
      <c r="E39" s="172"/>
      <c r="F39" s="172"/>
      <c r="G39" s="173"/>
      <c r="H39" s="171"/>
      <c r="I39" s="162"/>
    </row>
    <row r="40" spans="1:9" ht="24.6" x14ac:dyDescent="0.3">
      <c r="A40" s="62"/>
      <c r="B40" s="133"/>
      <c r="C40" s="52" t="s">
        <v>53</v>
      </c>
      <c r="D40" s="114">
        <v>2</v>
      </c>
      <c r="E40" s="172"/>
      <c r="F40" s="172"/>
      <c r="G40" s="173"/>
      <c r="H40" s="171"/>
      <c r="I40" s="162"/>
    </row>
    <row r="41" spans="1:9" ht="24.6" x14ac:dyDescent="0.3">
      <c r="A41" s="62"/>
      <c r="B41" s="133"/>
      <c r="C41" s="52" t="s">
        <v>54</v>
      </c>
      <c r="D41" s="114">
        <v>1</v>
      </c>
      <c r="E41" s="172"/>
      <c r="F41" s="172"/>
      <c r="G41" s="173"/>
      <c r="H41" s="171"/>
      <c r="I41" s="162"/>
    </row>
    <row r="42" spans="1:9" ht="24.6" x14ac:dyDescent="0.3">
      <c r="A42" s="62"/>
      <c r="B42" s="133"/>
      <c r="C42" s="52" t="s">
        <v>55</v>
      </c>
      <c r="D42" s="114">
        <v>1</v>
      </c>
      <c r="E42" s="172"/>
      <c r="F42" s="172"/>
      <c r="G42" s="173"/>
      <c r="H42" s="171"/>
      <c r="I42" s="162"/>
    </row>
    <row r="43" spans="1:9" ht="24.6" x14ac:dyDescent="0.3">
      <c r="A43" s="62"/>
      <c r="B43" s="133"/>
      <c r="C43" s="52" t="s">
        <v>56</v>
      </c>
      <c r="D43" s="114">
        <v>1</v>
      </c>
      <c r="E43" s="172"/>
      <c r="F43" s="172"/>
      <c r="G43" s="173"/>
      <c r="H43" s="171"/>
      <c r="I43" s="162"/>
    </row>
    <row r="44" spans="1:9" ht="24.6" x14ac:dyDescent="0.3">
      <c r="A44" s="62"/>
      <c r="B44" s="131" t="s">
        <v>12</v>
      </c>
      <c r="C44" s="47" t="s">
        <v>57</v>
      </c>
      <c r="D44" s="113">
        <v>1</v>
      </c>
      <c r="E44" s="61">
        <f>SUM(D44:D48)</f>
        <v>3</v>
      </c>
      <c r="F44" s="61">
        <v>10</v>
      </c>
      <c r="G44" s="63">
        <f>E44/F44</f>
        <v>0.3</v>
      </c>
      <c r="H44" s="171"/>
      <c r="I44" s="162"/>
    </row>
    <row r="45" spans="1:9" ht="24.6" x14ac:dyDescent="0.3">
      <c r="A45" s="62"/>
      <c r="B45" s="132"/>
      <c r="C45" s="47" t="s">
        <v>58</v>
      </c>
      <c r="D45" s="113">
        <v>0</v>
      </c>
      <c r="E45" s="61"/>
      <c r="F45" s="61"/>
      <c r="G45" s="63"/>
      <c r="H45" s="171"/>
      <c r="I45" s="162"/>
    </row>
    <row r="46" spans="1:9" ht="36.6" x14ac:dyDescent="0.3">
      <c r="A46" s="62"/>
      <c r="B46" s="132"/>
      <c r="C46" s="47" t="s">
        <v>59</v>
      </c>
      <c r="D46" s="113">
        <v>0</v>
      </c>
      <c r="E46" s="61"/>
      <c r="F46" s="61"/>
      <c r="G46" s="63"/>
      <c r="H46" s="171"/>
      <c r="I46" s="162"/>
    </row>
    <row r="47" spans="1:9" ht="24.6" x14ac:dyDescent="0.3">
      <c r="A47" s="62"/>
      <c r="B47" s="132"/>
      <c r="C47" s="47" t="s">
        <v>60</v>
      </c>
      <c r="D47" s="113">
        <v>1</v>
      </c>
      <c r="E47" s="61"/>
      <c r="F47" s="61"/>
      <c r="G47" s="63"/>
      <c r="H47" s="171"/>
      <c r="I47" s="162"/>
    </row>
    <row r="48" spans="1:9" ht="24.6" x14ac:dyDescent="0.3">
      <c r="A48" s="62"/>
      <c r="B48" s="132"/>
      <c r="C48" s="47" t="s">
        <v>61</v>
      </c>
      <c r="D48" s="113">
        <v>1</v>
      </c>
      <c r="E48" s="61"/>
      <c r="F48" s="61"/>
      <c r="G48" s="63"/>
      <c r="H48" s="171"/>
      <c r="I48" s="162"/>
    </row>
    <row r="49" spans="1:9" ht="48.6" x14ac:dyDescent="0.3">
      <c r="A49" s="78" t="s">
        <v>8</v>
      </c>
      <c r="B49" s="102" t="s">
        <v>17</v>
      </c>
      <c r="C49" s="56" t="s">
        <v>45</v>
      </c>
      <c r="D49" s="115">
        <v>1</v>
      </c>
      <c r="E49" s="174">
        <f>SUM(D49:D54)</f>
        <v>5</v>
      </c>
      <c r="F49" s="175">
        <v>12</v>
      </c>
      <c r="G49" s="176">
        <f>E49/F49</f>
        <v>0.41666666666666669</v>
      </c>
      <c r="H49" s="177">
        <f>AVERAGE(G49,G55)</f>
        <v>0.20833333333333334</v>
      </c>
      <c r="I49" s="162"/>
    </row>
    <row r="50" spans="1:9" ht="60.6" x14ac:dyDescent="0.3">
      <c r="A50" s="64"/>
      <c r="B50" s="134"/>
      <c r="C50" s="56" t="s">
        <v>46</v>
      </c>
      <c r="D50" s="115">
        <v>1</v>
      </c>
      <c r="E50" s="174"/>
      <c r="F50" s="175"/>
      <c r="G50" s="176"/>
      <c r="H50" s="177"/>
      <c r="I50" s="162"/>
    </row>
    <row r="51" spans="1:9" ht="36.6" x14ac:dyDescent="0.3">
      <c r="A51" s="64"/>
      <c r="B51" s="134"/>
      <c r="C51" s="56" t="s">
        <v>47</v>
      </c>
      <c r="D51" s="115">
        <v>1</v>
      </c>
      <c r="E51" s="174"/>
      <c r="F51" s="175"/>
      <c r="G51" s="176"/>
      <c r="H51" s="177"/>
      <c r="I51" s="162"/>
    </row>
    <row r="52" spans="1:9" ht="24.6" x14ac:dyDescent="0.3">
      <c r="A52" s="65"/>
      <c r="B52" s="134"/>
      <c r="C52" s="56" t="s">
        <v>48</v>
      </c>
      <c r="D52" s="115">
        <v>1</v>
      </c>
      <c r="E52" s="174"/>
      <c r="F52" s="175"/>
      <c r="G52" s="176"/>
      <c r="H52" s="177"/>
      <c r="I52" s="162"/>
    </row>
    <row r="53" spans="1:9" ht="24.6" x14ac:dyDescent="0.3">
      <c r="A53" s="64"/>
      <c r="B53" s="134"/>
      <c r="C53" s="56" t="s">
        <v>49</v>
      </c>
      <c r="D53" s="115">
        <v>1</v>
      </c>
      <c r="E53" s="174"/>
      <c r="F53" s="175"/>
      <c r="G53" s="176"/>
      <c r="H53" s="177"/>
      <c r="I53" s="162"/>
    </row>
    <row r="54" spans="1:9" ht="36.6" x14ac:dyDescent="0.3">
      <c r="A54" s="64"/>
      <c r="B54" s="134"/>
      <c r="C54" s="56" t="s">
        <v>50</v>
      </c>
      <c r="D54" s="115">
        <v>0</v>
      </c>
      <c r="E54" s="174"/>
      <c r="F54" s="175"/>
      <c r="G54" s="176"/>
      <c r="H54" s="177"/>
      <c r="I54" s="162"/>
    </row>
    <row r="55" spans="1:9" ht="28.8" x14ac:dyDescent="0.3">
      <c r="A55" s="64"/>
      <c r="B55" s="81" t="s">
        <v>109</v>
      </c>
      <c r="C55" s="66" t="s">
        <v>51</v>
      </c>
      <c r="D55" s="116">
        <v>0</v>
      </c>
      <c r="E55" s="178">
        <v>0</v>
      </c>
      <c r="F55" s="178">
        <v>2</v>
      </c>
      <c r="G55" s="179">
        <v>0</v>
      </c>
      <c r="H55" s="177"/>
      <c r="I55" s="162"/>
    </row>
    <row r="56" spans="1:9" ht="24.6" x14ac:dyDescent="0.3">
      <c r="A56" s="64"/>
      <c r="B56" s="135"/>
      <c r="C56" s="66" t="s">
        <v>52</v>
      </c>
      <c r="D56" s="116" t="s">
        <v>40</v>
      </c>
      <c r="E56" s="178"/>
      <c r="F56" s="178"/>
      <c r="G56" s="179"/>
      <c r="H56" s="177"/>
      <c r="I56" s="162"/>
    </row>
    <row r="57" spans="1:9" ht="24.6" x14ac:dyDescent="0.3">
      <c r="A57" s="64"/>
      <c r="B57" s="135"/>
      <c r="C57" s="66" t="s">
        <v>1</v>
      </c>
      <c r="D57" s="116" t="s">
        <v>40</v>
      </c>
      <c r="E57" s="178"/>
      <c r="F57" s="178"/>
      <c r="G57" s="179"/>
      <c r="H57" s="177"/>
      <c r="I57" s="162"/>
    </row>
    <row r="58" spans="1:9" ht="24.6" x14ac:dyDescent="0.3">
      <c r="A58" s="64"/>
      <c r="B58" s="135"/>
      <c r="C58" s="66" t="s">
        <v>2</v>
      </c>
      <c r="D58" s="116" t="s">
        <v>40</v>
      </c>
      <c r="E58" s="178"/>
      <c r="F58" s="178"/>
      <c r="G58" s="179"/>
      <c r="H58" s="177"/>
      <c r="I58" s="162"/>
    </row>
    <row r="59" spans="1:9" ht="24.6" x14ac:dyDescent="0.3">
      <c r="A59" s="64"/>
      <c r="B59" s="135"/>
      <c r="C59" s="66" t="s">
        <v>3</v>
      </c>
      <c r="D59" s="116" t="s">
        <v>40</v>
      </c>
      <c r="E59" s="178"/>
      <c r="F59" s="178"/>
      <c r="G59" s="179"/>
      <c r="H59" s="177"/>
      <c r="I59" s="162"/>
    </row>
  </sheetData>
  <mergeCells count="32">
    <mergeCell ref="H2:H31"/>
    <mergeCell ref="G2:G4"/>
    <mergeCell ref="G5:G19"/>
    <mergeCell ref="I2:I59"/>
    <mergeCell ref="F2:F4"/>
    <mergeCell ref="H32:H48"/>
    <mergeCell ref="E28:E31"/>
    <mergeCell ref="F28:F31"/>
    <mergeCell ref="G28:G31"/>
    <mergeCell ref="B2:B4"/>
    <mergeCell ref="B5:B19"/>
    <mergeCell ref="B20:B27"/>
    <mergeCell ref="E2:E4"/>
    <mergeCell ref="E5:E19"/>
    <mergeCell ref="F5:F19"/>
    <mergeCell ref="E20:E27"/>
    <mergeCell ref="F20:F27"/>
    <mergeCell ref="G20:G27"/>
    <mergeCell ref="B28:B31"/>
    <mergeCell ref="E38:E43"/>
    <mergeCell ref="F38:F43"/>
    <mergeCell ref="G38:G43"/>
    <mergeCell ref="E32:E37"/>
    <mergeCell ref="F32:F37"/>
    <mergeCell ref="G32:G37"/>
    <mergeCell ref="E49:E54"/>
    <mergeCell ref="F49:F54"/>
    <mergeCell ref="G49:G54"/>
    <mergeCell ref="H49:H59"/>
    <mergeCell ref="E55:E59"/>
    <mergeCell ref="F55:F59"/>
    <mergeCell ref="G55:G59"/>
  </mergeCells>
  <phoneticPr fontId="15" type="noConversion"/>
  <pageMargins left="0.7" right="0.7" top="0.75" bottom="0.75" header="0.3" footer="0.3"/>
  <pageSetup paperSize="8" orientation="landscape" r:id="rId1"/>
  <legacyDrawing r:id="rId2"/>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showGridLines="0" topLeftCell="A41" zoomScale="80" zoomScaleNormal="80" workbookViewId="0">
      <selection activeCell="D59" sqref="D59"/>
    </sheetView>
  </sheetViews>
  <sheetFormatPr defaultColWidth="8.88671875" defaultRowHeight="14.4" x14ac:dyDescent="0.3"/>
  <cols>
    <col min="1" max="1" width="25" style="45" customWidth="1"/>
    <col min="2" max="2" width="29.88671875" style="44" customWidth="1"/>
    <col min="3" max="3" width="61.88671875" style="46" customWidth="1"/>
    <col min="4" max="4" width="10" style="110" customWidth="1"/>
    <col min="6" max="6" width="14.33203125" customWidth="1"/>
    <col min="7" max="7" width="14.33203125" style="3" customWidth="1"/>
    <col min="8" max="9" width="13.109375" style="3" customWidth="1"/>
  </cols>
  <sheetData>
    <row r="1" spans="1:9" ht="31.5" customHeight="1" x14ac:dyDescent="0.3">
      <c r="A1" s="68" t="s">
        <v>4</v>
      </c>
      <c r="B1" s="68" t="s">
        <v>9</v>
      </c>
      <c r="C1" s="69" t="s">
        <v>5</v>
      </c>
      <c r="D1" s="68" t="s">
        <v>13</v>
      </c>
      <c r="E1" s="68" t="s">
        <v>117</v>
      </c>
      <c r="F1" s="68" t="s">
        <v>118</v>
      </c>
      <c r="G1" s="70" t="s">
        <v>14</v>
      </c>
      <c r="H1" s="70" t="s">
        <v>15</v>
      </c>
      <c r="I1" s="70" t="s">
        <v>115</v>
      </c>
    </row>
    <row r="2" spans="1:9" x14ac:dyDescent="0.3">
      <c r="A2" s="58" t="s">
        <v>6</v>
      </c>
      <c r="B2" s="163" t="s">
        <v>10</v>
      </c>
      <c r="C2" s="54" t="s">
        <v>89</v>
      </c>
      <c r="D2" s="111">
        <v>2</v>
      </c>
      <c r="E2" s="184">
        <f>SUM(D2:D4)</f>
        <v>4</v>
      </c>
      <c r="F2" s="184">
        <v>6</v>
      </c>
      <c r="G2" s="185">
        <f>E2/F2</f>
        <v>0.66666666666666663</v>
      </c>
      <c r="H2" s="186">
        <f>AVERAGE(G2,G5,G20,G28)</f>
        <v>0.16666666666666666</v>
      </c>
      <c r="I2" s="162">
        <f>AVERAGE( H2,H32,H49)</f>
        <v>0.19351851851851853</v>
      </c>
    </row>
    <row r="3" spans="1:9" ht="24.6" x14ac:dyDescent="0.3">
      <c r="A3" s="58"/>
      <c r="B3" s="163"/>
      <c r="C3" s="54" t="s">
        <v>90</v>
      </c>
      <c r="D3" s="111">
        <v>1</v>
      </c>
      <c r="E3" s="184"/>
      <c r="F3" s="184"/>
      <c r="G3" s="185"/>
      <c r="H3" s="186"/>
      <c r="I3" s="162"/>
    </row>
    <row r="4" spans="1:9" x14ac:dyDescent="0.3">
      <c r="A4" s="58"/>
      <c r="B4" s="163"/>
      <c r="C4" s="54" t="s">
        <v>91</v>
      </c>
      <c r="D4" s="111">
        <v>1</v>
      </c>
      <c r="E4" s="184"/>
      <c r="F4" s="184"/>
      <c r="G4" s="185"/>
      <c r="H4" s="186"/>
      <c r="I4" s="162"/>
    </row>
    <row r="5" spans="1:9" ht="20.25" customHeight="1" x14ac:dyDescent="0.3">
      <c r="A5" s="58"/>
      <c r="B5" s="164" t="s">
        <v>16</v>
      </c>
      <c r="C5" s="55" t="s">
        <v>86</v>
      </c>
      <c r="D5" s="112">
        <v>0</v>
      </c>
      <c r="E5" s="180">
        <f>SUM(D5:D19)</f>
        <v>0</v>
      </c>
      <c r="F5" s="180">
        <v>30</v>
      </c>
      <c r="G5" s="181">
        <f>E5/F5</f>
        <v>0</v>
      </c>
      <c r="H5" s="186"/>
      <c r="I5" s="162"/>
    </row>
    <row r="6" spans="1:9" x14ac:dyDescent="0.3">
      <c r="A6" s="59"/>
      <c r="B6" s="164"/>
      <c r="C6" s="55" t="s">
        <v>87</v>
      </c>
      <c r="D6" s="112">
        <v>0</v>
      </c>
      <c r="E6" s="180"/>
      <c r="F6" s="180"/>
      <c r="G6" s="181"/>
      <c r="H6" s="186"/>
      <c r="I6" s="162"/>
    </row>
    <row r="7" spans="1:9" ht="24.6" x14ac:dyDescent="0.3">
      <c r="A7" s="59"/>
      <c r="B7" s="164"/>
      <c r="C7" s="55" t="s">
        <v>88</v>
      </c>
      <c r="D7" s="112">
        <v>0</v>
      </c>
      <c r="E7" s="180"/>
      <c r="F7" s="180"/>
      <c r="G7" s="181"/>
      <c r="H7" s="186"/>
      <c r="I7" s="162"/>
    </row>
    <row r="8" spans="1:9" x14ac:dyDescent="0.3">
      <c r="A8" s="59"/>
      <c r="B8" s="164"/>
      <c r="C8" s="55" t="s">
        <v>92</v>
      </c>
      <c r="D8" s="112">
        <v>0</v>
      </c>
      <c r="E8" s="180"/>
      <c r="F8" s="180"/>
      <c r="G8" s="181"/>
      <c r="H8" s="186"/>
      <c r="I8" s="162"/>
    </row>
    <row r="9" spans="1:9" x14ac:dyDescent="0.3">
      <c r="A9" s="59"/>
      <c r="B9" s="164"/>
      <c r="C9" s="55" t="s">
        <v>93</v>
      </c>
      <c r="D9" s="112">
        <v>0</v>
      </c>
      <c r="E9" s="180"/>
      <c r="F9" s="180"/>
      <c r="G9" s="181"/>
      <c r="H9" s="186"/>
      <c r="I9" s="162"/>
    </row>
    <row r="10" spans="1:9" x14ac:dyDescent="0.3">
      <c r="A10" s="59"/>
      <c r="B10" s="164"/>
      <c r="C10" s="55" t="s">
        <v>94</v>
      </c>
      <c r="D10" s="112">
        <v>0</v>
      </c>
      <c r="E10" s="180"/>
      <c r="F10" s="180"/>
      <c r="G10" s="181"/>
      <c r="H10" s="186"/>
      <c r="I10" s="162"/>
    </row>
    <row r="11" spans="1:9" x14ac:dyDescent="0.3">
      <c r="A11" s="59"/>
      <c r="B11" s="164"/>
      <c r="C11" s="55" t="s">
        <v>95</v>
      </c>
      <c r="D11" s="112">
        <v>0</v>
      </c>
      <c r="E11" s="180"/>
      <c r="F11" s="180"/>
      <c r="G11" s="181"/>
      <c r="H11" s="186"/>
      <c r="I11" s="162"/>
    </row>
    <row r="12" spans="1:9" ht="24.6" x14ac:dyDescent="0.3">
      <c r="A12" s="59"/>
      <c r="B12" s="164"/>
      <c r="C12" s="55" t="s">
        <v>96</v>
      </c>
      <c r="D12" s="112">
        <v>0</v>
      </c>
      <c r="E12" s="180"/>
      <c r="F12" s="180"/>
      <c r="G12" s="181"/>
      <c r="H12" s="186"/>
      <c r="I12" s="162"/>
    </row>
    <row r="13" spans="1:9" ht="24.6" x14ac:dyDescent="0.3">
      <c r="A13" s="59"/>
      <c r="B13" s="164"/>
      <c r="C13" s="55" t="s">
        <v>97</v>
      </c>
      <c r="D13" s="112">
        <v>0</v>
      </c>
      <c r="E13" s="180"/>
      <c r="F13" s="180"/>
      <c r="G13" s="181"/>
      <c r="H13" s="186"/>
      <c r="I13" s="162"/>
    </row>
    <row r="14" spans="1:9" ht="24.6" x14ac:dyDescent="0.3">
      <c r="A14" s="59"/>
      <c r="B14" s="164"/>
      <c r="C14" s="55" t="s">
        <v>98</v>
      </c>
      <c r="D14" s="112">
        <v>0</v>
      </c>
      <c r="E14" s="180"/>
      <c r="F14" s="180"/>
      <c r="G14" s="181"/>
      <c r="H14" s="186"/>
      <c r="I14" s="162"/>
    </row>
    <row r="15" spans="1:9" ht="24.6" x14ac:dyDescent="0.3">
      <c r="A15" s="59"/>
      <c r="B15" s="164"/>
      <c r="C15" s="55" t="s">
        <v>99</v>
      </c>
      <c r="D15" s="112">
        <v>0</v>
      </c>
      <c r="E15" s="180"/>
      <c r="F15" s="180"/>
      <c r="G15" s="181"/>
      <c r="H15" s="186"/>
      <c r="I15" s="162"/>
    </row>
    <row r="16" spans="1:9" ht="24.6" x14ac:dyDescent="0.3">
      <c r="A16" s="59"/>
      <c r="B16" s="164"/>
      <c r="C16" s="55" t="s">
        <v>100</v>
      </c>
      <c r="D16" s="112">
        <v>0</v>
      </c>
      <c r="E16" s="180"/>
      <c r="F16" s="180"/>
      <c r="G16" s="181"/>
      <c r="H16" s="186"/>
      <c r="I16" s="162"/>
    </row>
    <row r="17" spans="1:9" x14ac:dyDescent="0.3">
      <c r="A17" s="59"/>
      <c r="B17" s="164"/>
      <c r="C17" s="55" t="s">
        <v>101</v>
      </c>
      <c r="D17" s="112">
        <v>0</v>
      </c>
      <c r="E17" s="180"/>
      <c r="F17" s="180"/>
      <c r="G17" s="181"/>
      <c r="H17" s="186"/>
      <c r="I17" s="162"/>
    </row>
    <row r="18" spans="1:9" ht="24.6" x14ac:dyDescent="0.3">
      <c r="A18" s="59"/>
      <c r="B18" s="164"/>
      <c r="C18" s="55" t="s">
        <v>102</v>
      </c>
      <c r="D18" s="112">
        <v>0</v>
      </c>
      <c r="E18" s="180"/>
      <c r="F18" s="180"/>
      <c r="G18" s="181"/>
      <c r="H18" s="186"/>
      <c r="I18" s="162"/>
    </row>
    <row r="19" spans="1:9" ht="24.6" x14ac:dyDescent="0.3">
      <c r="A19" s="59"/>
      <c r="B19" s="164"/>
      <c r="C19" s="55" t="s">
        <v>103</v>
      </c>
      <c r="D19" s="112">
        <v>0</v>
      </c>
      <c r="E19" s="180"/>
      <c r="F19" s="180"/>
      <c r="G19" s="181"/>
      <c r="H19" s="186"/>
      <c r="I19" s="162"/>
    </row>
    <row r="20" spans="1:9" ht="30" customHeight="1" x14ac:dyDescent="0.3">
      <c r="A20" s="59"/>
      <c r="B20" s="165" t="s">
        <v>106</v>
      </c>
      <c r="C20" s="54" t="s">
        <v>73</v>
      </c>
      <c r="D20" s="111">
        <v>0</v>
      </c>
      <c r="E20" s="184">
        <f>SUM(D20:D27)</f>
        <v>0</v>
      </c>
      <c r="F20" s="184">
        <v>16</v>
      </c>
      <c r="G20" s="185">
        <f>E20/F20</f>
        <v>0</v>
      </c>
      <c r="H20" s="186"/>
      <c r="I20" s="162"/>
    </row>
    <row r="21" spans="1:9" ht="24.6" x14ac:dyDescent="0.3">
      <c r="A21" s="59"/>
      <c r="B21" s="165"/>
      <c r="C21" s="54" t="s">
        <v>74</v>
      </c>
      <c r="D21" s="111">
        <v>0</v>
      </c>
      <c r="E21" s="184"/>
      <c r="F21" s="184"/>
      <c r="G21" s="185"/>
      <c r="H21" s="186"/>
      <c r="I21" s="162"/>
    </row>
    <row r="22" spans="1:9" ht="24.6" x14ac:dyDescent="0.3">
      <c r="A22" s="59"/>
      <c r="B22" s="165"/>
      <c r="C22" s="54" t="s">
        <v>75</v>
      </c>
      <c r="D22" s="111">
        <v>0</v>
      </c>
      <c r="E22" s="184"/>
      <c r="F22" s="184"/>
      <c r="G22" s="185"/>
      <c r="H22" s="186"/>
      <c r="I22" s="162"/>
    </row>
    <row r="23" spans="1:9" ht="24.6" x14ac:dyDescent="0.3">
      <c r="A23" s="59"/>
      <c r="B23" s="165"/>
      <c r="C23" s="54" t="s">
        <v>76</v>
      </c>
      <c r="D23" s="111">
        <v>0</v>
      </c>
      <c r="E23" s="184"/>
      <c r="F23" s="184"/>
      <c r="G23" s="185"/>
      <c r="H23" s="186"/>
      <c r="I23" s="162"/>
    </row>
    <row r="24" spans="1:9" ht="24.6" x14ac:dyDescent="0.3">
      <c r="A24" s="59"/>
      <c r="B24" s="165"/>
      <c r="C24" s="54" t="s">
        <v>77</v>
      </c>
      <c r="D24" s="111">
        <v>0</v>
      </c>
      <c r="E24" s="184"/>
      <c r="F24" s="184"/>
      <c r="G24" s="185"/>
      <c r="H24" s="186"/>
      <c r="I24" s="162"/>
    </row>
    <row r="25" spans="1:9" ht="24.6" x14ac:dyDescent="0.3">
      <c r="A25" s="59"/>
      <c r="B25" s="165"/>
      <c r="C25" s="54" t="s">
        <v>78</v>
      </c>
      <c r="D25" s="111">
        <v>0</v>
      </c>
      <c r="E25" s="184"/>
      <c r="F25" s="184"/>
      <c r="G25" s="185"/>
      <c r="H25" s="186"/>
      <c r="I25" s="162"/>
    </row>
    <row r="26" spans="1:9" ht="24.6" x14ac:dyDescent="0.3">
      <c r="A26" s="59"/>
      <c r="B26" s="165"/>
      <c r="C26" s="54" t="s">
        <v>79</v>
      </c>
      <c r="D26" s="111">
        <v>0</v>
      </c>
      <c r="E26" s="184"/>
      <c r="F26" s="184"/>
      <c r="G26" s="185"/>
      <c r="H26" s="186"/>
      <c r="I26" s="162"/>
    </row>
    <row r="27" spans="1:9" ht="24.6" x14ac:dyDescent="0.3">
      <c r="A27" s="59"/>
      <c r="B27" s="165"/>
      <c r="C27" s="54" t="s">
        <v>80</v>
      </c>
      <c r="D27" s="111">
        <v>0</v>
      </c>
      <c r="E27" s="184"/>
      <c r="F27" s="184"/>
      <c r="G27" s="185"/>
      <c r="H27" s="186"/>
      <c r="I27" s="162"/>
    </row>
    <row r="28" spans="1:9" x14ac:dyDescent="0.3">
      <c r="A28" s="59"/>
      <c r="B28" s="167" t="s">
        <v>107</v>
      </c>
      <c r="C28" s="60" t="s">
        <v>81</v>
      </c>
      <c r="D28" s="112">
        <v>0</v>
      </c>
      <c r="E28" s="180">
        <f>SUM(D28:D31)</f>
        <v>0</v>
      </c>
      <c r="F28" s="180">
        <v>8</v>
      </c>
      <c r="G28" s="181">
        <f>E28/F28</f>
        <v>0</v>
      </c>
      <c r="H28" s="186"/>
      <c r="I28" s="162"/>
    </row>
    <row r="29" spans="1:9" ht="24.6" x14ac:dyDescent="0.3">
      <c r="A29" s="59"/>
      <c r="B29" s="167"/>
      <c r="C29" s="60" t="s">
        <v>82</v>
      </c>
      <c r="D29" s="112">
        <v>0</v>
      </c>
      <c r="E29" s="180"/>
      <c r="F29" s="180"/>
      <c r="G29" s="181"/>
      <c r="H29" s="186"/>
      <c r="I29" s="162"/>
    </row>
    <row r="30" spans="1:9" ht="36.6" x14ac:dyDescent="0.3">
      <c r="A30" s="59"/>
      <c r="B30" s="167"/>
      <c r="C30" s="60" t="s">
        <v>83</v>
      </c>
      <c r="D30" s="112">
        <v>0</v>
      </c>
      <c r="E30" s="180"/>
      <c r="F30" s="180"/>
      <c r="G30" s="181"/>
      <c r="H30" s="186"/>
      <c r="I30" s="162"/>
    </row>
    <row r="31" spans="1:9" ht="24.6" x14ac:dyDescent="0.3">
      <c r="A31" s="59"/>
      <c r="B31" s="167"/>
      <c r="C31" s="60" t="s">
        <v>84</v>
      </c>
      <c r="D31" s="112">
        <v>0</v>
      </c>
      <c r="E31" s="180"/>
      <c r="F31" s="180"/>
      <c r="G31" s="181"/>
      <c r="H31" s="186"/>
      <c r="I31" s="162"/>
    </row>
    <row r="32" spans="1:9" ht="36.6" x14ac:dyDescent="0.3">
      <c r="A32" s="103" t="s">
        <v>7</v>
      </c>
      <c r="B32" s="131" t="s">
        <v>11</v>
      </c>
      <c r="C32" s="47" t="s">
        <v>85</v>
      </c>
      <c r="D32" s="113">
        <v>0</v>
      </c>
      <c r="E32" s="182">
        <f>SUM(D32:D37)</f>
        <v>5</v>
      </c>
      <c r="F32" s="182">
        <v>12</v>
      </c>
      <c r="G32" s="183">
        <f>E32/F32</f>
        <v>0.41666666666666669</v>
      </c>
      <c r="H32" s="171">
        <f>AVERAGE(G32,G38,G44)</f>
        <v>0.28888888888888892</v>
      </c>
      <c r="I32" s="162"/>
    </row>
    <row r="33" spans="1:9" ht="48.75" customHeight="1" x14ac:dyDescent="0.3">
      <c r="A33" s="62"/>
      <c r="B33" s="48"/>
      <c r="C33" s="47" t="s">
        <v>66</v>
      </c>
      <c r="D33" s="113">
        <v>1</v>
      </c>
      <c r="E33" s="182"/>
      <c r="F33" s="182"/>
      <c r="G33" s="183"/>
      <c r="H33" s="171"/>
      <c r="I33" s="162"/>
    </row>
    <row r="34" spans="1:9" ht="36.6" x14ac:dyDescent="0.3">
      <c r="A34" s="62"/>
      <c r="B34" s="48"/>
      <c r="C34" s="47" t="s">
        <v>67</v>
      </c>
      <c r="D34" s="113">
        <v>1</v>
      </c>
      <c r="E34" s="182"/>
      <c r="F34" s="182"/>
      <c r="G34" s="183"/>
      <c r="H34" s="171"/>
      <c r="I34" s="162"/>
    </row>
    <row r="35" spans="1:9" ht="60.6" x14ac:dyDescent="0.3">
      <c r="A35" s="62"/>
      <c r="B35" s="48"/>
      <c r="C35" s="47" t="s">
        <v>68</v>
      </c>
      <c r="D35" s="113">
        <v>2</v>
      </c>
      <c r="E35" s="182"/>
      <c r="F35" s="182"/>
      <c r="G35" s="183"/>
      <c r="H35" s="171"/>
      <c r="I35" s="162"/>
    </row>
    <row r="36" spans="1:9" ht="60.6" x14ac:dyDescent="0.3">
      <c r="A36" s="62"/>
      <c r="B36" s="48"/>
      <c r="C36" s="47" t="s">
        <v>69</v>
      </c>
      <c r="D36" s="113">
        <v>1</v>
      </c>
      <c r="E36" s="182"/>
      <c r="F36" s="182"/>
      <c r="G36" s="183"/>
      <c r="H36" s="171"/>
      <c r="I36" s="162"/>
    </row>
    <row r="37" spans="1:9" ht="36.6" x14ac:dyDescent="0.3">
      <c r="A37" s="62"/>
      <c r="B37" s="48"/>
      <c r="C37" s="47" t="s">
        <v>70</v>
      </c>
      <c r="D37" s="113">
        <v>0</v>
      </c>
      <c r="E37" s="182"/>
      <c r="F37" s="182"/>
      <c r="G37" s="183"/>
      <c r="H37" s="171"/>
      <c r="I37" s="162"/>
    </row>
    <row r="38" spans="1:9" ht="48.6" x14ac:dyDescent="0.3">
      <c r="A38" s="62"/>
      <c r="B38" s="75" t="s">
        <v>122</v>
      </c>
      <c r="C38" s="52" t="s">
        <v>71</v>
      </c>
      <c r="D38" s="114">
        <v>0</v>
      </c>
      <c r="E38" s="172">
        <f>SUM(D38:D43)</f>
        <v>3</v>
      </c>
      <c r="F38" s="172">
        <v>12</v>
      </c>
      <c r="G38" s="173">
        <f>E38/F38</f>
        <v>0.25</v>
      </c>
      <c r="H38" s="171"/>
      <c r="I38" s="162"/>
    </row>
    <row r="39" spans="1:9" ht="24.6" x14ac:dyDescent="0.3">
      <c r="A39" s="62"/>
      <c r="B39" s="53"/>
      <c r="C39" s="52" t="s">
        <v>72</v>
      </c>
      <c r="D39" s="114">
        <v>0</v>
      </c>
      <c r="E39" s="172"/>
      <c r="F39" s="172"/>
      <c r="G39" s="173"/>
      <c r="H39" s="171"/>
      <c r="I39" s="162"/>
    </row>
    <row r="40" spans="1:9" ht="24.6" x14ac:dyDescent="0.3">
      <c r="A40" s="62"/>
      <c r="B40" s="53"/>
      <c r="C40" s="52" t="s">
        <v>53</v>
      </c>
      <c r="D40" s="114">
        <v>0</v>
      </c>
      <c r="E40" s="172"/>
      <c r="F40" s="172"/>
      <c r="G40" s="173"/>
      <c r="H40" s="171"/>
      <c r="I40" s="162"/>
    </row>
    <row r="41" spans="1:9" ht="24.6" x14ac:dyDescent="0.3">
      <c r="A41" s="62"/>
      <c r="B41" s="53"/>
      <c r="C41" s="52" t="s">
        <v>54</v>
      </c>
      <c r="D41" s="114">
        <v>1</v>
      </c>
      <c r="E41" s="172"/>
      <c r="F41" s="172"/>
      <c r="G41" s="173"/>
      <c r="H41" s="171"/>
      <c r="I41" s="162"/>
    </row>
    <row r="42" spans="1:9" ht="24.6" x14ac:dyDescent="0.3">
      <c r="A42" s="62"/>
      <c r="B42" s="53"/>
      <c r="C42" s="52" t="s">
        <v>55</v>
      </c>
      <c r="D42" s="114">
        <v>1</v>
      </c>
      <c r="E42" s="172"/>
      <c r="F42" s="172"/>
      <c r="G42" s="173"/>
      <c r="H42" s="171"/>
      <c r="I42" s="162"/>
    </row>
    <row r="43" spans="1:9" ht="24.6" x14ac:dyDescent="0.3">
      <c r="A43" s="62"/>
      <c r="B43" s="53"/>
      <c r="C43" s="52" t="s">
        <v>56</v>
      </c>
      <c r="D43" s="114">
        <v>1</v>
      </c>
      <c r="E43" s="172"/>
      <c r="F43" s="172"/>
      <c r="G43" s="173"/>
      <c r="H43" s="171"/>
      <c r="I43" s="162"/>
    </row>
    <row r="44" spans="1:9" ht="24.6" x14ac:dyDescent="0.3">
      <c r="A44" s="62"/>
      <c r="B44" s="131" t="s">
        <v>12</v>
      </c>
      <c r="C44" s="47" t="s">
        <v>57</v>
      </c>
      <c r="D44" s="113">
        <v>1</v>
      </c>
      <c r="E44" s="61">
        <f>SUM(D44:D48)</f>
        <v>2</v>
      </c>
      <c r="F44" s="61">
        <v>10</v>
      </c>
      <c r="G44" s="63">
        <f>E44/F44</f>
        <v>0.2</v>
      </c>
      <c r="H44" s="171"/>
      <c r="I44" s="162"/>
    </row>
    <row r="45" spans="1:9" ht="24.6" x14ac:dyDescent="0.3">
      <c r="A45" s="62"/>
      <c r="B45" s="48"/>
      <c r="C45" s="47" t="s">
        <v>58</v>
      </c>
      <c r="D45" s="113">
        <v>0</v>
      </c>
      <c r="E45" s="61"/>
      <c r="F45" s="61"/>
      <c r="G45" s="63"/>
      <c r="H45" s="171"/>
      <c r="I45" s="162"/>
    </row>
    <row r="46" spans="1:9" ht="36.6" x14ac:dyDescent="0.3">
      <c r="A46" s="62"/>
      <c r="B46" s="48"/>
      <c r="C46" s="47" t="s">
        <v>59</v>
      </c>
      <c r="D46" s="113">
        <v>0</v>
      </c>
      <c r="E46" s="61"/>
      <c r="F46" s="61"/>
      <c r="G46" s="63"/>
      <c r="H46" s="171"/>
      <c r="I46" s="162"/>
    </row>
    <row r="47" spans="1:9" ht="24.6" x14ac:dyDescent="0.3">
      <c r="A47" s="62"/>
      <c r="B47" s="48"/>
      <c r="C47" s="47" t="s">
        <v>60</v>
      </c>
      <c r="D47" s="113">
        <v>1</v>
      </c>
      <c r="E47" s="61"/>
      <c r="F47" s="61"/>
      <c r="G47" s="63"/>
      <c r="H47" s="171"/>
      <c r="I47" s="162"/>
    </row>
    <row r="48" spans="1:9" ht="24.6" x14ac:dyDescent="0.3">
      <c r="A48" s="62"/>
      <c r="B48" s="48"/>
      <c r="C48" s="47" t="s">
        <v>61</v>
      </c>
      <c r="D48" s="113">
        <v>0</v>
      </c>
      <c r="E48" s="61"/>
      <c r="F48" s="61"/>
      <c r="G48" s="63"/>
      <c r="H48" s="171"/>
      <c r="I48" s="162"/>
    </row>
    <row r="49" spans="1:9" ht="48.6" x14ac:dyDescent="0.3">
      <c r="A49" s="78" t="s">
        <v>8</v>
      </c>
      <c r="B49" s="102" t="s">
        <v>17</v>
      </c>
      <c r="C49" s="56" t="s">
        <v>45</v>
      </c>
      <c r="D49" s="115">
        <v>1</v>
      </c>
      <c r="E49" s="174">
        <f>SUM(D49:D54)</f>
        <v>3</v>
      </c>
      <c r="F49" s="175">
        <v>12</v>
      </c>
      <c r="G49" s="176">
        <f>E49/F49</f>
        <v>0.25</v>
      </c>
      <c r="H49" s="177">
        <f>AVERAGE(G49,G55)</f>
        <v>0.125</v>
      </c>
      <c r="I49" s="162"/>
    </row>
    <row r="50" spans="1:9" ht="60.6" x14ac:dyDescent="0.3">
      <c r="A50" s="64"/>
      <c r="B50" s="57"/>
      <c r="C50" s="56" t="s">
        <v>46</v>
      </c>
      <c r="D50" s="115">
        <v>1</v>
      </c>
      <c r="E50" s="174"/>
      <c r="F50" s="175"/>
      <c r="G50" s="176"/>
      <c r="H50" s="177"/>
      <c r="I50" s="162"/>
    </row>
    <row r="51" spans="1:9" ht="36.6" x14ac:dyDescent="0.3">
      <c r="A51" s="64"/>
      <c r="B51" s="57"/>
      <c r="C51" s="56" t="s">
        <v>47</v>
      </c>
      <c r="D51" s="115">
        <v>1</v>
      </c>
      <c r="E51" s="174"/>
      <c r="F51" s="175"/>
      <c r="G51" s="176"/>
      <c r="H51" s="177"/>
      <c r="I51" s="162"/>
    </row>
    <row r="52" spans="1:9" ht="24.6" x14ac:dyDescent="0.3">
      <c r="A52" s="65"/>
      <c r="B52" s="57"/>
      <c r="C52" s="56" t="s">
        <v>48</v>
      </c>
      <c r="D52" s="115">
        <v>0</v>
      </c>
      <c r="E52" s="174"/>
      <c r="F52" s="175"/>
      <c r="G52" s="176"/>
      <c r="H52" s="177"/>
      <c r="I52" s="162"/>
    </row>
    <row r="53" spans="1:9" ht="24.6" x14ac:dyDescent="0.3">
      <c r="A53" s="64"/>
      <c r="B53" s="57"/>
      <c r="C53" s="56" t="s">
        <v>49</v>
      </c>
      <c r="D53" s="115">
        <v>0</v>
      </c>
      <c r="E53" s="174"/>
      <c r="F53" s="175"/>
      <c r="G53" s="176"/>
      <c r="H53" s="177"/>
      <c r="I53" s="162"/>
    </row>
    <row r="54" spans="1:9" ht="36.6" x14ac:dyDescent="0.3">
      <c r="A54" s="64"/>
      <c r="B54" s="57"/>
      <c r="C54" s="56" t="s">
        <v>0</v>
      </c>
      <c r="D54" s="115">
        <v>0</v>
      </c>
      <c r="E54" s="174"/>
      <c r="F54" s="175"/>
      <c r="G54" s="176"/>
      <c r="H54" s="177"/>
      <c r="I54" s="162"/>
    </row>
    <row r="55" spans="1:9" ht="28.8" x14ac:dyDescent="0.3">
      <c r="A55" s="64"/>
      <c r="B55" s="81" t="s">
        <v>109</v>
      </c>
      <c r="C55" s="66" t="s">
        <v>51</v>
      </c>
      <c r="D55" s="116">
        <v>0</v>
      </c>
      <c r="E55" s="178">
        <f>SUM(D55:D59)</f>
        <v>0</v>
      </c>
      <c r="F55" s="178">
        <v>2</v>
      </c>
      <c r="G55" s="179">
        <f>E55/F55</f>
        <v>0</v>
      </c>
      <c r="H55" s="177"/>
      <c r="I55" s="162"/>
    </row>
    <row r="56" spans="1:9" ht="24.6" x14ac:dyDescent="0.3">
      <c r="A56" s="64"/>
      <c r="B56" s="67"/>
      <c r="C56" s="66" t="s">
        <v>52</v>
      </c>
      <c r="D56" s="116" t="s">
        <v>105</v>
      </c>
      <c r="E56" s="178"/>
      <c r="F56" s="178"/>
      <c r="G56" s="179"/>
      <c r="H56" s="177"/>
      <c r="I56" s="162"/>
    </row>
    <row r="57" spans="1:9" ht="24.6" x14ac:dyDescent="0.3">
      <c r="A57" s="64"/>
      <c r="B57" s="67"/>
      <c r="C57" s="66" t="s">
        <v>1</v>
      </c>
      <c r="D57" s="116" t="s">
        <v>105</v>
      </c>
      <c r="E57" s="178"/>
      <c r="F57" s="178"/>
      <c r="G57" s="179"/>
      <c r="H57" s="177"/>
      <c r="I57" s="162"/>
    </row>
    <row r="58" spans="1:9" ht="24.6" x14ac:dyDescent="0.3">
      <c r="A58" s="64"/>
      <c r="B58" s="67"/>
      <c r="C58" s="66" t="s">
        <v>2</v>
      </c>
      <c r="D58" s="116" t="s">
        <v>105</v>
      </c>
      <c r="E58" s="178"/>
      <c r="F58" s="178"/>
      <c r="G58" s="179"/>
      <c r="H58" s="177"/>
      <c r="I58" s="162"/>
    </row>
    <row r="59" spans="1:9" ht="24.6" x14ac:dyDescent="0.3">
      <c r="A59" s="64"/>
      <c r="B59" s="67"/>
      <c r="C59" s="66" t="s">
        <v>3</v>
      </c>
      <c r="D59" s="116" t="s">
        <v>105</v>
      </c>
      <c r="E59" s="178"/>
      <c r="F59" s="178"/>
      <c r="G59" s="179"/>
      <c r="H59" s="177"/>
      <c r="I59" s="162"/>
    </row>
  </sheetData>
  <mergeCells count="32">
    <mergeCell ref="B28:B31"/>
    <mergeCell ref="E49:E54"/>
    <mergeCell ref="F49:F54"/>
    <mergeCell ref="G49:G54"/>
    <mergeCell ref="H49:H59"/>
    <mergeCell ref="E55:E59"/>
    <mergeCell ref="F55:F59"/>
    <mergeCell ref="G55:G59"/>
    <mergeCell ref="G28:G31"/>
    <mergeCell ref="E32:E37"/>
    <mergeCell ref="F32:F37"/>
    <mergeCell ref="G32:G37"/>
    <mergeCell ref="H32:H48"/>
    <mergeCell ref="E38:E43"/>
    <mergeCell ref="F38:F43"/>
    <mergeCell ref="G38:G43"/>
    <mergeCell ref="I2:I59"/>
    <mergeCell ref="B5:B19"/>
    <mergeCell ref="E5:E19"/>
    <mergeCell ref="F5:F19"/>
    <mergeCell ref="G5:G19"/>
    <mergeCell ref="B2:B4"/>
    <mergeCell ref="E2:E4"/>
    <mergeCell ref="F2:F4"/>
    <mergeCell ref="G2:G4"/>
    <mergeCell ref="H2:H31"/>
    <mergeCell ref="B20:B27"/>
    <mergeCell ref="E20:E27"/>
    <mergeCell ref="F20:F27"/>
    <mergeCell ref="G20:G27"/>
    <mergeCell ref="E28:E31"/>
    <mergeCell ref="F28:F31"/>
  </mergeCells>
  <phoneticPr fontId="15" type="noConversion"/>
  <pageMargins left="0.7" right="0.7" top="0.75" bottom="0.75" header="0.3" footer="0.3"/>
  <pageSetup paperSize="8" orientation="landscape" r:id="rId1"/>
  <legacyDrawing r:id="rId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zoomScale="80" zoomScaleNormal="80" workbookViewId="0">
      <selection activeCell="D8" sqref="D8"/>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2</v>
      </c>
      <c r="E2" s="83">
        <f>SUM(D2:D4)</f>
        <v>3</v>
      </c>
      <c r="F2" s="83">
        <v>6</v>
      </c>
      <c r="G2" s="84">
        <f>E2/F2</f>
        <v>0.5</v>
      </c>
      <c r="H2" s="85">
        <f>AVERAGE(G5,G2,G20,G28)</f>
        <v>0.125</v>
      </c>
      <c r="I2" s="162">
        <f>AVERAGE(H2,H32,H55)</f>
        <v>0.25</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0</v>
      </c>
      <c r="F5" s="87">
        <v>30</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x14ac:dyDescent="0.3">
      <c r="A28" s="139"/>
      <c r="B28" s="167" t="s">
        <v>107</v>
      </c>
      <c r="C28" s="74" t="s">
        <v>81</v>
      </c>
      <c r="D28" s="105">
        <v>0</v>
      </c>
      <c r="E28" s="87">
        <f>SUM(D28:D31)</f>
        <v>0</v>
      </c>
      <c r="F28" s="87">
        <v>8</v>
      </c>
      <c r="G28" s="88">
        <f>E28/F28</f>
        <v>0</v>
      </c>
      <c r="H28" s="86"/>
      <c r="I28" s="162"/>
    </row>
    <row r="29" spans="1:9" ht="24"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1</v>
      </c>
      <c r="E32" s="90">
        <f>SUM(D32:D37)</f>
        <v>4</v>
      </c>
      <c r="F32" s="90">
        <v>12</v>
      </c>
      <c r="G32" s="91">
        <f>E32/F32</f>
        <v>0.33333333333333331</v>
      </c>
      <c r="H32" s="92">
        <f>AVERAGE(G32,G38,G44,G49)</f>
        <v>0.25</v>
      </c>
      <c r="I32" s="162"/>
    </row>
    <row r="33" spans="1:9" ht="48" x14ac:dyDescent="0.3">
      <c r="A33" s="166"/>
      <c r="B33" s="132"/>
      <c r="C33" s="76" t="s">
        <v>66</v>
      </c>
      <c r="D33" s="106">
        <v>1</v>
      </c>
      <c r="E33" s="90"/>
      <c r="F33" s="90"/>
      <c r="G33" s="91"/>
      <c r="H33" s="93"/>
      <c r="I33" s="162"/>
    </row>
    <row r="34" spans="1:9" ht="36" x14ac:dyDescent="0.3">
      <c r="A34" s="166"/>
      <c r="B34" s="132"/>
      <c r="C34" s="76" t="s">
        <v>67</v>
      </c>
      <c r="D34" s="106">
        <v>1</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1</v>
      </c>
      <c r="E37" s="90"/>
      <c r="F37" s="90"/>
      <c r="G37" s="91"/>
      <c r="H37" s="93"/>
      <c r="I37" s="162"/>
    </row>
    <row r="38" spans="1:9" ht="48" x14ac:dyDescent="0.3">
      <c r="A38" s="166"/>
      <c r="B38" s="75" t="s">
        <v>122</v>
      </c>
      <c r="C38" s="77" t="s">
        <v>71</v>
      </c>
      <c r="D38" s="107">
        <v>0</v>
      </c>
      <c r="E38" s="94">
        <f>SUM(D38:D43)</f>
        <v>5</v>
      </c>
      <c r="F38" s="94">
        <v>12</v>
      </c>
      <c r="G38" s="95">
        <f>E38/F38</f>
        <v>0.41666666666666669</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1</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3</v>
      </c>
      <c r="F49" s="94">
        <v>12</v>
      </c>
      <c r="G49" s="95">
        <f>E49/F49</f>
        <v>0.25</v>
      </c>
      <c r="H49" s="93"/>
      <c r="I49" s="162"/>
    </row>
    <row r="50" spans="1:9" ht="24" x14ac:dyDescent="0.3">
      <c r="A50" s="166"/>
      <c r="B50" s="168"/>
      <c r="C50" s="77" t="s">
        <v>63</v>
      </c>
      <c r="D50" s="107">
        <v>1</v>
      </c>
      <c r="E50" s="94"/>
      <c r="F50" s="94"/>
      <c r="G50" s="95"/>
      <c r="H50" s="93"/>
      <c r="I50" s="162"/>
    </row>
    <row r="51" spans="1:9" ht="24"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1</v>
      </c>
      <c r="E54" s="94"/>
      <c r="F54" s="94"/>
      <c r="G54" s="95"/>
      <c r="H54" s="93"/>
      <c r="I54" s="162"/>
    </row>
    <row r="55" spans="1:9" ht="48" x14ac:dyDescent="0.3">
      <c r="A55" s="78" t="s">
        <v>8</v>
      </c>
      <c r="B55" s="102" t="s">
        <v>17</v>
      </c>
      <c r="C55" s="80" t="s">
        <v>45</v>
      </c>
      <c r="D55" s="108">
        <v>1</v>
      </c>
      <c r="E55" s="96">
        <f>SUM(D55:D60)</f>
        <v>6</v>
      </c>
      <c r="F55" s="96">
        <v>12</v>
      </c>
      <c r="G55" s="97">
        <f>E55/F55</f>
        <v>0.5</v>
      </c>
      <c r="H55" s="98">
        <f>AVERAGE(G55,G61)</f>
        <v>0.375</v>
      </c>
      <c r="I55" s="162"/>
    </row>
    <row r="56" spans="1:9" ht="60"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2</v>
      </c>
      <c r="F61" s="100">
        <v>8</v>
      </c>
      <c r="G61" s="101">
        <f>E61/F61</f>
        <v>0.25</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t="s">
        <v>105</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110"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0</v>
      </c>
      <c r="E2" s="83">
        <f>SUM(D2:D4)</f>
        <v>1</v>
      </c>
      <c r="F2" s="83">
        <v>6</v>
      </c>
      <c r="G2" s="84">
        <f>E2/F2</f>
        <v>0.16666666666666666</v>
      </c>
      <c r="H2" s="85">
        <f>AVERAGE(G5,G2,G20,G28)</f>
        <v>7.2916666666666657E-2</v>
      </c>
      <c r="I2" s="162">
        <f>AVERAGE(H2,H32,H55)</f>
        <v>0.13541666666666666</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0</v>
      </c>
      <c r="F5" s="87">
        <v>30</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x14ac:dyDescent="0.3">
      <c r="A28" s="139"/>
      <c r="B28" s="167" t="s">
        <v>107</v>
      </c>
      <c r="C28" s="74" t="s">
        <v>81</v>
      </c>
      <c r="D28" s="105">
        <v>1</v>
      </c>
      <c r="E28" s="87">
        <f>SUM(D28:D31)</f>
        <v>1</v>
      </c>
      <c r="F28" s="87">
        <v>8</v>
      </c>
      <c r="G28" s="88">
        <f>E28/F28</f>
        <v>0.125</v>
      </c>
      <c r="H28" s="86"/>
      <c r="I28" s="162"/>
    </row>
    <row r="29" spans="1:9" ht="24" x14ac:dyDescent="0.3">
      <c r="A29" s="139"/>
      <c r="B29" s="167"/>
      <c r="C29" s="74" t="s">
        <v>82</v>
      </c>
      <c r="D29" s="105">
        <v>0</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2</v>
      </c>
      <c r="E32" s="90">
        <f>SUM(D32:D37)</f>
        <v>7</v>
      </c>
      <c r="F32" s="90">
        <v>12</v>
      </c>
      <c r="G32" s="91">
        <f>E32/F32</f>
        <v>0.58333333333333337</v>
      </c>
      <c r="H32" s="92">
        <f>AVERAGE(G32,G38,G44,G49)</f>
        <v>0.20833333333333334</v>
      </c>
      <c r="I32" s="162"/>
    </row>
    <row r="33" spans="1:9" ht="48" x14ac:dyDescent="0.3">
      <c r="A33" s="166"/>
      <c r="B33" s="132"/>
      <c r="C33" s="76" t="s">
        <v>66</v>
      </c>
      <c r="D33" s="106">
        <v>1</v>
      </c>
      <c r="E33" s="90"/>
      <c r="F33" s="90"/>
      <c r="G33" s="91"/>
      <c r="H33" s="93"/>
      <c r="I33" s="162"/>
    </row>
    <row r="34" spans="1:9" ht="36" x14ac:dyDescent="0.3">
      <c r="A34" s="166"/>
      <c r="B34" s="132"/>
      <c r="C34" s="76" t="s">
        <v>67</v>
      </c>
      <c r="D34" s="106">
        <v>1</v>
      </c>
      <c r="E34" s="90"/>
      <c r="F34" s="90"/>
      <c r="G34" s="91"/>
      <c r="H34" s="93"/>
      <c r="I34" s="162"/>
    </row>
    <row r="35" spans="1:9" ht="60" x14ac:dyDescent="0.3">
      <c r="A35" s="166"/>
      <c r="B35" s="132"/>
      <c r="C35" s="76" t="s">
        <v>68</v>
      </c>
      <c r="D35" s="106">
        <v>1</v>
      </c>
      <c r="E35" s="90"/>
      <c r="F35" s="90"/>
      <c r="G35" s="91"/>
      <c r="H35" s="93"/>
      <c r="I35" s="162"/>
    </row>
    <row r="36" spans="1:9" ht="60" x14ac:dyDescent="0.3">
      <c r="A36" s="166"/>
      <c r="B36" s="132"/>
      <c r="C36" s="76" t="s">
        <v>69</v>
      </c>
      <c r="D36" s="106">
        <v>1</v>
      </c>
      <c r="E36" s="90"/>
      <c r="F36" s="90"/>
      <c r="G36" s="91"/>
      <c r="H36" s="93"/>
      <c r="I36" s="162"/>
    </row>
    <row r="37" spans="1:9" ht="54.75" customHeight="1" x14ac:dyDescent="0.3">
      <c r="A37" s="166"/>
      <c r="B37" s="132"/>
      <c r="C37" s="76" t="s">
        <v>70</v>
      </c>
      <c r="D37" s="106">
        <v>1</v>
      </c>
      <c r="E37" s="90"/>
      <c r="F37" s="90"/>
      <c r="G37" s="91"/>
      <c r="H37" s="93"/>
      <c r="I37" s="162"/>
    </row>
    <row r="38" spans="1:9" ht="48" x14ac:dyDescent="0.3">
      <c r="A38" s="166"/>
      <c r="B38" s="75" t="s">
        <v>122</v>
      </c>
      <c r="C38" s="77" t="s">
        <v>71</v>
      </c>
      <c r="D38" s="107">
        <v>0</v>
      </c>
      <c r="E38" s="94">
        <f>SUM(D38:D43)</f>
        <v>3</v>
      </c>
      <c r="F38" s="94">
        <v>12</v>
      </c>
      <c r="G38" s="95">
        <f>E38/F38</f>
        <v>0.25</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0</v>
      </c>
      <c r="E41" s="94"/>
      <c r="F41" s="94"/>
      <c r="G41" s="95"/>
      <c r="H41" s="93"/>
      <c r="I41" s="162"/>
    </row>
    <row r="42" spans="1:9" ht="24" x14ac:dyDescent="0.3">
      <c r="A42" s="166"/>
      <c r="B42" s="133"/>
      <c r="C42" s="77" t="s">
        <v>55</v>
      </c>
      <c r="D42" s="107">
        <v>0</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0</v>
      </c>
      <c r="E49" s="94">
        <f>SUM(D49:D54)</f>
        <v>0</v>
      </c>
      <c r="F49" s="94">
        <v>12</v>
      </c>
      <c r="G49" s="95">
        <f>E49/F49</f>
        <v>0</v>
      </c>
      <c r="H49" s="93"/>
      <c r="I49" s="162"/>
    </row>
    <row r="50" spans="1:9" ht="24" x14ac:dyDescent="0.3">
      <c r="A50" s="166"/>
      <c r="B50" s="168"/>
      <c r="C50" s="77" t="s">
        <v>63</v>
      </c>
      <c r="D50" s="107">
        <v>0</v>
      </c>
      <c r="E50" s="94"/>
      <c r="F50" s="94"/>
      <c r="G50" s="95"/>
      <c r="H50" s="93"/>
      <c r="I50" s="162"/>
    </row>
    <row r="51" spans="1:9" ht="24" x14ac:dyDescent="0.3">
      <c r="A51" s="166"/>
      <c r="B51" s="168"/>
      <c r="C51" s="77" t="s">
        <v>64</v>
      </c>
      <c r="D51" s="107">
        <v>0</v>
      </c>
      <c r="E51" s="94"/>
      <c r="F51" s="94"/>
      <c r="G51" s="95"/>
      <c r="H51" s="93"/>
      <c r="I51" s="162"/>
    </row>
    <row r="52" spans="1:9" ht="24" x14ac:dyDescent="0.3">
      <c r="A52" s="166"/>
      <c r="B52" s="168"/>
      <c r="C52" s="77" t="s">
        <v>65</v>
      </c>
      <c r="D52" s="107">
        <v>0</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0</v>
      </c>
      <c r="E55" s="96">
        <f>SUM(D55:D60)</f>
        <v>3</v>
      </c>
      <c r="F55" s="96">
        <v>12</v>
      </c>
      <c r="G55" s="97">
        <f>E55/F55</f>
        <v>0.25</v>
      </c>
      <c r="H55" s="98">
        <f>AVERAGE(G55,G61)</f>
        <v>0.125</v>
      </c>
      <c r="I55" s="162"/>
    </row>
    <row r="56" spans="1:9" ht="60" x14ac:dyDescent="0.3">
      <c r="A56" s="140"/>
      <c r="B56" s="134"/>
      <c r="C56" s="80" t="s">
        <v>46</v>
      </c>
      <c r="D56" s="108">
        <v>0</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v>0</v>
      </c>
      <c r="E61" s="100">
        <f>SUM(D61:D65)</f>
        <v>0</v>
      </c>
      <c r="F61" s="100">
        <v>10</v>
      </c>
      <c r="G61" s="101">
        <f>E61/F61</f>
        <v>0</v>
      </c>
      <c r="H61" s="99"/>
      <c r="I61" s="162"/>
    </row>
    <row r="62" spans="1:9" ht="28.5" customHeight="1" x14ac:dyDescent="0.3">
      <c r="A62" s="140"/>
      <c r="B62" s="141"/>
      <c r="C62" s="79" t="s">
        <v>52</v>
      </c>
      <c r="D62" s="109">
        <v>0</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7" customHeight="1"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B28:B31"/>
    <mergeCell ref="B49:B54"/>
    <mergeCell ref="I60:I65"/>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9" zoomScale="80" zoomScaleNormal="80" workbookViewId="0">
      <selection activeCell="D66" sqref="D66"/>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2</v>
      </c>
      <c r="E2" s="83">
        <f>SUM(D2:D4)</f>
        <v>3</v>
      </c>
      <c r="F2" s="83">
        <v>4</v>
      </c>
      <c r="G2" s="84">
        <f>E2/F2</f>
        <v>0.75</v>
      </c>
      <c r="H2" s="85">
        <f>AVERAGE(G5,G2,G20,G28)</f>
        <v>0.1875</v>
      </c>
      <c r="I2" s="162">
        <f>AVERAGE(H2,H32,H55)</f>
        <v>0.2902777777777778</v>
      </c>
    </row>
    <row r="3" spans="1:9" ht="24" x14ac:dyDescent="0.3">
      <c r="A3" s="137"/>
      <c r="B3" s="163"/>
      <c r="C3" s="72" t="s">
        <v>90</v>
      </c>
      <c r="D3" s="104">
        <v>1</v>
      </c>
      <c r="E3" s="83"/>
      <c r="F3" s="83"/>
      <c r="G3" s="84"/>
      <c r="H3" s="86"/>
      <c r="I3" s="162"/>
    </row>
    <row r="4" spans="1:9" x14ac:dyDescent="0.3">
      <c r="A4" s="137"/>
      <c r="B4" s="163"/>
      <c r="C4" s="72" t="s">
        <v>91</v>
      </c>
      <c r="D4" s="104" t="s">
        <v>105</v>
      </c>
      <c r="E4" s="83"/>
      <c r="F4" s="83"/>
      <c r="G4" s="84"/>
      <c r="H4" s="86"/>
      <c r="I4" s="162"/>
    </row>
    <row r="5" spans="1:9" ht="24" customHeight="1" x14ac:dyDescent="0.3">
      <c r="A5" s="137"/>
      <c r="B5" s="164" t="s">
        <v>16</v>
      </c>
      <c r="C5" s="73" t="s">
        <v>86</v>
      </c>
      <c r="D5" s="105">
        <v>0</v>
      </c>
      <c r="E5" s="87">
        <f>SUM(D5:D19)</f>
        <v>0</v>
      </c>
      <c r="F5" s="87">
        <v>30</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16</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x14ac:dyDescent="0.3">
      <c r="A28" s="139"/>
      <c r="B28" s="167" t="s">
        <v>107</v>
      </c>
      <c r="C28" s="74" t="s">
        <v>81</v>
      </c>
      <c r="D28" s="105">
        <v>0</v>
      </c>
      <c r="E28" s="87">
        <f>SUM(D28:D31)</f>
        <v>0</v>
      </c>
      <c r="F28" s="87">
        <v>6</v>
      </c>
      <c r="G28" s="88">
        <f>E28/F28</f>
        <v>0</v>
      </c>
      <c r="H28" s="86"/>
      <c r="I28" s="162"/>
    </row>
    <row r="29" spans="1:9" ht="24" x14ac:dyDescent="0.3">
      <c r="A29" s="139"/>
      <c r="B29" s="167"/>
      <c r="C29" s="74" t="s">
        <v>82</v>
      </c>
      <c r="D29" s="105" t="s">
        <v>105</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1</v>
      </c>
      <c r="E32" s="90">
        <f>SUM(D32:D37)</f>
        <v>3</v>
      </c>
      <c r="F32" s="90">
        <v>12</v>
      </c>
      <c r="G32" s="91">
        <f>E32/F32</f>
        <v>0.25</v>
      </c>
      <c r="H32" s="92">
        <f>AVERAGE(G32,G38,G44,G49)</f>
        <v>0.3833333333333333</v>
      </c>
      <c r="I32" s="162"/>
    </row>
    <row r="33" spans="1:9" ht="48" x14ac:dyDescent="0.3">
      <c r="A33" s="166"/>
      <c r="B33" s="132"/>
      <c r="C33" s="76" t="s">
        <v>66</v>
      </c>
      <c r="D33" s="106">
        <v>1</v>
      </c>
      <c r="E33" s="90"/>
      <c r="F33" s="90"/>
      <c r="G33" s="91"/>
      <c r="H33" s="93"/>
      <c r="I33" s="162"/>
    </row>
    <row r="34" spans="1:9" ht="36" x14ac:dyDescent="0.3">
      <c r="A34" s="166"/>
      <c r="B34" s="132"/>
      <c r="C34" s="76" t="s">
        <v>67</v>
      </c>
      <c r="D34" s="106">
        <v>1</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48" x14ac:dyDescent="0.3">
      <c r="A38" s="166"/>
      <c r="B38" s="75" t="s">
        <v>122</v>
      </c>
      <c r="C38" s="77" t="s">
        <v>71</v>
      </c>
      <c r="D38" s="107">
        <v>0</v>
      </c>
      <c r="E38" s="94">
        <f>SUM(D38:D43)</f>
        <v>6</v>
      </c>
      <c r="F38" s="94">
        <v>12</v>
      </c>
      <c r="G38" s="95">
        <f>E38/F38</f>
        <v>0.5</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2</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1</v>
      </c>
      <c r="E42" s="94"/>
      <c r="F42" s="94"/>
      <c r="G42" s="95"/>
      <c r="H42" s="93"/>
      <c r="I42" s="162"/>
    </row>
    <row r="43" spans="1:9" ht="24" x14ac:dyDescent="0.3">
      <c r="A43" s="166"/>
      <c r="B43" s="133"/>
      <c r="C43" s="77" t="s">
        <v>56</v>
      </c>
      <c r="D43" s="107">
        <v>1</v>
      </c>
      <c r="E43" s="94"/>
      <c r="F43" s="94"/>
      <c r="G43" s="95"/>
      <c r="H43" s="93"/>
      <c r="I43" s="162"/>
    </row>
    <row r="44" spans="1:9" ht="24" x14ac:dyDescent="0.3">
      <c r="A44" s="166"/>
      <c r="B44" s="131" t="s">
        <v>12</v>
      </c>
      <c r="C44" s="76" t="s">
        <v>57</v>
      </c>
      <c r="D44" s="106">
        <v>0</v>
      </c>
      <c r="E44" s="90">
        <f>SUM(D44:D48)</f>
        <v>2</v>
      </c>
      <c r="F44" s="90">
        <v>10</v>
      </c>
      <c r="G44" s="91">
        <f>E44/F44</f>
        <v>0.2</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2</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7</v>
      </c>
      <c r="F49" s="94">
        <v>12</v>
      </c>
      <c r="G49" s="95">
        <f>E49/F49</f>
        <v>0.58333333333333337</v>
      </c>
      <c r="H49" s="93"/>
      <c r="I49" s="162"/>
    </row>
    <row r="50" spans="1:9" ht="24" x14ac:dyDescent="0.3">
      <c r="A50" s="166"/>
      <c r="B50" s="168"/>
      <c r="C50" s="77" t="s">
        <v>63</v>
      </c>
      <c r="D50" s="107">
        <v>1</v>
      </c>
      <c r="E50" s="94"/>
      <c r="F50" s="94"/>
      <c r="G50" s="95"/>
      <c r="H50" s="93"/>
      <c r="I50" s="162"/>
    </row>
    <row r="51" spans="1:9" ht="24" x14ac:dyDescent="0.3">
      <c r="A51" s="166"/>
      <c r="B51" s="168"/>
      <c r="C51" s="77" t="s">
        <v>64</v>
      </c>
      <c r="D51" s="107">
        <v>1</v>
      </c>
      <c r="E51" s="94"/>
      <c r="F51" s="94"/>
      <c r="G51" s="95"/>
      <c r="H51" s="93"/>
      <c r="I51" s="162"/>
    </row>
    <row r="52" spans="1:9" ht="24" x14ac:dyDescent="0.3">
      <c r="A52" s="166"/>
      <c r="B52" s="168"/>
      <c r="C52" s="77" t="s">
        <v>65</v>
      </c>
      <c r="D52" s="107">
        <v>2</v>
      </c>
      <c r="E52" s="94"/>
      <c r="F52" s="94"/>
      <c r="G52" s="95"/>
      <c r="H52" s="93"/>
      <c r="I52" s="162"/>
    </row>
    <row r="53" spans="1:9" ht="24" x14ac:dyDescent="0.3">
      <c r="A53" s="166"/>
      <c r="B53" s="168"/>
      <c r="C53" s="77" t="s">
        <v>43</v>
      </c>
      <c r="D53" s="107">
        <v>1</v>
      </c>
      <c r="E53" s="94"/>
      <c r="F53" s="94"/>
      <c r="G53" s="95"/>
      <c r="H53" s="93"/>
      <c r="I53" s="162"/>
    </row>
    <row r="54" spans="1:9" ht="24" x14ac:dyDescent="0.3">
      <c r="A54" s="166"/>
      <c r="B54" s="168"/>
      <c r="C54" s="77" t="s">
        <v>44</v>
      </c>
      <c r="D54" s="107">
        <v>1</v>
      </c>
      <c r="E54" s="94"/>
      <c r="F54" s="94"/>
      <c r="G54" s="95"/>
      <c r="H54" s="93"/>
      <c r="I54" s="162"/>
    </row>
    <row r="55" spans="1:9" ht="48" x14ac:dyDescent="0.3">
      <c r="A55" s="78" t="s">
        <v>8</v>
      </c>
      <c r="B55" s="102" t="s">
        <v>17</v>
      </c>
      <c r="C55" s="80" t="s">
        <v>45</v>
      </c>
      <c r="D55" s="108">
        <v>1</v>
      </c>
      <c r="E55" s="96">
        <f>SUM(D55:D60)</f>
        <v>6</v>
      </c>
      <c r="F55" s="96">
        <v>12</v>
      </c>
      <c r="G55" s="97">
        <f>E55/F55</f>
        <v>0.5</v>
      </c>
      <c r="H55" s="98">
        <f>AVERAGE(G55,G61)</f>
        <v>0.3</v>
      </c>
      <c r="I55" s="162"/>
    </row>
    <row r="56" spans="1:9" ht="60"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2</v>
      </c>
      <c r="E58" s="96"/>
      <c r="F58" s="96"/>
      <c r="G58" s="97"/>
      <c r="H58" s="99"/>
      <c r="I58" s="162"/>
    </row>
    <row r="59" spans="1:9" ht="35.25" customHeight="1" x14ac:dyDescent="0.3">
      <c r="A59" s="140"/>
      <c r="B59" s="134"/>
      <c r="C59" s="80" t="s">
        <v>49</v>
      </c>
      <c r="D59" s="108">
        <v>0</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1</v>
      </c>
      <c r="F61" s="100">
        <v>10</v>
      </c>
      <c r="G61" s="101">
        <f>E61/F61</f>
        <v>0.1</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5" zoomScale="80" zoomScaleNormal="80" workbookViewId="0">
      <selection activeCell="F61" sqref="F61"/>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2</v>
      </c>
      <c r="E2" s="83">
        <f>SUM(D2:D4)</f>
        <v>3</v>
      </c>
      <c r="F2" s="83">
        <v>6</v>
      </c>
      <c r="G2" s="84">
        <f>E2/F2</f>
        <v>0.5</v>
      </c>
      <c r="H2" s="85">
        <f>AVERAGE(G5,G2,G20,G28)</f>
        <v>0.23958333333333331</v>
      </c>
      <c r="I2" s="170">
        <f>AVERAGE(H2,H32,H55)</f>
        <v>0.28680555555555554</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0</v>
      </c>
      <c r="F5" s="87">
        <v>24</v>
      </c>
      <c r="G5" s="88">
        <f>E5/F5</f>
        <v>0</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t="s">
        <v>105</v>
      </c>
      <c r="E9" s="87"/>
      <c r="F9" s="87"/>
      <c r="G9" s="88"/>
      <c r="H9" s="86"/>
      <c r="I9" s="162"/>
    </row>
    <row r="10" spans="1:9" ht="13.5" customHeight="1" x14ac:dyDescent="0.3">
      <c r="A10" s="139"/>
      <c r="B10" s="164"/>
      <c r="C10" s="73" t="s">
        <v>94</v>
      </c>
      <c r="D10" s="105" t="s">
        <v>105</v>
      </c>
      <c r="E10" s="87"/>
      <c r="F10" s="87"/>
      <c r="G10" s="88"/>
      <c r="H10" s="86"/>
      <c r="I10" s="162"/>
    </row>
    <row r="11" spans="1:9" ht="24.75" customHeight="1" x14ac:dyDescent="0.3">
      <c r="A11" s="139"/>
      <c r="B11" s="164"/>
      <c r="C11" s="73" t="s">
        <v>95</v>
      </c>
      <c r="D11" s="105" t="s">
        <v>105</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0</v>
      </c>
      <c r="E16" s="87"/>
      <c r="F16" s="87"/>
      <c r="G16" s="88"/>
      <c r="H16" s="86"/>
      <c r="I16" s="162"/>
    </row>
    <row r="17" spans="1:9" ht="21" customHeight="1" x14ac:dyDescent="0.3">
      <c r="A17" s="139"/>
      <c r="B17" s="164"/>
      <c r="C17" s="73" t="s">
        <v>101</v>
      </c>
      <c r="D17" s="105">
        <v>0</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2</v>
      </c>
      <c r="F20" s="83">
        <v>16</v>
      </c>
      <c r="G20" s="84">
        <f>E20/F20</f>
        <v>0.125</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2</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1</v>
      </c>
      <c r="E28" s="87">
        <f>SUM(D28:D31)</f>
        <v>2</v>
      </c>
      <c r="F28" s="87">
        <v>6</v>
      </c>
      <c r="G28" s="88">
        <f>E28/F28</f>
        <v>0.33333333333333331</v>
      </c>
      <c r="H28" s="86"/>
      <c r="I28" s="162"/>
    </row>
    <row r="29" spans="1:9" ht="36" customHeight="1" x14ac:dyDescent="0.3">
      <c r="A29" s="139"/>
      <c r="B29" s="167"/>
      <c r="C29" s="74" t="s">
        <v>82</v>
      </c>
      <c r="D29" s="105">
        <v>1</v>
      </c>
      <c r="E29" s="87"/>
      <c r="F29" s="87"/>
      <c r="G29" s="88"/>
      <c r="H29" s="86"/>
      <c r="I29" s="162"/>
    </row>
    <row r="30" spans="1:9" ht="36" x14ac:dyDescent="0.3">
      <c r="A30" s="139"/>
      <c r="B30" s="167"/>
      <c r="C30" s="74" t="s">
        <v>83</v>
      </c>
      <c r="D30" s="105" t="s">
        <v>105</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1</v>
      </c>
      <c r="F32" s="90">
        <v>12</v>
      </c>
      <c r="G32" s="91">
        <f>E32/F32</f>
        <v>8.3333333333333329E-2</v>
      </c>
      <c r="H32" s="92">
        <f>AVERAGE(G32,G38,G44,G49)</f>
        <v>0.27083333333333331</v>
      </c>
      <c r="I32" s="162"/>
    </row>
    <row r="33" spans="1:9" ht="48" x14ac:dyDescent="0.3">
      <c r="A33" s="166"/>
      <c r="B33" s="132"/>
      <c r="C33" s="76" t="s">
        <v>66</v>
      </c>
      <c r="D33" s="106">
        <v>0</v>
      </c>
      <c r="E33" s="90"/>
      <c r="F33" s="90"/>
      <c r="G33" s="91"/>
      <c r="H33" s="93"/>
      <c r="I33" s="162"/>
    </row>
    <row r="34" spans="1:9" ht="36" x14ac:dyDescent="0.3">
      <c r="A34" s="166"/>
      <c r="B34" s="132"/>
      <c r="C34" s="76" t="s">
        <v>67</v>
      </c>
      <c r="D34" s="106">
        <v>1</v>
      </c>
      <c r="E34" s="90"/>
      <c r="F34" s="90"/>
      <c r="G34" s="91"/>
      <c r="H34" s="93"/>
      <c r="I34" s="162"/>
    </row>
    <row r="35" spans="1:9" ht="72" customHeight="1" x14ac:dyDescent="0.3">
      <c r="A35" s="166"/>
      <c r="B35" s="132"/>
      <c r="C35" s="76" t="s">
        <v>68</v>
      </c>
      <c r="D35" s="106">
        <v>0</v>
      </c>
      <c r="E35" s="90"/>
      <c r="F35" s="90"/>
      <c r="G35" s="91"/>
      <c r="H35" s="93"/>
      <c r="I35" s="162"/>
    </row>
    <row r="36" spans="1:9" ht="72" customHeight="1"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60" customHeight="1" x14ac:dyDescent="0.3">
      <c r="A38" s="166"/>
      <c r="B38" s="75" t="s">
        <v>122</v>
      </c>
      <c r="C38" s="77" t="s">
        <v>71</v>
      </c>
      <c r="D38" s="107">
        <v>1</v>
      </c>
      <c r="E38" s="94">
        <f>SUM(D38:D43)</f>
        <v>8</v>
      </c>
      <c r="F38" s="94">
        <v>12</v>
      </c>
      <c r="G38" s="95">
        <f>E38/F38</f>
        <v>0.66666666666666663</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2</v>
      </c>
      <c r="E41" s="94"/>
      <c r="F41" s="94"/>
      <c r="G41" s="95"/>
      <c r="H41" s="93"/>
      <c r="I41" s="162"/>
    </row>
    <row r="42" spans="1:9" ht="24" x14ac:dyDescent="0.3">
      <c r="A42" s="166"/>
      <c r="B42" s="133"/>
      <c r="C42" s="77" t="s">
        <v>55</v>
      </c>
      <c r="D42" s="107">
        <v>2</v>
      </c>
      <c r="E42" s="94"/>
      <c r="F42" s="94"/>
      <c r="G42" s="95"/>
      <c r="H42" s="93"/>
      <c r="I42" s="162"/>
    </row>
    <row r="43" spans="1:9" ht="36" customHeight="1" x14ac:dyDescent="0.3">
      <c r="A43" s="166"/>
      <c r="B43" s="133"/>
      <c r="C43" s="77" t="s">
        <v>56</v>
      </c>
      <c r="D43" s="107">
        <v>1</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4</v>
      </c>
      <c r="F49" s="94">
        <v>12</v>
      </c>
      <c r="G49" s="95">
        <f>E49/F49</f>
        <v>0.33333333333333331</v>
      </c>
      <c r="H49" s="93"/>
      <c r="I49" s="162"/>
    </row>
    <row r="50" spans="1:9" ht="36" customHeight="1" x14ac:dyDescent="0.3">
      <c r="A50" s="166"/>
      <c r="B50" s="168"/>
      <c r="C50" s="77" t="s">
        <v>63</v>
      </c>
      <c r="D50" s="107">
        <v>1</v>
      </c>
      <c r="E50" s="94"/>
      <c r="F50" s="94"/>
      <c r="G50" s="95"/>
      <c r="H50" s="93"/>
      <c r="I50" s="162"/>
    </row>
    <row r="51" spans="1:9" ht="36" customHeight="1" x14ac:dyDescent="0.3">
      <c r="A51" s="166"/>
      <c r="B51" s="168"/>
      <c r="C51" s="77" t="s">
        <v>64</v>
      </c>
      <c r="D51" s="107">
        <v>1</v>
      </c>
      <c r="E51" s="94"/>
      <c r="F51" s="94"/>
      <c r="G51" s="95"/>
      <c r="H51" s="93"/>
      <c r="I51" s="162"/>
    </row>
    <row r="52" spans="1:9" ht="24" x14ac:dyDescent="0.3">
      <c r="A52" s="166"/>
      <c r="B52" s="168"/>
      <c r="C52" s="77" t="s">
        <v>65</v>
      </c>
      <c r="D52" s="107">
        <v>0</v>
      </c>
      <c r="E52" s="94"/>
      <c r="F52" s="94"/>
      <c r="G52" s="95"/>
      <c r="H52" s="93"/>
      <c r="I52" s="162"/>
    </row>
    <row r="53" spans="1:9" ht="36" customHeight="1" x14ac:dyDescent="0.3">
      <c r="A53" s="166"/>
      <c r="B53" s="168"/>
      <c r="C53" s="77" t="s">
        <v>43</v>
      </c>
      <c r="D53" s="107">
        <v>1</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6</v>
      </c>
      <c r="F55" s="96">
        <v>12</v>
      </c>
      <c r="G55" s="97">
        <f>E55/F55</f>
        <v>0.5</v>
      </c>
      <c r="H55" s="98">
        <f>AVERAGE(G55,G61)</f>
        <v>0.35</v>
      </c>
      <c r="I55" s="162"/>
    </row>
    <row r="56" spans="1:9" ht="72" customHeight="1" x14ac:dyDescent="0.3">
      <c r="A56" s="140"/>
      <c r="B56" s="134"/>
      <c r="C56" s="80" t="s">
        <v>46</v>
      </c>
      <c r="D56" s="108">
        <v>1</v>
      </c>
      <c r="E56" s="96"/>
      <c r="F56" s="96"/>
      <c r="G56" s="97"/>
      <c r="H56" s="99"/>
      <c r="I56" s="162"/>
    </row>
    <row r="57" spans="1:9" ht="36" x14ac:dyDescent="0.3">
      <c r="A57" s="140"/>
      <c r="B57" s="134"/>
      <c r="C57" s="80" t="s">
        <v>47</v>
      </c>
      <c r="D57" s="108">
        <v>1</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2</v>
      </c>
      <c r="F61" s="100">
        <v>10</v>
      </c>
      <c r="G61" s="101">
        <f>E61/F61</f>
        <v>0.2</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1</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9" zoomScale="80" zoomScaleNormal="80" workbookViewId="0">
      <selection activeCell="K61" sqref="K61"/>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0</v>
      </c>
      <c r="E2" s="83">
        <f>SUM(D2:D4)</f>
        <v>2</v>
      </c>
      <c r="F2" s="83">
        <v>6</v>
      </c>
      <c r="G2" s="84">
        <f>E2/F2</f>
        <v>0.33333333333333331</v>
      </c>
      <c r="H2" s="85">
        <f>AVERAGE(G2,G5,G20,G28)</f>
        <v>0.23645833333333333</v>
      </c>
      <c r="I2" s="162">
        <f>AVERAGE(H2,H32,H55)</f>
        <v>0.24687499999999998</v>
      </c>
    </row>
    <row r="3" spans="1:9" ht="24" x14ac:dyDescent="0.3">
      <c r="A3" s="137"/>
      <c r="B3" s="163"/>
      <c r="C3" s="72" t="s">
        <v>90</v>
      </c>
      <c r="D3" s="104">
        <v>2</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9</v>
      </c>
      <c r="F5" s="87">
        <v>30</v>
      </c>
      <c r="G5" s="88">
        <f>E5/F5</f>
        <v>0.3</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1</v>
      </c>
      <c r="E8" s="87"/>
      <c r="F8" s="87"/>
      <c r="G8" s="88"/>
      <c r="H8" s="86"/>
      <c r="I8" s="162"/>
    </row>
    <row r="9" spans="1:9" ht="20.25" customHeight="1" x14ac:dyDescent="0.3">
      <c r="A9" s="139"/>
      <c r="B9" s="164"/>
      <c r="C9" s="73" t="s">
        <v>93</v>
      </c>
      <c r="D9" s="105">
        <v>1</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1</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2</v>
      </c>
      <c r="E16" s="87"/>
      <c r="F16" s="87"/>
      <c r="G16" s="88"/>
      <c r="H16" s="86"/>
      <c r="I16" s="162"/>
    </row>
    <row r="17" spans="1:9" ht="21" customHeight="1" x14ac:dyDescent="0.3">
      <c r="A17" s="139"/>
      <c r="B17" s="164"/>
      <c r="C17" s="73" t="s">
        <v>101</v>
      </c>
      <c r="D17" s="105">
        <v>2</v>
      </c>
      <c r="E17" s="87"/>
      <c r="F17" s="87"/>
      <c r="G17" s="88"/>
      <c r="H17" s="86"/>
      <c r="I17" s="162"/>
    </row>
    <row r="18" spans="1:9" ht="32.25" customHeight="1" x14ac:dyDescent="0.3">
      <c r="A18" s="139"/>
      <c r="B18" s="164"/>
      <c r="C18" s="73" t="s">
        <v>102</v>
      </c>
      <c r="D18" s="105">
        <v>1</v>
      </c>
      <c r="E18" s="87"/>
      <c r="F18" s="87"/>
      <c r="G18" s="88"/>
      <c r="H18" s="86"/>
      <c r="I18" s="162"/>
    </row>
    <row r="19" spans="1:9" ht="30.75" customHeight="1" x14ac:dyDescent="0.3">
      <c r="A19" s="139"/>
      <c r="B19" s="164"/>
      <c r="C19" s="73" t="s">
        <v>103</v>
      </c>
      <c r="D19" s="105">
        <v>1</v>
      </c>
      <c r="E19" s="87"/>
      <c r="F19" s="87"/>
      <c r="G19" s="88"/>
      <c r="H19" s="86"/>
      <c r="I19" s="162"/>
    </row>
    <row r="20" spans="1:9" ht="24.75" customHeight="1" x14ac:dyDescent="0.3">
      <c r="A20" s="139"/>
      <c r="B20" s="165" t="s">
        <v>106</v>
      </c>
      <c r="C20" s="72" t="s">
        <v>73</v>
      </c>
      <c r="D20" s="104">
        <v>0</v>
      </c>
      <c r="E20" s="83">
        <f>SUM(D20:D27)</f>
        <v>1</v>
      </c>
      <c r="F20" s="83">
        <v>16</v>
      </c>
      <c r="G20" s="84">
        <f>E20/F20</f>
        <v>6.25E-2</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1</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x14ac:dyDescent="0.3">
      <c r="A28" s="139"/>
      <c r="B28" s="167" t="s">
        <v>107</v>
      </c>
      <c r="C28" s="74" t="s">
        <v>81</v>
      </c>
      <c r="D28" s="105">
        <v>1</v>
      </c>
      <c r="E28" s="87">
        <f>SUM(D28:D31)</f>
        <v>2</v>
      </c>
      <c r="F28" s="87">
        <v>8</v>
      </c>
      <c r="G28" s="88">
        <f>E28/F28</f>
        <v>0.25</v>
      </c>
      <c r="H28" s="86"/>
      <c r="I28" s="162"/>
    </row>
    <row r="29" spans="1:9" ht="24"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0</v>
      </c>
      <c r="F32" s="90">
        <v>12</v>
      </c>
      <c r="G32" s="91">
        <f>E32/F32</f>
        <v>0</v>
      </c>
      <c r="H32" s="92">
        <f>AVERAGE(G32,G38,G44,G49)</f>
        <v>0.25416666666666665</v>
      </c>
      <c r="I32" s="162"/>
    </row>
    <row r="33" spans="1:9" ht="48" x14ac:dyDescent="0.3">
      <c r="A33" s="166"/>
      <c r="B33" s="132"/>
      <c r="C33" s="76" t="s">
        <v>66</v>
      </c>
      <c r="D33" s="106">
        <v>0</v>
      </c>
      <c r="E33" s="90"/>
      <c r="F33" s="90"/>
      <c r="G33" s="91"/>
      <c r="H33" s="93"/>
      <c r="I33" s="162"/>
    </row>
    <row r="34" spans="1:9" ht="36" x14ac:dyDescent="0.3">
      <c r="A34" s="166"/>
      <c r="B34" s="132"/>
      <c r="C34" s="76" t="s">
        <v>67</v>
      </c>
      <c r="D34" s="106">
        <v>0</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48" x14ac:dyDescent="0.3">
      <c r="A38" s="166"/>
      <c r="B38" s="75" t="s">
        <v>122</v>
      </c>
      <c r="C38" s="77" t="s">
        <v>71</v>
      </c>
      <c r="D38" s="107">
        <v>0</v>
      </c>
      <c r="E38" s="94">
        <f>SUM(D38:D43)</f>
        <v>5</v>
      </c>
      <c r="F38" s="94">
        <v>12</v>
      </c>
      <c r="G38" s="95">
        <f>E38/F38</f>
        <v>0.41666666666666669</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2</v>
      </c>
      <c r="E42" s="94"/>
      <c r="F42" s="94"/>
      <c r="G42" s="95"/>
      <c r="H42" s="93"/>
      <c r="I42" s="162"/>
    </row>
    <row r="43" spans="1:9" ht="24" x14ac:dyDescent="0.3">
      <c r="A43" s="166"/>
      <c r="B43" s="133"/>
      <c r="C43" s="77" t="s">
        <v>56</v>
      </c>
      <c r="D43" s="107">
        <v>0</v>
      </c>
      <c r="E43" s="94"/>
      <c r="F43" s="94"/>
      <c r="G43" s="95"/>
      <c r="H43" s="93"/>
      <c r="I43" s="162"/>
    </row>
    <row r="44" spans="1:9" ht="24" x14ac:dyDescent="0.3">
      <c r="A44" s="166"/>
      <c r="B44" s="131" t="s">
        <v>12</v>
      </c>
      <c r="C44" s="76" t="s">
        <v>57</v>
      </c>
      <c r="D44" s="106">
        <v>1</v>
      </c>
      <c r="E44" s="90">
        <f>SUM(D44:D48)</f>
        <v>1</v>
      </c>
      <c r="F44" s="90">
        <v>10</v>
      </c>
      <c r="G44" s="91">
        <f>E44/F44</f>
        <v>0.1</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6</v>
      </c>
      <c r="F49" s="94">
        <v>12</v>
      </c>
      <c r="G49" s="95">
        <f>E49/F49</f>
        <v>0.5</v>
      </c>
      <c r="H49" s="93"/>
      <c r="I49" s="162"/>
    </row>
    <row r="50" spans="1:9" ht="24" x14ac:dyDescent="0.3">
      <c r="A50" s="166"/>
      <c r="B50" s="168"/>
      <c r="C50" s="77" t="s">
        <v>63</v>
      </c>
      <c r="D50" s="107">
        <v>2</v>
      </c>
      <c r="E50" s="94"/>
      <c r="F50" s="94"/>
      <c r="G50" s="95"/>
      <c r="H50" s="93"/>
      <c r="I50" s="162"/>
    </row>
    <row r="51" spans="1:9" ht="24" x14ac:dyDescent="0.3">
      <c r="A51" s="166"/>
      <c r="B51" s="168"/>
      <c r="C51" s="77" t="s">
        <v>64</v>
      </c>
      <c r="D51" s="107">
        <v>1</v>
      </c>
      <c r="E51" s="94"/>
      <c r="F51" s="94"/>
      <c r="G51" s="95"/>
      <c r="H51" s="93"/>
      <c r="I51" s="162"/>
    </row>
    <row r="52" spans="1:9" ht="24" x14ac:dyDescent="0.3">
      <c r="A52" s="166"/>
      <c r="B52" s="168"/>
      <c r="C52" s="77" t="s">
        <v>65</v>
      </c>
      <c r="D52" s="107">
        <v>2</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3</v>
      </c>
      <c r="F55" s="96">
        <v>12</v>
      </c>
      <c r="G55" s="97">
        <f>E55/F55</f>
        <v>0.25</v>
      </c>
      <c r="H55" s="98">
        <f>AVERAGE(G55,G61)</f>
        <v>0.25</v>
      </c>
      <c r="I55" s="162"/>
    </row>
    <row r="56" spans="1:9" ht="60" x14ac:dyDescent="0.3">
      <c r="A56" s="140"/>
      <c r="B56" s="134"/>
      <c r="C56" s="80" t="s">
        <v>46</v>
      </c>
      <c r="D56" s="108">
        <v>1</v>
      </c>
      <c r="E56" s="96"/>
      <c r="F56" s="96"/>
      <c r="G56" s="97"/>
      <c r="H56" s="99"/>
      <c r="I56" s="162"/>
    </row>
    <row r="57" spans="1:9" ht="36" x14ac:dyDescent="0.3">
      <c r="A57" s="140"/>
      <c r="B57" s="134"/>
      <c r="C57" s="80" t="s">
        <v>47</v>
      </c>
      <c r="D57" s="108">
        <v>0</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0</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t="s">
        <v>105</v>
      </c>
      <c r="E61" s="100"/>
      <c r="F61" s="100"/>
      <c r="G61" s="101"/>
      <c r="H61" s="99"/>
      <c r="I61" s="162"/>
    </row>
    <row r="62" spans="1:9" ht="28.5" customHeight="1" x14ac:dyDescent="0.3">
      <c r="A62" s="140"/>
      <c r="B62" s="141"/>
      <c r="C62" s="79" t="s">
        <v>52</v>
      </c>
      <c r="D62" s="109" t="s">
        <v>105</v>
      </c>
      <c r="E62" s="100"/>
      <c r="F62" s="100"/>
      <c r="G62" s="101"/>
      <c r="H62" s="99"/>
      <c r="I62" s="162"/>
    </row>
    <row r="63" spans="1:9" ht="32.25" customHeight="1" x14ac:dyDescent="0.3">
      <c r="A63" s="140"/>
      <c r="B63" s="141"/>
      <c r="C63" s="79" t="s">
        <v>1</v>
      </c>
      <c r="D63" s="109" t="s">
        <v>105</v>
      </c>
      <c r="E63" s="100"/>
      <c r="F63" s="100"/>
      <c r="G63" s="101"/>
      <c r="H63" s="99"/>
      <c r="I63" s="162"/>
    </row>
    <row r="64" spans="1:9" ht="48" customHeight="1" x14ac:dyDescent="0.3">
      <c r="A64" s="140"/>
      <c r="B64" s="141"/>
      <c r="C64" s="79" t="s">
        <v>2</v>
      </c>
      <c r="D64" s="109" t="s">
        <v>105</v>
      </c>
      <c r="E64" s="100"/>
      <c r="F64" s="100"/>
      <c r="G64" s="101"/>
      <c r="H64" s="99"/>
      <c r="I64" s="162"/>
    </row>
    <row r="65" spans="1:9" ht="24" x14ac:dyDescent="0.3">
      <c r="A65" s="140"/>
      <c r="B65" s="141"/>
      <c r="C65" s="79" t="s">
        <v>3</v>
      </c>
      <c r="D65" s="109" t="s">
        <v>105</v>
      </c>
      <c r="E65" s="100"/>
      <c r="F65" s="100"/>
      <c r="G65" s="101"/>
      <c r="H65" s="99"/>
      <c r="I65" s="162"/>
    </row>
    <row r="66" spans="1:9" ht="26.25" customHeight="1" x14ac:dyDescent="0.25">
      <c r="G66" s="82"/>
      <c r="H66" s="82"/>
      <c r="I66" s="82"/>
    </row>
    <row r="67" spans="1:9" ht="33" customHeight="1" x14ac:dyDescent="0.3"/>
    <row r="68" spans="1:9" ht="38.25" customHeight="1" x14ac:dyDescent="0.3"/>
  </sheetData>
  <mergeCells count="8">
    <mergeCell ref="A32:A54"/>
    <mergeCell ref="I60:I65"/>
    <mergeCell ref="B28:B31"/>
    <mergeCell ref="B49:B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9" zoomScale="80" zoomScaleNormal="80" workbookViewId="0">
      <selection activeCell="M62" sqref="M62"/>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3" t="s">
        <v>10</v>
      </c>
      <c r="C2" s="72" t="s">
        <v>89</v>
      </c>
      <c r="D2" s="104">
        <v>0</v>
      </c>
      <c r="E2" s="83">
        <f>SUM(D2:D4)</f>
        <v>2</v>
      </c>
      <c r="F2" s="83">
        <v>6</v>
      </c>
      <c r="G2" s="84">
        <f>E2/F2</f>
        <v>0.33333333333333331</v>
      </c>
      <c r="H2" s="85">
        <f>AVERAGE(G5,G2,G20,G28)</f>
        <v>0.32500000000000001</v>
      </c>
      <c r="I2" s="162">
        <f>AVERAGE(H2,H32,H55)</f>
        <v>0.27638888888888885</v>
      </c>
    </row>
    <row r="3" spans="1:9" ht="24" x14ac:dyDescent="0.3">
      <c r="A3" s="137"/>
      <c r="B3" s="163"/>
      <c r="C3" s="72" t="s">
        <v>90</v>
      </c>
      <c r="D3" s="104">
        <v>2</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14</v>
      </c>
      <c r="F5" s="87">
        <v>30</v>
      </c>
      <c r="G5" s="88">
        <f>E5/F5</f>
        <v>0.46666666666666667</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1</v>
      </c>
      <c r="E8" s="87"/>
      <c r="F8" s="87"/>
      <c r="G8" s="88"/>
      <c r="H8" s="86"/>
      <c r="I8" s="162"/>
    </row>
    <row r="9" spans="1:9" ht="20.25" customHeight="1" x14ac:dyDescent="0.3">
      <c r="A9" s="139"/>
      <c r="B9" s="164"/>
      <c r="C9" s="73" t="s">
        <v>93</v>
      </c>
      <c r="D9" s="105">
        <v>2</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1</v>
      </c>
      <c r="E12" s="87"/>
      <c r="F12" s="87"/>
      <c r="G12" s="88"/>
      <c r="H12" s="86"/>
      <c r="I12" s="162"/>
    </row>
    <row r="13" spans="1:9" ht="30" customHeight="1" x14ac:dyDescent="0.3">
      <c r="A13" s="139"/>
      <c r="B13" s="164"/>
      <c r="C13" s="73" t="s">
        <v>97</v>
      </c>
      <c r="D13" s="105">
        <v>2</v>
      </c>
      <c r="E13" s="87"/>
      <c r="F13" s="87"/>
      <c r="G13" s="88"/>
      <c r="H13" s="86"/>
      <c r="I13" s="162"/>
    </row>
    <row r="14" spans="1:9" ht="20.25" customHeight="1" x14ac:dyDescent="0.3">
      <c r="A14" s="139"/>
      <c r="B14" s="164"/>
      <c r="C14" s="73" t="s">
        <v>98</v>
      </c>
      <c r="D14" s="105">
        <v>1</v>
      </c>
      <c r="E14" s="87"/>
      <c r="F14" s="87"/>
      <c r="G14" s="88"/>
      <c r="H14" s="86"/>
      <c r="I14" s="162"/>
    </row>
    <row r="15" spans="1:9" ht="24" x14ac:dyDescent="0.3">
      <c r="A15" s="139"/>
      <c r="B15" s="164"/>
      <c r="C15" s="73" t="s">
        <v>99</v>
      </c>
      <c r="D15" s="105">
        <v>1</v>
      </c>
      <c r="E15" s="87"/>
      <c r="F15" s="87"/>
      <c r="G15" s="88"/>
      <c r="H15" s="86"/>
      <c r="I15" s="162"/>
    </row>
    <row r="16" spans="1:9" ht="30" customHeight="1" x14ac:dyDescent="0.3">
      <c r="A16" s="139"/>
      <c r="B16" s="164"/>
      <c r="C16" s="73" t="s">
        <v>100</v>
      </c>
      <c r="D16" s="105">
        <v>2</v>
      </c>
      <c r="E16" s="87"/>
      <c r="F16" s="87"/>
      <c r="G16" s="88"/>
      <c r="H16" s="86"/>
      <c r="I16" s="162"/>
    </row>
    <row r="17" spans="1:9" ht="21" customHeight="1" x14ac:dyDescent="0.3">
      <c r="A17" s="139"/>
      <c r="B17" s="164"/>
      <c r="C17" s="73" t="s">
        <v>101</v>
      </c>
      <c r="D17" s="105">
        <v>2</v>
      </c>
      <c r="E17" s="87"/>
      <c r="F17" s="87"/>
      <c r="G17" s="88"/>
      <c r="H17" s="86"/>
      <c r="I17" s="162"/>
    </row>
    <row r="18" spans="1:9" ht="32.25" customHeight="1" x14ac:dyDescent="0.3">
      <c r="A18" s="139"/>
      <c r="B18" s="164"/>
      <c r="C18" s="73" t="s">
        <v>102</v>
      </c>
      <c r="D18" s="105">
        <v>1</v>
      </c>
      <c r="E18" s="87"/>
      <c r="F18" s="87"/>
      <c r="G18" s="88"/>
      <c r="H18" s="86"/>
      <c r="I18" s="162"/>
    </row>
    <row r="19" spans="1:9" ht="30.75" customHeight="1" x14ac:dyDescent="0.3">
      <c r="A19" s="139"/>
      <c r="B19" s="164"/>
      <c r="C19" s="73" t="s">
        <v>103</v>
      </c>
      <c r="D19" s="105">
        <v>1</v>
      </c>
      <c r="E19" s="87"/>
      <c r="F19" s="87"/>
      <c r="G19" s="88"/>
      <c r="H19" s="86"/>
      <c r="I19" s="162"/>
    </row>
    <row r="20" spans="1:9" ht="24.75" customHeight="1" x14ac:dyDescent="0.3">
      <c r="A20" s="139"/>
      <c r="B20" s="165" t="s">
        <v>106</v>
      </c>
      <c r="C20" s="72" t="s">
        <v>73</v>
      </c>
      <c r="D20" s="104">
        <v>1</v>
      </c>
      <c r="E20" s="83">
        <f>SUM(D20:D27)</f>
        <v>4</v>
      </c>
      <c r="F20" s="83">
        <v>16</v>
      </c>
      <c r="G20" s="84">
        <f>E20/F20</f>
        <v>0.25</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1</v>
      </c>
      <c r="E24" s="83"/>
      <c r="F24" s="83"/>
      <c r="G24" s="84"/>
      <c r="H24" s="86"/>
      <c r="I24" s="162"/>
    </row>
    <row r="25" spans="1:9" ht="24" x14ac:dyDescent="0.3">
      <c r="A25" s="139"/>
      <c r="B25" s="165"/>
      <c r="C25" s="72" t="s">
        <v>78</v>
      </c>
      <c r="D25" s="104">
        <v>0</v>
      </c>
      <c r="E25" s="83"/>
      <c r="F25" s="83"/>
      <c r="G25" s="84"/>
      <c r="H25" s="86"/>
      <c r="I25" s="162"/>
    </row>
    <row r="26" spans="1:9" ht="24" x14ac:dyDescent="0.3">
      <c r="A26" s="139"/>
      <c r="B26" s="165"/>
      <c r="C26" s="72" t="s">
        <v>79</v>
      </c>
      <c r="D26" s="104">
        <v>1</v>
      </c>
      <c r="E26" s="83"/>
      <c r="F26" s="83"/>
      <c r="G26" s="84"/>
      <c r="H26" s="86"/>
      <c r="I26" s="162"/>
    </row>
    <row r="27" spans="1:9" ht="27" customHeight="1" x14ac:dyDescent="0.3">
      <c r="A27" s="139"/>
      <c r="B27" s="165"/>
      <c r="C27" s="72" t="s">
        <v>80</v>
      </c>
      <c r="D27" s="104">
        <v>1</v>
      </c>
      <c r="E27" s="83"/>
      <c r="F27" s="83"/>
      <c r="G27" s="84"/>
      <c r="H27" s="86"/>
      <c r="I27" s="162"/>
    </row>
    <row r="28" spans="1:9" x14ac:dyDescent="0.3">
      <c r="A28" s="139"/>
      <c r="B28" s="167" t="s">
        <v>107</v>
      </c>
      <c r="C28" s="74" t="s">
        <v>81</v>
      </c>
      <c r="D28" s="105">
        <v>1</v>
      </c>
      <c r="E28" s="87">
        <f>SUM(D28:D31)</f>
        <v>2</v>
      </c>
      <c r="F28" s="87">
        <v>8</v>
      </c>
      <c r="G28" s="88">
        <f>E28/F28</f>
        <v>0.25</v>
      </c>
      <c r="H28" s="86"/>
      <c r="I28" s="162"/>
    </row>
    <row r="29" spans="1:9" ht="24"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0</v>
      </c>
      <c r="E32" s="90">
        <f>SUM(D32:D37)</f>
        <v>0</v>
      </c>
      <c r="F32" s="90">
        <v>12</v>
      </c>
      <c r="G32" s="91">
        <f>E32/F32</f>
        <v>0</v>
      </c>
      <c r="H32" s="92">
        <f>AVERAGE(G32,G38,G44,G49)</f>
        <v>0.25416666666666665</v>
      </c>
      <c r="I32" s="162"/>
    </row>
    <row r="33" spans="1:9" ht="48" x14ac:dyDescent="0.3">
      <c r="A33" s="166"/>
      <c r="B33" s="132"/>
      <c r="C33" s="76" t="s">
        <v>66</v>
      </c>
      <c r="D33" s="106">
        <v>0</v>
      </c>
      <c r="E33" s="90"/>
      <c r="F33" s="90"/>
      <c r="G33" s="91"/>
      <c r="H33" s="93"/>
      <c r="I33" s="162"/>
    </row>
    <row r="34" spans="1:9" ht="36" x14ac:dyDescent="0.3">
      <c r="A34" s="166"/>
      <c r="B34" s="132"/>
      <c r="C34" s="76" t="s">
        <v>67</v>
      </c>
      <c r="D34" s="106">
        <v>0</v>
      </c>
      <c r="E34" s="90"/>
      <c r="F34" s="90"/>
      <c r="G34" s="91"/>
      <c r="H34" s="93"/>
      <c r="I34" s="162"/>
    </row>
    <row r="35" spans="1:9" ht="60" x14ac:dyDescent="0.3">
      <c r="A35" s="166"/>
      <c r="B35" s="132"/>
      <c r="C35" s="76" t="s">
        <v>68</v>
      </c>
      <c r="D35" s="106">
        <v>0</v>
      </c>
      <c r="E35" s="90"/>
      <c r="F35" s="90"/>
      <c r="G35" s="91"/>
      <c r="H35" s="93"/>
      <c r="I35" s="162"/>
    </row>
    <row r="36" spans="1:9" ht="60" x14ac:dyDescent="0.3">
      <c r="A36" s="166"/>
      <c r="B36" s="132"/>
      <c r="C36" s="76" t="s">
        <v>69</v>
      </c>
      <c r="D36" s="106">
        <v>0</v>
      </c>
      <c r="E36" s="90"/>
      <c r="F36" s="90"/>
      <c r="G36" s="91"/>
      <c r="H36" s="93"/>
      <c r="I36" s="162"/>
    </row>
    <row r="37" spans="1:9" ht="54.75" customHeight="1" x14ac:dyDescent="0.3">
      <c r="A37" s="166"/>
      <c r="B37" s="132"/>
      <c r="C37" s="76" t="s">
        <v>70</v>
      </c>
      <c r="D37" s="106">
        <v>0</v>
      </c>
      <c r="E37" s="90"/>
      <c r="F37" s="90"/>
      <c r="G37" s="91"/>
      <c r="H37" s="93"/>
      <c r="I37" s="162"/>
    </row>
    <row r="38" spans="1:9" ht="48" x14ac:dyDescent="0.3">
      <c r="A38" s="166"/>
      <c r="B38" s="75" t="s">
        <v>122</v>
      </c>
      <c r="C38" s="77" t="s">
        <v>71</v>
      </c>
      <c r="D38" s="107">
        <v>0</v>
      </c>
      <c r="E38" s="94">
        <f>SUM(D38:D43)</f>
        <v>5</v>
      </c>
      <c r="F38" s="94">
        <v>12</v>
      </c>
      <c r="G38" s="95">
        <f>E38/F38</f>
        <v>0.41666666666666669</v>
      </c>
      <c r="H38" s="93"/>
      <c r="I38" s="162"/>
    </row>
    <row r="39" spans="1:9" ht="24" x14ac:dyDescent="0.3">
      <c r="A39" s="166"/>
      <c r="B39" s="133"/>
      <c r="C39" s="77" t="s">
        <v>72</v>
      </c>
      <c r="D39" s="107">
        <v>1</v>
      </c>
      <c r="E39" s="94"/>
      <c r="F39" s="94"/>
      <c r="G39" s="95"/>
      <c r="H39" s="93"/>
      <c r="I39" s="162"/>
    </row>
    <row r="40" spans="1:9" ht="24" x14ac:dyDescent="0.3">
      <c r="A40" s="166"/>
      <c r="B40" s="133"/>
      <c r="C40" s="77" t="s">
        <v>53</v>
      </c>
      <c r="D40" s="107">
        <v>1</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2</v>
      </c>
      <c r="E42" s="94"/>
      <c r="F42" s="94"/>
      <c r="G42" s="95"/>
      <c r="H42" s="93"/>
      <c r="I42" s="162"/>
    </row>
    <row r="43" spans="1:9" ht="24" x14ac:dyDescent="0.3">
      <c r="A43" s="166"/>
      <c r="B43" s="133"/>
      <c r="C43" s="77" t="s">
        <v>56</v>
      </c>
      <c r="D43" s="107">
        <v>0</v>
      </c>
      <c r="E43" s="94"/>
      <c r="F43" s="94"/>
      <c r="G43" s="95"/>
      <c r="H43" s="93"/>
      <c r="I43" s="162"/>
    </row>
    <row r="44" spans="1:9" ht="24" x14ac:dyDescent="0.3">
      <c r="A44" s="166"/>
      <c r="B44" s="131" t="s">
        <v>12</v>
      </c>
      <c r="C44" s="76" t="s">
        <v>57</v>
      </c>
      <c r="D44" s="106">
        <v>1</v>
      </c>
      <c r="E44" s="90">
        <f>SUM(D44:D48)</f>
        <v>1</v>
      </c>
      <c r="F44" s="90">
        <v>10</v>
      </c>
      <c r="G44" s="91">
        <f>E44/F44</f>
        <v>0.1</v>
      </c>
      <c r="H44" s="93"/>
      <c r="I44" s="162"/>
    </row>
    <row r="45" spans="1:9" ht="24" x14ac:dyDescent="0.3">
      <c r="A45" s="166"/>
      <c r="B45" s="132"/>
      <c r="C45" s="76" t="s">
        <v>58</v>
      </c>
      <c r="D45" s="106">
        <v>0</v>
      </c>
      <c r="E45" s="90"/>
      <c r="F45" s="90"/>
      <c r="G45" s="91"/>
      <c r="H45" s="93"/>
      <c r="I45" s="162"/>
    </row>
    <row r="46" spans="1:9" ht="36"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6</v>
      </c>
      <c r="F49" s="94">
        <v>12</v>
      </c>
      <c r="G49" s="95">
        <f>E49/F49</f>
        <v>0.5</v>
      </c>
      <c r="H49" s="93"/>
      <c r="I49" s="162"/>
    </row>
    <row r="50" spans="1:9" ht="24" x14ac:dyDescent="0.3">
      <c r="A50" s="166"/>
      <c r="B50" s="168"/>
      <c r="C50" s="77" t="s">
        <v>63</v>
      </c>
      <c r="D50" s="107">
        <v>2</v>
      </c>
      <c r="E50" s="94"/>
      <c r="F50" s="94"/>
      <c r="G50" s="95"/>
      <c r="H50" s="93"/>
      <c r="I50" s="162"/>
    </row>
    <row r="51" spans="1:9" ht="24" x14ac:dyDescent="0.3">
      <c r="A51" s="166"/>
      <c r="B51" s="168"/>
      <c r="C51" s="77" t="s">
        <v>64</v>
      </c>
      <c r="D51" s="107">
        <v>1</v>
      </c>
      <c r="E51" s="94"/>
      <c r="F51" s="94"/>
      <c r="G51" s="95"/>
      <c r="H51" s="93"/>
      <c r="I51" s="162"/>
    </row>
    <row r="52" spans="1:9" ht="24" x14ac:dyDescent="0.3">
      <c r="A52" s="166"/>
      <c r="B52" s="168"/>
      <c r="C52" s="77" t="s">
        <v>65</v>
      </c>
      <c r="D52" s="107">
        <v>2</v>
      </c>
      <c r="E52" s="94"/>
      <c r="F52" s="94"/>
      <c r="G52" s="95"/>
      <c r="H52" s="93"/>
      <c r="I52" s="162"/>
    </row>
    <row r="53" spans="1:9" ht="24"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v>1</v>
      </c>
      <c r="E55" s="96">
        <f>SUM(D55:D60)</f>
        <v>3</v>
      </c>
      <c r="F55" s="96">
        <v>12</v>
      </c>
      <c r="G55" s="97">
        <f>E55/F55</f>
        <v>0.25</v>
      </c>
      <c r="H55" s="98">
        <f>AVERAGE(G55,G61)</f>
        <v>0.25</v>
      </c>
      <c r="I55" s="162"/>
    </row>
    <row r="56" spans="1:9" ht="60" x14ac:dyDescent="0.3">
      <c r="A56" s="140"/>
      <c r="B56" s="134"/>
      <c r="C56" s="80" t="s">
        <v>46</v>
      </c>
      <c r="D56" s="108">
        <v>1</v>
      </c>
      <c r="E56" s="96"/>
      <c r="F56" s="96"/>
      <c r="G56" s="97"/>
      <c r="H56" s="99"/>
      <c r="I56" s="162"/>
    </row>
    <row r="57" spans="1:9" ht="36" x14ac:dyDescent="0.3">
      <c r="A57" s="140"/>
      <c r="B57" s="134"/>
      <c r="C57" s="80" t="s">
        <v>47</v>
      </c>
      <c r="D57" s="108">
        <v>0</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0</v>
      </c>
      <c r="E59" s="96"/>
      <c r="F59" s="96"/>
      <c r="G59" s="97"/>
      <c r="H59" s="99"/>
      <c r="I59" s="162"/>
    </row>
    <row r="60" spans="1:9" ht="36" x14ac:dyDescent="0.3">
      <c r="A60" s="140"/>
      <c r="B60" s="134"/>
      <c r="C60" s="80" t="s">
        <v>50</v>
      </c>
      <c r="D60" s="108">
        <v>0</v>
      </c>
      <c r="E60" s="96"/>
      <c r="F60" s="96"/>
      <c r="G60" s="97"/>
      <c r="H60" s="99"/>
      <c r="I60" s="162"/>
    </row>
    <row r="61" spans="1:9" ht="28.8" x14ac:dyDescent="0.3">
      <c r="A61" s="140"/>
      <c r="B61" s="81" t="s">
        <v>109</v>
      </c>
      <c r="C61" s="79" t="s">
        <v>51</v>
      </c>
      <c r="D61" s="109" t="s">
        <v>105</v>
      </c>
      <c r="E61" s="109"/>
      <c r="F61" s="100"/>
      <c r="G61" s="101"/>
      <c r="H61" s="99"/>
      <c r="I61" s="162"/>
    </row>
    <row r="62" spans="1:9" ht="28.5" customHeight="1" x14ac:dyDescent="0.3">
      <c r="A62" s="140"/>
      <c r="B62" s="141"/>
      <c r="C62" s="79" t="s">
        <v>52</v>
      </c>
      <c r="D62" s="109" t="s">
        <v>105</v>
      </c>
      <c r="E62" s="100"/>
      <c r="F62" s="100"/>
      <c r="G62" s="101"/>
      <c r="H62" s="99"/>
      <c r="I62" s="162"/>
    </row>
    <row r="63" spans="1:9" ht="32.25" customHeight="1" x14ac:dyDescent="0.3">
      <c r="A63" s="140"/>
      <c r="B63" s="141"/>
      <c r="C63" s="79" t="s">
        <v>1</v>
      </c>
      <c r="D63" s="109" t="s">
        <v>105</v>
      </c>
      <c r="E63" s="100"/>
      <c r="F63" s="100"/>
      <c r="G63" s="101"/>
      <c r="H63" s="99"/>
      <c r="I63" s="162"/>
    </row>
    <row r="64" spans="1:9" ht="48" customHeight="1" x14ac:dyDescent="0.3">
      <c r="A64" s="140"/>
      <c r="B64" s="141"/>
      <c r="C64" s="79" t="s">
        <v>2</v>
      </c>
      <c r="D64" s="109" t="s">
        <v>105</v>
      </c>
      <c r="E64" s="100"/>
      <c r="F64" s="100"/>
      <c r="G64" s="101"/>
      <c r="H64" s="99"/>
      <c r="I64" s="162"/>
    </row>
    <row r="65" spans="1:9" ht="24" x14ac:dyDescent="0.3">
      <c r="A65" s="140"/>
      <c r="B65" s="141"/>
      <c r="C65" s="79" t="s">
        <v>3</v>
      </c>
      <c r="D65" s="109" t="s">
        <v>105</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I60:I65"/>
    <mergeCell ref="B28:B31"/>
    <mergeCell ref="B49:B54"/>
    <mergeCell ref="A32:A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49" zoomScale="80" zoomScaleNormal="80" workbookViewId="0">
      <selection activeCell="H55" sqref="H55"/>
    </sheetView>
  </sheetViews>
  <sheetFormatPr defaultColWidth="8.88671875" defaultRowHeight="14.4" x14ac:dyDescent="0.3"/>
  <cols>
    <col min="1" max="1" width="25" style="142" customWidth="1"/>
    <col min="2" max="2" width="29.88671875" style="142" customWidth="1"/>
    <col min="3" max="3" width="62" style="46" customWidth="1"/>
    <col min="4" max="4" width="10" style="2" customWidth="1"/>
    <col min="5" max="5" width="8.88671875" style="2" customWidth="1"/>
    <col min="6" max="7" width="14.33203125" style="2" customWidth="1"/>
    <col min="8" max="8" width="13.33203125" style="2" customWidth="1"/>
    <col min="9" max="9" width="13.109375" style="2" customWidth="1"/>
  </cols>
  <sheetData>
    <row r="1" spans="1:9" ht="31.5" customHeight="1" x14ac:dyDescent="0.3">
      <c r="A1" s="68" t="s">
        <v>4</v>
      </c>
      <c r="B1" s="68" t="s">
        <v>9</v>
      </c>
      <c r="C1" s="69" t="s">
        <v>5</v>
      </c>
      <c r="D1" s="68" t="s">
        <v>13</v>
      </c>
      <c r="E1" s="68" t="s">
        <v>117</v>
      </c>
      <c r="F1" s="68" t="s">
        <v>118</v>
      </c>
      <c r="G1" s="70" t="s">
        <v>14</v>
      </c>
      <c r="H1" s="70" t="s">
        <v>15</v>
      </c>
      <c r="I1" s="70" t="s">
        <v>119</v>
      </c>
    </row>
    <row r="2" spans="1:9" x14ac:dyDescent="0.3">
      <c r="A2" s="137" t="s">
        <v>6</v>
      </c>
      <c r="B2" s="169" t="s">
        <v>10</v>
      </c>
      <c r="C2" s="72" t="s">
        <v>89</v>
      </c>
      <c r="D2" s="104">
        <v>1</v>
      </c>
      <c r="E2" s="83">
        <f>SUM(D2:D4)</f>
        <v>2</v>
      </c>
      <c r="F2" s="83">
        <v>6</v>
      </c>
      <c r="G2" s="84">
        <f>E2/F2</f>
        <v>0.33333333333333331</v>
      </c>
      <c r="H2" s="85">
        <f>AVERAGE(G5,G2,G20,G28)</f>
        <v>0.14791666666666667</v>
      </c>
      <c r="I2" s="170">
        <f>AVERAGE(H2,H32,H55)</f>
        <v>0.28125</v>
      </c>
    </row>
    <row r="3" spans="1:9" ht="24" x14ac:dyDescent="0.3">
      <c r="A3" s="137"/>
      <c r="B3" s="163"/>
      <c r="C3" s="72" t="s">
        <v>90</v>
      </c>
      <c r="D3" s="104">
        <v>1</v>
      </c>
      <c r="E3" s="83"/>
      <c r="F3" s="83"/>
      <c r="G3" s="84"/>
      <c r="H3" s="86"/>
      <c r="I3" s="162"/>
    </row>
    <row r="4" spans="1:9" x14ac:dyDescent="0.3">
      <c r="A4" s="137"/>
      <c r="B4" s="163"/>
      <c r="C4" s="72" t="s">
        <v>91</v>
      </c>
      <c r="D4" s="104">
        <v>0</v>
      </c>
      <c r="E4" s="83"/>
      <c r="F4" s="83"/>
      <c r="G4" s="84"/>
      <c r="H4" s="86"/>
      <c r="I4" s="162"/>
    </row>
    <row r="5" spans="1:9" ht="24" customHeight="1" x14ac:dyDescent="0.3">
      <c r="A5" s="137"/>
      <c r="B5" s="164" t="s">
        <v>16</v>
      </c>
      <c r="C5" s="73" t="s">
        <v>86</v>
      </c>
      <c r="D5" s="105">
        <v>0</v>
      </c>
      <c r="E5" s="87">
        <f>SUM(D5:D19)</f>
        <v>4</v>
      </c>
      <c r="F5" s="87">
        <v>30</v>
      </c>
      <c r="G5" s="88">
        <f>E5/F5</f>
        <v>0.13333333333333333</v>
      </c>
      <c r="H5" s="89"/>
      <c r="I5" s="162"/>
    </row>
    <row r="6" spans="1:9" ht="18" customHeight="1" x14ac:dyDescent="0.3">
      <c r="A6" s="138"/>
      <c r="B6" s="164"/>
      <c r="C6" s="73" t="s">
        <v>87</v>
      </c>
      <c r="D6" s="105">
        <v>0</v>
      </c>
      <c r="E6" s="87"/>
      <c r="F6" s="87"/>
      <c r="G6" s="88"/>
      <c r="H6" s="86"/>
      <c r="I6" s="162"/>
    </row>
    <row r="7" spans="1:9" ht="26.25" customHeight="1" x14ac:dyDescent="0.3">
      <c r="A7" s="139"/>
      <c r="B7" s="164"/>
      <c r="C7" s="73" t="s">
        <v>88</v>
      </c>
      <c r="D7" s="105">
        <v>0</v>
      </c>
      <c r="E7" s="87"/>
      <c r="F7" s="87"/>
      <c r="G7" s="88"/>
      <c r="H7" s="86"/>
      <c r="I7" s="162"/>
    </row>
    <row r="8" spans="1:9" ht="23.25" customHeight="1" x14ac:dyDescent="0.3">
      <c r="A8" s="139"/>
      <c r="B8" s="164"/>
      <c r="C8" s="73" t="s">
        <v>92</v>
      </c>
      <c r="D8" s="105">
        <v>0</v>
      </c>
      <c r="E8" s="87"/>
      <c r="F8" s="87"/>
      <c r="G8" s="88"/>
      <c r="H8" s="86"/>
      <c r="I8" s="162"/>
    </row>
    <row r="9" spans="1:9" ht="20.25" customHeight="1" x14ac:dyDescent="0.3">
      <c r="A9" s="139"/>
      <c r="B9" s="164"/>
      <c r="C9" s="73" t="s">
        <v>93</v>
      </c>
      <c r="D9" s="105">
        <v>0</v>
      </c>
      <c r="E9" s="87"/>
      <c r="F9" s="87"/>
      <c r="G9" s="88"/>
      <c r="H9" s="86"/>
      <c r="I9" s="162"/>
    </row>
    <row r="10" spans="1:9" ht="13.5" customHeight="1" x14ac:dyDescent="0.3">
      <c r="A10" s="139"/>
      <c r="B10" s="164"/>
      <c r="C10" s="73" t="s">
        <v>94</v>
      </c>
      <c r="D10" s="105">
        <v>0</v>
      </c>
      <c r="E10" s="87"/>
      <c r="F10" s="87"/>
      <c r="G10" s="88"/>
      <c r="H10" s="86"/>
      <c r="I10" s="162"/>
    </row>
    <row r="11" spans="1:9" ht="24.75" customHeight="1" x14ac:dyDescent="0.3">
      <c r="A11" s="139"/>
      <c r="B11" s="164"/>
      <c r="C11" s="73" t="s">
        <v>95</v>
      </c>
      <c r="D11" s="105">
        <v>0</v>
      </c>
      <c r="E11" s="87"/>
      <c r="F11" s="87"/>
      <c r="G11" s="88"/>
      <c r="H11" s="86"/>
      <c r="I11" s="162"/>
    </row>
    <row r="12" spans="1:9" ht="29.25" customHeight="1" x14ac:dyDescent="0.3">
      <c r="A12" s="139"/>
      <c r="B12" s="164"/>
      <c r="C12" s="73" t="s">
        <v>96</v>
      </c>
      <c r="D12" s="105">
        <v>0</v>
      </c>
      <c r="E12" s="87"/>
      <c r="F12" s="87"/>
      <c r="G12" s="88"/>
      <c r="H12" s="86"/>
      <c r="I12" s="162"/>
    </row>
    <row r="13" spans="1:9" ht="30" customHeight="1" x14ac:dyDescent="0.3">
      <c r="A13" s="139"/>
      <c r="B13" s="164"/>
      <c r="C13" s="73" t="s">
        <v>97</v>
      </c>
      <c r="D13" s="105">
        <v>0</v>
      </c>
      <c r="E13" s="87"/>
      <c r="F13" s="87"/>
      <c r="G13" s="88"/>
      <c r="H13" s="86"/>
      <c r="I13" s="162"/>
    </row>
    <row r="14" spans="1:9" ht="20.25" customHeight="1" x14ac:dyDescent="0.3">
      <c r="A14" s="139"/>
      <c r="B14" s="164"/>
      <c r="C14" s="73" t="s">
        <v>98</v>
      </c>
      <c r="D14" s="105">
        <v>0</v>
      </c>
      <c r="E14" s="87"/>
      <c r="F14" s="87"/>
      <c r="G14" s="88"/>
      <c r="H14" s="86"/>
      <c r="I14" s="162"/>
    </row>
    <row r="15" spans="1:9" ht="24" x14ac:dyDescent="0.3">
      <c r="A15" s="139"/>
      <c r="B15" s="164"/>
      <c r="C15" s="73" t="s">
        <v>99</v>
      </c>
      <c r="D15" s="105">
        <v>0</v>
      </c>
      <c r="E15" s="87"/>
      <c r="F15" s="87"/>
      <c r="G15" s="88"/>
      <c r="H15" s="86"/>
      <c r="I15" s="162"/>
    </row>
    <row r="16" spans="1:9" ht="30" customHeight="1" x14ac:dyDescent="0.3">
      <c r="A16" s="139"/>
      <c r="B16" s="164"/>
      <c r="C16" s="73" t="s">
        <v>100</v>
      </c>
      <c r="D16" s="105">
        <v>2</v>
      </c>
      <c r="E16" s="87"/>
      <c r="F16" s="87"/>
      <c r="G16" s="88"/>
      <c r="H16" s="86"/>
      <c r="I16" s="162"/>
    </row>
    <row r="17" spans="1:9" ht="21" customHeight="1" x14ac:dyDescent="0.3">
      <c r="A17" s="139"/>
      <c r="B17" s="164"/>
      <c r="C17" s="73" t="s">
        <v>101</v>
      </c>
      <c r="D17" s="105">
        <v>2</v>
      </c>
      <c r="E17" s="87"/>
      <c r="F17" s="87"/>
      <c r="G17" s="88"/>
      <c r="H17" s="86"/>
      <c r="I17" s="162"/>
    </row>
    <row r="18" spans="1:9" ht="32.25" customHeight="1" x14ac:dyDescent="0.3">
      <c r="A18" s="139"/>
      <c r="B18" s="164"/>
      <c r="C18" s="73" t="s">
        <v>102</v>
      </c>
      <c r="D18" s="105">
        <v>0</v>
      </c>
      <c r="E18" s="87"/>
      <c r="F18" s="87"/>
      <c r="G18" s="88"/>
      <c r="H18" s="86"/>
      <c r="I18" s="162"/>
    </row>
    <row r="19" spans="1:9" ht="30.75" customHeight="1" x14ac:dyDescent="0.3">
      <c r="A19" s="139"/>
      <c r="B19" s="164"/>
      <c r="C19" s="73" t="s">
        <v>103</v>
      </c>
      <c r="D19" s="105">
        <v>0</v>
      </c>
      <c r="E19" s="87"/>
      <c r="F19" s="87"/>
      <c r="G19" s="88"/>
      <c r="H19" s="86"/>
      <c r="I19" s="162"/>
    </row>
    <row r="20" spans="1:9" ht="24.75" customHeight="1" x14ac:dyDescent="0.3">
      <c r="A20" s="139"/>
      <c r="B20" s="165" t="s">
        <v>106</v>
      </c>
      <c r="C20" s="72" t="s">
        <v>73</v>
      </c>
      <c r="D20" s="104">
        <v>0</v>
      </c>
      <c r="E20" s="83">
        <f>SUM(D20:D27)</f>
        <v>0</v>
      </c>
      <c r="F20" s="83">
        <v>12</v>
      </c>
      <c r="G20" s="84">
        <f>E20/F20</f>
        <v>0</v>
      </c>
      <c r="H20" s="86"/>
      <c r="I20" s="162"/>
    </row>
    <row r="21" spans="1:9" ht="33" customHeight="1" x14ac:dyDescent="0.3">
      <c r="A21" s="139"/>
      <c r="B21" s="165"/>
      <c r="C21" s="72" t="s">
        <v>74</v>
      </c>
      <c r="D21" s="104">
        <v>0</v>
      </c>
      <c r="E21" s="83"/>
      <c r="F21" s="83"/>
      <c r="G21" s="84"/>
      <c r="H21" s="86"/>
      <c r="I21" s="162"/>
    </row>
    <row r="22" spans="1:9" ht="19.5" customHeight="1" x14ac:dyDescent="0.3">
      <c r="A22" s="139"/>
      <c r="B22" s="165"/>
      <c r="C22" s="72" t="s">
        <v>75</v>
      </c>
      <c r="D22" s="104">
        <v>0</v>
      </c>
      <c r="E22" s="83"/>
      <c r="F22" s="83"/>
      <c r="G22" s="84"/>
      <c r="H22" s="86"/>
      <c r="I22" s="162"/>
    </row>
    <row r="23" spans="1:9" ht="32.25" customHeight="1" x14ac:dyDescent="0.3">
      <c r="A23" s="139"/>
      <c r="B23" s="165"/>
      <c r="C23" s="72" t="s">
        <v>76</v>
      </c>
      <c r="D23" s="104">
        <v>0</v>
      </c>
      <c r="E23" s="83"/>
      <c r="F23" s="83"/>
      <c r="G23" s="84"/>
      <c r="H23" s="86"/>
      <c r="I23" s="162"/>
    </row>
    <row r="24" spans="1:9" ht="30" customHeight="1" x14ac:dyDescent="0.3">
      <c r="A24" s="139"/>
      <c r="B24" s="165"/>
      <c r="C24" s="72" t="s">
        <v>77</v>
      </c>
      <c r="D24" s="104">
        <v>0</v>
      </c>
      <c r="E24" s="83"/>
      <c r="F24" s="83"/>
      <c r="G24" s="84"/>
      <c r="H24" s="86"/>
      <c r="I24" s="162"/>
    </row>
    <row r="25" spans="1:9" ht="24" x14ac:dyDescent="0.3">
      <c r="A25" s="139"/>
      <c r="B25" s="165"/>
      <c r="C25" s="72" t="s">
        <v>78</v>
      </c>
      <c r="D25" s="104">
        <v>0</v>
      </c>
      <c r="E25" s="83"/>
      <c r="F25" s="83"/>
      <c r="G25" s="84"/>
      <c r="H25" s="86"/>
      <c r="I25" s="162"/>
    </row>
    <row r="26" spans="1:9" ht="36" customHeight="1" x14ac:dyDescent="0.3">
      <c r="A26" s="139"/>
      <c r="B26" s="165"/>
      <c r="C26" s="72" t="s">
        <v>79</v>
      </c>
      <c r="D26" s="104">
        <v>0</v>
      </c>
      <c r="E26" s="83"/>
      <c r="F26" s="83"/>
      <c r="G26" s="84"/>
      <c r="H26" s="86"/>
      <c r="I26" s="162"/>
    </row>
    <row r="27" spans="1:9" ht="27" customHeight="1" x14ac:dyDescent="0.3">
      <c r="A27" s="139"/>
      <c r="B27" s="165"/>
      <c r="C27" s="72" t="s">
        <v>80</v>
      </c>
      <c r="D27" s="104">
        <v>0</v>
      </c>
      <c r="E27" s="83"/>
      <c r="F27" s="83"/>
      <c r="G27" s="84"/>
      <c r="H27" s="86"/>
      <c r="I27" s="162"/>
    </row>
    <row r="28" spans="1:9" ht="24" customHeight="1" x14ac:dyDescent="0.3">
      <c r="A28" s="139"/>
      <c r="B28" s="167" t="s">
        <v>107</v>
      </c>
      <c r="C28" s="74" t="s">
        <v>81</v>
      </c>
      <c r="D28" s="105">
        <v>0</v>
      </c>
      <c r="E28" s="87">
        <f>SUM(D28:D31)</f>
        <v>1</v>
      </c>
      <c r="F28" s="87">
        <v>8</v>
      </c>
      <c r="G28" s="88">
        <f>E28/F28</f>
        <v>0.125</v>
      </c>
      <c r="H28" s="86"/>
      <c r="I28" s="162"/>
    </row>
    <row r="29" spans="1:9" ht="36" customHeight="1" x14ac:dyDescent="0.3">
      <c r="A29" s="139"/>
      <c r="B29" s="167"/>
      <c r="C29" s="74" t="s">
        <v>82</v>
      </c>
      <c r="D29" s="105">
        <v>1</v>
      </c>
      <c r="E29" s="87"/>
      <c r="F29" s="87"/>
      <c r="G29" s="88"/>
      <c r="H29" s="86"/>
      <c r="I29" s="162"/>
    </row>
    <row r="30" spans="1:9" ht="36" x14ac:dyDescent="0.3">
      <c r="A30" s="139"/>
      <c r="B30" s="167"/>
      <c r="C30" s="74" t="s">
        <v>83</v>
      </c>
      <c r="D30" s="105">
        <v>0</v>
      </c>
      <c r="E30" s="87"/>
      <c r="F30" s="87"/>
      <c r="G30" s="88"/>
      <c r="H30" s="86"/>
      <c r="I30" s="162"/>
    </row>
    <row r="31" spans="1:9" ht="42.75" customHeight="1" x14ac:dyDescent="0.3">
      <c r="A31" s="139"/>
      <c r="B31" s="167"/>
      <c r="C31" s="74" t="s">
        <v>84</v>
      </c>
      <c r="D31" s="105">
        <v>0</v>
      </c>
      <c r="E31" s="87"/>
      <c r="F31" s="87"/>
      <c r="G31" s="88"/>
      <c r="H31" s="86"/>
      <c r="I31" s="162"/>
    </row>
    <row r="32" spans="1:9" ht="36" x14ac:dyDescent="0.3">
      <c r="A32" s="166" t="s">
        <v>7</v>
      </c>
      <c r="B32" s="131" t="s">
        <v>11</v>
      </c>
      <c r="C32" s="76" t="s">
        <v>85</v>
      </c>
      <c r="D32" s="106">
        <v>2</v>
      </c>
      <c r="E32" s="90">
        <f>SUM(D32:D37)</f>
        <v>8</v>
      </c>
      <c r="F32" s="90">
        <v>12</v>
      </c>
      <c r="G32" s="91">
        <f>E32/F32</f>
        <v>0.66666666666666663</v>
      </c>
      <c r="H32" s="92">
        <f>AVERAGE(G32,G38,G44,G49)</f>
        <v>0.39583333333333331</v>
      </c>
      <c r="I32" s="162"/>
    </row>
    <row r="33" spans="1:9" ht="48" x14ac:dyDescent="0.3">
      <c r="A33" s="166"/>
      <c r="B33" s="132"/>
      <c r="C33" s="76" t="s">
        <v>66</v>
      </c>
      <c r="D33" s="106">
        <v>2</v>
      </c>
      <c r="E33" s="90"/>
      <c r="F33" s="90"/>
      <c r="G33" s="91"/>
      <c r="H33" s="93"/>
      <c r="I33" s="162"/>
    </row>
    <row r="34" spans="1:9" ht="36" x14ac:dyDescent="0.3">
      <c r="A34" s="166"/>
      <c r="B34" s="132"/>
      <c r="C34" s="76" t="s">
        <v>67</v>
      </c>
      <c r="D34" s="106">
        <v>0</v>
      </c>
      <c r="E34" s="90"/>
      <c r="F34" s="90"/>
      <c r="G34" s="91"/>
      <c r="H34" s="93"/>
      <c r="I34" s="162"/>
    </row>
    <row r="35" spans="1:9" ht="72" customHeight="1" x14ac:dyDescent="0.3">
      <c r="A35" s="166"/>
      <c r="B35" s="132"/>
      <c r="C35" s="76" t="s">
        <v>68</v>
      </c>
      <c r="D35" s="106">
        <v>2</v>
      </c>
      <c r="E35" s="90"/>
      <c r="F35" s="90"/>
      <c r="G35" s="91"/>
      <c r="H35" s="93"/>
      <c r="I35" s="162"/>
    </row>
    <row r="36" spans="1:9" ht="72" customHeight="1" x14ac:dyDescent="0.3">
      <c r="A36" s="166"/>
      <c r="B36" s="132"/>
      <c r="C36" s="76" t="s">
        <v>69</v>
      </c>
      <c r="D36" s="106">
        <v>1</v>
      </c>
      <c r="E36" s="90"/>
      <c r="F36" s="90"/>
      <c r="G36" s="91"/>
      <c r="H36" s="93"/>
      <c r="I36" s="162"/>
    </row>
    <row r="37" spans="1:9" ht="54.75" customHeight="1" x14ac:dyDescent="0.3">
      <c r="A37" s="166"/>
      <c r="B37" s="132"/>
      <c r="C37" s="76" t="s">
        <v>70</v>
      </c>
      <c r="D37" s="106">
        <v>1</v>
      </c>
      <c r="E37" s="90"/>
      <c r="F37" s="90"/>
      <c r="G37" s="91"/>
      <c r="H37" s="93"/>
      <c r="I37" s="162"/>
    </row>
    <row r="38" spans="1:9" ht="60" customHeight="1" x14ac:dyDescent="0.3">
      <c r="A38" s="166"/>
      <c r="B38" s="75" t="s">
        <v>122</v>
      </c>
      <c r="C38" s="77" t="s">
        <v>71</v>
      </c>
      <c r="D38" s="107">
        <v>0</v>
      </c>
      <c r="E38" s="94">
        <f>SUM(D38:D43)</f>
        <v>5</v>
      </c>
      <c r="F38" s="94">
        <v>12</v>
      </c>
      <c r="G38" s="95">
        <f>E38/F38</f>
        <v>0.41666666666666669</v>
      </c>
      <c r="H38" s="93"/>
      <c r="I38" s="162"/>
    </row>
    <row r="39" spans="1:9" ht="24" x14ac:dyDescent="0.3">
      <c r="A39" s="166"/>
      <c r="B39" s="133"/>
      <c r="C39" s="77" t="s">
        <v>72</v>
      </c>
      <c r="D39" s="107">
        <v>2</v>
      </c>
      <c r="E39" s="94"/>
      <c r="F39" s="94"/>
      <c r="G39" s="95"/>
      <c r="H39" s="93"/>
      <c r="I39" s="162"/>
    </row>
    <row r="40" spans="1:9" ht="24" x14ac:dyDescent="0.3">
      <c r="A40" s="166"/>
      <c r="B40" s="133"/>
      <c r="C40" s="77" t="s">
        <v>53</v>
      </c>
      <c r="D40" s="107">
        <v>0</v>
      </c>
      <c r="E40" s="94"/>
      <c r="F40" s="94"/>
      <c r="G40" s="95"/>
      <c r="H40" s="93"/>
      <c r="I40" s="162"/>
    </row>
    <row r="41" spans="1:9" ht="24" x14ac:dyDescent="0.3">
      <c r="A41" s="166"/>
      <c r="B41" s="133"/>
      <c r="C41" s="77" t="s">
        <v>54</v>
      </c>
      <c r="D41" s="107">
        <v>1</v>
      </c>
      <c r="E41" s="94"/>
      <c r="F41" s="94"/>
      <c r="G41" s="95"/>
      <c r="H41" s="93"/>
      <c r="I41" s="162"/>
    </row>
    <row r="42" spans="1:9" ht="24" x14ac:dyDescent="0.3">
      <c r="A42" s="166"/>
      <c r="B42" s="133"/>
      <c r="C42" s="77" t="s">
        <v>55</v>
      </c>
      <c r="D42" s="107">
        <v>2</v>
      </c>
      <c r="E42" s="94"/>
      <c r="F42" s="94"/>
      <c r="G42" s="95"/>
      <c r="H42" s="93"/>
      <c r="I42" s="162"/>
    </row>
    <row r="43" spans="1:9" ht="36" customHeight="1" x14ac:dyDescent="0.3">
      <c r="A43" s="166"/>
      <c r="B43" s="133"/>
      <c r="C43" s="77" t="s">
        <v>56</v>
      </c>
      <c r="D43" s="107">
        <v>0</v>
      </c>
      <c r="E43" s="94"/>
      <c r="F43" s="94"/>
      <c r="G43" s="95"/>
      <c r="H43" s="93"/>
      <c r="I43" s="162"/>
    </row>
    <row r="44" spans="1:9" ht="24" x14ac:dyDescent="0.3">
      <c r="A44" s="166"/>
      <c r="B44" s="131" t="s">
        <v>12</v>
      </c>
      <c r="C44" s="76" t="s">
        <v>57</v>
      </c>
      <c r="D44" s="106">
        <v>0</v>
      </c>
      <c r="E44" s="90">
        <f>SUM(D44:D48)</f>
        <v>0</v>
      </c>
      <c r="F44" s="90">
        <v>10</v>
      </c>
      <c r="G44" s="91">
        <f>E44/F44</f>
        <v>0</v>
      </c>
      <c r="H44" s="93"/>
      <c r="I44" s="162"/>
    </row>
    <row r="45" spans="1:9" ht="24" x14ac:dyDescent="0.3">
      <c r="A45" s="166"/>
      <c r="B45" s="132"/>
      <c r="C45" s="76" t="s">
        <v>58</v>
      </c>
      <c r="D45" s="106">
        <v>0</v>
      </c>
      <c r="E45" s="90"/>
      <c r="F45" s="90"/>
      <c r="G45" s="91"/>
      <c r="H45" s="93"/>
      <c r="I45" s="162"/>
    </row>
    <row r="46" spans="1:9" ht="48" customHeight="1" x14ac:dyDescent="0.3">
      <c r="A46" s="166"/>
      <c r="B46" s="132"/>
      <c r="C46" s="76" t="s">
        <v>59</v>
      </c>
      <c r="D46" s="106">
        <v>0</v>
      </c>
      <c r="E46" s="90"/>
      <c r="F46" s="90"/>
      <c r="G46" s="91"/>
      <c r="H46" s="93"/>
      <c r="I46" s="162"/>
    </row>
    <row r="47" spans="1:9" ht="24" x14ac:dyDescent="0.3">
      <c r="A47" s="166"/>
      <c r="B47" s="132"/>
      <c r="C47" s="76" t="s">
        <v>60</v>
      </c>
      <c r="D47" s="106">
        <v>0</v>
      </c>
      <c r="E47" s="90"/>
      <c r="F47" s="90"/>
      <c r="G47" s="91"/>
      <c r="H47" s="93"/>
      <c r="I47" s="162"/>
    </row>
    <row r="48" spans="1:9" ht="24" x14ac:dyDescent="0.3">
      <c r="A48" s="166"/>
      <c r="B48" s="132"/>
      <c r="C48" s="76" t="s">
        <v>61</v>
      </c>
      <c r="D48" s="106">
        <v>0</v>
      </c>
      <c r="E48" s="90"/>
      <c r="F48" s="90"/>
      <c r="G48" s="91"/>
      <c r="H48" s="93"/>
      <c r="I48" s="162"/>
    </row>
    <row r="49" spans="1:9" ht="24" x14ac:dyDescent="0.3">
      <c r="A49" s="166"/>
      <c r="B49" s="168" t="s">
        <v>108</v>
      </c>
      <c r="C49" s="77" t="s">
        <v>62</v>
      </c>
      <c r="D49" s="107">
        <v>1</v>
      </c>
      <c r="E49" s="94">
        <f>SUM(D49:D54)</f>
        <v>6</v>
      </c>
      <c r="F49" s="94">
        <v>12</v>
      </c>
      <c r="G49" s="95">
        <f>E49/F49</f>
        <v>0.5</v>
      </c>
      <c r="H49" s="93"/>
      <c r="I49" s="162"/>
    </row>
    <row r="50" spans="1:9" ht="36" customHeight="1" x14ac:dyDescent="0.3">
      <c r="A50" s="166"/>
      <c r="B50" s="168"/>
      <c r="C50" s="77" t="s">
        <v>63</v>
      </c>
      <c r="D50" s="107">
        <v>2</v>
      </c>
      <c r="E50" s="94"/>
      <c r="F50" s="94"/>
      <c r="G50" s="95"/>
      <c r="H50" s="93"/>
      <c r="I50" s="162"/>
    </row>
    <row r="51" spans="1:9" ht="36" customHeight="1" x14ac:dyDescent="0.3">
      <c r="A51" s="166"/>
      <c r="B51" s="168"/>
      <c r="C51" s="77" t="s">
        <v>64</v>
      </c>
      <c r="D51" s="107">
        <v>1</v>
      </c>
      <c r="E51" s="94"/>
      <c r="F51" s="94"/>
      <c r="G51" s="95"/>
      <c r="H51" s="93"/>
      <c r="I51" s="162"/>
    </row>
    <row r="52" spans="1:9" ht="24" x14ac:dyDescent="0.3">
      <c r="A52" s="166"/>
      <c r="B52" s="168"/>
      <c r="C52" s="77" t="s">
        <v>65</v>
      </c>
      <c r="D52" s="107">
        <v>2</v>
      </c>
      <c r="E52" s="94"/>
      <c r="F52" s="94"/>
      <c r="G52" s="95"/>
      <c r="H52" s="93"/>
      <c r="I52" s="162"/>
    </row>
    <row r="53" spans="1:9" ht="36" customHeight="1" x14ac:dyDescent="0.3">
      <c r="A53" s="166"/>
      <c r="B53" s="168"/>
      <c r="C53" s="77" t="s">
        <v>43</v>
      </c>
      <c r="D53" s="107">
        <v>0</v>
      </c>
      <c r="E53" s="94"/>
      <c r="F53" s="94"/>
      <c r="G53" s="95"/>
      <c r="H53" s="93"/>
      <c r="I53" s="162"/>
    </row>
    <row r="54" spans="1:9" ht="24" x14ac:dyDescent="0.3">
      <c r="A54" s="166"/>
      <c r="B54" s="168"/>
      <c r="C54" s="77" t="s">
        <v>44</v>
      </c>
      <c r="D54" s="107">
        <v>0</v>
      </c>
      <c r="E54" s="94"/>
      <c r="F54" s="94"/>
      <c r="G54" s="95"/>
      <c r="H54" s="93"/>
      <c r="I54" s="162"/>
    </row>
    <row r="55" spans="1:9" ht="48" x14ac:dyDescent="0.3">
      <c r="A55" s="78" t="s">
        <v>8</v>
      </c>
      <c r="B55" s="102" t="s">
        <v>17</v>
      </c>
      <c r="C55" s="80" t="s">
        <v>45</v>
      </c>
      <c r="D55" s="108" t="s">
        <v>40</v>
      </c>
      <c r="E55" s="96">
        <v>5</v>
      </c>
      <c r="F55" s="96">
        <v>10</v>
      </c>
      <c r="G55" s="97">
        <f>E55/F55</f>
        <v>0.5</v>
      </c>
      <c r="H55" s="98">
        <f>AVERAGE(G55,G61)</f>
        <v>0.3</v>
      </c>
      <c r="I55" s="162"/>
    </row>
    <row r="56" spans="1:9" ht="72" customHeight="1" x14ac:dyDescent="0.3">
      <c r="A56" s="140"/>
      <c r="B56" s="134"/>
      <c r="C56" s="80" t="s">
        <v>46</v>
      </c>
      <c r="D56" s="108">
        <v>2</v>
      </c>
      <c r="E56" s="96"/>
      <c r="F56" s="96"/>
      <c r="G56" s="97"/>
      <c r="H56" s="99"/>
      <c r="I56" s="162"/>
    </row>
    <row r="57" spans="1:9" ht="36" x14ac:dyDescent="0.3">
      <c r="A57" s="140"/>
      <c r="B57" s="134"/>
      <c r="C57" s="80" t="s">
        <v>47</v>
      </c>
      <c r="D57" s="108">
        <v>0</v>
      </c>
      <c r="E57" s="96"/>
      <c r="F57" s="96"/>
      <c r="G57" s="97"/>
      <c r="H57" s="99"/>
      <c r="I57" s="162"/>
    </row>
    <row r="58" spans="1:9" ht="29.25" customHeight="1" x14ac:dyDescent="0.3">
      <c r="A58" s="78"/>
      <c r="B58" s="134"/>
      <c r="C58" s="80" t="s">
        <v>48</v>
      </c>
      <c r="D58" s="108">
        <v>1</v>
      </c>
      <c r="E58" s="96"/>
      <c r="F58" s="96"/>
      <c r="G58" s="97"/>
      <c r="H58" s="99"/>
      <c r="I58" s="162"/>
    </row>
    <row r="59" spans="1:9" ht="35.25" customHeight="1" x14ac:dyDescent="0.3">
      <c r="A59" s="140"/>
      <c r="B59" s="134"/>
      <c r="C59" s="80" t="s">
        <v>49</v>
      </c>
      <c r="D59" s="108">
        <v>1</v>
      </c>
      <c r="E59" s="96"/>
      <c r="F59" s="96"/>
      <c r="G59" s="97"/>
      <c r="H59" s="99"/>
      <c r="I59" s="162"/>
    </row>
    <row r="60" spans="1:9" ht="36" x14ac:dyDescent="0.3">
      <c r="A60" s="140"/>
      <c r="B60" s="134"/>
      <c r="C60" s="80" t="s">
        <v>50</v>
      </c>
      <c r="D60" s="108">
        <v>1</v>
      </c>
      <c r="E60" s="96"/>
      <c r="F60" s="96"/>
      <c r="G60" s="97"/>
      <c r="H60" s="99"/>
      <c r="I60" s="162"/>
    </row>
    <row r="61" spans="1:9" ht="28.8" x14ac:dyDescent="0.3">
      <c r="A61" s="140"/>
      <c r="B61" s="81" t="s">
        <v>109</v>
      </c>
      <c r="C61" s="79" t="s">
        <v>51</v>
      </c>
      <c r="D61" s="109">
        <v>0</v>
      </c>
      <c r="E61" s="100">
        <f>SUM(D61:D65)</f>
        <v>1</v>
      </c>
      <c r="F61" s="100">
        <v>10</v>
      </c>
      <c r="G61" s="101">
        <f>E61/F61</f>
        <v>0.1</v>
      </c>
      <c r="H61" s="99"/>
      <c r="I61" s="162"/>
    </row>
    <row r="62" spans="1:9" ht="28.5" customHeight="1" x14ac:dyDescent="0.3">
      <c r="A62" s="140"/>
      <c r="B62" s="141"/>
      <c r="C62" s="79" t="s">
        <v>52</v>
      </c>
      <c r="D62" s="109">
        <v>1</v>
      </c>
      <c r="E62" s="100"/>
      <c r="F62" s="100"/>
      <c r="G62" s="101"/>
      <c r="H62" s="99"/>
      <c r="I62" s="162"/>
    </row>
    <row r="63" spans="1:9" ht="32.25" customHeight="1" x14ac:dyDescent="0.3">
      <c r="A63" s="140"/>
      <c r="B63" s="141"/>
      <c r="C63" s="79" t="s">
        <v>1</v>
      </c>
      <c r="D63" s="109">
        <v>0</v>
      </c>
      <c r="E63" s="100"/>
      <c r="F63" s="100"/>
      <c r="G63" s="101"/>
      <c r="H63" s="99"/>
      <c r="I63" s="162"/>
    </row>
    <row r="64" spans="1:9" ht="48" customHeight="1" x14ac:dyDescent="0.3">
      <c r="A64" s="140"/>
      <c r="B64" s="141"/>
      <c r="C64" s="79" t="s">
        <v>2</v>
      </c>
      <c r="D64" s="109">
        <v>0</v>
      </c>
      <c r="E64" s="100"/>
      <c r="F64" s="100"/>
      <c r="G64" s="101"/>
      <c r="H64" s="99"/>
      <c r="I64" s="162"/>
    </row>
    <row r="65" spans="1:9" ht="24" x14ac:dyDescent="0.3">
      <c r="A65" s="140"/>
      <c r="B65" s="141"/>
      <c r="C65" s="79" t="s">
        <v>3</v>
      </c>
      <c r="D65" s="109">
        <v>0</v>
      </c>
      <c r="E65" s="100"/>
      <c r="F65" s="100"/>
      <c r="G65" s="101"/>
      <c r="H65" s="99"/>
      <c r="I65" s="162"/>
    </row>
    <row r="66" spans="1:9" ht="26.25" customHeight="1" x14ac:dyDescent="0.3">
      <c r="G66" s="82"/>
      <c r="H66" s="82"/>
      <c r="I66" s="82"/>
    </row>
    <row r="67" spans="1:9" ht="33" customHeight="1" x14ac:dyDescent="0.3"/>
    <row r="68" spans="1:9" ht="38.25" customHeight="1" x14ac:dyDescent="0.3"/>
  </sheetData>
  <mergeCells count="8">
    <mergeCell ref="I60:I65"/>
    <mergeCell ref="B28:B31"/>
    <mergeCell ref="B49:B54"/>
    <mergeCell ref="A32:A54"/>
    <mergeCell ref="B2:B4"/>
    <mergeCell ref="I2:I59"/>
    <mergeCell ref="B5:B19"/>
    <mergeCell ref="B20:B27"/>
  </mergeCells>
  <phoneticPr fontId="15" type="noConversion"/>
  <pageMargins left="0.7" right="0.7" top="0.75" bottom="0.75" header="0.3" footer="0.3"/>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Summary_table</vt:lpstr>
      <vt:lpstr>Austria</vt:lpstr>
      <vt:lpstr>Bulgaria</vt:lpstr>
      <vt:lpstr>Cyprus</vt:lpstr>
      <vt:lpstr>Czech Republic</vt:lpstr>
      <vt:lpstr>Estonia</vt:lpstr>
      <vt:lpstr>France_Senate</vt:lpstr>
      <vt:lpstr>France_Assemblé Nationale </vt:lpstr>
      <vt:lpstr>France_Others</vt:lpstr>
      <vt:lpstr>Germany</vt:lpstr>
      <vt:lpstr>Hungary</vt:lpstr>
      <vt:lpstr>Ireland</vt:lpstr>
      <vt:lpstr>Italy</vt:lpstr>
      <vt:lpstr>Latvia</vt:lpstr>
      <vt:lpstr>Lithuania</vt:lpstr>
      <vt:lpstr>Netherlands</vt:lpstr>
      <vt:lpstr>Poland</vt:lpstr>
      <vt:lpstr>Portugal</vt:lpstr>
      <vt:lpstr>Slovakia</vt:lpstr>
      <vt:lpstr>Slovenia</vt:lpstr>
      <vt:lpstr>Spain</vt:lpstr>
      <vt:lpstr>UK</vt:lpstr>
      <vt:lpstr>European Commission</vt:lpstr>
      <vt:lpstr>European Parliament</vt:lpstr>
      <vt:lpstr>Council of the EU</vt:lpstr>
      <vt:lpstr>'European Parliament'!Print_Area</vt:lpstr>
    </vt:vector>
  </TitlesOfParts>
  <Company>Transparency International e. 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Mulcahy</dc:creator>
  <cp:lastModifiedBy>Helen Turek</cp:lastModifiedBy>
  <cp:lastPrinted>2015-03-05T11:47:52Z</cp:lastPrinted>
  <dcterms:created xsi:type="dcterms:W3CDTF">2014-08-06T09:38:46Z</dcterms:created>
  <dcterms:modified xsi:type="dcterms:W3CDTF">2015-04-14T09:29:36Z</dcterms:modified>
</cp:coreProperties>
</file>