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esrivast/Downloads/"/>
    </mc:Choice>
  </mc:AlternateContent>
  <xr:revisionPtr revIDLastSave="0" documentId="13_ncr:1_{C375FDFF-8A88-A042-AF07-188243AD77BE}" xr6:coauthVersionLast="47" xr6:coauthVersionMax="47" xr10:uidLastSave="{00000000-0000-0000-0000-000000000000}"/>
  <bookViews>
    <workbookView xWindow="160" yWindow="500" windowWidth="34400" windowHeight="19620" xr2:uid="{DDFC5D53-5C80-8F45-8C3C-F6163C81EE47}"/>
  </bookViews>
  <sheets>
    <sheet name="Main (2)" sheetId="1" r:id="rId1"/>
  </sheets>
  <definedNames>
    <definedName name="_xlnm._FilterDatabase" localSheetId="0" hidden="1">'Main (2)'!$I$32:$J$32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G13" i="1"/>
  <c r="J35" i="1"/>
  <c r="J37" i="1"/>
  <c r="J34" i="1"/>
  <c r="J33" i="1"/>
  <c r="J36" i="1"/>
  <c r="G5" i="1"/>
  <c r="O5" i="1"/>
  <c r="P5" i="1"/>
  <c r="G6" i="1"/>
  <c r="O6" i="1"/>
  <c r="P6" i="1"/>
  <c r="G7" i="1"/>
  <c r="O7" i="1"/>
  <c r="P7" i="1"/>
  <c r="G8" i="1"/>
  <c r="O8" i="1"/>
  <c r="P8" i="1"/>
  <c r="G9" i="1"/>
  <c r="O9" i="1"/>
  <c r="P9" i="1"/>
  <c r="G10" i="1"/>
  <c r="O10" i="1"/>
  <c r="P10" i="1"/>
  <c r="G11" i="1"/>
  <c r="O11" i="1"/>
  <c r="P11" i="1"/>
  <c r="G12" i="1"/>
  <c r="O12" i="1"/>
  <c r="P12" i="1"/>
  <c r="B13" i="1"/>
  <c r="C13" i="1"/>
  <c r="D13" i="1"/>
  <c r="E13" i="1"/>
  <c r="F13" i="1"/>
  <c r="J13" i="1"/>
  <c r="K13" i="1"/>
  <c r="L13" i="1"/>
  <c r="M13" i="1"/>
  <c r="N13" i="1"/>
  <c r="G20" i="1"/>
  <c r="O20" i="1"/>
  <c r="P20" i="1" s="1"/>
  <c r="G21" i="1"/>
  <c r="O21" i="1"/>
  <c r="G22" i="1"/>
  <c r="O22" i="1"/>
  <c r="P22" i="1" s="1"/>
  <c r="G23" i="1"/>
  <c r="O23" i="1"/>
  <c r="G24" i="1"/>
  <c r="O24" i="1"/>
  <c r="G25" i="1"/>
  <c r="O25" i="1"/>
  <c r="G26" i="1"/>
  <c r="O26" i="1"/>
  <c r="G27" i="1"/>
  <c r="O27" i="1"/>
  <c r="B28" i="1"/>
  <c r="C28" i="1"/>
  <c r="D28" i="1"/>
  <c r="E28" i="1"/>
  <c r="F28" i="1"/>
  <c r="J28" i="1"/>
  <c r="K28" i="1"/>
  <c r="L28" i="1"/>
  <c r="M28" i="1"/>
  <c r="N28" i="1"/>
  <c r="P23" i="1" l="1"/>
  <c r="P24" i="1"/>
  <c r="P27" i="1"/>
  <c r="P26" i="1"/>
  <c r="P21" i="1"/>
  <c r="P25" i="1"/>
</calcChain>
</file>

<file path=xl/sharedStrings.xml><?xml version="1.0" encoding="utf-8"?>
<sst xmlns="http://schemas.openxmlformats.org/spreadsheetml/2006/main" count="175" uniqueCount="32">
  <si>
    <t>Iced Latte</t>
  </si>
  <si>
    <t>Hot Brewed</t>
  </si>
  <si>
    <t>Macrina</t>
  </si>
  <si>
    <t>Starbucks</t>
  </si>
  <si>
    <t>McDonalds</t>
  </si>
  <si>
    <t>Krispy Kreme</t>
  </si>
  <si>
    <t>Coffee costs</t>
  </si>
  <si>
    <t># correct</t>
  </si>
  <si>
    <t>Liz</t>
  </si>
  <si>
    <t>Lauren</t>
  </si>
  <si>
    <t>Amir</t>
  </si>
  <si>
    <t>Kevin</t>
  </si>
  <si>
    <t>Anya</t>
  </si>
  <si>
    <t>Soohyun</t>
  </si>
  <si>
    <t>Andre</t>
  </si>
  <si>
    <t>Rishabh</t>
  </si>
  <si>
    <t>total correct</t>
  </si>
  <si>
    <t>Participant</t>
  </si>
  <si>
    <t>E</t>
  </si>
  <si>
    <t>D</t>
  </si>
  <si>
    <t>C</t>
  </si>
  <si>
    <t>B</t>
  </si>
  <si>
    <t>A</t>
  </si>
  <si>
    <t>avg score</t>
  </si>
  <si>
    <t>overall avg</t>
  </si>
  <si>
    <t>Hot Rating</t>
  </si>
  <si>
    <t>Hot Brand Guess</t>
  </si>
  <si>
    <t>Cold Brand Guess</t>
  </si>
  <si>
    <t>Cold Rating</t>
  </si>
  <si>
    <t>Brand</t>
  </si>
  <si>
    <t>Total Rating</t>
  </si>
  <si>
    <t>7-Eleven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</si>
</sst>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8" fontId="0" fillId="0" borderId="1" xfId="0" applyNumberFormat="1" applyBorder="1"/>
    <xf numFmtId="8" fontId="0" fillId="0" borderId="2" xfId="0" applyNumberFormat="1" applyBorder="1"/>
    <xf numFmtId="0" fontId="2" fillId="0" borderId="3" xfId="0" applyFont="1" applyBorder="1"/>
    <xf numFmtId="8" fontId="0" fillId="0" borderId="4" xfId="0" applyNumberFormat="1" applyBorder="1"/>
    <xf numFmtId="8" fontId="0" fillId="0" borderId="0" xfId="0" applyNumberFormat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3" fillId="0" borderId="8" xfId="0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2" fontId="1" fillId="0" borderId="0" xfId="0" applyNumberFormat="1" applyFon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5E0D-4342-E844-A966-F97D86CE3E30}">
  <dimension ref="A2:P37"/>
  <sheetViews>
    <sheetView tabSelected="1" zoomScale="120" zoomScaleNormal="120" workbookViewId="0">
      <selection activeCell="H15" sqref="H15"/>
    </sheetView>
  </sheetViews>
  <sheetFormatPr baseColWidth="10" defaultColWidth="8.83203125" defaultRowHeight="15" x14ac:dyDescent="0.2"/>
  <cols>
    <col min="1" max="1" width="11" bestFit="1" customWidth="1"/>
    <col min="2" max="6" width="14.5" customWidth="1"/>
    <col min="7" max="9" width="11.83203125" customWidth="1"/>
    <col min="10" max="14" width="14.5" customWidth="1"/>
    <col min="16" max="16" width="14" style="1" customWidth="1"/>
    <col min="17" max="17" width="10.83203125" bestFit="1" customWidth="1"/>
  </cols>
  <sheetData>
    <row r="2" spans="1:16" x14ac:dyDescent="0.2">
      <c r="A2" s="16" t="s">
        <v>25</v>
      </c>
      <c r="B2" s="16"/>
      <c r="C2" s="16"/>
      <c r="D2" s="16"/>
      <c r="E2" s="16"/>
      <c r="F2" s="16"/>
      <c r="I2" s="17" t="s">
        <v>28</v>
      </c>
      <c r="J2" s="17"/>
      <c r="K2" s="17"/>
      <c r="L2" s="17"/>
      <c r="M2" s="17"/>
      <c r="N2" s="17"/>
    </row>
    <row r="3" spans="1:16" ht="16" thickBot="1" x14ac:dyDescent="0.25">
      <c r="B3">
        <v>1</v>
      </c>
      <c r="C3">
        <v>2</v>
      </c>
      <c r="D3">
        <v>3</v>
      </c>
      <c r="E3">
        <v>4</v>
      </c>
      <c r="F3">
        <v>5</v>
      </c>
      <c r="J3" t="s">
        <v>22</v>
      </c>
      <c r="K3" t="s">
        <v>21</v>
      </c>
      <c r="L3" t="s">
        <v>20</v>
      </c>
      <c r="M3" t="s">
        <v>19</v>
      </c>
      <c r="N3" t="s">
        <v>18</v>
      </c>
    </row>
    <row r="4" spans="1:16" s="14" customFormat="1" x14ac:dyDescent="0.2">
      <c r="A4" s="15" t="s">
        <v>17</v>
      </c>
      <c r="B4" s="9" t="s">
        <v>5</v>
      </c>
      <c r="C4" s="9" t="s">
        <v>4</v>
      </c>
      <c r="D4" s="9" t="s">
        <v>3</v>
      </c>
      <c r="E4" s="9" t="s">
        <v>31</v>
      </c>
      <c r="F4" s="8" t="s">
        <v>2</v>
      </c>
      <c r="G4" s="14" t="s">
        <v>23</v>
      </c>
      <c r="I4" s="15" t="s">
        <v>17</v>
      </c>
      <c r="J4" s="9" t="s">
        <v>31</v>
      </c>
      <c r="K4" s="9" t="s">
        <v>5</v>
      </c>
      <c r="L4" s="9" t="s">
        <v>2</v>
      </c>
      <c r="M4" s="9" t="s">
        <v>3</v>
      </c>
      <c r="N4" s="8" t="s">
        <v>4</v>
      </c>
      <c r="O4" s="14" t="s">
        <v>23</v>
      </c>
      <c r="P4" s="14" t="s">
        <v>24</v>
      </c>
    </row>
    <row r="5" spans="1:16" x14ac:dyDescent="0.2">
      <c r="A5" s="7" t="s">
        <v>15</v>
      </c>
      <c r="B5">
        <v>3</v>
      </c>
      <c r="C5">
        <v>5</v>
      </c>
      <c r="D5">
        <v>6</v>
      </c>
      <c r="E5">
        <v>1</v>
      </c>
      <c r="F5" s="13">
        <v>3</v>
      </c>
      <c r="G5" s="1">
        <f>AVERAGE(B5:F5)</f>
        <v>3.6</v>
      </c>
      <c r="H5" s="1"/>
      <c r="I5" s="7" t="s">
        <v>15</v>
      </c>
      <c r="J5">
        <v>2</v>
      </c>
      <c r="K5">
        <v>4</v>
      </c>
      <c r="L5">
        <v>3</v>
      </c>
      <c r="M5">
        <v>1</v>
      </c>
      <c r="N5" s="13">
        <v>2</v>
      </c>
      <c r="O5">
        <f>AVERAGE(J5:N5)</f>
        <v>2.4</v>
      </c>
      <c r="P5" s="1">
        <f>AVERAGE(B5:F5,J5:N5)</f>
        <v>3</v>
      </c>
    </row>
    <row r="6" spans="1:16" x14ac:dyDescent="0.2">
      <c r="A6" s="7" t="s">
        <v>14</v>
      </c>
      <c r="B6">
        <v>3</v>
      </c>
      <c r="C6">
        <v>7</v>
      </c>
      <c r="D6">
        <v>7</v>
      </c>
      <c r="E6">
        <v>2</v>
      </c>
      <c r="F6" s="13">
        <v>4</v>
      </c>
      <c r="G6" s="1">
        <f>AVERAGE(B6:F6)</f>
        <v>4.5999999999999996</v>
      </c>
      <c r="H6" s="1"/>
      <c r="I6" s="7" t="s">
        <v>14</v>
      </c>
      <c r="J6">
        <v>4</v>
      </c>
      <c r="K6">
        <v>5</v>
      </c>
      <c r="L6">
        <v>3</v>
      </c>
      <c r="M6">
        <v>5</v>
      </c>
      <c r="N6" s="13">
        <v>4</v>
      </c>
      <c r="O6">
        <f>AVERAGE(J6:N6)</f>
        <v>4.2</v>
      </c>
      <c r="P6" s="1">
        <f>AVERAGE(B6:F6,J6:N6)</f>
        <v>4.4000000000000004</v>
      </c>
    </row>
    <row r="7" spans="1:16" x14ac:dyDescent="0.2">
      <c r="A7" s="7" t="s">
        <v>13</v>
      </c>
      <c r="B7">
        <v>2</v>
      </c>
      <c r="C7">
        <v>6.5</v>
      </c>
      <c r="D7">
        <v>5</v>
      </c>
      <c r="E7">
        <v>1</v>
      </c>
      <c r="F7" s="13">
        <v>6</v>
      </c>
      <c r="G7" s="1">
        <f>AVERAGE(B7:F7)</f>
        <v>4.0999999999999996</v>
      </c>
      <c r="H7" s="1"/>
      <c r="I7" s="7" t="s">
        <v>13</v>
      </c>
      <c r="J7">
        <v>2</v>
      </c>
      <c r="K7">
        <v>6</v>
      </c>
      <c r="L7">
        <v>7</v>
      </c>
      <c r="M7">
        <v>5</v>
      </c>
      <c r="N7" s="13">
        <v>6</v>
      </c>
      <c r="O7">
        <f>AVERAGE(J7:N7)</f>
        <v>5.2</v>
      </c>
      <c r="P7" s="1">
        <f>AVERAGE(B7:F7,J7:N7)</f>
        <v>4.6500000000000004</v>
      </c>
    </row>
    <row r="8" spans="1:16" x14ac:dyDescent="0.2">
      <c r="A8" s="7" t="s">
        <v>12</v>
      </c>
      <c r="B8">
        <v>2</v>
      </c>
      <c r="C8">
        <v>1</v>
      </c>
      <c r="D8">
        <v>1</v>
      </c>
      <c r="E8">
        <v>1</v>
      </c>
      <c r="F8" s="13">
        <v>2</v>
      </c>
      <c r="G8" s="1">
        <f>AVERAGE(B8:F8)</f>
        <v>1.4</v>
      </c>
      <c r="H8" s="1"/>
      <c r="I8" s="7" t="s">
        <v>12</v>
      </c>
      <c r="J8">
        <v>3</v>
      </c>
      <c r="K8">
        <v>2</v>
      </c>
      <c r="L8">
        <v>2</v>
      </c>
      <c r="M8">
        <v>2</v>
      </c>
      <c r="N8" s="13">
        <v>2</v>
      </c>
      <c r="O8">
        <f>AVERAGE(J8:N8)</f>
        <v>2.2000000000000002</v>
      </c>
      <c r="P8" s="1">
        <f>AVERAGE(B8:F8,J8:N8)</f>
        <v>1.8</v>
      </c>
    </row>
    <row r="9" spans="1:16" x14ac:dyDescent="0.2">
      <c r="A9" s="7" t="s">
        <v>11</v>
      </c>
      <c r="B9">
        <v>8</v>
      </c>
      <c r="C9">
        <v>4</v>
      </c>
      <c r="D9">
        <v>4</v>
      </c>
      <c r="E9">
        <v>2</v>
      </c>
      <c r="F9" s="13">
        <v>5</v>
      </c>
      <c r="G9" s="1">
        <f>AVERAGE(B9:F9)</f>
        <v>4.5999999999999996</v>
      </c>
      <c r="H9" s="1"/>
      <c r="I9" s="7" t="s">
        <v>11</v>
      </c>
      <c r="J9">
        <v>8</v>
      </c>
      <c r="K9">
        <v>3</v>
      </c>
      <c r="L9">
        <v>2</v>
      </c>
      <c r="M9">
        <v>4</v>
      </c>
      <c r="N9" s="13">
        <v>7</v>
      </c>
      <c r="O9">
        <f>AVERAGE(J9:N9)</f>
        <v>4.8</v>
      </c>
      <c r="P9" s="1">
        <f>AVERAGE(B9:F9,J9:N9)</f>
        <v>4.7</v>
      </c>
    </row>
    <row r="10" spans="1:16" x14ac:dyDescent="0.2">
      <c r="A10" s="7" t="s">
        <v>10</v>
      </c>
      <c r="B10">
        <v>2</v>
      </c>
      <c r="C10">
        <v>4</v>
      </c>
      <c r="D10">
        <v>5</v>
      </c>
      <c r="E10">
        <v>2</v>
      </c>
      <c r="F10" s="13">
        <v>2</v>
      </c>
      <c r="G10" s="1">
        <f>AVERAGE(B10:F10)</f>
        <v>3</v>
      </c>
      <c r="H10" s="1"/>
      <c r="I10" s="7" t="s">
        <v>10</v>
      </c>
      <c r="J10">
        <v>5</v>
      </c>
      <c r="K10">
        <v>3</v>
      </c>
      <c r="L10">
        <v>4</v>
      </c>
      <c r="M10">
        <v>1</v>
      </c>
      <c r="N10" s="13">
        <v>5</v>
      </c>
      <c r="O10">
        <f>AVERAGE(J10:N10)</f>
        <v>3.6</v>
      </c>
      <c r="P10" s="1">
        <f>AVERAGE(B10:F10,J10:N10)</f>
        <v>3.3</v>
      </c>
    </row>
    <row r="11" spans="1:16" x14ac:dyDescent="0.2">
      <c r="A11" s="7" t="s">
        <v>9</v>
      </c>
      <c r="B11">
        <v>2</v>
      </c>
      <c r="C11">
        <v>5</v>
      </c>
      <c r="D11">
        <v>4</v>
      </c>
      <c r="E11">
        <v>1</v>
      </c>
      <c r="F11" s="13">
        <v>4</v>
      </c>
      <c r="G11" s="1">
        <f>AVERAGE(B11:F11)</f>
        <v>3.2</v>
      </c>
      <c r="H11" s="1"/>
      <c r="I11" s="7" t="s">
        <v>9</v>
      </c>
      <c r="J11">
        <v>2</v>
      </c>
      <c r="K11">
        <v>3</v>
      </c>
      <c r="L11">
        <v>4</v>
      </c>
      <c r="M11">
        <v>5</v>
      </c>
      <c r="N11" s="13">
        <v>5</v>
      </c>
      <c r="O11">
        <f>AVERAGE(J11:N11)</f>
        <v>3.8</v>
      </c>
      <c r="P11" s="1">
        <f>AVERAGE(B11:F11,J11:N11)</f>
        <v>3.5</v>
      </c>
    </row>
    <row r="12" spans="1:16" ht="16" thickBot="1" x14ac:dyDescent="0.25">
      <c r="A12" s="4" t="s">
        <v>8</v>
      </c>
      <c r="B12" s="12">
        <v>3</v>
      </c>
      <c r="C12" s="12">
        <v>6</v>
      </c>
      <c r="D12" s="12">
        <v>8</v>
      </c>
      <c r="E12" s="12">
        <v>4</v>
      </c>
      <c r="F12" s="11">
        <v>2</v>
      </c>
      <c r="G12" s="1">
        <f>AVERAGE(B12:F12)</f>
        <v>4.5999999999999996</v>
      </c>
      <c r="H12" s="1"/>
      <c r="I12" s="4" t="s">
        <v>8</v>
      </c>
      <c r="J12" s="12">
        <v>3</v>
      </c>
      <c r="K12" s="12">
        <v>3</v>
      </c>
      <c r="L12" s="12">
        <v>2</v>
      </c>
      <c r="M12" s="12">
        <v>4</v>
      </c>
      <c r="N12" s="11">
        <v>3</v>
      </c>
      <c r="O12">
        <f>AVERAGE(J12:N12)</f>
        <v>3</v>
      </c>
      <c r="P12" s="1">
        <f>AVERAGE(B12:F12,J12:N12)</f>
        <v>3.8</v>
      </c>
    </row>
    <row r="13" spans="1:16" s="1" customFormat="1" x14ac:dyDescent="0.2">
      <c r="A13" s="1" t="s">
        <v>23</v>
      </c>
      <c r="B13" s="21">
        <f>AVERAGE(B5:B12)</f>
        <v>3.125</v>
      </c>
      <c r="C13" s="21">
        <f>AVERAGE(C5:C12)</f>
        <v>4.8125</v>
      </c>
      <c r="D13" s="21">
        <f>AVERAGE(D5:D12)</f>
        <v>5</v>
      </c>
      <c r="E13" s="21">
        <f>AVERAGE(E5:E12)</f>
        <v>1.75</v>
      </c>
      <c r="F13" s="21">
        <f>AVERAGE(F5:F12)</f>
        <v>3.5</v>
      </c>
      <c r="G13" s="21">
        <f>SUM(B5:F12)/40</f>
        <v>3.6375000000000002</v>
      </c>
      <c r="I13" s="1" t="s">
        <v>23</v>
      </c>
      <c r="J13" s="21">
        <f>AVERAGE(J5:J12)</f>
        <v>3.625</v>
      </c>
      <c r="K13" s="21">
        <f>AVERAGE(K5:K12)</f>
        <v>3.625</v>
      </c>
      <c r="L13" s="21">
        <f>AVERAGE(L5:L12)</f>
        <v>3.375</v>
      </c>
      <c r="M13" s="21">
        <f>AVERAGE(M5:M12)</f>
        <v>3.375</v>
      </c>
      <c r="N13" s="21">
        <f>AVERAGE(N5:N12)</f>
        <v>4.25</v>
      </c>
      <c r="O13" s="1">
        <f>SUM(J5:N12)/40</f>
        <v>3.65</v>
      </c>
    </row>
    <row r="15" spans="1:16" x14ac:dyDescent="0.2">
      <c r="C15" s="19"/>
      <c r="D15" s="19"/>
    </row>
    <row r="16" spans="1:16" s="14" customFormat="1" x14ac:dyDescent="0.2"/>
    <row r="17" spans="1:16" x14ac:dyDescent="0.2">
      <c r="A17" s="16" t="s">
        <v>26</v>
      </c>
      <c r="B17" s="16"/>
      <c r="C17" s="16"/>
      <c r="D17" s="16"/>
      <c r="E17" s="16"/>
      <c r="F17" s="16"/>
      <c r="I17" s="17" t="s">
        <v>27</v>
      </c>
      <c r="J17" s="17"/>
      <c r="K17" s="17"/>
      <c r="L17" s="17"/>
      <c r="M17" s="17"/>
      <c r="N17" s="17"/>
    </row>
    <row r="18" spans="1:16" ht="16" thickBot="1" x14ac:dyDescent="0.25">
      <c r="B18">
        <v>1</v>
      </c>
      <c r="C18">
        <v>2</v>
      </c>
      <c r="D18">
        <v>3</v>
      </c>
      <c r="E18">
        <v>4</v>
      </c>
      <c r="F18">
        <v>5</v>
      </c>
      <c r="J18" t="s">
        <v>22</v>
      </c>
      <c r="K18" t="s">
        <v>21</v>
      </c>
      <c r="L18" t="s">
        <v>20</v>
      </c>
      <c r="M18" t="s">
        <v>19</v>
      </c>
      <c r="N18" t="s">
        <v>18</v>
      </c>
    </row>
    <row r="19" spans="1:16" x14ac:dyDescent="0.2">
      <c r="A19" s="15" t="s">
        <v>17</v>
      </c>
      <c r="B19" s="9" t="s">
        <v>5</v>
      </c>
      <c r="C19" s="9" t="s">
        <v>4</v>
      </c>
      <c r="D19" s="9" t="s">
        <v>3</v>
      </c>
      <c r="E19" s="9" t="s">
        <v>31</v>
      </c>
      <c r="F19" s="8" t="s">
        <v>2</v>
      </c>
      <c r="G19" s="14" t="s">
        <v>7</v>
      </c>
      <c r="I19" s="15" t="s">
        <v>17</v>
      </c>
      <c r="J19" s="9" t="s">
        <v>31</v>
      </c>
      <c r="K19" s="9" t="s">
        <v>5</v>
      </c>
      <c r="L19" s="9" t="s">
        <v>2</v>
      </c>
      <c r="M19" s="9" t="s">
        <v>3</v>
      </c>
      <c r="N19" s="8" t="s">
        <v>4</v>
      </c>
      <c r="O19" s="14" t="s">
        <v>7</v>
      </c>
      <c r="P19" s="14" t="s">
        <v>16</v>
      </c>
    </row>
    <row r="20" spans="1:16" x14ac:dyDescent="0.2">
      <c r="A20" s="7" t="s">
        <v>15</v>
      </c>
      <c r="B20" t="s">
        <v>2</v>
      </c>
      <c r="C20" t="s">
        <v>3</v>
      </c>
      <c r="D20" t="s">
        <v>4</v>
      </c>
      <c r="E20" t="s">
        <v>31</v>
      </c>
      <c r="F20" s="13" t="s">
        <v>5</v>
      </c>
      <c r="G20" s="1">
        <f>IF(B20=B$19,1,0)+IF(C20=C$19,1,0)+IF(D20=D$19,1,0)+IF(E20=E$19,1,0)+IF(F20=F$19,1,0)</f>
        <v>1</v>
      </c>
      <c r="I20" s="7" t="s">
        <v>15</v>
      </c>
      <c r="J20" t="s">
        <v>5</v>
      </c>
      <c r="K20" t="s">
        <v>2</v>
      </c>
      <c r="L20" t="s">
        <v>3</v>
      </c>
      <c r="M20" t="s">
        <v>31</v>
      </c>
      <c r="N20" s="13" t="s">
        <v>4</v>
      </c>
      <c r="O20" s="1">
        <f>IF(J20=J$19,1,0)+IF(K20=K$19,1,0)+IF(L20=L$19,1,0)+IF(M20=M$19,1,0)+IF(N20=N$19,1,0)</f>
        <v>1</v>
      </c>
      <c r="P20" s="1">
        <f>G20+O20</f>
        <v>2</v>
      </c>
    </row>
    <row r="21" spans="1:16" x14ac:dyDescent="0.2">
      <c r="A21" s="7" t="s">
        <v>14</v>
      </c>
      <c r="B21" t="s">
        <v>5</v>
      </c>
      <c r="C21" t="s">
        <v>2</v>
      </c>
      <c r="D21" t="s">
        <v>3</v>
      </c>
      <c r="E21" t="s">
        <v>31</v>
      </c>
      <c r="F21" s="13" t="s">
        <v>4</v>
      </c>
      <c r="G21" s="1">
        <f>IF(B21=B$19,1,0)+IF(C21=C$19,1,0)+IF(D21=D$19,1,0)+IF(E21=E$19,1,0)+IF(F21=F$19,1,0)</f>
        <v>3</v>
      </c>
      <c r="I21" s="7" t="s">
        <v>14</v>
      </c>
      <c r="J21" t="s">
        <v>4</v>
      </c>
      <c r="K21" t="s">
        <v>2</v>
      </c>
      <c r="L21" t="s">
        <v>5</v>
      </c>
      <c r="M21" t="s">
        <v>3</v>
      </c>
      <c r="N21" t="s">
        <v>31</v>
      </c>
      <c r="O21" s="1">
        <f>IF(J21=J$19,1,0)+IF(K21=K$19,1,0)+IF(L21=L$19,1,0)+IF(M21=M$19,1,0)+IF(N21=N$19,1,0)</f>
        <v>1</v>
      </c>
      <c r="P21" s="1">
        <f>G21+O21</f>
        <v>4</v>
      </c>
    </row>
    <row r="22" spans="1:16" x14ac:dyDescent="0.2">
      <c r="A22" s="7" t="s">
        <v>13</v>
      </c>
      <c r="B22" t="s">
        <v>5</v>
      </c>
      <c r="C22" t="s">
        <v>3</v>
      </c>
      <c r="D22" t="s">
        <v>4</v>
      </c>
      <c r="E22" t="s">
        <v>31</v>
      </c>
      <c r="F22" s="13" t="s">
        <v>2</v>
      </c>
      <c r="G22" s="1">
        <f>IF(B22=B$19,1,0)+IF(C22=C$19,1,0)+IF(D22=D$19,1,0)+IF(E22=E$19,1,0)+IF(F22=F$19,1,0)</f>
        <v>3</v>
      </c>
      <c r="I22" s="7" t="s">
        <v>13</v>
      </c>
      <c r="J22" t="s">
        <v>31</v>
      </c>
      <c r="K22" t="s">
        <v>2</v>
      </c>
      <c r="L22" t="s">
        <v>3</v>
      </c>
      <c r="M22" t="s">
        <v>4</v>
      </c>
      <c r="N22" s="13" t="s">
        <v>5</v>
      </c>
      <c r="O22" s="1">
        <f>IF(J22=J$19,1,0)+IF(K22=K$19,1,0)+IF(L22=L$19,1,0)+IF(M22=M$19,1,0)+IF(N22=N$19,1,0)</f>
        <v>1</v>
      </c>
      <c r="P22" s="1">
        <f>G22+O22</f>
        <v>4</v>
      </c>
    </row>
    <row r="23" spans="1:16" x14ac:dyDescent="0.2">
      <c r="A23" s="7" t="s">
        <v>12</v>
      </c>
      <c r="B23" t="s">
        <v>2</v>
      </c>
      <c r="C23" t="s">
        <v>31</v>
      </c>
      <c r="D23" t="s">
        <v>3</v>
      </c>
      <c r="E23" t="s">
        <v>4</v>
      </c>
      <c r="F23" s="13" t="s">
        <v>5</v>
      </c>
      <c r="G23" s="1">
        <f>IF(B23=B$19,1,0)+IF(C23=C$19,1,0)+IF(D23=D$19,1,0)+IF(E23=E$19,1,0)+IF(F23=F$19,1,0)</f>
        <v>1</v>
      </c>
      <c r="I23" s="7" t="s">
        <v>12</v>
      </c>
      <c r="J23" t="s">
        <v>2</v>
      </c>
      <c r="K23" t="s">
        <v>31</v>
      </c>
      <c r="L23" t="s">
        <v>4</v>
      </c>
      <c r="M23" t="s">
        <v>3</v>
      </c>
      <c r="N23" s="13" t="s">
        <v>5</v>
      </c>
      <c r="O23" s="1">
        <f>IF(J23=J$19,1,0)+IF(K23=K$19,1,0)+IF(L23=L$19,1,0)+IF(M23=M$19,1,0)+IF(N23=N$19,1,0)</f>
        <v>1</v>
      </c>
      <c r="P23" s="1">
        <f>G23+O23</f>
        <v>2</v>
      </c>
    </row>
    <row r="24" spans="1:16" x14ac:dyDescent="0.2">
      <c r="A24" s="7" t="s">
        <v>11</v>
      </c>
      <c r="B24" t="s">
        <v>3</v>
      </c>
      <c r="C24" t="s">
        <v>31</v>
      </c>
      <c r="D24" t="s">
        <v>5</v>
      </c>
      <c r="E24" t="s">
        <v>31</v>
      </c>
      <c r="F24" s="13" t="s">
        <v>2</v>
      </c>
      <c r="G24" s="1">
        <f>IF(B24=B$19,1,0)+IF(C24=C$19,1,0)+IF(D24=D$19,1,0)+IF(E24=E$19,1,0)+IF(F24=F$19,1,0)</f>
        <v>2</v>
      </c>
      <c r="I24" s="7" t="s">
        <v>11</v>
      </c>
      <c r="J24" t="s">
        <v>3</v>
      </c>
      <c r="K24" t="s">
        <v>5</v>
      </c>
      <c r="L24" t="s">
        <v>31</v>
      </c>
      <c r="M24" t="s">
        <v>4</v>
      </c>
      <c r="N24" s="13" t="s">
        <v>2</v>
      </c>
      <c r="O24" s="1">
        <f>IF(J24=J$19,1,0)+IF(K24=K$19,1,0)+IF(L24=L$19,1,0)+IF(M24=M$19,1,0)+IF(N24=N$19,1,0)</f>
        <v>1</v>
      </c>
      <c r="P24" s="1">
        <f>G24+O24</f>
        <v>3</v>
      </c>
    </row>
    <row r="25" spans="1:16" s="1" customFormat="1" x14ac:dyDescent="0.2">
      <c r="A25" s="7" t="s">
        <v>10</v>
      </c>
      <c r="B25" t="s">
        <v>2</v>
      </c>
      <c r="C25" t="s">
        <v>4</v>
      </c>
      <c r="D25" t="s">
        <v>3</v>
      </c>
      <c r="E25" t="s">
        <v>5</v>
      </c>
      <c r="F25" t="s">
        <v>31</v>
      </c>
      <c r="G25" s="1">
        <f>IF(B25=B$19,1,0)+IF(C25=C$19,1,0)+IF(D25=D$19,1,0)+IF(E25=E$19,1,0)+IF(F25=F$19,1,0)</f>
        <v>2</v>
      </c>
      <c r="I25" s="7" t="s">
        <v>10</v>
      </c>
      <c r="J25" t="s">
        <v>31</v>
      </c>
      <c r="K25" t="s">
        <v>5</v>
      </c>
      <c r="L25" t="s">
        <v>3</v>
      </c>
      <c r="M25" t="s">
        <v>4</v>
      </c>
      <c r="N25" s="13" t="s">
        <v>4</v>
      </c>
      <c r="O25" s="1">
        <f>IF(J25=J$19,1,0)+IF(K25=K$19,1,0)+IF(L25=L$19,1,0)+IF(M25=M$19,1,0)+IF(N25=N$19,1,0)</f>
        <v>3</v>
      </c>
      <c r="P25" s="1">
        <f>G25+O25</f>
        <v>5</v>
      </c>
    </row>
    <row r="26" spans="1:16" x14ac:dyDescent="0.2">
      <c r="A26" s="7" t="s">
        <v>9</v>
      </c>
      <c r="B26" t="s">
        <v>4</v>
      </c>
      <c r="C26" t="s">
        <v>2</v>
      </c>
      <c r="D26" t="s">
        <v>3</v>
      </c>
      <c r="E26" t="s">
        <v>31</v>
      </c>
      <c r="F26" s="13" t="s">
        <v>5</v>
      </c>
      <c r="G26" s="1">
        <f>IF(B26=B$19,1,0)+IF(C26=C$19,1,0)+IF(D26=D$19,1,0)+IF(E26=E$19,1,0)+IF(F26=F$19,1,0)</f>
        <v>2</v>
      </c>
      <c r="I26" s="7" t="s">
        <v>9</v>
      </c>
      <c r="J26" t="s">
        <v>4</v>
      </c>
      <c r="K26" t="s">
        <v>5</v>
      </c>
      <c r="L26" t="s">
        <v>2</v>
      </c>
      <c r="M26" t="s">
        <v>3</v>
      </c>
      <c r="N26" t="s">
        <v>31</v>
      </c>
      <c r="O26" s="1">
        <f>IF(J26=J$19,1,0)+IF(K26=K$19,1,0)+IF(L26=L$19,1,0)+IF(M26=M$19,1,0)+IF(N26=N$19,1,0)</f>
        <v>3</v>
      </c>
      <c r="P26" s="1">
        <f>G26+O26</f>
        <v>5</v>
      </c>
    </row>
    <row r="27" spans="1:16" ht="16" thickBot="1" x14ac:dyDescent="0.25">
      <c r="A27" s="4" t="s">
        <v>8</v>
      </c>
      <c r="B27" s="12" t="s">
        <v>4</v>
      </c>
      <c r="C27" s="12" t="s">
        <v>2</v>
      </c>
      <c r="D27" s="12" t="s">
        <v>3</v>
      </c>
      <c r="E27" s="12" t="s">
        <v>5</v>
      </c>
      <c r="F27" t="s">
        <v>31</v>
      </c>
      <c r="G27" s="1">
        <f>IF(B27=B$19,1,0)+IF(C27=C$19,1,0)+IF(D27=D$19,1,0)+IF(E27=E$19,1,0)+IF(F27=F$19,1,0)</f>
        <v>1</v>
      </c>
      <c r="I27" s="4" t="s">
        <v>8</v>
      </c>
      <c r="J27" t="s">
        <v>31</v>
      </c>
      <c r="K27" s="12" t="s">
        <v>4</v>
      </c>
      <c r="L27" s="12" t="s">
        <v>5</v>
      </c>
      <c r="M27" s="12" t="s">
        <v>2</v>
      </c>
      <c r="N27" s="11" t="s">
        <v>3</v>
      </c>
      <c r="O27" s="1">
        <f>IF(J27=J$19,1,0)+IF(K27=K$19,1,0)+IF(L27=L$19,1,0)+IF(M27=M$19,1,0)+IF(N27=N$19,1,0)</f>
        <v>1</v>
      </c>
      <c r="P27" s="1">
        <f>G27+O27</f>
        <v>2</v>
      </c>
    </row>
    <row r="28" spans="1:16" x14ac:dyDescent="0.2">
      <c r="A28" s="1" t="s">
        <v>7</v>
      </c>
      <c r="B28" s="1">
        <f>COUNTIFS(B20:B27,B19)</f>
        <v>2</v>
      </c>
      <c r="C28" s="1">
        <f>COUNTIFS(C20:C27,C19)</f>
        <v>1</v>
      </c>
      <c r="D28" s="1">
        <f>COUNTIFS(D20:D27,D19)</f>
        <v>5</v>
      </c>
      <c r="E28" s="1">
        <f>COUNTIFS(E20:E27,E19)</f>
        <v>5</v>
      </c>
      <c r="F28" s="1">
        <f>COUNTIFS(F20:F27,F19)</f>
        <v>2</v>
      </c>
      <c r="G28" s="1"/>
      <c r="I28" s="1" t="s">
        <v>7</v>
      </c>
      <c r="J28" s="1">
        <f>COUNTIFS(J20:J27,J19)</f>
        <v>3</v>
      </c>
      <c r="K28" s="1">
        <f>COUNTIFS(K20:K27,K19)</f>
        <v>3</v>
      </c>
      <c r="L28" s="1">
        <f>COUNTIFS(L20:L27,L19)</f>
        <v>1</v>
      </c>
      <c r="M28" s="1">
        <f>COUNTIFS(M20:M27,M19)</f>
        <v>3</v>
      </c>
      <c r="N28" s="1">
        <f>COUNTIFS(N20:N27,N19)</f>
        <v>2</v>
      </c>
      <c r="O28" s="1"/>
    </row>
    <row r="32" spans="1:16" ht="16" thickBot="1" x14ac:dyDescent="0.25">
      <c r="A32" s="18" t="s">
        <v>6</v>
      </c>
      <c r="B32" s="18"/>
      <c r="C32" s="18"/>
      <c r="D32" s="18"/>
      <c r="E32" s="18"/>
      <c r="F32" s="18"/>
      <c r="I32" s="20" t="s">
        <v>29</v>
      </c>
      <c r="J32" s="20" t="s">
        <v>30</v>
      </c>
    </row>
    <row r="33" spans="1:10" x14ac:dyDescent="0.2">
      <c r="A33" s="10"/>
      <c r="B33" s="9" t="s">
        <v>5</v>
      </c>
      <c r="C33" s="9" t="s">
        <v>4</v>
      </c>
      <c r="D33" s="9" t="s">
        <v>3</v>
      </c>
      <c r="E33" s="9" t="s">
        <v>31</v>
      </c>
      <c r="F33" s="8" t="s">
        <v>2</v>
      </c>
      <c r="G33" s="22"/>
      <c r="I33" t="s">
        <v>4</v>
      </c>
      <c r="J33" s="19">
        <f>$C$13+$N$13</f>
        <v>9.0625</v>
      </c>
    </row>
    <row r="34" spans="1:10" x14ac:dyDescent="0.2">
      <c r="A34" s="7" t="s">
        <v>1</v>
      </c>
      <c r="B34" s="6">
        <v>2.99</v>
      </c>
      <c r="C34" s="6">
        <v>2.39</v>
      </c>
      <c r="D34" s="6">
        <v>3.85</v>
      </c>
      <c r="E34" s="6">
        <v>2.4900000000000002</v>
      </c>
      <c r="F34" s="5">
        <v>4.55</v>
      </c>
      <c r="G34" s="6"/>
      <c r="I34" t="s">
        <v>3</v>
      </c>
      <c r="J34" s="19">
        <f>$D$13+$M$13</f>
        <v>8.375</v>
      </c>
    </row>
    <row r="35" spans="1:10" ht="16" thickBot="1" x14ac:dyDescent="0.25">
      <c r="A35" s="4" t="s">
        <v>0</v>
      </c>
      <c r="B35" s="3">
        <v>4.99</v>
      </c>
      <c r="C35" s="3">
        <v>4.29</v>
      </c>
      <c r="D35" s="3">
        <v>5.65</v>
      </c>
      <c r="E35" s="3">
        <v>2.4900000000000002</v>
      </c>
      <c r="F35" s="2">
        <v>6.05</v>
      </c>
      <c r="G35" s="6"/>
      <c r="I35" t="s">
        <v>2</v>
      </c>
      <c r="J35" s="19">
        <f>$F$13+$L$13</f>
        <v>6.875</v>
      </c>
    </row>
    <row r="36" spans="1:10" x14ac:dyDescent="0.2">
      <c r="I36" t="s">
        <v>5</v>
      </c>
      <c r="J36" s="19">
        <f>$B$13+$K$13</f>
        <v>6.75</v>
      </c>
    </row>
    <row r="37" spans="1:10" x14ac:dyDescent="0.2">
      <c r="I37" t="s">
        <v>31</v>
      </c>
      <c r="J37" s="19">
        <f>$E$13+$J$13</f>
        <v>5.375</v>
      </c>
    </row>
  </sheetData>
  <autoFilter ref="I32:J32" xr:uid="{145E5E0D-4342-E844-A966-F97D86CE3E30}">
    <sortState xmlns:xlrd2="http://schemas.microsoft.com/office/spreadsheetml/2017/richdata2" ref="I33:J37">
      <sortCondition descending="1" ref="J32:J37"/>
    </sortState>
  </autoFilter>
  <mergeCells count="5">
    <mergeCell ref="A2:F2"/>
    <mergeCell ref="A17:F17"/>
    <mergeCell ref="I2:N2"/>
    <mergeCell ref="I17:N17"/>
    <mergeCell ref="A32:F32"/>
  </mergeCells>
  <conditionalFormatting sqref="B13:F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F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{85F0CACC-4175-BE40-8CF5-CBC7E5875D01}</x14:id>
        </ext>
      </extLst>
    </cfRule>
  </conditionalFormatting>
  <conditionalFormatting sqref="B35:F3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{080386D3-0A35-4A44-A11A-E91BABB353F6}</x14:id>
        </ext>
      </extLst>
    </cfRule>
  </conditionalFormatting>
  <conditionalFormatting sqref="G5:H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N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P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{ECFF0382-DED3-9144-823A-E9745CBC6D10}</x14:id>
        </ext>
      </extLst>
    </cfRule>
  </conditionalFormatting>
  <conditionalFormatting sqref="P5:P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{CECC2FC4-E7D0-D442-9A40-07B18FC2160A}</x14:id>
        </ext>
      </extLst>
    </cfRule>
  </conditionalFormatting>
  <conditionalFormatting sqref="O20: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F0CACC-4175-BE40-8CF5-CBC7E5875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B34:F34</xm:sqref>
        </x14:conditionalFormatting>
        <x14:conditionalFormatting xmlns:xm="http://schemas.microsoft.com/office/excel/2006/main">
          <x14:cfRule type="dataBar" id="{080386D3-0A35-4A44-A11A-E91BABB3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B35:F35</xm:sqref>
        </x14:conditionalFormatting>
        <x14:conditionalFormatting xmlns:xm="http://schemas.microsoft.com/office/excel/2006/main">
          <x14:cfRule type="dataBar" id="{ECFF0382-DED3-9144-823A-E9745CBC6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P20:P27</xm:sqref>
        </x14:conditionalFormatting>
        <x14:conditionalFormatting xmlns:xm="http://schemas.microsoft.com/office/excel/2006/main">
          <x14:cfRule type="dataBar" id="{CECC2FC4-E7D0-D442-9A40-07B18FC21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1a52584d-ac98-46b5-b716-447f86f3ab44}" enabled="1" method="Standard" siteId="{ee69be27-d938-4eb5-8711-c5e69ca437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 Srivastava</dc:creator>
  <cp:lastModifiedBy>Eeshan Srivastava</cp:lastModifiedBy>
  <dcterms:created xsi:type="dcterms:W3CDTF">2025-09-22T23:51:45Z</dcterms:created>
  <dcterms:modified xsi:type="dcterms:W3CDTF">2025-09-23T04:06:11Z</dcterms:modified>
</cp:coreProperties>
</file>