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omsky\Documents\My Documents\misc\LED\2019\"/>
    </mc:Choice>
  </mc:AlternateContent>
  <bookViews>
    <workbookView xWindow="0" yWindow="0" windowWidth="28800" windowHeight="13830" activeTab="7"/>
  </bookViews>
  <sheets>
    <sheet name="Standings (5)" sheetId="12" r:id="rId1"/>
    <sheet name="Standings6" sheetId="13" r:id="rId2"/>
    <sheet name="Standings5" sheetId="14" r:id="rId3"/>
    <sheet name="Standings4" sheetId="15" r:id="rId4"/>
    <sheet name="Standings3" sheetId="10" r:id="rId5"/>
    <sheet name="Standings 2" sheetId="11" r:id="rId6"/>
    <sheet name="Standings1" sheetId="9" r:id="rId7"/>
    <sheet name="Standings" sheetId="8" r:id="rId8"/>
    <sheet name="Week1" sheetId="1" r:id="rId9"/>
    <sheet name="Week2" sheetId="2" r:id="rId10"/>
    <sheet name="Week3" sheetId="3" r:id="rId11"/>
    <sheet name="Week4" sheetId="4" r:id="rId12"/>
    <sheet name="Week5" sheetId="5" r:id="rId13"/>
    <sheet name="Week6" sheetId="6" r:id="rId14"/>
    <sheet name="Week7" sheetId="7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8" l="1"/>
  <c r="Q11" i="8"/>
  <c r="Q10" i="8"/>
  <c r="Q9" i="8"/>
  <c r="Q6" i="8"/>
  <c r="Q8" i="8"/>
  <c r="Q5" i="8"/>
  <c r="P53" i="15"/>
  <c r="O53" i="15"/>
  <c r="N53" i="15"/>
  <c r="M53" i="15"/>
  <c r="L53" i="15"/>
  <c r="K53" i="15"/>
  <c r="A53" i="15"/>
  <c r="P52" i="15"/>
  <c r="O52" i="15"/>
  <c r="N52" i="15"/>
  <c r="M52" i="15"/>
  <c r="L52" i="15"/>
  <c r="K52" i="15"/>
  <c r="A52" i="15"/>
  <c r="P51" i="15"/>
  <c r="O51" i="15"/>
  <c r="N51" i="15"/>
  <c r="M51" i="15"/>
  <c r="L51" i="15"/>
  <c r="K51" i="15"/>
  <c r="A51" i="15"/>
  <c r="P50" i="15"/>
  <c r="O50" i="15"/>
  <c r="N50" i="15"/>
  <c r="M50" i="15"/>
  <c r="L50" i="15"/>
  <c r="K50" i="15"/>
  <c r="A50" i="15"/>
  <c r="P49" i="15"/>
  <c r="O49" i="15"/>
  <c r="N49" i="15"/>
  <c r="M49" i="15"/>
  <c r="L49" i="15"/>
  <c r="K49" i="15"/>
  <c r="A49" i="15"/>
  <c r="P48" i="15"/>
  <c r="O48" i="15"/>
  <c r="N48" i="15"/>
  <c r="M48" i="15"/>
  <c r="L48" i="15"/>
  <c r="K48" i="15"/>
  <c r="A48" i="15"/>
  <c r="P47" i="15"/>
  <c r="O47" i="15"/>
  <c r="N47" i="15"/>
  <c r="M47" i="15"/>
  <c r="L47" i="15"/>
  <c r="K47" i="15"/>
  <c r="A47" i="15"/>
  <c r="P46" i="15"/>
  <c r="O46" i="15"/>
  <c r="N46" i="15"/>
  <c r="M46" i="15"/>
  <c r="L46" i="15"/>
  <c r="K46" i="15"/>
  <c r="A46" i="15"/>
  <c r="P45" i="15"/>
  <c r="O45" i="15"/>
  <c r="N45" i="15"/>
  <c r="M45" i="15"/>
  <c r="L45" i="15"/>
  <c r="K45" i="15"/>
  <c r="A45" i="15"/>
  <c r="P44" i="15"/>
  <c r="O44" i="15"/>
  <c r="N44" i="15"/>
  <c r="M44" i="15"/>
  <c r="L44" i="15"/>
  <c r="K44" i="15"/>
  <c r="A44" i="15"/>
  <c r="P43" i="15"/>
  <c r="O43" i="15"/>
  <c r="N43" i="15"/>
  <c r="M43" i="15"/>
  <c r="L43" i="15"/>
  <c r="K43" i="15"/>
  <c r="A43" i="15"/>
  <c r="P42" i="15"/>
  <c r="O42" i="15"/>
  <c r="N42" i="15"/>
  <c r="M42" i="15"/>
  <c r="L42" i="15"/>
  <c r="K42" i="15"/>
  <c r="A42" i="15"/>
  <c r="P41" i="15"/>
  <c r="O41" i="15"/>
  <c r="N41" i="15"/>
  <c r="M41" i="15"/>
  <c r="L41" i="15"/>
  <c r="K41" i="15"/>
  <c r="A41" i="15"/>
  <c r="P40" i="15"/>
  <c r="O40" i="15"/>
  <c r="N40" i="15"/>
  <c r="M40" i="15"/>
  <c r="L40" i="15"/>
  <c r="K40" i="15"/>
  <c r="A40" i="15"/>
  <c r="P39" i="15"/>
  <c r="O39" i="15"/>
  <c r="N39" i="15"/>
  <c r="M39" i="15"/>
  <c r="L39" i="15"/>
  <c r="K39" i="15"/>
  <c r="A39" i="15"/>
  <c r="P38" i="15"/>
  <c r="O38" i="15"/>
  <c r="N38" i="15"/>
  <c r="M38" i="15"/>
  <c r="L38" i="15"/>
  <c r="K38" i="15"/>
  <c r="A38" i="15"/>
  <c r="P37" i="15"/>
  <c r="O37" i="15"/>
  <c r="N37" i="15"/>
  <c r="M37" i="15"/>
  <c r="L37" i="15"/>
  <c r="K37" i="15"/>
  <c r="A37" i="15"/>
  <c r="P36" i="15"/>
  <c r="O36" i="15"/>
  <c r="N36" i="15"/>
  <c r="M36" i="15"/>
  <c r="L36" i="15"/>
  <c r="K36" i="15"/>
  <c r="A36" i="15"/>
  <c r="P35" i="15"/>
  <c r="O35" i="15"/>
  <c r="N35" i="15"/>
  <c r="M35" i="15"/>
  <c r="L35" i="15"/>
  <c r="K35" i="15"/>
  <c r="A35" i="15"/>
  <c r="P34" i="15"/>
  <c r="O34" i="15"/>
  <c r="N34" i="15"/>
  <c r="M34" i="15"/>
  <c r="L34" i="15"/>
  <c r="K34" i="15"/>
  <c r="A34" i="15"/>
  <c r="P33" i="15"/>
  <c r="O33" i="15"/>
  <c r="N33" i="15"/>
  <c r="M33" i="15"/>
  <c r="L33" i="15"/>
  <c r="K33" i="15"/>
  <c r="A33" i="15"/>
  <c r="P32" i="15"/>
  <c r="O32" i="15"/>
  <c r="N32" i="15"/>
  <c r="M32" i="15"/>
  <c r="L32" i="15"/>
  <c r="K32" i="15"/>
  <c r="A32" i="15"/>
  <c r="P31" i="15"/>
  <c r="O31" i="15"/>
  <c r="N31" i="15"/>
  <c r="M31" i="15"/>
  <c r="L31" i="15"/>
  <c r="K31" i="15"/>
  <c r="A31" i="15"/>
  <c r="P30" i="15"/>
  <c r="O30" i="15"/>
  <c r="N30" i="15"/>
  <c r="M30" i="15"/>
  <c r="L30" i="15"/>
  <c r="K30" i="15"/>
  <c r="A30" i="15"/>
  <c r="Q26" i="15"/>
  <c r="Q25" i="15"/>
  <c r="Q16" i="15"/>
  <c r="Q24" i="15"/>
  <c r="Q23" i="15"/>
  <c r="Q18" i="15"/>
  <c r="Q14" i="15"/>
  <c r="Q7" i="15"/>
  <c r="Q19" i="15"/>
  <c r="Q20" i="15"/>
  <c r="Q15" i="15"/>
  <c r="Q11" i="15"/>
  <c r="Q8" i="15"/>
  <c r="Q21" i="15"/>
  <c r="Q22" i="15"/>
  <c r="Q17" i="15"/>
  <c r="Q9" i="15"/>
  <c r="Q4" i="15"/>
  <c r="Q5" i="15"/>
  <c r="Q6" i="15"/>
  <c r="Q10" i="15"/>
  <c r="Q12" i="15"/>
  <c r="Q13" i="15"/>
  <c r="Q3" i="15"/>
  <c r="P53" i="14"/>
  <c r="O53" i="14"/>
  <c r="N53" i="14"/>
  <c r="M53" i="14"/>
  <c r="L53" i="14"/>
  <c r="K53" i="14"/>
  <c r="A53" i="14"/>
  <c r="P52" i="14"/>
  <c r="O52" i="14"/>
  <c r="N52" i="14"/>
  <c r="M52" i="14"/>
  <c r="L52" i="14"/>
  <c r="K52" i="14"/>
  <c r="A52" i="14"/>
  <c r="P51" i="14"/>
  <c r="O51" i="14"/>
  <c r="N51" i="14"/>
  <c r="M51" i="14"/>
  <c r="L51" i="14"/>
  <c r="K51" i="14"/>
  <c r="A51" i="14"/>
  <c r="P50" i="14"/>
  <c r="O50" i="14"/>
  <c r="N50" i="14"/>
  <c r="M50" i="14"/>
  <c r="L50" i="14"/>
  <c r="K50" i="14"/>
  <c r="A50" i="14"/>
  <c r="P49" i="14"/>
  <c r="O49" i="14"/>
  <c r="N49" i="14"/>
  <c r="M49" i="14"/>
  <c r="L49" i="14"/>
  <c r="K49" i="14"/>
  <c r="A49" i="14"/>
  <c r="P48" i="14"/>
  <c r="O48" i="14"/>
  <c r="N48" i="14"/>
  <c r="M48" i="14"/>
  <c r="L48" i="14"/>
  <c r="K48" i="14"/>
  <c r="A48" i="14"/>
  <c r="P47" i="14"/>
  <c r="O47" i="14"/>
  <c r="N47" i="14"/>
  <c r="M47" i="14"/>
  <c r="L47" i="14"/>
  <c r="K47" i="14"/>
  <c r="A47" i="14"/>
  <c r="P46" i="14"/>
  <c r="O46" i="14"/>
  <c r="N46" i="14"/>
  <c r="M46" i="14"/>
  <c r="L46" i="14"/>
  <c r="K46" i="14"/>
  <c r="A46" i="14"/>
  <c r="P45" i="14"/>
  <c r="O45" i="14"/>
  <c r="N45" i="14"/>
  <c r="M45" i="14"/>
  <c r="L45" i="14"/>
  <c r="K45" i="14"/>
  <c r="A45" i="14"/>
  <c r="P44" i="14"/>
  <c r="O44" i="14"/>
  <c r="N44" i="14"/>
  <c r="M44" i="14"/>
  <c r="L44" i="14"/>
  <c r="K44" i="14"/>
  <c r="A44" i="14"/>
  <c r="P43" i="14"/>
  <c r="O43" i="14"/>
  <c r="N43" i="14"/>
  <c r="M43" i="14"/>
  <c r="L43" i="14"/>
  <c r="K43" i="14"/>
  <c r="A43" i="14"/>
  <c r="P42" i="14"/>
  <c r="O42" i="14"/>
  <c r="N42" i="14"/>
  <c r="M42" i="14"/>
  <c r="L42" i="14"/>
  <c r="K42" i="14"/>
  <c r="A42" i="14"/>
  <c r="P41" i="14"/>
  <c r="O41" i="14"/>
  <c r="N41" i="14"/>
  <c r="M41" i="14"/>
  <c r="L41" i="14"/>
  <c r="K41" i="14"/>
  <c r="A41" i="14"/>
  <c r="P40" i="14"/>
  <c r="O40" i="14"/>
  <c r="N40" i="14"/>
  <c r="M40" i="14"/>
  <c r="L40" i="14"/>
  <c r="K40" i="14"/>
  <c r="A40" i="14"/>
  <c r="P39" i="14"/>
  <c r="O39" i="14"/>
  <c r="N39" i="14"/>
  <c r="M39" i="14"/>
  <c r="L39" i="14"/>
  <c r="K39" i="14"/>
  <c r="A39" i="14"/>
  <c r="P38" i="14"/>
  <c r="O38" i="14"/>
  <c r="N38" i="14"/>
  <c r="M38" i="14"/>
  <c r="L38" i="14"/>
  <c r="K38" i="14"/>
  <c r="A38" i="14"/>
  <c r="P37" i="14"/>
  <c r="O37" i="14"/>
  <c r="N37" i="14"/>
  <c r="M37" i="14"/>
  <c r="L37" i="14"/>
  <c r="K37" i="14"/>
  <c r="A37" i="14"/>
  <c r="P36" i="14"/>
  <c r="O36" i="14"/>
  <c r="N36" i="14"/>
  <c r="M36" i="14"/>
  <c r="L36" i="14"/>
  <c r="K36" i="14"/>
  <c r="A36" i="14"/>
  <c r="P35" i="14"/>
  <c r="O35" i="14"/>
  <c r="N35" i="14"/>
  <c r="M35" i="14"/>
  <c r="L35" i="14"/>
  <c r="K35" i="14"/>
  <c r="A35" i="14"/>
  <c r="P34" i="14"/>
  <c r="O34" i="14"/>
  <c r="N34" i="14"/>
  <c r="M34" i="14"/>
  <c r="L34" i="14"/>
  <c r="K34" i="14"/>
  <c r="A34" i="14"/>
  <c r="P33" i="14"/>
  <c r="O33" i="14"/>
  <c r="N33" i="14"/>
  <c r="M33" i="14"/>
  <c r="L33" i="14"/>
  <c r="K33" i="14"/>
  <c r="A33" i="14"/>
  <c r="P32" i="14"/>
  <c r="O32" i="14"/>
  <c r="N32" i="14"/>
  <c r="M32" i="14"/>
  <c r="L32" i="14"/>
  <c r="K32" i="14"/>
  <c r="A32" i="14"/>
  <c r="P31" i="14"/>
  <c r="O31" i="14"/>
  <c r="N31" i="14"/>
  <c r="M31" i="14"/>
  <c r="L31" i="14"/>
  <c r="K31" i="14"/>
  <c r="A31" i="14"/>
  <c r="P30" i="14"/>
  <c r="O30" i="14"/>
  <c r="N30" i="14"/>
  <c r="M30" i="14"/>
  <c r="L30" i="14"/>
  <c r="K30" i="14"/>
  <c r="A30" i="14"/>
  <c r="Q26" i="14"/>
  <c r="Q25" i="14"/>
  <c r="Q19" i="14"/>
  <c r="Q24" i="14"/>
  <c r="Q23" i="14"/>
  <c r="Q22" i="14"/>
  <c r="Q15" i="14"/>
  <c r="Q17" i="14"/>
  <c r="Q21" i="14"/>
  <c r="Q18" i="14"/>
  <c r="Q10" i="14"/>
  <c r="Q12" i="14"/>
  <c r="Q11" i="14"/>
  <c r="Q20" i="14"/>
  <c r="Q14" i="14"/>
  <c r="Q13" i="14"/>
  <c r="Q16" i="14"/>
  <c r="Q8" i="14"/>
  <c r="Q3" i="14"/>
  <c r="Q5" i="14"/>
  <c r="Q7" i="14"/>
  <c r="Q9" i="14"/>
  <c r="Q6" i="14"/>
  <c r="Q4" i="14"/>
  <c r="P53" i="13"/>
  <c r="O53" i="13"/>
  <c r="N53" i="13"/>
  <c r="M53" i="13"/>
  <c r="L53" i="13"/>
  <c r="K53" i="13"/>
  <c r="A53" i="13"/>
  <c r="P52" i="13"/>
  <c r="O52" i="13"/>
  <c r="N52" i="13"/>
  <c r="M52" i="13"/>
  <c r="L52" i="13"/>
  <c r="K52" i="13"/>
  <c r="A52" i="13"/>
  <c r="P51" i="13"/>
  <c r="O51" i="13"/>
  <c r="N51" i="13"/>
  <c r="M51" i="13"/>
  <c r="L51" i="13"/>
  <c r="K51" i="13"/>
  <c r="A51" i="13"/>
  <c r="P50" i="13"/>
  <c r="O50" i="13"/>
  <c r="N50" i="13"/>
  <c r="M50" i="13"/>
  <c r="L50" i="13"/>
  <c r="K50" i="13"/>
  <c r="A50" i="13"/>
  <c r="P49" i="13"/>
  <c r="O49" i="13"/>
  <c r="N49" i="13"/>
  <c r="M49" i="13"/>
  <c r="L49" i="13"/>
  <c r="K49" i="13"/>
  <c r="A49" i="13"/>
  <c r="P48" i="13"/>
  <c r="O48" i="13"/>
  <c r="N48" i="13"/>
  <c r="M48" i="13"/>
  <c r="L48" i="13"/>
  <c r="K48" i="13"/>
  <c r="A48" i="13"/>
  <c r="P47" i="13"/>
  <c r="O47" i="13"/>
  <c r="N47" i="13"/>
  <c r="M47" i="13"/>
  <c r="L47" i="13"/>
  <c r="K47" i="13"/>
  <c r="A47" i="13"/>
  <c r="P46" i="13"/>
  <c r="O46" i="13"/>
  <c r="N46" i="13"/>
  <c r="M46" i="13"/>
  <c r="L46" i="13"/>
  <c r="K46" i="13"/>
  <c r="A46" i="13"/>
  <c r="P45" i="13"/>
  <c r="O45" i="13"/>
  <c r="N45" i="13"/>
  <c r="M45" i="13"/>
  <c r="L45" i="13"/>
  <c r="K45" i="13"/>
  <c r="A45" i="13"/>
  <c r="P44" i="13"/>
  <c r="O44" i="13"/>
  <c r="N44" i="13"/>
  <c r="M44" i="13"/>
  <c r="L44" i="13"/>
  <c r="K44" i="13"/>
  <c r="A44" i="13"/>
  <c r="P43" i="13"/>
  <c r="O43" i="13"/>
  <c r="N43" i="13"/>
  <c r="M43" i="13"/>
  <c r="L43" i="13"/>
  <c r="K43" i="13"/>
  <c r="A43" i="13"/>
  <c r="P42" i="13"/>
  <c r="O42" i="13"/>
  <c r="N42" i="13"/>
  <c r="M42" i="13"/>
  <c r="L42" i="13"/>
  <c r="K42" i="13"/>
  <c r="A42" i="13"/>
  <c r="P41" i="13"/>
  <c r="O41" i="13"/>
  <c r="N41" i="13"/>
  <c r="M41" i="13"/>
  <c r="L41" i="13"/>
  <c r="K41" i="13"/>
  <c r="A41" i="13"/>
  <c r="P40" i="13"/>
  <c r="O40" i="13"/>
  <c r="N40" i="13"/>
  <c r="M40" i="13"/>
  <c r="L40" i="13"/>
  <c r="K40" i="13"/>
  <c r="A40" i="13"/>
  <c r="P39" i="13"/>
  <c r="O39" i="13"/>
  <c r="N39" i="13"/>
  <c r="M39" i="13"/>
  <c r="L39" i="13"/>
  <c r="K39" i="13"/>
  <c r="A39" i="13"/>
  <c r="P38" i="13"/>
  <c r="O38" i="13"/>
  <c r="N38" i="13"/>
  <c r="M38" i="13"/>
  <c r="L38" i="13"/>
  <c r="K38" i="13"/>
  <c r="A38" i="13"/>
  <c r="P37" i="13"/>
  <c r="O37" i="13"/>
  <c r="N37" i="13"/>
  <c r="M37" i="13"/>
  <c r="L37" i="13"/>
  <c r="K37" i="13"/>
  <c r="A37" i="13"/>
  <c r="P36" i="13"/>
  <c r="O36" i="13"/>
  <c r="N36" i="13"/>
  <c r="M36" i="13"/>
  <c r="L36" i="13"/>
  <c r="K36" i="13"/>
  <c r="A36" i="13"/>
  <c r="P35" i="13"/>
  <c r="O35" i="13"/>
  <c r="N35" i="13"/>
  <c r="M35" i="13"/>
  <c r="L35" i="13"/>
  <c r="K35" i="13"/>
  <c r="A35" i="13"/>
  <c r="P34" i="13"/>
  <c r="O34" i="13"/>
  <c r="N34" i="13"/>
  <c r="M34" i="13"/>
  <c r="L34" i="13"/>
  <c r="K34" i="13"/>
  <c r="A34" i="13"/>
  <c r="P33" i="13"/>
  <c r="O33" i="13"/>
  <c r="N33" i="13"/>
  <c r="M33" i="13"/>
  <c r="L33" i="13"/>
  <c r="K33" i="13"/>
  <c r="A33" i="13"/>
  <c r="P32" i="13"/>
  <c r="O32" i="13"/>
  <c r="N32" i="13"/>
  <c r="M32" i="13"/>
  <c r="L32" i="13"/>
  <c r="K32" i="13"/>
  <c r="A32" i="13"/>
  <c r="P31" i="13"/>
  <c r="O31" i="13"/>
  <c r="N31" i="13"/>
  <c r="M31" i="13"/>
  <c r="L31" i="13"/>
  <c r="K31" i="13"/>
  <c r="A31" i="13"/>
  <c r="P30" i="13"/>
  <c r="O30" i="13"/>
  <c r="N30" i="13"/>
  <c r="M30" i="13"/>
  <c r="L30" i="13"/>
  <c r="K30" i="13"/>
  <c r="A30" i="13"/>
  <c r="Q26" i="13"/>
  <c r="Q25" i="13"/>
  <c r="Q12" i="13"/>
  <c r="Q24" i="13"/>
  <c r="Q23" i="13"/>
  <c r="Q22" i="13"/>
  <c r="Q21" i="13"/>
  <c r="Q20" i="13"/>
  <c r="Q19" i="13"/>
  <c r="Q18" i="13"/>
  <c r="Q17" i="13"/>
  <c r="Q16" i="13"/>
  <c r="Q15" i="13"/>
  <c r="Q11" i="13"/>
  <c r="Q14" i="13"/>
  <c r="Q10" i="13"/>
  <c r="Q13" i="13"/>
  <c r="Q9" i="13"/>
  <c r="Q7" i="13"/>
  <c r="Q6" i="13"/>
  <c r="Q8" i="13"/>
  <c r="Q5" i="13"/>
  <c r="Q4" i="13"/>
  <c r="Q3" i="13"/>
  <c r="P53" i="12"/>
  <c r="O53" i="12"/>
  <c r="N53" i="12"/>
  <c r="M53" i="12"/>
  <c r="L53" i="12"/>
  <c r="K53" i="12"/>
  <c r="A53" i="12"/>
  <c r="P52" i="12"/>
  <c r="O52" i="12"/>
  <c r="N52" i="12"/>
  <c r="M52" i="12"/>
  <c r="L52" i="12"/>
  <c r="K52" i="12"/>
  <c r="A52" i="12"/>
  <c r="P51" i="12"/>
  <c r="O51" i="12"/>
  <c r="N51" i="12"/>
  <c r="M51" i="12"/>
  <c r="L51" i="12"/>
  <c r="K51" i="12"/>
  <c r="A51" i="12"/>
  <c r="P50" i="12"/>
  <c r="O50" i="12"/>
  <c r="N50" i="12"/>
  <c r="M50" i="12"/>
  <c r="L50" i="12"/>
  <c r="K50" i="12"/>
  <c r="A50" i="12"/>
  <c r="P49" i="12"/>
  <c r="O49" i="12"/>
  <c r="N49" i="12"/>
  <c r="M49" i="12"/>
  <c r="L49" i="12"/>
  <c r="K49" i="12"/>
  <c r="A49" i="12"/>
  <c r="P48" i="12"/>
  <c r="O48" i="12"/>
  <c r="N48" i="12"/>
  <c r="M48" i="12"/>
  <c r="L48" i="12"/>
  <c r="K48" i="12"/>
  <c r="A48" i="12"/>
  <c r="P47" i="12"/>
  <c r="O47" i="12"/>
  <c r="N47" i="12"/>
  <c r="M47" i="12"/>
  <c r="L47" i="12"/>
  <c r="K47" i="12"/>
  <c r="A47" i="12"/>
  <c r="P46" i="12"/>
  <c r="O46" i="12"/>
  <c r="N46" i="12"/>
  <c r="M46" i="12"/>
  <c r="L46" i="12"/>
  <c r="K46" i="12"/>
  <c r="A46" i="12"/>
  <c r="P45" i="12"/>
  <c r="O45" i="12"/>
  <c r="N45" i="12"/>
  <c r="M45" i="12"/>
  <c r="L45" i="12"/>
  <c r="K45" i="12"/>
  <c r="A45" i="12"/>
  <c r="P44" i="12"/>
  <c r="O44" i="12"/>
  <c r="N44" i="12"/>
  <c r="M44" i="12"/>
  <c r="L44" i="12"/>
  <c r="K44" i="12"/>
  <c r="A44" i="12"/>
  <c r="P43" i="12"/>
  <c r="O43" i="12"/>
  <c r="N43" i="12"/>
  <c r="M43" i="12"/>
  <c r="L43" i="12"/>
  <c r="K43" i="12"/>
  <c r="A43" i="12"/>
  <c r="P42" i="12"/>
  <c r="O42" i="12"/>
  <c r="N42" i="12"/>
  <c r="M42" i="12"/>
  <c r="L42" i="12"/>
  <c r="K42" i="12"/>
  <c r="A42" i="12"/>
  <c r="P41" i="12"/>
  <c r="O41" i="12"/>
  <c r="N41" i="12"/>
  <c r="M41" i="12"/>
  <c r="L41" i="12"/>
  <c r="K41" i="12"/>
  <c r="A41" i="12"/>
  <c r="P40" i="12"/>
  <c r="O40" i="12"/>
  <c r="N40" i="12"/>
  <c r="M40" i="12"/>
  <c r="L40" i="12"/>
  <c r="K40" i="12"/>
  <c r="A40" i="12"/>
  <c r="P39" i="12"/>
  <c r="O39" i="12"/>
  <c r="N39" i="12"/>
  <c r="M39" i="12"/>
  <c r="L39" i="12"/>
  <c r="K39" i="12"/>
  <c r="A39" i="12"/>
  <c r="P38" i="12"/>
  <c r="O38" i="12"/>
  <c r="N38" i="12"/>
  <c r="M38" i="12"/>
  <c r="L38" i="12"/>
  <c r="K38" i="12"/>
  <c r="A38" i="12"/>
  <c r="P37" i="12"/>
  <c r="O37" i="12"/>
  <c r="N37" i="12"/>
  <c r="M37" i="12"/>
  <c r="L37" i="12"/>
  <c r="K37" i="12"/>
  <c r="A37" i="12"/>
  <c r="P36" i="12"/>
  <c r="O36" i="12"/>
  <c r="N36" i="12"/>
  <c r="M36" i="12"/>
  <c r="L36" i="12"/>
  <c r="K36" i="12"/>
  <c r="A36" i="12"/>
  <c r="P35" i="12"/>
  <c r="O35" i="12"/>
  <c r="N35" i="12"/>
  <c r="M35" i="12"/>
  <c r="L35" i="12"/>
  <c r="K35" i="12"/>
  <c r="A35" i="12"/>
  <c r="P34" i="12"/>
  <c r="O34" i="12"/>
  <c r="N34" i="12"/>
  <c r="M34" i="12"/>
  <c r="L34" i="12"/>
  <c r="K34" i="12"/>
  <c r="A34" i="12"/>
  <c r="P33" i="12"/>
  <c r="O33" i="12"/>
  <c r="N33" i="12"/>
  <c r="M33" i="12"/>
  <c r="L33" i="12"/>
  <c r="K33" i="12"/>
  <c r="A33" i="12"/>
  <c r="P32" i="12"/>
  <c r="O32" i="12"/>
  <c r="N32" i="12"/>
  <c r="M32" i="12"/>
  <c r="L32" i="12"/>
  <c r="K32" i="12"/>
  <c r="A32" i="12"/>
  <c r="P31" i="12"/>
  <c r="O31" i="12"/>
  <c r="N31" i="12"/>
  <c r="M31" i="12"/>
  <c r="L31" i="12"/>
  <c r="K31" i="12"/>
  <c r="A31" i="12"/>
  <c r="P30" i="12"/>
  <c r="O30" i="12"/>
  <c r="N30" i="12"/>
  <c r="M30" i="12"/>
  <c r="L30" i="12"/>
  <c r="K30" i="12"/>
  <c r="A30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P53" i="11"/>
  <c r="O53" i="11"/>
  <c r="N53" i="11"/>
  <c r="M53" i="11"/>
  <c r="L53" i="11"/>
  <c r="K53" i="11"/>
  <c r="A53" i="11"/>
  <c r="P52" i="11"/>
  <c r="O52" i="11"/>
  <c r="N52" i="11"/>
  <c r="M52" i="11"/>
  <c r="L52" i="11"/>
  <c r="K52" i="11"/>
  <c r="A52" i="11"/>
  <c r="P51" i="11"/>
  <c r="O51" i="11"/>
  <c r="N51" i="11"/>
  <c r="M51" i="11"/>
  <c r="L51" i="11"/>
  <c r="K51" i="11"/>
  <c r="A51" i="11"/>
  <c r="P50" i="11"/>
  <c r="O50" i="11"/>
  <c r="N50" i="11"/>
  <c r="M50" i="11"/>
  <c r="L50" i="11"/>
  <c r="K50" i="11"/>
  <c r="A50" i="11"/>
  <c r="P49" i="11"/>
  <c r="O49" i="11"/>
  <c r="N49" i="11"/>
  <c r="M49" i="11"/>
  <c r="L49" i="11"/>
  <c r="K49" i="11"/>
  <c r="A49" i="11"/>
  <c r="P48" i="11"/>
  <c r="O48" i="11"/>
  <c r="N48" i="11"/>
  <c r="M48" i="11"/>
  <c r="L48" i="11"/>
  <c r="K48" i="11"/>
  <c r="A48" i="11"/>
  <c r="P47" i="11"/>
  <c r="O47" i="11"/>
  <c r="N47" i="11"/>
  <c r="M47" i="11"/>
  <c r="L47" i="11"/>
  <c r="K47" i="11"/>
  <c r="A47" i="11"/>
  <c r="P46" i="11"/>
  <c r="O46" i="11"/>
  <c r="N46" i="11"/>
  <c r="M46" i="11"/>
  <c r="L46" i="11"/>
  <c r="K46" i="11"/>
  <c r="A46" i="11"/>
  <c r="P45" i="11"/>
  <c r="O45" i="11"/>
  <c r="N45" i="11"/>
  <c r="M45" i="11"/>
  <c r="L45" i="11"/>
  <c r="K45" i="11"/>
  <c r="A45" i="11"/>
  <c r="P44" i="11"/>
  <c r="O44" i="11"/>
  <c r="N44" i="11"/>
  <c r="M44" i="11"/>
  <c r="L44" i="11"/>
  <c r="K44" i="11"/>
  <c r="A44" i="11"/>
  <c r="P43" i="11"/>
  <c r="O43" i="11"/>
  <c r="N43" i="11"/>
  <c r="M43" i="11"/>
  <c r="L43" i="11"/>
  <c r="K43" i="11"/>
  <c r="A43" i="11"/>
  <c r="P42" i="11"/>
  <c r="O42" i="11"/>
  <c r="N42" i="11"/>
  <c r="M42" i="11"/>
  <c r="L42" i="11"/>
  <c r="K42" i="11"/>
  <c r="A42" i="11"/>
  <c r="P41" i="11"/>
  <c r="O41" i="11"/>
  <c r="N41" i="11"/>
  <c r="M41" i="11"/>
  <c r="L41" i="11"/>
  <c r="K41" i="11"/>
  <c r="A41" i="11"/>
  <c r="P40" i="11"/>
  <c r="O40" i="11"/>
  <c r="N40" i="11"/>
  <c r="M40" i="11"/>
  <c r="L40" i="11"/>
  <c r="K40" i="11"/>
  <c r="A40" i="11"/>
  <c r="P39" i="11"/>
  <c r="O39" i="11"/>
  <c r="N39" i="11"/>
  <c r="M39" i="11"/>
  <c r="L39" i="11"/>
  <c r="K39" i="11"/>
  <c r="A39" i="11"/>
  <c r="P38" i="11"/>
  <c r="O38" i="11"/>
  <c r="N38" i="11"/>
  <c r="M38" i="11"/>
  <c r="L38" i="11"/>
  <c r="K38" i="11"/>
  <c r="A38" i="11"/>
  <c r="P37" i="11"/>
  <c r="O37" i="11"/>
  <c r="N37" i="11"/>
  <c r="M37" i="11"/>
  <c r="L37" i="11"/>
  <c r="K37" i="11"/>
  <c r="A37" i="11"/>
  <c r="P36" i="11"/>
  <c r="O36" i="11"/>
  <c r="N36" i="11"/>
  <c r="M36" i="11"/>
  <c r="L36" i="11"/>
  <c r="K36" i="11"/>
  <c r="A36" i="11"/>
  <c r="P35" i="11"/>
  <c r="O35" i="11"/>
  <c r="N35" i="11"/>
  <c r="M35" i="11"/>
  <c r="L35" i="11"/>
  <c r="K35" i="11"/>
  <c r="A35" i="11"/>
  <c r="P34" i="11"/>
  <c r="O34" i="11"/>
  <c r="N34" i="11"/>
  <c r="M34" i="11"/>
  <c r="L34" i="11"/>
  <c r="K34" i="11"/>
  <c r="A34" i="11"/>
  <c r="P33" i="11"/>
  <c r="O33" i="11"/>
  <c r="N33" i="11"/>
  <c r="M33" i="11"/>
  <c r="L33" i="11"/>
  <c r="K33" i="11"/>
  <c r="A33" i="11"/>
  <c r="P32" i="11"/>
  <c r="O32" i="11"/>
  <c r="N32" i="11"/>
  <c r="M32" i="11"/>
  <c r="L32" i="11"/>
  <c r="K32" i="11"/>
  <c r="A32" i="11"/>
  <c r="P31" i="11"/>
  <c r="O31" i="11"/>
  <c r="N31" i="11"/>
  <c r="M31" i="11"/>
  <c r="L31" i="11"/>
  <c r="K31" i="11"/>
  <c r="A31" i="11"/>
  <c r="P30" i="11"/>
  <c r="O30" i="11"/>
  <c r="N30" i="11"/>
  <c r="M30" i="11"/>
  <c r="L30" i="11"/>
  <c r="K30" i="11"/>
  <c r="A30" i="11"/>
  <c r="Q26" i="11"/>
  <c r="Q25" i="11"/>
  <c r="Q13" i="11"/>
  <c r="Q12" i="11"/>
  <c r="Q22" i="11"/>
  <c r="Q3" i="11"/>
  <c r="Q18" i="11"/>
  <c r="Q15" i="11"/>
  <c r="Q8" i="11"/>
  <c r="Q11" i="11"/>
  <c r="Q7" i="11"/>
  <c r="Q17" i="11"/>
  <c r="Q5" i="11"/>
  <c r="Q23" i="11"/>
  <c r="Q21" i="11"/>
  <c r="Q10" i="11"/>
  <c r="Q20" i="11"/>
  <c r="Q4" i="11"/>
  <c r="Q14" i="11"/>
  <c r="Q9" i="11"/>
  <c r="Q16" i="11"/>
  <c r="Q6" i="11"/>
  <c r="Q24" i="11"/>
  <c r="Q19" i="11"/>
  <c r="P53" i="10"/>
  <c r="O53" i="10"/>
  <c r="N53" i="10"/>
  <c r="M53" i="10"/>
  <c r="L53" i="10"/>
  <c r="K53" i="10"/>
  <c r="A53" i="10"/>
  <c r="P52" i="10"/>
  <c r="O52" i="10"/>
  <c r="N52" i="10"/>
  <c r="M52" i="10"/>
  <c r="L52" i="10"/>
  <c r="K52" i="10"/>
  <c r="A52" i="10"/>
  <c r="P51" i="10"/>
  <c r="O51" i="10"/>
  <c r="N51" i="10"/>
  <c r="M51" i="10"/>
  <c r="L51" i="10"/>
  <c r="K51" i="10"/>
  <c r="A51" i="10"/>
  <c r="P50" i="10"/>
  <c r="O50" i="10"/>
  <c r="N50" i="10"/>
  <c r="M50" i="10"/>
  <c r="L50" i="10"/>
  <c r="K50" i="10"/>
  <c r="A50" i="10"/>
  <c r="P49" i="10"/>
  <c r="O49" i="10"/>
  <c r="N49" i="10"/>
  <c r="M49" i="10"/>
  <c r="L49" i="10"/>
  <c r="K49" i="10"/>
  <c r="A49" i="10"/>
  <c r="P48" i="10"/>
  <c r="O48" i="10"/>
  <c r="N48" i="10"/>
  <c r="M48" i="10"/>
  <c r="L48" i="10"/>
  <c r="K48" i="10"/>
  <c r="A48" i="10"/>
  <c r="P47" i="10"/>
  <c r="O47" i="10"/>
  <c r="N47" i="10"/>
  <c r="M47" i="10"/>
  <c r="L47" i="10"/>
  <c r="K47" i="10"/>
  <c r="A47" i="10"/>
  <c r="P46" i="10"/>
  <c r="O46" i="10"/>
  <c r="N46" i="10"/>
  <c r="M46" i="10"/>
  <c r="L46" i="10"/>
  <c r="K46" i="10"/>
  <c r="A46" i="10"/>
  <c r="P45" i="10"/>
  <c r="O45" i="10"/>
  <c r="N45" i="10"/>
  <c r="M45" i="10"/>
  <c r="L45" i="10"/>
  <c r="K45" i="10"/>
  <c r="A45" i="10"/>
  <c r="P44" i="10"/>
  <c r="O44" i="10"/>
  <c r="N44" i="10"/>
  <c r="M44" i="10"/>
  <c r="L44" i="10"/>
  <c r="K44" i="10"/>
  <c r="A44" i="10"/>
  <c r="P43" i="10"/>
  <c r="O43" i="10"/>
  <c r="N43" i="10"/>
  <c r="M43" i="10"/>
  <c r="L43" i="10"/>
  <c r="K43" i="10"/>
  <c r="A43" i="10"/>
  <c r="P42" i="10"/>
  <c r="O42" i="10"/>
  <c r="N42" i="10"/>
  <c r="M42" i="10"/>
  <c r="L42" i="10"/>
  <c r="K42" i="10"/>
  <c r="A42" i="10"/>
  <c r="P41" i="10"/>
  <c r="O41" i="10"/>
  <c r="N41" i="10"/>
  <c r="M41" i="10"/>
  <c r="L41" i="10"/>
  <c r="K41" i="10"/>
  <c r="A41" i="10"/>
  <c r="P40" i="10"/>
  <c r="O40" i="10"/>
  <c r="N40" i="10"/>
  <c r="M40" i="10"/>
  <c r="L40" i="10"/>
  <c r="K40" i="10"/>
  <c r="A40" i="10"/>
  <c r="P39" i="10"/>
  <c r="O39" i="10"/>
  <c r="N39" i="10"/>
  <c r="M39" i="10"/>
  <c r="L39" i="10"/>
  <c r="K39" i="10"/>
  <c r="A39" i="10"/>
  <c r="P38" i="10"/>
  <c r="O38" i="10"/>
  <c r="N38" i="10"/>
  <c r="M38" i="10"/>
  <c r="L38" i="10"/>
  <c r="K38" i="10"/>
  <c r="A38" i="10"/>
  <c r="P37" i="10"/>
  <c r="O37" i="10"/>
  <c r="N37" i="10"/>
  <c r="M37" i="10"/>
  <c r="L37" i="10"/>
  <c r="K37" i="10"/>
  <c r="A37" i="10"/>
  <c r="P36" i="10"/>
  <c r="O36" i="10"/>
  <c r="N36" i="10"/>
  <c r="M36" i="10"/>
  <c r="L36" i="10"/>
  <c r="K36" i="10"/>
  <c r="A36" i="10"/>
  <c r="P35" i="10"/>
  <c r="O35" i="10"/>
  <c r="N35" i="10"/>
  <c r="M35" i="10"/>
  <c r="L35" i="10"/>
  <c r="K35" i="10"/>
  <c r="A35" i="10"/>
  <c r="P34" i="10"/>
  <c r="O34" i="10"/>
  <c r="N34" i="10"/>
  <c r="M34" i="10"/>
  <c r="L34" i="10"/>
  <c r="K34" i="10"/>
  <c r="A34" i="10"/>
  <c r="P33" i="10"/>
  <c r="O33" i="10"/>
  <c r="N33" i="10"/>
  <c r="M33" i="10"/>
  <c r="L33" i="10"/>
  <c r="K33" i="10"/>
  <c r="A33" i="10"/>
  <c r="P32" i="10"/>
  <c r="O32" i="10"/>
  <c r="N32" i="10"/>
  <c r="M32" i="10"/>
  <c r="L32" i="10"/>
  <c r="K32" i="10"/>
  <c r="A32" i="10"/>
  <c r="P31" i="10"/>
  <c r="O31" i="10"/>
  <c r="N31" i="10"/>
  <c r="M31" i="10"/>
  <c r="L31" i="10"/>
  <c r="K31" i="10"/>
  <c r="A31" i="10"/>
  <c r="P30" i="10"/>
  <c r="O30" i="10"/>
  <c r="N30" i="10"/>
  <c r="M30" i="10"/>
  <c r="L30" i="10"/>
  <c r="K30" i="10"/>
  <c r="A30" i="10"/>
  <c r="Q26" i="10"/>
  <c r="Q25" i="10"/>
  <c r="Q10" i="10"/>
  <c r="Q22" i="10"/>
  <c r="Q24" i="10"/>
  <c r="Q6" i="10"/>
  <c r="Q15" i="10"/>
  <c r="Q4" i="10"/>
  <c r="Q18" i="10"/>
  <c r="Q14" i="10"/>
  <c r="Q16" i="10"/>
  <c r="Q21" i="10"/>
  <c r="Q11" i="10"/>
  <c r="Q19" i="10"/>
  <c r="Q20" i="10"/>
  <c r="Q5" i="10"/>
  <c r="Q13" i="10"/>
  <c r="Q3" i="10"/>
  <c r="Q17" i="10"/>
  <c r="Q9" i="10"/>
  <c r="Q8" i="10"/>
  <c r="Q12" i="10"/>
  <c r="Q23" i="10"/>
  <c r="Q7" i="10"/>
  <c r="P53" i="9"/>
  <c r="O53" i="9"/>
  <c r="N53" i="9"/>
  <c r="M53" i="9"/>
  <c r="L53" i="9"/>
  <c r="K53" i="9"/>
  <c r="A53" i="9"/>
  <c r="P52" i="9"/>
  <c r="O52" i="9"/>
  <c r="N52" i="9"/>
  <c r="M52" i="9"/>
  <c r="L52" i="9"/>
  <c r="K52" i="9"/>
  <c r="A52" i="9"/>
  <c r="P51" i="9"/>
  <c r="O51" i="9"/>
  <c r="N51" i="9"/>
  <c r="M51" i="9"/>
  <c r="L51" i="9"/>
  <c r="K51" i="9"/>
  <c r="A51" i="9"/>
  <c r="P50" i="9"/>
  <c r="O50" i="9"/>
  <c r="N50" i="9"/>
  <c r="M50" i="9"/>
  <c r="L50" i="9"/>
  <c r="K50" i="9"/>
  <c r="A50" i="9"/>
  <c r="P49" i="9"/>
  <c r="O49" i="9"/>
  <c r="N49" i="9"/>
  <c r="M49" i="9"/>
  <c r="L49" i="9"/>
  <c r="K49" i="9"/>
  <c r="A49" i="9"/>
  <c r="P48" i="9"/>
  <c r="O48" i="9"/>
  <c r="N48" i="9"/>
  <c r="M48" i="9"/>
  <c r="L48" i="9"/>
  <c r="K48" i="9"/>
  <c r="A48" i="9"/>
  <c r="P47" i="9"/>
  <c r="O47" i="9"/>
  <c r="N47" i="9"/>
  <c r="M47" i="9"/>
  <c r="L47" i="9"/>
  <c r="K47" i="9"/>
  <c r="A47" i="9"/>
  <c r="P46" i="9"/>
  <c r="O46" i="9"/>
  <c r="N46" i="9"/>
  <c r="M46" i="9"/>
  <c r="L46" i="9"/>
  <c r="K46" i="9"/>
  <c r="A46" i="9"/>
  <c r="P45" i="9"/>
  <c r="O45" i="9"/>
  <c r="N45" i="9"/>
  <c r="M45" i="9"/>
  <c r="L45" i="9"/>
  <c r="K45" i="9"/>
  <c r="A45" i="9"/>
  <c r="P44" i="9"/>
  <c r="O44" i="9"/>
  <c r="N44" i="9"/>
  <c r="M44" i="9"/>
  <c r="L44" i="9"/>
  <c r="K44" i="9"/>
  <c r="A44" i="9"/>
  <c r="P43" i="9"/>
  <c r="O43" i="9"/>
  <c r="N43" i="9"/>
  <c r="M43" i="9"/>
  <c r="L43" i="9"/>
  <c r="K43" i="9"/>
  <c r="A43" i="9"/>
  <c r="P42" i="9"/>
  <c r="O42" i="9"/>
  <c r="N42" i="9"/>
  <c r="M42" i="9"/>
  <c r="L42" i="9"/>
  <c r="K42" i="9"/>
  <c r="A42" i="9"/>
  <c r="P41" i="9"/>
  <c r="O41" i="9"/>
  <c r="N41" i="9"/>
  <c r="M41" i="9"/>
  <c r="L41" i="9"/>
  <c r="K41" i="9"/>
  <c r="A41" i="9"/>
  <c r="P40" i="9"/>
  <c r="O40" i="9"/>
  <c r="N40" i="9"/>
  <c r="M40" i="9"/>
  <c r="L40" i="9"/>
  <c r="K40" i="9"/>
  <c r="A40" i="9"/>
  <c r="P39" i="9"/>
  <c r="O39" i="9"/>
  <c r="N39" i="9"/>
  <c r="M39" i="9"/>
  <c r="L39" i="9"/>
  <c r="K39" i="9"/>
  <c r="A39" i="9"/>
  <c r="P38" i="9"/>
  <c r="O38" i="9"/>
  <c r="N38" i="9"/>
  <c r="M38" i="9"/>
  <c r="L38" i="9"/>
  <c r="K38" i="9"/>
  <c r="A38" i="9"/>
  <c r="P37" i="9"/>
  <c r="O37" i="9"/>
  <c r="N37" i="9"/>
  <c r="M37" i="9"/>
  <c r="L37" i="9"/>
  <c r="K37" i="9"/>
  <c r="A37" i="9"/>
  <c r="P36" i="9"/>
  <c r="O36" i="9"/>
  <c r="N36" i="9"/>
  <c r="M36" i="9"/>
  <c r="L36" i="9"/>
  <c r="K36" i="9"/>
  <c r="A36" i="9"/>
  <c r="P35" i="9"/>
  <c r="O35" i="9"/>
  <c r="N35" i="9"/>
  <c r="M35" i="9"/>
  <c r="L35" i="9"/>
  <c r="K35" i="9"/>
  <c r="A35" i="9"/>
  <c r="P34" i="9"/>
  <c r="O34" i="9"/>
  <c r="N34" i="9"/>
  <c r="M34" i="9"/>
  <c r="L34" i="9"/>
  <c r="K34" i="9"/>
  <c r="A34" i="9"/>
  <c r="P33" i="9"/>
  <c r="O33" i="9"/>
  <c r="N33" i="9"/>
  <c r="M33" i="9"/>
  <c r="L33" i="9"/>
  <c r="K33" i="9"/>
  <c r="A33" i="9"/>
  <c r="P32" i="9"/>
  <c r="O32" i="9"/>
  <c r="N32" i="9"/>
  <c r="M32" i="9"/>
  <c r="L32" i="9"/>
  <c r="K32" i="9"/>
  <c r="A32" i="9"/>
  <c r="P31" i="9"/>
  <c r="O31" i="9"/>
  <c r="N31" i="9"/>
  <c r="M31" i="9"/>
  <c r="L31" i="9"/>
  <c r="K31" i="9"/>
  <c r="A31" i="9"/>
  <c r="P30" i="9"/>
  <c r="O30" i="9"/>
  <c r="N30" i="9"/>
  <c r="M30" i="9"/>
  <c r="L30" i="9"/>
  <c r="K30" i="9"/>
  <c r="A30" i="9"/>
  <c r="Q26" i="9"/>
  <c r="Q25" i="9"/>
  <c r="Q3" i="9"/>
  <c r="Q10" i="9"/>
  <c r="Q20" i="9"/>
  <c r="Q9" i="9"/>
  <c r="Q24" i="9"/>
  <c r="Q21" i="9"/>
  <c r="Q8" i="9"/>
  <c r="Q5" i="9"/>
  <c r="Q4" i="9"/>
  <c r="Q18" i="9"/>
  <c r="Q15" i="9"/>
  <c r="Q17" i="9"/>
  <c r="Q14" i="9"/>
  <c r="Q13" i="9"/>
  <c r="Q23" i="9"/>
  <c r="Q12" i="9"/>
  <c r="Q6" i="9"/>
  <c r="Q16" i="9"/>
  <c r="Q11" i="9"/>
  <c r="Q7" i="9"/>
  <c r="Q22" i="9"/>
  <c r="Q19" i="9"/>
  <c r="P53" i="8"/>
  <c r="O53" i="8"/>
  <c r="N53" i="8"/>
  <c r="M53" i="8"/>
  <c r="L53" i="8"/>
  <c r="K53" i="8"/>
  <c r="A53" i="8"/>
  <c r="P52" i="8"/>
  <c r="O52" i="8"/>
  <c r="N52" i="8"/>
  <c r="M52" i="8"/>
  <c r="L52" i="8"/>
  <c r="K52" i="8"/>
  <c r="A52" i="8"/>
  <c r="P51" i="8"/>
  <c r="O51" i="8"/>
  <c r="N51" i="8"/>
  <c r="M51" i="8"/>
  <c r="L51" i="8"/>
  <c r="K51" i="8"/>
  <c r="A51" i="8"/>
  <c r="P50" i="8"/>
  <c r="O50" i="8"/>
  <c r="N50" i="8"/>
  <c r="M50" i="8"/>
  <c r="L50" i="8"/>
  <c r="K50" i="8"/>
  <c r="A50" i="8"/>
  <c r="P49" i="8"/>
  <c r="O49" i="8"/>
  <c r="N49" i="8"/>
  <c r="M49" i="8"/>
  <c r="L49" i="8"/>
  <c r="K49" i="8"/>
  <c r="A49" i="8"/>
  <c r="P48" i="8"/>
  <c r="O48" i="8"/>
  <c r="N48" i="8"/>
  <c r="M48" i="8"/>
  <c r="L48" i="8"/>
  <c r="K48" i="8"/>
  <c r="A48" i="8"/>
  <c r="P47" i="8"/>
  <c r="O47" i="8"/>
  <c r="N47" i="8"/>
  <c r="M47" i="8"/>
  <c r="L47" i="8"/>
  <c r="K47" i="8"/>
  <c r="A47" i="8"/>
  <c r="P46" i="8"/>
  <c r="O46" i="8"/>
  <c r="N46" i="8"/>
  <c r="M46" i="8"/>
  <c r="L46" i="8"/>
  <c r="K46" i="8"/>
  <c r="A46" i="8"/>
  <c r="P45" i="8"/>
  <c r="O45" i="8"/>
  <c r="N45" i="8"/>
  <c r="M45" i="8"/>
  <c r="L45" i="8"/>
  <c r="K45" i="8"/>
  <c r="A45" i="8"/>
  <c r="P44" i="8"/>
  <c r="O44" i="8"/>
  <c r="N44" i="8"/>
  <c r="M44" i="8"/>
  <c r="L44" i="8"/>
  <c r="K44" i="8"/>
  <c r="A44" i="8"/>
  <c r="P43" i="8"/>
  <c r="O43" i="8"/>
  <c r="N43" i="8"/>
  <c r="M43" i="8"/>
  <c r="L43" i="8"/>
  <c r="K43" i="8"/>
  <c r="A43" i="8"/>
  <c r="P42" i="8"/>
  <c r="O42" i="8"/>
  <c r="N42" i="8"/>
  <c r="M42" i="8"/>
  <c r="L42" i="8"/>
  <c r="K42" i="8"/>
  <c r="A42" i="8"/>
  <c r="P41" i="8"/>
  <c r="O41" i="8"/>
  <c r="N41" i="8"/>
  <c r="M41" i="8"/>
  <c r="L41" i="8"/>
  <c r="K41" i="8"/>
  <c r="A41" i="8"/>
  <c r="P40" i="8"/>
  <c r="O40" i="8"/>
  <c r="N40" i="8"/>
  <c r="M40" i="8"/>
  <c r="L40" i="8"/>
  <c r="K40" i="8"/>
  <c r="A40" i="8"/>
  <c r="P39" i="8"/>
  <c r="O39" i="8"/>
  <c r="N39" i="8"/>
  <c r="M39" i="8"/>
  <c r="L39" i="8"/>
  <c r="K39" i="8"/>
  <c r="A39" i="8"/>
  <c r="P38" i="8"/>
  <c r="O38" i="8"/>
  <c r="N38" i="8"/>
  <c r="M38" i="8"/>
  <c r="L38" i="8"/>
  <c r="K38" i="8"/>
  <c r="A38" i="8"/>
  <c r="P37" i="8"/>
  <c r="O37" i="8"/>
  <c r="N37" i="8"/>
  <c r="M37" i="8"/>
  <c r="L37" i="8"/>
  <c r="K37" i="8"/>
  <c r="A37" i="8"/>
  <c r="P36" i="8"/>
  <c r="O36" i="8"/>
  <c r="N36" i="8"/>
  <c r="M36" i="8"/>
  <c r="L36" i="8"/>
  <c r="K36" i="8"/>
  <c r="A36" i="8"/>
  <c r="P35" i="8"/>
  <c r="O35" i="8"/>
  <c r="N35" i="8"/>
  <c r="M35" i="8"/>
  <c r="L35" i="8"/>
  <c r="K35" i="8"/>
  <c r="A35" i="8"/>
  <c r="P34" i="8"/>
  <c r="O34" i="8"/>
  <c r="N34" i="8"/>
  <c r="M34" i="8"/>
  <c r="L34" i="8"/>
  <c r="K34" i="8"/>
  <c r="A34" i="8"/>
  <c r="P33" i="8"/>
  <c r="O33" i="8"/>
  <c r="N33" i="8"/>
  <c r="M33" i="8"/>
  <c r="L33" i="8"/>
  <c r="K33" i="8"/>
  <c r="A33" i="8"/>
  <c r="P32" i="8"/>
  <c r="O32" i="8"/>
  <c r="N32" i="8"/>
  <c r="M32" i="8"/>
  <c r="L32" i="8"/>
  <c r="K32" i="8"/>
  <c r="A32" i="8"/>
  <c r="P31" i="8"/>
  <c r="O31" i="8"/>
  <c r="N31" i="8"/>
  <c r="M31" i="8"/>
  <c r="L31" i="8"/>
  <c r="K31" i="8"/>
  <c r="A31" i="8"/>
  <c r="P30" i="8"/>
  <c r="O30" i="8"/>
  <c r="N30" i="8"/>
  <c r="M30" i="8"/>
  <c r="L30" i="8"/>
  <c r="K30" i="8"/>
  <c r="A30" i="8"/>
  <c r="Q26" i="8"/>
  <c r="Q25" i="8"/>
  <c r="Q14" i="8"/>
  <c r="Q24" i="8"/>
  <c r="Q22" i="8"/>
  <c r="Q12" i="8"/>
  <c r="Q23" i="8"/>
  <c r="Q19" i="8"/>
  <c r="Q18" i="8"/>
  <c r="Q21" i="8"/>
  <c r="Q20" i="8"/>
  <c r="Q17" i="8"/>
  <c r="Q16" i="8"/>
  <c r="Q7" i="8"/>
  <c r="Q13" i="8"/>
  <c r="Q4" i="8"/>
  <c r="Q3" i="8"/>
  <c r="R28" i="7"/>
  <c r="Q28" i="7"/>
  <c r="P28" i="7"/>
  <c r="O28" i="7"/>
  <c r="N28" i="7"/>
  <c r="M28" i="7"/>
  <c r="L28" i="7"/>
  <c r="V28" i="7" s="1"/>
  <c r="K28" i="7"/>
  <c r="J28" i="7"/>
  <c r="I28" i="7"/>
  <c r="H28" i="7"/>
  <c r="G28" i="7"/>
  <c r="F28" i="7"/>
  <c r="E28" i="7"/>
  <c r="D28" i="7"/>
  <c r="C28" i="7"/>
  <c r="B28" i="7"/>
  <c r="A28" i="7"/>
  <c r="Z28" i="7" s="1"/>
  <c r="R27" i="7"/>
  <c r="Q27" i="7"/>
  <c r="P27" i="7"/>
  <c r="O27" i="7"/>
  <c r="N27" i="7"/>
  <c r="M27" i="7"/>
  <c r="L27" i="7"/>
  <c r="AA27" i="7" s="1"/>
  <c r="K27" i="7"/>
  <c r="J27" i="7"/>
  <c r="I27" i="7"/>
  <c r="H27" i="7"/>
  <c r="G27" i="7"/>
  <c r="F27" i="7"/>
  <c r="E27" i="7"/>
  <c r="D27" i="7"/>
  <c r="C27" i="7"/>
  <c r="B27" i="7"/>
  <c r="A27" i="7"/>
  <c r="Z27" i="7" s="1"/>
  <c r="R26" i="7"/>
  <c r="Q26" i="7"/>
  <c r="P26" i="7"/>
  <c r="O26" i="7"/>
  <c r="N26" i="7"/>
  <c r="M26" i="7"/>
  <c r="L26" i="7"/>
  <c r="AA26" i="7" s="1"/>
  <c r="K26" i="7"/>
  <c r="J26" i="7"/>
  <c r="I26" i="7"/>
  <c r="H26" i="7"/>
  <c r="G26" i="7"/>
  <c r="F26" i="7"/>
  <c r="E26" i="7"/>
  <c r="D26" i="7"/>
  <c r="C26" i="7"/>
  <c r="B26" i="7"/>
  <c r="A26" i="7"/>
  <c r="Z26" i="7" s="1"/>
  <c r="R25" i="7"/>
  <c r="Q25" i="7"/>
  <c r="P25" i="7"/>
  <c r="O25" i="7"/>
  <c r="N25" i="7"/>
  <c r="M25" i="7"/>
  <c r="L25" i="7"/>
  <c r="AA25" i="7" s="1"/>
  <c r="K25" i="7"/>
  <c r="J25" i="7"/>
  <c r="I25" i="7"/>
  <c r="H25" i="7"/>
  <c r="G25" i="7"/>
  <c r="F25" i="7"/>
  <c r="E25" i="7"/>
  <c r="D25" i="7"/>
  <c r="C25" i="7"/>
  <c r="B25" i="7"/>
  <c r="A25" i="7"/>
  <c r="Z25" i="7" s="1"/>
  <c r="R24" i="7"/>
  <c r="Q24" i="7"/>
  <c r="P24" i="7"/>
  <c r="O24" i="7"/>
  <c r="N24" i="7"/>
  <c r="M24" i="7"/>
  <c r="L24" i="7"/>
  <c r="AA24" i="7" s="1"/>
  <c r="K24" i="7"/>
  <c r="J24" i="7"/>
  <c r="I24" i="7"/>
  <c r="H24" i="7"/>
  <c r="G24" i="7"/>
  <c r="F24" i="7"/>
  <c r="E24" i="7"/>
  <c r="D24" i="7"/>
  <c r="C24" i="7"/>
  <c r="B24" i="7"/>
  <c r="A24" i="7"/>
  <c r="Z24" i="7" s="1"/>
  <c r="R23" i="7"/>
  <c r="Q23" i="7"/>
  <c r="P23" i="7"/>
  <c r="O23" i="7"/>
  <c r="N23" i="7"/>
  <c r="M23" i="7"/>
  <c r="L23" i="7"/>
  <c r="AA23" i="7" s="1"/>
  <c r="K23" i="7"/>
  <c r="J23" i="7"/>
  <c r="I23" i="7"/>
  <c r="H23" i="7"/>
  <c r="G23" i="7"/>
  <c r="F23" i="7"/>
  <c r="E23" i="7"/>
  <c r="D23" i="7"/>
  <c r="C23" i="7"/>
  <c r="B23" i="7"/>
  <c r="A23" i="7"/>
  <c r="Z23" i="7" s="1"/>
  <c r="R22" i="7"/>
  <c r="Q22" i="7"/>
  <c r="P22" i="7"/>
  <c r="O22" i="7"/>
  <c r="N22" i="7"/>
  <c r="M22" i="7"/>
  <c r="L22" i="7"/>
  <c r="W22" i="7" s="1"/>
  <c r="K22" i="7"/>
  <c r="J22" i="7"/>
  <c r="I22" i="7"/>
  <c r="H22" i="7"/>
  <c r="G22" i="7"/>
  <c r="F22" i="7"/>
  <c r="E22" i="7"/>
  <c r="D22" i="7"/>
  <c r="C22" i="7"/>
  <c r="B22" i="7"/>
  <c r="A22" i="7"/>
  <c r="Z22" i="7" s="1"/>
  <c r="AA21" i="7"/>
  <c r="R21" i="7"/>
  <c r="Q21" i="7"/>
  <c r="P21" i="7"/>
  <c r="O21" i="7"/>
  <c r="N21" i="7"/>
  <c r="M21" i="7"/>
  <c r="L21" i="7"/>
  <c r="W21" i="7" s="1"/>
  <c r="K21" i="7"/>
  <c r="J21" i="7"/>
  <c r="I21" i="7"/>
  <c r="H21" i="7"/>
  <c r="G21" i="7"/>
  <c r="F21" i="7"/>
  <c r="E21" i="7"/>
  <c r="D21" i="7"/>
  <c r="C21" i="7"/>
  <c r="B21" i="7"/>
  <c r="A21" i="7"/>
  <c r="Z21" i="7" s="1"/>
  <c r="AA20" i="7"/>
  <c r="R20" i="7"/>
  <c r="Q20" i="7"/>
  <c r="P20" i="7"/>
  <c r="O20" i="7"/>
  <c r="N20" i="7"/>
  <c r="M20" i="7"/>
  <c r="L20" i="7"/>
  <c r="W20" i="7" s="1"/>
  <c r="K20" i="7"/>
  <c r="J20" i="7"/>
  <c r="I20" i="7"/>
  <c r="H20" i="7"/>
  <c r="G20" i="7"/>
  <c r="F20" i="7"/>
  <c r="E20" i="7"/>
  <c r="D20" i="7"/>
  <c r="C20" i="7"/>
  <c r="B20" i="7"/>
  <c r="A20" i="7"/>
  <c r="Z20" i="7" s="1"/>
  <c r="AA19" i="7"/>
  <c r="R19" i="7"/>
  <c r="Q19" i="7"/>
  <c r="P19" i="7"/>
  <c r="O19" i="7"/>
  <c r="N19" i="7"/>
  <c r="M19" i="7"/>
  <c r="L19" i="7"/>
  <c r="W19" i="7" s="1"/>
  <c r="K19" i="7"/>
  <c r="J19" i="7"/>
  <c r="I19" i="7"/>
  <c r="H19" i="7"/>
  <c r="G19" i="7"/>
  <c r="F19" i="7"/>
  <c r="E19" i="7"/>
  <c r="D19" i="7"/>
  <c r="C19" i="7"/>
  <c r="B19" i="7"/>
  <c r="A19" i="7"/>
  <c r="Z19" i="7" s="1"/>
  <c r="AA18" i="7"/>
  <c r="R18" i="7"/>
  <c r="Q18" i="7"/>
  <c r="P18" i="7"/>
  <c r="O18" i="7"/>
  <c r="N18" i="7"/>
  <c r="M18" i="7"/>
  <c r="L18" i="7"/>
  <c r="W18" i="7" s="1"/>
  <c r="K18" i="7"/>
  <c r="J18" i="7"/>
  <c r="I18" i="7"/>
  <c r="H18" i="7"/>
  <c r="G18" i="7"/>
  <c r="F18" i="7"/>
  <c r="E18" i="7"/>
  <c r="D18" i="7"/>
  <c r="C18" i="7"/>
  <c r="B18" i="7"/>
  <c r="A18" i="7"/>
  <c r="Z18" i="7" s="1"/>
  <c r="AA17" i="7"/>
  <c r="R17" i="7"/>
  <c r="Q17" i="7"/>
  <c r="P17" i="7"/>
  <c r="O17" i="7"/>
  <c r="N17" i="7"/>
  <c r="M17" i="7"/>
  <c r="L17" i="7"/>
  <c r="W17" i="7" s="1"/>
  <c r="K17" i="7"/>
  <c r="J17" i="7"/>
  <c r="I17" i="7"/>
  <c r="H17" i="7"/>
  <c r="G17" i="7"/>
  <c r="F17" i="7"/>
  <c r="E17" i="7"/>
  <c r="D17" i="7"/>
  <c r="C17" i="7"/>
  <c r="B17" i="7"/>
  <c r="A17" i="7"/>
  <c r="Z17" i="7" s="1"/>
  <c r="Z16" i="7"/>
  <c r="R16" i="7"/>
  <c r="Q16" i="7"/>
  <c r="P16" i="7"/>
  <c r="O16" i="7"/>
  <c r="N16" i="7"/>
  <c r="M16" i="7"/>
  <c r="L16" i="7"/>
  <c r="W16" i="7" s="1"/>
  <c r="K16" i="7"/>
  <c r="J16" i="7"/>
  <c r="I16" i="7"/>
  <c r="H16" i="7"/>
  <c r="G16" i="7"/>
  <c r="F16" i="7"/>
  <c r="E16" i="7"/>
  <c r="D16" i="7"/>
  <c r="C16" i="7"/>
  <c r="B16" i="7"/>
  <c r="A16" i="7"/>
  <c r="AA15" i="7"/>
  <c r="Z15" i="7"/>
  <c r="R15" i="7"/>
  <c r="Q15" i="7"/>
  <c r="P15" i="7"/>
  <c r="O15" i="7"/>
  <c r="N15" i="7"/>
  <c r="M15" i="7"/>
  <c r="L15" i="7"/>
  <c r="W15" i="7" s="1"/>
  <c r="K15" i="7"/>
  <c r="J15" i="7"/>
  <c r="I15" i="7"/>
  <c r="H15" i="7"/>
  <c r="G15" i="7"/>
  <c r="F15" i="7"/>
  <c r="E15" i="7"/>
  <c r="D15" i="7"/>
  <c r="C15" i="7"/>
  <c r="B15" i="7"/>
  <c r="A15" i="7"/>
  <c r="AA14" i="7"/>
  <c r="Z14" i="7"/>
  <c r="R14" i="7"/>
  <c r="Q14" i="7"/>
  <c r="P14" i="7"/>
  <c r="O14" i="7"/>
  <c r="N14" i="7"/>
  <c r="M14" i="7"/>
  <c r="L14" i="7"/>
  <c r="W14" i="7" s="1"/>
  <c r="K14" i="7"/>
  <c r="J14" i="7"/>
  <c r="I14" i="7"/>
  <c r="H14" i="7"/>
  <c r="G14" i="7"/>
  <c r="F14" i="7"/>
  <c r="E14" i="7"/>
  <c r="D14" i="7"/>
  <c r="C14" i="7"/>
  <c r="B14" i="7"/>
  <c r="A14" i="7"/>
  <c r="AA13" i="7"/>
  <c r="Z13" i="7"/>
  <c r="R13" i="7"/>
  <c r="Q13" i="7"/>
  <c r="P13" i="7"/>
  <c r="O13" i="7"/>
  <c r="N13" i="7"/>
  <c r="M13" i="7"/>
  <c r="L13" i="7"/>
  <c r="W13" i="7" s="1"/>
  <c r="K13" i="7"/>
  <c r="J13" i="7"/>
  <c r="I13" i="7"/>
  <c r="H13" i="7"/>
  <c r="G13" i="7"/>
  <c r="F13" i="7"/>
  <c r="E13" i="7"/>
  <c r="D13" i="7"/>
  <c r="C13" i="7"/>
  <c r="B13" i="7"/>
  <c r="A13" i="7"/>
  <c r="AA12" i="7"/>
  <c r="Z12" i="7"/>
  <c r="R12" i="7"/>
  <c r="Q12" i="7"/>
  <c r="P12" i="7"/>
  <c r="O12" i="7"/>
  <c r="N12" i="7"/>
  <c r="M12" i="7"/>
  <c r="L12" i="7"/>
  <c r="W12" i="7" s="1"/>
  <c r="K12" i="7"/>
  <c r="J12" i="7"/>
  <c r="I12" i="7"/>
  <c r="H12" i="7"/>
  <c r="G12" i="7"/>
  <c r="F12" i="7"/>
  <c r="E12" i="7"/>
  <c r="D12" i="7"/>
  <c r="C12" i="7"/>
  <c r="B12" i="7"/>
  <c r="A12" i="7"/>
  <c r="AA11" i="7"/>
  <c r="Z11" i="7"/>
  <c r="R11" i="7"/>
  <c r="Q11" i="7"/>
  <c r="P11" i="7"/>
  <c r="O11" i="7"/>
  <c r="N11" i="7"/>
  <c r="M11" i="7"/>
  <c r="L11" i="7"/>
  <c r="W11" i="7" s="1"/>
  <c r="K11" i="7"/>
  <c r="J11" i="7"/>
  <c r="I11" i="7"/>
  <c r="H11" i="7"/>
  <c r="G11" i="7"/>
  <c r="F11" i="7"/>
  <c r="E11" i="7"/>
  <c r="D11" i="7"/>
  <c r="C11" i="7"/>
  <c r="B11" i="7"/>
  <c r="A11" i="7"/>
  <c r="AA10" i="7"/>
  <c r="Z10" i="7"/>
  <c r="R10" i="7"/>
  <c r="Q10" i="7"/>
  <c r="P10" i="7"/>
  <c r="O10" i="7"/>
  <c r="N10" i="7"/>
  <c r="M10" i="7"/>
  <c r="L10" i="7"/>
  <c r="W10" i="7" s="1"/>
  <c r="K10" i="7"/>
  <c r="J10" i="7"/>
  <c r="I10" i="7"/>
  <c r="H10" i="7"/>
  <c r="G10" i="7"/>
  <c r="F10" i="7"/>
  <c r="E10" i="7"/>
  <c r="D10" i="7"/>
  <c r="C10" i="7"/>
  <c r="B10" i="7"/>
  <c r="A10" i="7"/>
  <c r="AA9" i="7"/>
  <c r="Z9" i="7"/>
  <c r="R9" i="7"/>
  <c r="Q9" i="7"/>
  <c r="P9" i="7"/>
  <c r="O9" i="7"/>
  <c r="N9" i="7"/>
  <c r="M9" i="7"/>
  <c r="L9" i="7"/>
  <c r="W9" i="7" s="1"/>
  <c r="K9" i="7"/>
  <c r="J9" i="7"/>
  <c r="I9" i="7"/>
  <c r="H9" i="7"/>
  <c r="G9" i="7"/>
  <c r="F9" i="7"/>
  <c r="E9" i="7"/>
  <c r="D9" i="7"/>
  <c r="C9" i="7"/>
  <c r="B9" i="7"/>
  <c r="A9" i="7"/>
  <c r="AA8" i="7"/>
  <c r="Z8" i="7"/>
  <c r="R8" i="7"/>
  <c r="Q8" i="7"/>
  <c r="P8" i="7"/>
  <c r="O8" i="7"/>
  <c r="N8" i="7"/>
  <c r="M8" i="7"/>
  <c r="L8" i="7"/>
  <c r="W8" i="7" s="1"/>
  <c r="K8" i="7"/>
  <c r="J8" i="7"/>
  <c r="I8" i="7"/>
  <c r="H8" i="7"/>
  <c r="G8" i="7"/>
  <c r="F8" i="7"/>
  <c r="E8" i="7"/>
  <c r="D8" i="7"/>
  <c r="C8" i="7"/>
  <c r="B8" i="7"/>
  <c r="A8" i="7"/>
  <c r="Z7" i="7"/>
  <c r="R7" i="7"/>
  <c r="Q7" i="7"/>
  <c r="P7" i="7"/>
  <c r="O7" i="7"/>
  <c r="N7" i="7"/>
  <c r="M7" i="7"/>
  <c r="L7" i="7"/>
  <c r="W7" i="7" s="1"/>
  <c r="K7" i="7"/>
  <c r="J7" i="7"/>
  <c r="I7" i="7"/>
  <c r="H7" i="7"/>
  <c r="G7" i="7"/>
  <c r="F7" i="7"/>
  <c r="E7" i="7"/>
  <c r="D7" i="7"/>
  <c r="C7" i="7"/>
  <c r="B7" i="7"/>
  <c r="A7" i="7"/>
  <c r="Z6" i="7"/>
  <c r="R6" i="7"/>
  <c r="Q6" i="7"/>
  <c r="P6" i="7"/>
  <c r="O6" i="7"/>
  <c r="N6" i="7"/>
  <c r="M6" i="7"/>
  <c r="L6" i="7"/>
  <c r="W6" i="7" s="1"/>
  <c r="K6" i="7"/>
  <c r="J6" i="7"/>
  <c r="I6" i="7"/>
  <c r="H6" i="7"/>
  <c r="G6" i="7"/>
  <c r="F6" i="7"/>
  <c r="E6" i="7"/>
  <c r="D6" i="7"/>
  <c r="C6" i="7"/>
  <c r="B6" i="7"/>
  <c r="A6" i="7"/>
  <c r="Z5" i="7"/>
  <c r="R5" i="7"/>
  <c r="Q5" i="7"/>
  <c r="P5" i="7"/>
  <c r="O5" i="7"/>
  <c r="N5" i="7"/>
  <c r="M5" i="7"/>
  <c r="L5" i="7"/>
  <c r="W5" i="7" s="1"/>
  <c r="K5" i="7"/>
  <c r="J5" i="7"/>
  <c r="I5" i="7"/>
  <c r="H5" i="7"/>
  <c r="G5" i="7"/>
  <c r="F5" i="7"/>
  <c r="E5" i="7"/>
  <c r="D5" i="7"/>
  <c r="C5" i="7"/>
  <c r="B5" i="7"/>
  <c r="A5" i="7"/>
  <c r="B2" i="7"/>
  <c r="R28" i="6"/>
  <c r="Q28" i="6"/>
  <c r="P28" i="6"/>
  <c r="O28" i="6"/>
  <c r="N28" i="6"/>
  <c r="M28" i="6"/>
  <c r="L28" i="6"/>
  <c r="AA28" i="6" s="1"/>
  <c r="K28" i="6"/>
  <c r="J28" i="6"/>
  <c r="I28" i="6"/>
  <c r="H28" i="6"/>
  <c r="G28" i="6"/>
  <c r="F28" i="6"/>
  <c r="E28" i="6"/>
  <c r="D28" i="6"/>
  <c r="C28" i="6"/>
  <c r="B28" i="6"/>
  <c r="A28" i="6"/>
  <c r="Z28" i="6" s="1"/>
  <c r="R27" i="6"/>
  <c r="Q27" i="6"/>
  <c r="P27" i="6"/>
  <c r="O27" i="6"/>
  <c r="N27" i="6"/>
  <c r="M27" i="6"/>
  <c r="L27" i="6"/>
  <c r="AA27" i="6" s="1"/>
  <c r="K27" i="6"/>
  <c r="J27" i="6"/>
  <c r="I27" i="6"/>
  <c r="H27" i="6"/>
  <c r="G27" i="6"/>
  <c r="F27" i="6"/>
  <c r="E27" i="6"/>
  <c r="D27" i="6"/>
  <c r="C27" i="6"/>
  <c r="B27" i="6"/>
  <c r="A27" i="6"/>
  <c r="Z27" i="6" s="1"/>
  <c r="R26" i="6"/>
  <c r="Q26" i="6"/>
  <c r="P26" i="6"/>
  <c r="O26" i="6"/>
  <c r="N26" i="6"/>
  <c r="M26" i="6"/>
  <c r="L26" i="6"/>
  <c r="AA26" i="6" s="1"/>
  <c r="K26" i="6"/>
  <c r="J26" i="6"/>
  <c r="I26" i="6"/>
  <c r="H26" i="6"/>
  <c r="G26" i="6"/>
  <c r="F26" i="6"/>
  <c r="E26" i="6"/>
  <c r="D26" i="6"/>
  <c r="C26" i="6"/>
  <c r="B26" i="6"/>
  <c r="A26" i="6"/>
  <c r="Z26" i="6" s="1"/>
  <c r="R25" i="6"/>
  <c r="Q25" i="6"/>
  <c r="P25" i="6"/>
  <c r="O25" i="6"/>
  <c r="N25" i="6"/>
  <c r="M25" i="6"/>
  <c r="L25" i="6"/>
  <c r="V25" i="6" s="1"/>
  <c r="K25" i="6"/>
  <c r="J25" i="6"/>
  <c r="I25" i="6"/>
  <c r="H25" i="6"/>
  <c r="G25" i="6"/>
  <c r="F25" i="6"/>
  <c r="E25" i="6"/>
  <c r="D25" i="6"/>
  <c r="C25" i="6"/>
  <c r="B25" i="6"/>
  <c r="A25" i="6"/>
  <c r="Z25" i="6" s="1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Z24" i="6" s="1"/>
  <c r="AA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Z23" i="6" s="1"/>
  <c r="AA22" i="6"/>
  <c r="R22" i="6"/>
  <c r="Q22" i="6"/>
  <c r="P22" i="6"/>
  <c r="O22" i="6"/>
  <c r="N22" i="6"/>
  <c r="M22" i="6"/>
  <c r="L22" i="6"/>
  <c r="W22" i="6" s="1"/>
  <c r="K22" i="6"/>
  <c r="J22" i="6"/>
  <c r="I22" i="6"/>
  <c r="H22" i="6"/>
  <c r="G22" i="6"/>
  <c r="F22" i="6"/>
  <c r="E22" i="6"/>
  <c r="D22" i="6"/>
  <c r="C22" i="6"/>
  <c r="B22" i="6"/>
  <c r="A22" i="6"/>
  <c r="Z22" i="6" s="1"/>
  <c r="AA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Z21" i="6" s="1"/>
  <c r="AA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Z20" i="6" s="1"/>
  <c r="AA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Z19" i="6" s="1"/>
  <c r="Z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AA17" i="6"/>
  <c r="Z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AA16" i="6"/>
  <c r="Z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AA15" i="6"/>
  <c r="Z15" i="6"/>
  <c r="R15" i="6"/>
  <c r="Q15" i="6"/>
  <c r="P15" i="6"/>
  <c r="O15" i="6"/>
  <c r="N15" i="6"/>
  <c r="M15" i="6"/>
  <c r="L15" i="6"/>
  <c r="V15" i="6" s="1"/>
  <c r="K15" i="6"/>
  <c r="J15" i="6"/>
  <c r="I15" i="6"/>
  <c r="H15" i="6"/>
  <c r="G15" i="6"/>
  <c r="F15" i="6"/>
  <c r="E15" i="6"/>
  <c r="D15" i="6"/>
  <c r="C15" i="6"/>
  <c r="B15" i="6"/>
  <c r="A15" i="6"/>
  <c r="AA14" i="6"/>
  <c r="Z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AA13" i="6"/>
  <c r="Z13" i="6"/>
  <c r="R13" i="6"/>
  <c r="Q13" i="6"/>
  <c r="P13" i="6"/>
  <c r="O13" i="6"/>
  <c r="N13" i="6"/>
  <c r="M13" i="6"/>
  <c r="L13" i="6"/>
  <c r="V13" i="6" s="1"/>
  <c r="K13" i="6"/>
  <c r="J13" i="6"/>
  <c r="I13" i="6"/>
  <c r="H13" i="6"/>
  <c r="G13" i="6"/>
  <c r="F13" i="6"/>
  <c r="E13" i="6"/>
  <c r="D13" i="6"/>
  <c r="C13" i="6"/>
  <c r="B13" i="6"/>
  <c r="A13" i="6"/>
  <c r="AA12" i="6"/>
  <c r="Z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AA11" i="6"/>
  <c r="Z11" i="6"/>
  <c r="R11" i="6"/>
  <c r="Q11" i="6"/>
  <c r="P11" i="6"/>
  <c r="O11" i="6"/>
  <c r="N11" i="6"/>
  <c r="M11" i="6"/>
  <c r="L11" i="6"/>
  <c r="V11" i="6" s="1"/>
  <c r="K11" i="6"/>
  <c r="J11" i="6"/>
  <c r="I11" i="6"/>
  <c r="H11" i="6"/>
  <c r="G11" i="6"/>
  <c r="F11" i="6"/>
  <c r="E11" i="6"/>
  <c r="D11" i="6"/>
  <c r="C11" i="6"/>
  <c r="B11" i="6"/>
  <c r="A11" i="6"/>
  <c r="AA10" i="6"/>
  <c r="Z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Z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Z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Z7" i="6"/>
  <c r="R7" i="6"/>
  <c r="Q7" i="6"/>
  <c r="P7" i="6"/>
  <c r="O7" i="6"/>
  <c r="N7" i="6"/>
  <c r="M7" i="6"/>
  <c r="L7" i="6"/>
  <c r="V7" i="6" s="1"/>
  <c r="K7" i="6"/>
  <c r="J7" i="6"/>
  <c r="I7" i="6"/>
  <c r="H7" i="6"/>
  <c r="G7" i="6"/>
  <c r="F7" i="6"/>
  <c r="E7" i="6"/>
  <c r="D7" i="6"/>
  <c r="C7" i="6"/>
  <c r="B7" i="6"/>
  <c r="A7" i="6"/>
  <c r="Z6" i="6"/>
  <c r="R6" i="6"/>
  <c r="Q6" i="6"/>
  <c r="P6" i="6"/>
  <c r="O6" i="6"/>
  <c r="N6" i="6"/>
  <c r="M6" i="6"/>
  <c r="L6" i="6"/>
  <c r="V6" i="6" s="1"/>
  <c r="K6" i="6"/>
  <c r="J6" i="6"/>
  <c r="I6" i="6"/>
  <c r="H6" i="6"/>
  <c r="G6" i="6"/>
  <c r="F6" i="6"/>
  <c r="E6" i="6"/>
  <c r="D6" i="6"/>
  <c r="C6" i="6"/>
  <c r="B6" i="6"/>
  <c r="A6" i="6"/>
  <c r="Z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B2" i="6"/>
  <c r="R28" i="5"/>
  <c r="Q28" i="5"/>
  <c r="P28" i="5"/>
  <c r="O28" i="5"/>
  <c r="N28" i="5"/>
  <c r="M28" i="5"/>
  <c r="L28" i="5"/>
  <c r="AA28" i="5" s="1"/>
  <c r="K28" i="5"/>
  <c r="J28" i="5"/>
  <c r="I28" i="5"/>
  <c r="H28" i="5"/>
  <c r="G28" i="5"/>
  <c r="F28" i="5"/>
  <c r="E28" i="5"/>
  <c r="D28" i="5"/>
  <c r="C28" i="5"/>
  <c r="B28" i="5"/>
  <c r="A28" i="5"/>
  <c r="Z28" i="5" s="1"/>
  <c r="R27" i="5"/>
  <c r="Q27" i="5"/>
  <c r="P27" i="5"/>
  <c r="O27" i="5"/>
  <c r="N27" i="5"/>
  <c r="M27" i="5"/>
  <c r="L27" i="5"/>
  <c r="AA27" i="5" s="1"/>
  <c r="K27" i="5"/>
  <c r="J27" i="5"/>
  <c r="I27" i="5"/>
  <c r="H27" i="5"/>
  <c r="G27" i="5"/>
  <c r="F27" i="5"/>
  <c r="E27" i="5"/>
  <c r="D27" i="5"/>
  <c r="C27" i="5"/>
  <c r="B27" i="5"/>
  <c r="A27" i="5"/>
  <c r="Z27" i="5" s="1"/>
  <c r="R26" i="5"/>
  <c r="Q26" i="5"/>
  <c r="P26" i="5"/>
  <c r="O26" i="5"/>
  <c r="N26" i="5"/>
  <c r="M26" i="5"/>
  <c r="L26" i="5"/>
  <c r="AA26" i="5" s="1"/>
  <c r="K26" i="5"/>
  <c r="J26" i="5"/>
  <c r="I26" i="5"/>
  <c r="H26" i="5"/>
  <c r="G26" i="5"/>
  <c r="F26" i="5"/>
  <c r="E26" i="5"/>
  <c r="D26" i="5"/>
  <c r="C26" i="5"/>
  <c r="B26" i="5"/>
  <c r="A26" i="5"/>
  <c r="Z26" i="5" s="1"/>
  <c r="R25" i="5"/>
  <c r="Q25" i="5"/>
  <c r="P25" i="5"/>
  <c r="O25" i="5"/>
  <c r="N25" i="5"/>
  <c r="M25" i="5"/>
  <c r="L25" i="5"/>
  <c r="AA25" i="5" s="1"/>
  <c r="K25" i="5"/>
  <c r="J25" i="5"/>
  <c r="I25" i="5"/>
  <c r="H25" i="5"/>
  <c r="G25" i="5"/>
  <c r="F25" i="5"/>
  <c r="E25" i="5"/>
  <c r="D25" i="5"/>
  <c r="C25" i="5"/>
  <c r="B25" i="5"/>
  <c r="A25" i="5"/>
  <c r="Z25" i="5" s="1"/>
  <c r="R24" i="5"/>
  <c r="Q24" i="5"/>
  <c r="P24" i="5"/>
  <c r="O24" i="5"/>
  <c r="N24" i="5"/>
  <c r="M24" i="5"/>
  <c r="L24" i="5"/>
  <c r="AA24" i="5" s="1"/>
  <c r="K24" i="5"/>
  <c r="J24" i="5"/>
  <c r="I24" i="5"/>
  <c r="H24" i="5"/>
  <c r="G24" i="5"/>
  <c r="F24" i="5"/>
  <c r="E24" i="5"/>
  <c r="D24" i="5"/>
  <c r="C24" i="5"/>
  <c r="B24" i="5"/>
  <c r="A24" i="5"/>
  <c r="Z24" i="5" s="1"/>
  <c r="R23" i="5"/>
  <c r="Q23" i="5"/>
  <c r="P23" i="5"/>
  <c r="O23" i="5"/>
  <c r="N23" i="5"/>
  <c r="M23" i="5"/>
  <c r="L23" i="5"/>
  <c r="AA23" i="5" s="1"/>
  <c r="K23" i="5"/>
  <c r="J23" i="5"/>
  <c r="I23" i="5"/>
  <c r="H23" i="5"/>
  <c r="G23" i="5"/>
  <c r="F23" i="5"/>
  <c r="E23" i="5"/>
  <c r="D23" i="5"/>
  <c r="C23" i="5"/>
  <c r="B23" i="5"/>
  <c r="A23" i="5"/>
  <c r="Z23" i="5" s="1"/>
  <c r="R22" i="5"/>
  <c r="Q22" i="5"/>
  <c r="P22" i="5"/>
  <c r="O22" i="5"/>
  <c r="N22" i="5"/>
  <c r="M22" i="5"/>
  <c r="L22" i="5"/>
  <c r="AA22" i="5" s="1"/>
  <c r="K22" i="5"/>
  <c r="J22" i="5"/>
  <c r="I22" i="5"/>
  <c r="H22" i="5"/>
  <c r="G22" i="5"/>
  <c r="F22" i="5"/>
  <c r="E22" i="5"/>
  <c r="D22" i="5"/>
  <c r="C22" i="5"/>
  <c r="B22" i="5"/>
  <c r="A22" i="5"/>
  <c r="Z22" i="5" s="1"/>
  <c r="R21" i="5"/>
  <c r="Q21" i="5"/>
  <c r="P21" i="5"/>
  <c r="O21" i="5"/>
  <c r="N21" i="5"/>
  <c r="M21" i="5"/>
  <c r="L21" i="5"/>
  <c r="AA21" i="5" s="1"/>
  <c r="K21" i="5"/>
  <c r="J21" i="5"/>
  <c r="I21" i="5"/>
  <c r="H21" i="5"/>
  <c r="G21" i="5"/>
  <c r="F21" i="5"/>
  <c r="E21" i="5"/>
  <c r="D21" i="5"/>
  <c r="C21" i="5"/>
  <c r="B21" i="5"/>
  <c r="A21" i="5"/>
  <c r="Z21" i="5" s="1"/>
  <c r="R20" i="5"/>
  <c r="Q20" i="5"/>
  <c r="P20" i="5"/>
  <c r="O20" i="5"/>
  <c r="N20" i="5"/>
  <c r="M20" i="5"/>
  <c r="L20" i="5"/>
  <c r="AA20" i="5" s="1"/>
  <c r="K20" i="5"/>
  <c r="J20" i="5"/>
  <c r="I20" i="5"/>
  <c r="H20" i="5"/>
  <c r="G20" i="5"/>
  <c r="F20" i="5"/>
  <c r="E20" i="5"/>
  <c r="D20" i="5"/>
  <c r="C20" i="5"/>
  <c r="B20" i="5"/>
  <c r="A20" i="5"/>
  <c r="Z20" i="5" s="1"/>
  <c r="R19" i="5"/>
  <c r="Q19" i="5"/>
  <c r="P19" i="5"/>
  <c r="O19" i="5"/>
  <c r="N19" i="5"/>
  <c r="M19" i="5"/>
  <c r="L19" i="5"/>
  <c r="V19" i="5" s="1"/>
  <c r="K19" i="5"/>
  <c r="J19" i="5"/>
  <c r="I19" i="5"/>
  <c r="H19" i="5"/>
  <c r="G19" i="5"/>
  <c r="F19" i="5"/>
  <c r="E19" i="5"/>
  <c r="D19" i="5"/>
  <c r="C19" i="5"/>
  <c r="B19" i="5"/>
  <c r="A19" i="5"/>
  <c r="Z19" i="5" s="1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Z18" i="5" s="1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Z17" i="5" s="1"/>
  <c r="AA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Z16" i="5" s="1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Z15" i="5" s="1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Z14" i="5" s="1"/>
  <c r="Z13" i="5"/>
  <c r="R13" i="5"/>
  <c r="Q13" i="5"/>
  <c r="P13" i="5"/>
  <c r="O13" i="5"/>
  <c r="N13" i="5"/>
  <c r="M13" i="5"/>
  <c r="L13" i="5"/>
  <c r="V13" i="5" s="1"/>
  <c r="K13" i="5"/>
  <c r="J13" i="5"/>
  <c r="I13" i="5"/>
  <c r="H13" i="5"/>
  <c r="G13" i="5"/>
  <c r="F13" i="5"/>
  <c r="E13" i="5"/>
  <c r="D13" i="5"/>
  <c r="C13" i="5"/>
  <c r="B13" i="5"/>
  <c r="A13" i="5"/>
  <c r="AA12" i="5"/>
  <c r="Z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A11" i="5"/>
  <c r="Z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A10" i="5"/>
  <c r="Z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A9" i="5"/>
  <c r="Z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A8" i="5"/>
  <c r="Z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A7" i="5"/>
  <c r="Z7" i="5"/>
  <c r="R7" i="5"/>
  <c r="Q7" i="5"/>
  <c r="P7" i="5"/>
  <c r="O7" i="5"/>
  <c r="N7" i="5"/>
  <c r="M7" i="5"/>
  <c r="L7" i="5"/>
  <c r="V7" i="5" s="1"/>
  <c r="K7" i="5"/>
  <c r="J7" i="5"/>
  <c r="I7" i="5"/>
  <c r="H7" i="5"/>
  <c r="G7" i="5"/>
  <c r="F7" i="5"/>
  <c r="E7" i="5"/>
  <c r="D7" i="5"/>
  <c r="C7" i="5"/>
  <c r="B7" i="5"/>
  <c r="A7" i="5"/>
  <c r="AA6" i="5"/>
  <c r="Z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A5" i="5"/>
  <c r="Z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D4" i="5"/>
  <c r="B2" i="5"/>
  <c r="Z28" i="4"/>
  <c r="R28" i="4"/>
  <c r="Q28" i="4"/>
  <c r="P28" i="4"/>
  <c r="O28" i="4"/>
  <c r="N28" i="4"/>
  <c r="M28" i="4"/>
  <c r="L28" i="4"/>
  <c r="AA28" i="4" s="1"/>
  <c r="K28" i="4"/>
  <c r="J28" i="4"/>
  <c r="I28" i="4"/>
  <c r="H28" i="4"/>
  <c r="G28" i="4"/>
  <c r="F28" i="4"/>
  <c r="E28" i="4"/>
  <c r="D28" i="4"/>
  <c r="C28" i="4"/>
  <c r="B28" i="4"/>
  <c r="A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Z27" i="4" s="1"/>
  <c r="AA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Z26" i="4" s="1"/>
  <c r="AA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Z25" i="4" s="1"/>
  <c r="AA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Z24" i="4" s="1"/>
  <c r="AA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Z23" i="4" s="1"/>
  <c r="AA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Z22" i="4" s="1"/>
  <c r="AA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Z21" i="4" s="1"/>
  <c r="AA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Z20" i="4" s="1"/>
  <c r="AA19" i="4"/>
  <c r="W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Z19" i="4" s="1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Z18" i="4" s="1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Z17" i="4" s="1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Z16" i="4" s="1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Z15" i="4" s="1"/>
  <c r="R14" i="4"/>
  <c r="Q14" i="4"/>
  <c r="P14" i="4"/>
  <c r="O14" i="4"/>
  <c r="N14" i="4"/>
  <c r="M14" i="4"/>
  <c r="L14" i="4"/>
  <c r="V13" i="4" s="1"/>
  <c r="K14" i="4"/>
  <c r="J14" i="4"/>
  <c r="I14" i="4"/>
  <c r="H14" i="4"/>
  <c r="G14" i="4"/>
  <c r="F14" i="4"/>
  <c r="E14" i="4"/>
  <c r="D14" i="4"/>
  <c r="C14" i="4"/>
  <c r="B14" i="4"/>
  <c r="A14" i="4"/>
  <c r="Z14" i="4" s="1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Z13" i="4" s="1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Z12" i="4" s="1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Z11" i="4" s="1"/>
  <c r="R10" i="4"/>
  <c r="Q10" i="4"/>
  <c r="P10" i="4"/>
  <c r="O10" i="4"/>
  <c r="N10" i="4"/>
  <c r="M10" i="4"/>
  <c r="L10" i="4"/>
  <c r="AA10" i="4" s="1"/>
  <c r="K10" i="4"/>
  <c r="J10" i="4"/>
  <c r="I10" i="4"/>
  <c r="H10" i="4"/>
  <c r="G10" i="4"/>
  <c r="F10" i="4"/>
  <c r="E10" i="4"/>
  <c r="D10" i="4"/>
  <c r="C10" i="4"/>
  <c r="B10" i="4"/>
  <c r="A10" i="4"/>
  <c r="Z10" i="4" s="1"/>
  <c r="R9" i="4"/>
  <c r="Q9" i="4"/>
  <c r="P9" i="4"/>
  <c r="O9" i="4"/>
  <c r="N9" i="4"/>
  <c r="M9" i="4"/>
  <c r="L9" i="4"/>
  <c r="AA9" i="4" s="1"/>
  <c r="K9" i="4"/>
  <c r="J9" i="4"/>
  <c r="I9" i="4"/>
  <c r="H9" i="4"/>
  <c r="G9" i="4"/>
  <c r="F9" i="4"/>
  <c r="E9" i="4"/>
  <c r="D9" i="4"/>
  <c r="C9" i="4"/>
  <c r="B9" i="4"/>
  <c r="A9" i="4"/>
  <c r="Z9" i="4" s="1"/>
  <c r="R8" i="4"/>
  <c r="Q8" i="4"/>
  <c r="P8" i="4"/>
  <c r="O8" i="4"/>
  <c r="N8" i="4"/>
  <c r="M8" i="4"/>
  <c r="L8" i="4"/>
  <c r="AA8" i="4" s="1"/>
  <c r="K8" i="4"/>
  <c r="J8" i="4"/>
  <c r="I8" i="4"/>
  <c r="H8" i="4"/>
  <c r="G8" i="4"/>
  <c r="F8" i="4"/>
  <c r="E8" i="4"/>
  <c r="D8" i="4"/>
  <c r="C8" i="4"/>
  <c r="B8" i="4"/>
  <c r="A8" i="4"/>
  <c r="Z8" i="4" s="1"/>
  <c r="R7" i="4"/>
  <c r="Q7" i="4"/>
  <c r="P7" i="4"/>
  <c r="O7" i="4"/>
  <c r="N7" i="4"/>
  <c r="M7" i="4"/>
  <c r="L7" i="4"/>
  <c r="AA7" i="4" s="1"/>
  <c r="K7" i="4"/>
  <c r="J7" i="4"/>
  <c r="I7" i="4"/>
  <c r="H7" i="4"/>
  <c r="G7" i="4"/>
  <c r="F7" i="4"/>
  <c r="E7" i="4"/>
  <c r="D7" i="4"/>
  <c r="C7" i="4"/>
  <c r="B7" i="4"/>
  <c r="A7" i="4"/>
  <c r="Z7" i="4" s="1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Z6" i="4" s="1"/>
  <c r="R5" i="4"/>
  <c r="Q5" i="4"/>
  <c r="P5" i="4"/>
  <c r="O5" i="4"/>
  <c r="N5" i="4"/>
  <c r="M5" i="4"/>
  <c r="L5" i="4"/>
  <c r="W20" i="4" s="1"/>
  <c r="K5" i="4"/>
  <c r="J5" i="4"/>
  <c r="I5" i="4"/>
  <c r="H5" i="4"/>
  <c r="G5" i="4"/>
  <c r="F5" i="4"/>
  <c r="E5" i="4"/>
  <c r="D5" i="4"/>
  <c r="C5" i="4"/>
  <c r="B5" i="4"/>
  <c r="A5" i="4"/>
  <c r="Z5" i="4" s="1"/>
  <c r="H4" i="4"/>
  <c r="E4" i="4"/>
  <c r="B4" i="4"/>
  <c r="B2" i="4"/>
  <c r="J4" i="4" s="1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Z28" i="3" s="1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Z27" i="3" s="1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Z26" i="3" s="1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Z25" i="3" s="1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Z24" i="3" s="1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Z23" i="3" s="1"/>
  <c r="R22" i="3"/>
  <c r="Q22" i="3"/>
  <c r="P22" i="3"/>
  <c r="O22" i="3"/>
  <c r="N22" i="3"/>
  <c r="M22" i="3"/>
  <c r="L22" i="3"/>
  <c r="AA22" i="3" s="1"/>
  <c r="K22" i="3"/>
  <c r="J22" i="3"/>
  <c r="I22" i="3"/>
  <c r="H22" i="3"/>
  <c r="G22" i="3"/>
  <c r="F22" i="3"/>
  <c r="E22" i="3"/>
  <c r="D22" i="3"/>
  <c r="C22" i="3"/>
  <c r="B22" i="3"/>
  <c r="A22" i="3"/>
  <c r="Z22" i="3" s="1"/>
  <c r="R21" i="3"/>
  <c r="Q21" i="3"/>
  <c r="P21" i="3"/>
  <c r="O21" i="3"/>
  <c r="N21" i="3"/>
  <c r="M21" i="3"/>
  <c r="L21" i="3"/>
  <c r="AA21" i="3" s="1"/>
  <c r="K21" i="3"/>
  <c r="J21" i="3"/>
  <c r="I21" i="3"/>
  <c r="H21" i="3"/>
  <c r="G21" i="3"/>
  <c r="F21" i="3"/>
  <c r="E21" i="3"/>
  <c r="D21" i="3"/>
  <c r="C21" i="3"/>
  <c r="B21" i="3"/>
  <c r="A21" i="3"/>
  <c r="Z21" i="3" s="1"/>
  <c r="R20" i="3"/>
  <c r="Q20" i="3"/>
  <c r="P20" i="3"/>
  <c r="O20" i="3"/>
  <c r="N20" i="3"/>
  <c r="M20" i="3"/>
  <c r="L20" i="3"/>
  <c r="AA20" i="3" s="1"/>
  <c r="K20" i="3"/>
  <c r="J20" i="3"/>
  <c r="I20" i="3"/>
  <c r="H20" i="3"/>
  <c r="G20" i="3"/>
  <c r="F20" i="3"/>
  <c r="E20" i="3"/>
  <c r="D20" i="3"/>
  <c r="C20" i="3"/>
  <c r="B20" i="3"/>
  <c r="A20" i="3"/>
  <c r="Z20" i="3" s="1"/>
  <c r="R19" i="3"/>
  <c r="Q19" i="3"/>
  <c r="P19" i="3"/>
  <c r="O19" i="3"/>
  <c r="N19" i="3"/>
  <c r="M19" i="3"/>
  <c r="L19" i="3"/>
  <c r="AA19" i="3" s="1"/>
  <c r="K19" i="3"/>
  <c r="J19" i="3"/>
  <c r="I19" i="3"/>
  <c r="H19" i="3"/>
  <c r="G19" i="3"/>
  <c r="F19" i="3"/>
  <c r="E19" i="3"/>
  <c r="D19" i="3"/>
  <c r="C19" i="3"/>
  <c r="B19" i="3"/>
  <c r="A19" i="3"/>
  <c r="Z19" i="3" s="1"/>
  <c r="R18" i="3"/>
  <c r="Q18" i="3"/>
  <c r="P18" i="3"/>
  <c r="O18" i="3"/>
  <c r="N18" i="3"/>
  <c r="M18" i="3"/>
  <c r="L18" i="3"/>
  <c r="AA18" i="3" s="1"/>
  <c r="K18" i="3"/>
  <c r="J18" i="3"/>
  <c r="I18" i="3"/>
  <c r="H18" i="3"/>
  <c r="G18" i="3"/>
  <c r="F18" i="3"/>
  <c r="E18" i="3"/>
  <c r="D18" i="3"/>
  <c r="C18" i="3"/>
  <c r="B18" i="3"/>
  <c r="A18" i="3"/>
  <c r="Z18" i="3" s="1"/>
  <c r="R17" i="3"/>
  <c r="Q17" i="3"/>
  <c r="P17" i="3"/>
  <c r="O17" i="3"/>
  <c r="N17" i="3"/>
  <c r="M17" i="3"/>
  <c r="L17" i="3"/>
  <c r="AA17" i="3" s="1"/>
  <c r="K17" i="3"/>
  <c r="J17" i="3"/>
  <c r="I17" i="3"/>
  <c r="H17" i="3"/>
  <c r="G17" i="3"/>
  <c r="F17" i="3"/>
  <c r="E17" i="3"/>
  <c r="D17" i="3"/>
  <c r="C17" i="3"/>
  <c r="B17" i="3"/>
  <c r="A17" i="3"/>
  <c r="Z17" i="3" s="1"/>
  <c r="R16" i="3"/>
  <c r="Q16" i="3"/>
  <c r="P16" i="3"/>
  <c r="O16" i="3"/>
  <c r="N16" i="3"/>
  <c r="M16" i="3"/>
  <c r="L16" i="3"/>
  <c r="V16" i="3" s="1"/>
  <c r="K16" i="3"/>
  <c r="J16" i="3"/>
  <c r="I16" i="3"/>
  <c r="H16" i="3"/>
  <c r="G16" i="3"/>
  <c r="F16" i="3"/>
  <c r="E16" i="3"/>
  <c r="D16" i="3"/>
  <c r="C16" i="3"/>
  <c r="B16" i="3"/>
  <c r="A16" i="3"/>
  <c r="Z16" i="3" s="1"/>
  <c r="AA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Z15" i="3" s="1"/>
  <c r="AA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Z14" i="3" s="1"/>
  <c r="AA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Z13" i="3" s="1"/>
  <c r="AA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Z12" i="3" s="1"/>
  <c r="AA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Z11" i="3" s="1"/>
  <c r="AA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Z10" i="3" s="1"/>
  <c r="AA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Z9" i="3" s="1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Z8" i="3" s="1"/>
  <c r="R7" i="3"/>
  <c r="Q7" i="3"/>
  <c r="P7" i="3"/>
  <c r="O7" i="3"/>
  <c r="N7" i="3"/>
  <c r="M7" i="3"/>
  <c r="L7" i="3"/>
  <c r="AA7" i="3" s="1"/>
  <c r="K7" i="3"/>
  <c r="J7" i="3"/>
  <c r="I7" i="3"/>
  <c r="H7" i="3"/>
  <c r="G7" i="3"/>
  <c r="F7" i="3"/>
  <c r="E7" i="3"/>
  <c r="D7" i="3"/>
  <c r="C7" i="3"/>
  <c r="B7" i="3"/>
  <c r="A7" i="3"/>
  <c r="Z7" i="3" s="1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Z6" i="3" s="1"/>
  <c r="R5" i="3"/>
  <c r="Q5" i="3"/>
  <c r="P5" i="3"/>
  <c r="O5" i="3"/>
  <c r="N5" i="3"/>
  <c r="M5" i="3"/>
  <c r="L5" i="3"/>
  <c r="W11" i="3" s="1"/>
  <c r="K5" i="3"/>
  <c r="J5" i="3"/>
  <c r="I5" i="3"/>
  <c r="H5" i="3"/>
  <c r="G5" i="3"/>
  <c r="F5" i="3"/>
  <c r="E5" i="3"/>
  <c r="D5" i="3"/>
  <c r="C5" i="3"/>
  <c r="B5" i="3"/>
  <c r="A5" i="3"/>
  <c r="Z5" i="3" s="1"/>
  <c r="H4" i="3"/>
  <c r="E4" i="3"/>
  <c r="B4" i="3"/>
  <c r="B2" i="3"/>
  <c r="J4" i="3" s="1"/>
  <c r="R28" i="2"/>
  <c r="Q28" i="2"/>
  <c r="P28" i="2"/>
  <c r="O28" i="2"/>
  <c r="N28" i="2"/>
  <c r="M28" i="2"/>
  <c r="L28" i="2"/>
  <c r="V28" i="2" s="1"/>
  <c r="K28" i="2"/>
  <c r="J28" i="2"/>
  <c r="I28" i="2"/>
  <c r="H28" i="2"/>
  <c r="G28" i="2"/>
  <c r="F28" i="2"/>
  <c r="E28" i="2"/>
  <c r="D28" i="2"/>
  <c r="C28" i="2"/>
  <c r="B28" i="2"/>
  <c r="A28" i="2"/>
  <c r="Z28" i="2" s="1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Z27" i="2" s="1"/>
  <c r="R26" i="2"/>
  <c r="Q26" i="2"/>
  <c r="P26" i="2"/>
  <c r="O26" i="2"/>
  <c r="N26" i="2"/>
  <c r="M26" i="2"/>
  <c r="L26" i="2"/>
  <c r="V26" i="2" s="1"/>
  <c r="K26" i="2"/>
  <c r="J26" i="2"/>
  <c r="I26" i="2"/>
  <c r="H26" i="2"/>
  <c r="G26" i="2"/>
  <c r="F26" i="2"/>
  <c r="E26" i="2"/>
  <c r="D26" i="2"/>
  <c r="C26" i="2"/>
  <c r="B26" i="2"/>
  <c r="A26" i="2"/>
  <c r="Z26" i="2" s="1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Z25" i="2" s="1"/>
  <c r="R24" i="2"/>
  <c r="Q24" i="2"/>
  <c r="P24" i="2"/>
  <c r="O24" i="2"/>
  <c r="N24" i="2"/>
  <c r="M24" i="2"/>
  <c r="L24" i="2"/>
  <c r="V24" i="2" s="1"/>
  <c r="K24" i="2"/>
  <c r="J24" i="2"/>
  <c r="I24" i="2"/>
  <c r="H24" i="2"/>
  <c r="G24" i="2"/>
  <c r="F24" i="2"/>
  <c r="E24" i="2"/>
  <c r="D24" i="2"/>
  <c r="C24" i="2"/>
  <c r="B24" i="2"/>
  <c r="A24" i="2"/>
  <c r="Z24" i="2" s="1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Z23" i="2" s="1"/>
  <c r="R22" i="2"/>
  <c r="Q22" i="2"/>
  <c r="P22" i="2"/>
  <c r="O22" i="2"/>
  <c r="N22" i="2"/>
  <c r="M22" i="2"/>
  <c r="L22" i="2"/>
  <c r="V22" i="2" s="1"/>
  <c r="K22" i="2"/>
  <c r="J22" i="2"/>
  <c r="I22" i="2"/>
  <c r="H22" i="2"/>
  <c r="G22" i="2"/>
  <c r="F22" i="2"/>
  <c r="E22" i="2"/>
  <c r="D22" i="2"/>
  <c r="C22" i="2"/>
  <c r="B22" i="2"/>
  <c r="A22" i="2"/>
  <c r="Z22" i="2" s="1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Z21" i="2" s="1"/>
  <c r="R20" i="2"/>
  <c r="Q20" i="2"/>
  <c r="P20" i="2"/>
  <c r="O20" i="2"/>
  <c r="N20" i="2"/>
  <c r="M20" i="2"/>
  <c r="L20" i="2"/>
  <c r="V20" i="2" s="1"/>
  <c r="K20" i="2"/>
  <c r="J20" i="2"/>
  <c r="I20" i="2"/>
  <c r="H20" i="2"/>
  <c r="G20" i="2"/>
  <c r="F20" i="2"/>
  <c r="E20" i="2"/>
  <c r="D20" i="2"/>
  <c r="C20" i="2"/>
  <c r="B20" i="2"/>
  <c r="A20" i="2"/>
  <c r="Z20" i="2" s="1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Z19" i="2" s="1"/>
  <c r="AA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Z18" i="2" s="1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Z17" i="2" s="1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Z16" i="2" s="1"/>
  <c r="R15" i="2"/>
  <c r="Q15" i="2"/>
  <c r="P15" i="2"/>
  <c r="O15" i="2"/>
  <c r="N15" i="2"/>
  <c r="M15" i="2"/>
  <c r="L15" i="2"/>
  <c r="W15" i="2" s="1"/>
  <c r="K15" i="2"/>
  <c r="J15" i="2"/>
  <c r="I15" i="2"/>
  <c r="H15" i="2"/>
  <c r="G15" i="2"/>
  <c r="F15" i="2"/>
  <c r="E15" i="2"/>
  <c r="D15" i="2"/>
  <c r="C15" i="2"/>
  <c r="B15" i="2"/>
  <c r="A15" i="2"/>
  <c r="Z15" i="2" s="1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Z14" i="2" s="1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Z13" i="2" s="1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Z12" i="2" s="1"/>
  <c r="AA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Z11" i="2" s="1"/>
  <c r="AA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Z10" i="2" s="1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Z9" i="2" s="1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Z8" i="2" s="1"/>
  <c r="Z7" i="2"/>
  <c r="R7" i="2"/>
  <c r="Q7" i="2"/>
  <c r="P7" i="2"/>
  <c r="O7" i="2"/>
  <c r="N7" i="2"/>
  <c r="M7" i="2"/>
  <c r="L7" i="2"/>
  <c r="AA7" i="2" s="1"/>
  <c r="K7" i="2"/>
  <c r="J7" i="2"/>
  <c r="I7" i="2"/>
  <c r="H7" i="2"/>
  <c r="G7" i="2"/>
  <c r="F7" i="2"/>
  <c r="E7" i="2"/>
  <c r="D7" i="2"/>
  <c r="C7" i="2"/>
  <c r="B7" i="2"/>
  <c r="A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Z6" i="2" s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Z5" i="2" s="1"/>
  <c r="B2" i="2"/>
  <c r="H4" i="2" s="1"/>
  <c r="AA28" i="1"/>
  <c r="Z28" i="1"/>
  <c r="R28" i="1"/>
  <c r="Q28" i="1"/>
  <c r="P28" i="1"/>
  <c r="O28" i="1"/>
  <c r="N28" i="1"/>
  <c r="M28" i="1"/>
  <c r="L28" i="1"/>
  <c r="W28" i="1" s="1"/>
  <c r="K28" i="1"/>
  <c r="J28" i="1"/>
  <c r="I28" i="1"/>
  <c r="H28" i="1"/>
  <c r="G28" i="1"/>
  <c r="F28" i="1"/>
  <c r="E28" i="1"/>
  <c r="D28" i="1"/>
  <c r="C28" i="1"/>
  <c r="B28" i="1"/>
  <c r="A28" i="1"/>
  <c r="AA27" i="1"/>
  <c r="Z27" i="1"/>
  <c r="W27" i="1"/>
  <c r="R27" i="1"/>
  <c r="Q27" i="1"/>
  <c r="P27" i="1"/>
  <c r="O27" i="1"/>
  <c r="N27" i="1"/>
  <c r="M27" i="1"/>
  <c r="L27" i="1"/>
  <c r="V27" i="1" s="1"/>
  <c r="K27" i="1"/>
  <c r="J27" i="1"/>
  <c r="I27" i="1"/>
  <c r="H27" i="1"/>
  <c r="G27" i="1"/>
  <c r="F27" i="1"/>
  <c r="E27" i="1"/>
  <c r="D27" i="1"/>
  <c r="C27" i="1"/>
  <c r="B27" i="1"/>
  <c r="A27" i="1"/>
  <c r="Z26" i="1"/>
  <c r="R26" i="1"/>
  <c r="Q26" i="1"/>
  <c r="P26" i="1"/>
  <c r="O26" i="1"/>
  <c r="N26" i="1"/>
  <c r="M26" i="1"/>
  <c r="L26" i="1"/>
  <c r="AA26" i="1" s="1"/>
  <c r="K26" i="1"/>
  <c r="J26" i="1"/>
  <c r="I26" i="1"/>
  <c r="H26" i="1"/>
  <c r="G26" i="1"/>
  <c r="F26" i="1"/>
  <c r="E26" i="1"/>
  <c r="D26" i="1"/>
  <c r="C26" i="1"/>
  <c r="B26" i="1"/>
  <c r="A26" i="1"/>
  <c r="R25" i="1"/>
  <c r="Q25" i="1"/>
  <c r="P25" i="1"/>
  <c r="O25" i="1"/>
  <c r="N25" i="1"/>
  <c r="M25" i="1"/>
  <c r="L25" i="1"/>
  <c r="W25" i="1" s="1"/>
  <c r="K25" i="1"/>
  <c r="J25" i="1"/>
  <c r="I25" i="1"/>
  <c r="H25" i="1"/>
  <c r="G25" i="1"/>
  <c r="F25" i="1"/>
  <c r="E25" i="1"/>
  <c r="D25" i="1"/>
  <c r="C25" i="1"/>
  <c r="B25" i="1"/>
  <c r="A25" i="1"/>
  <c r="Z25" i="1" s="1"/>
  <c r="R24" i="1"/>
  <c r="Q24" i="1"/>
  <c r="P24" i="1"/>
  <c r="O24" i="1"/>
  <c r="N24" i="1"/>
  <c r="M24" i="1"/>
  <c r="L24" i="1"/>
  <c r="AA24" i="1" s="1"/>
  <c r="K24" i="1"/>
  <c r="J24" i="1"/>
  <c r="I24" i="1"/>
  <c r="H24" i="1"/>
  <c r="G24" i="1"/>
  <c r="F24" i="1"/>
  <c r="E24" i="1"/>
  <c r="D24" i="1"/>
  <c r="C24" i="1"/>
  <c r="B24" i="1"/>
  <c r="A24" i="1"/>
  <c r="Z24" i="1" s="1"/>
  <c r="R23" i="1"/>
  <c r="Q23" i="1"/>
  <c r="P23" i="1"/>
  <c r="O23" i="1"/>
  <c r="N23" i="1"/>
  <c r="M23" i="1"/>
  <c r="L23" i="1"/>
  <c r="AA23" i="1" s="1"/>
  <c r="K23" i="1"/>
  <c r="J23" i="1"/>
  <c r="I23" i="1"/>
  <c r="H23" i="1"/>
  <c r="G23" i="1"/>
  <c r="F23" i="1"/>
  <c r="E23" i="1"/>
  <c r="D23" i="1"/>
  <c r="C23" i="1"/>
  <c r="B23" i="1"/>
  <c r="A23" i="1"/>
  <c r="Z23" i="1" s="1"/>
  <c r="R22" i="1"/>
  <c r="Q22" i="1"/>
  <c r="P22" i="1"/>
  <c r="O22" i="1"/>
  <c r="N22" i="1"/>
  <c r="M22" i="1"/>
  <c r="L22" i="1"/>
  <c r="AA22" i="1" s="1"/>
  <c r="K22" i="1"/>
  <c r="J22" i="1"/>
  <c r="I22" i="1"/>
  <c r="H22" i="1"/>
  <c r="G22" i="1"/>
  <c r="F22" i="1"/>
  <c r="E22" i="1"/>
  <c r="D22" i="1"/>
  <c r="C22" i="1"/>
  <c r="B22" i="1"/>
  <c r="A22" i="1"/>
  <c r="Z22" i="1" s="1"/>
  <c r="R21" i="1"/>
  <c r="Q21" i="1"/>
  <c r="P21" i="1"/>
  <c r="O21" i="1"/>
  <c r="N21" i="1"/>
  <c r="M21" i="1"/>
  <c r="L21" i="1"/>
  <c r="AA21" i="1" s="1"/>
  <c r="K21" i="1"/>
  <c r="J21" i="1"/>
  <c r="I21" i="1"/>
  <c r="H21" i="1"/>
  <c r="G21" i="1"/>
  <c r="F21" i="1"/>
  <c r="E21" i="1"/>
  <c r="D21" i="1"/>
  <c r="C21" i="1"/>
  <c r="B21" i="1"/>
  <c r="A21" i="1"/>
  <c r="Z21" i="1" s="1"/>
  <c r="R20" i="1"/>
  <c r="Q20" i="1"/>
  <c r="P20" i="1"/>
  <c r="O20" i="1"/>
  <c r="N20" i="1"/>
  <c r="M20" i="1"/>
  <c r="L20" i="1"/>
  <c r="AA20" i="1" s="1"/>
  <c r="K20" i="1"/>
  <c r="J20" i="1"/>
  <c r="I20" i="1"/>
  <c r="H20" i="1"/>
  <c r="G20" i="1"/>
  <c r="F20" i="1"/>
  <c r="E20" i="1"/>
  <c r="D20" i="1"/>
  <c r="C20" i="1"/>
  <c r="B20" i="1"/>
  <c r="A20" i="1"/>
  <c r="Z20" i="1" s="1"/>
  <c r="R19" i="1"/>
  <c r="Q19" i="1"/>
  <c r="P19" i="1"/>
  <c r="O19" i="1"/>
  <c r="N19" i="1"/>
  <c r="M19" i="1"/>
  <c r="L19" i="1"/>
  <c r="AA19" i="1" s="1"/>
  <c r="K19" i="1"/>
  <c r="J19" i="1"/>
  <c r="I19" i="1"/>
  <c r="H19" i="1"/>
  <c r="G19" i="1"/>
  <c r="F19" i="1"/>
  <c r="E19" i="1"/>
  <c r="D19" i="1"/>
  <c r="C19" i="1"/>
  <c r="B19" i="1"/>
  <c r="A19" i="1"/>
  <c r="Z19" i="1" s="1"/>
  <c r="R18" i="1"/>
  <c r="Q18" i="1"/>
  <c r="P18" i="1"/>
  <c r="O18" i="1"/>
  <c r="N18" i="1"/>
  <c r="M18" i="1"/>
  <c r="L18" i="1"/>
  <c r="W18" i="1" s="1"/>
  <c r="K18" i="1"/>
  <c r="J18" i="1"/>
  <c r="I18" i="1"/>
  <c r="H18" i="1"/>
  <c r="G18" i="1"/>
  <c r="F18" i="1"/>
  <c r="E18" i="1"/>
  <c r="D18" i="1"/>
  <c r="C18" i="1"/>
  <c r="B18" i="1"/>
  <c r="A18" i="1"/>
  <c r="Z18" i="1" s="1"/>
  <c r="R17" i="1"/>
  <c r="Q17" i="1"/>
  <c r="P17" i="1"/>
  <c r="O17" i="1"/>
  <c r="N17" i="1"/>
  <c r="M17" i="1"/>
  <c r="L17" i="1"/>
  <c r="W17" i="1" s="1"/>
  <c r="K17" i="1"/>
  <c r="J17" i="1"/>
  <c r="I17" i="1"/>
  <c r="H17" i="1"/>
  <c r="G17" i="1"/>
  <c r="F17" i="1"/>
  <c r="E17" i="1"/>
  <c r="D17" i="1"/>
  <c r="C17" i="1"/>
  <c r="B17" i="1"/>
  <c r="A17" i="1"/>
  <c r="Z17" i="1" s="1"/>
  <c r="R16" i="1"/>
  <c r="Q16" i="1"/>
  <c r="P16" i="1"/>
  <c r="O16" i="1"/>
  <c r="N16" i="1"/>
  <c r="M16" i="1"/>
  <c r="L16" i="1"/>
  <c r="W16" i="1" s="1"/>
  <c r="K16" i="1"/>
  <c r="J16" i="1"/>
  <c r="I16" i="1"/>
  <c r="H16" i="1"/>
  <c r="G16" i="1"/>
  <c r="F16" i="1"/>
  <c r="E16" i="1"/>
  <c r="D16" i="1"/>
  <c r="C16" i="1"/>
  <c r="B16" i="1"/>
  <c r="A16" i="1"/>
  <c r="Z16" i="1" s="1"/>
  <c r="R15" i="1"/>
  <c r="Q15" i="1"/>
  <c r="P15" i="1"/>
  <c r="O15" i="1"/>
  <c r="N15" i="1"/>
  <c r="M15" i="1"/>
  <c r="L15" i="1"/>
  <c r="W15" i="1" s="1"/>
  <c r="K15" i="1"/>
  <c r="J15" i="1"/>
  <c r="I15" i="1"/>
  <c r="H15" i="1"/>
  <c r="G15" i="1"/>
  <c r="F15" i="1"/>
  <c r="E15" i="1"/>
  <c r="D15" i="1"/>
  <c r="C15" i="1"/>
  <c r="B15" i="1"/>
  <c r="A15" i="1"/>
  <c r="Z15" i="1" s="1"/>
  <c r="R14" i="1"/>
  <c r="Q14" i="1"/>
  <c r="P14" i="1"/>
  <c r="O14" i="1"/>
  <c r="N14" i="1"/>
  <c r="M14" i="1"/>
  <c r="L14" i="1"/>
  <c r="W14" i="1" s="1"/>
  <c r="K14" i="1"/>
  <c r="J14" i="1"/>
  <c r="I14" i="1"/>
  <c r="H14" i="1"/>
  <c r="G14" i="1"/>
  <c r="F14" i="1"/>
  <c r="E14" i="1"/>
  <c r="D14" i="1"/>
  <c r="C14" i="1"/>
  <c r="B14" i="1"/>
  <c r="A14" i="1"/>
  <c r="Z14" i="1" s="1"/>
  <c r="R13" i="1"/>
  <c r="Q13" i="1"/>
  <c r="P13" i="1"/>
  <c r="O13" i="1"/>
  <c r="N13" i="1"/>
  <c r="M13" i="1"/>
  <c r="L13" i="1"/>
  <c r="V13" i="1" s="1"/>
  <c r="K13" i="1"/>
  <c r="J13" i="1"/>
  <c r="I13" i="1"/>
  <c r="H13" i="1"/>
  <c r="G13" i="1"/>
  <c r="F13" i="1"/>
  <c r="E13" i="1"/>
  <c r="D13" i="1"/>
  <c r="C13" i="1"/>
  <c r="B13" i="1"/>
  <c r="A13" i="1"/>
  <c r="Z13" i="1" s="1"/>
  <c r="AA12" i="1"/>
  <c r="R12" i="1"/>
  <c r="Q12" i="1"/>
  <c r="P12" i="1"/>
  <c r="O12" i="1"/>
  <c r="N12" i="1"/>
  <c r="M12" i="1"/>
  <c r="L12" i="1"/>
  <c r="V12" i="1" s="1"/>
  <c r="K12" i="1"/>
  <c r="J12" i="1"/>
  <c r="I12" i="1"/>
  <c r="H12" i="1"/>
  <c r="G12" i="1"/>
  <c r="F12" i="1"/>
  <c r="E12" i="1"/>
  <c r="D12" i="1"/>
  <c r="C12" i="1"/>
  <c r="B12" i="1"/>
  <c r="A12" i="1"/>
  <c r="Z12" i="1" s="1"/>
  <c r="R11" i="1"/>
  <c r="Q11" i="1"/>
  <c r="P11" i="1"/>
  <c r="O11" i="1"/>
  <c r="N11" i="1"/>
  <c r="M11" i="1"/>
  <c r="L11" i="1"/>
  <c r="V11" i="1" s="1"/>
  <c r="K11" i="1"/>
  <c r="J11" i="1"/>
  <c r="I11" i="1"/>
  <c r="H11" i="1"/>
  <c r="G11" i="1"/>
  <c r="F11" i="1"/>
  <c r="E11" i="1"/>
  <c r="D11" i="1"/>
  <c r="C11" i="1"/>
  <c r="B11" i="1"/>
  <c r="A11" i="1"/>
  <c r="Z11" i="1" s="1"/>
  <c r="AA10" i="1"/>
  <c r="R10" i="1"/>
  <c r="Q10" i="1"/>
  <c r="P10" i="1"/>
  <c r="O10" i="1"/>
  <c r="N10" i="1"/>
  <c r="M10" i="1"/>
  <c r="L10" i="1"/>
  <c r="V10" i="1" s="1"/>
  <c r="K10" i="1"/>
  <c r="J10" i="1"/>
  <c r="I10" i="1"/>
  <c r="H10" i="1"/>
  <c r="G10" i="1"/>
  <c r="F10" i="1"/>
  <c r="E10" i="1"/>
  <c r="D10" i="1"/>
  <c r="C10" i="1"/>
  <c r="B10" i="1"/>
  <c r="A10" i="1"/>
  <c r="Z10" i="1" s="1"/>
  <c r="AA9" i="1"/>
  <c r="R9" i="1"/>
  <c r="Q9" i="1"/>
  <c r="P9" i="1"/>
  <c r="O9" i="1"/>
  <c r="N9" i="1"/>
  <c r="M9" i="1"/>
  <c r="L9" i="1"/>
  <c r="V9" i="1" s="1"/>
  <c r="K9" i="1"/>
  <c r="J9" i="1"/>
  <c r="I9" i="1"/>
  <c r="H9" i="1"/>
  <c r="G9" i="1"/>
  <c r="F9" i="1"/>
  <c r="E9" i="1"/>
  <c r="D9" i="1"/>
  <c r="C9" i="1"/>
  <c r="B9" i="1"/>
  <c r="A9" i="1"/>
  <c r="Z9" i="1" s="1"/>
  <c r="Z8" i="1"/>
  <c r="R8" i="1"/>
  <c r="Q8" i="1"/>
  <c r="P8" i="1"/>
  <c r="O8" i="1"/>
  <c r="N8" i="1"/>
  <c r="M8" i="1"/>
  <c r="L8" i="1"/>
  <c r="W8" i="1" s="1"/>
  <c r="K8" i="1"/>
  <c r="J8" i="1"/>
  <c r="I8" i="1"/>
  <c r="H8" i="1"/>
  <c r="G8" i="1"/>
  <c r="F8" i="1"/>
  <c r="E8" i="1"/>
  <c r="D8" i="1"/>
  <c r="C8" i="1"/>
  <c r="B8" i="1"/>
  <c r="A8" i="1"/>
  <c r="AA7" i="1"/>
  <c r="Z7" i="1"/>
  <c r="R7" i="1"/>
  <c r="Q7" i="1"/>
  <c r="P7" i="1"/>
  <c r="O7" i="1"/>
  <c r="N7" i="1"/>
  <c r="M7" i="1"/>
  <c r="L7" i="1"/>
  <c r="W7" i="1" s="1"/>
  <c r="K7" i="1"/>
  <c r="J7" i="1"/>
  <c r="I7" i="1"/>
  <c r="H7" i="1"/>
  <c r="G7" i="1"/>
  <c r="F7" i="1"/>
  <c r="E7" i="1"/>
  <c r="D7" i="1"/>
  <c r="C7" i="1"/>
  <c r="B7" i="1"/>
  <c r="A7" i="1"/>
  <c r="AA6" i="1"/>
  <c r="Z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A5" i="1"/>
  <c r="Z5" i="1"/>
  <c r="R5" i="1"/>
  <c r="Q5" i="1"/>
  <c r="P5" i="1"/>
  <c r="O5" i="1"/>
  <c r="N5" i="1"/>
  <c r="M5" i="1"/>
  <c r="L5" i="1"/>
  <c r="W13" i="1" s="1"/>
  <c r="S13" i="1" s="1"/>
  <c r="K5" i="1"/>
  <c r="J5" i="1"/>
  <c r="I5" i="1"/>
  <c r="H5" i="1"/>
  <c r="G5" i="1"/>
  <c r="F5" i="1"/>
  <c r="E5" i="1"/>
  <c r="D5" i="1"/>
  <c r="C5" i="1"/>
  <c r="B5" i="1"/>
  <c r="A5" i="1"/>
  <c r="B2" i="1"/>
  <c r="F4" i="1" s="1"/>
  <c r="V10" i="6" l="1"/>
  <c r="V12" i="6"/>
  <c r="V14" i="6"/>
  <c r="V16" i="6"/>
  <c r="W18" i="6"/>
  <c r="V8" i="6"/>
  <c r="W24" i="6"/>
  <c r="S25" i="6"/>
  <c r="V9" i="6"/>
  <c r="W16" i="6"/>
  <c r="S16" i="6" s="1"/>
  <c r="W21" i="6"/>
  <c r="W17" i="6"/>
  <c r="W7" i="6"/>
  <c r="S7" i="6" s="1"/>
  <c r="W20" i="6"/>
  <c r="S20" i="6" s="1"/>
  <c r="W23" i="6"/>
  <c r="V7" i="3"/>
  <c r="V12" i="3"/>
  <c r="V6" i="3"/>
  <c r="V8" i="3"/>
  <c r="V5" i="3"/>
  <c r="S16" i="3"/>
  <c r="V27" i="3"/>
  <c r="W9" i="3"/>
  <c r="V28" i="3"/>
  <c r="S27" i="1"/>
  <c r="W13" i="5"/>
  <c r="S13" i="5" s="1"/>
  <c r="W12" i="5"/>
  <c r="W11" i="5"/>
  <c r="W10" i="5"/>
  <c r="W9" i="5"/>
  <c r="W14" i="5"/>
  <c r="W19" i="5"/>
  <c r="S19" i="5" s="1"/>
  <c r="W8" i="5"/>
  <c r="V17" i="5"/>
  <c r="V15" i="5"/>
  <c r="V14" i="5"/>
  <c r="W6" i="5"/>
  <c r="J4" i="6"/>
  <c r="H4" i="6"/>
  <c r="G4" i="6"/>
  <c r="F4" i="6"/>
  <c r="E4" i="6"/>
  <c r="B4" i="6"/>
  <c r="D4" i="6"/>
  <c r="W12" i="2"/>
  <c r="AA5" i="3"/>
  <c r="V23" i="1"/>
  <c r="H4" i="1"/>
  <c r="V7" i="1"/>
  <c r="S7" i="1" s="1"/>
  <c r="V8" i="1"/>
  <c r="S8" i="1" s="1"/>
  <c r="W9" i="1"/>
  <c r="S9" i="1" s="1"/>
  <c r="W10" i="1"/>
  <c r="W11" i="1"/>
  <c r="AA14" i="1"/>
  <c r="AA15" i="1"/>
  <c r="AA16" i="1"/>
  <c r="AA17" i="1"/>
  <c r="V28" i="1"/>
  <c r="S28" i="1" s="1"/>
  <c r="G4" i="2"/>
  <c r="W8" i="2"/>
  <c r="W13" i="2"/>
  <c r="S13" i="2" s="1"/>
  <c r="V13" i="2"/>
  <c r="AA16" i="2"/>
  <c r="V10" i="3"/>
  <c r="W15" i="3"/>
  <c r="V25" i="3"/>
  <c r="AA18" i="4"/>
  <c r="W18" i="4"/>
  <c r="S18" i="4" s="1"/>
  <c r="V5" i="5"/>
  <c r="AA20" i="2"/>
  <c r="AA16" i="4"/>
  <c r="W16" i="4"/>
  <c r="W26" i="1"/>
  <c r="AA15" i="2"/>
  <c r="W14" i="3"/>
  <c r="W11" i="4"/>
  <c r="D4" i="1"/>
  <c r="G4" i="1"/>
  <c r="V5" i="1"/>
  <c r="V6" i="1"/>
  <c r="J4" i="1"/>
  <c r="W5" i="1"/>
  <c r="W6" i="1"/>
  <c r="W10" i="2"/>
  <c r="S10" i="2" s="1"/>
  <c r="V10" i="2"/>
  <c r="AA13" i="2"/>
  <c r="W18" i="2"/>
  <c r="V18" i="2"/>
  <c r="W12" i="3"/>
  <c r="V15" i="3"/>
  <c r="AA25" i="3"/>
  <c r="W25" i="3"/>
  <c r="S25" i="3" s="1"/>
  <c r="AA13" i="4"/>
  <c r="W13" i="4"/>
  <c r="S13" i="4" s="1"/>
  <c r="V16" i="4"/>
  <c r="W7" i="5"/>
  <c r="S7" i="5" s="1"/>
  <c r="V12" i="5"/>
  <c r="AA14" i="5"/>
  <c r="W22" i="2"/>
  <c r="S22" i="2"/>
  <c r="V15" i="2"/>
  <c r="S15" i="2" s="1"/>
  <c r="W20" i="2"/>
  <c r="S20" i="2" s="1"/>
  <c r="W24" i="2"/>
  <c r="S24" i="2"/>
  <c r="W26" i="2"/>
  <c r="S26" i="2" s="1"/>
  <c r="AA28" i="3"/>
  <c r="W28" i="3"/>
  <c r="S28" i="3" s="1"/>
  <c r="V12" i="2"/>
  <c r="V25" i="1"/>
  <c r="S25" i="1" s="1"/>
  <c r="B4" i="2"/>
  <c r="J4" i="2"/>
  <c r="W9" i="2"/>
  <c r="S9" i="2" s="1"/>
  <c r="V9" i="2"/>
  <c r="AA12" i="2"/>
  <c r="W17" i="2"/>
  <c r="V17" i="2"/>
  <c r="V14" i="3"/>
  <c r="AA26" i="3"/>
  <c r="W26" i="3"/>
  <c r="S26" i="3" s="1"/>
  <c r="AA14" i="4"/>
  <c r="W14" i="4"/>
  <c r="V17" i="4"/>
  <c r="W18" i="5"/>
  <c r="S18" i="5" s="1"/>
  <c r="V18" i="5"/>
  <c r="V26" i="1"/>
  <c r="W5" i="3"/>
  <c r="S5" i="3" s="1"/>
  <c r="W16" i="3"/>
  <c r="V9" i="3"/>
  <c r="V26" i="3"/>
  <c r="V19" i="1"/>
  <c r="E4" i="1"/>
  <c r="V14" i="1"/>
  <c r="S14" i="1" s="1"/>
  <c r="V15" i="1"/>
  <c r="S15" i="1" s="1"/>
  <c r="V16" i="1"/>
  <c r="S16" i="1" s="1"/>
  <c r="V17" i="1"/>
  <c r="S17" i="1" s="1"/>
  <c r="V18" i="1"/>
  <c r="S18" i="1" s="1"/>
  <c r="W19" i="1"/>
  <c r="W20" i="1"/>
  <c r="W21" i="1"/>
  <c r="W22" i="1"/>
  <c r="W23" i="1"/>
  <c r="W24" i="1"/>
  <c r="D4" i="2"/>
  <c r="AA6" i="2"/>
  <c r="W6" i="2"/>
  <c r="S6" i="2" s="1"/>
  <c r="V6" i="2"/>
  <c r="AA9" i="2"/>
  <c r="W14" i="2"/>
  <c r="S14" i="2" s="1"/>
  <c r="V14" i="2"/>
  <c r="AA17" i="2"/>
  <c r="V19" i="2"/>
  <c r="V21" i="2"/>
  <c r="V23" i="2"/>
  <c r="V25" i="2"/>
  <c r="V27" i="2"/>
  <c r="V11" i="3"/>
  <c r="S11" i="3" s="1"/>
  <c r="V24" i="3"/>
  <c r="V6" i="4"/>
  <c r="V12" i="4"/>
  <c r="AA17" i="4"/>
  <c r="W17" i="4"/>
  <c r="S17" i="4" s="1"/>
  <c r="V22" i="4"/>
  <c r="V11" i="5"/>
  <c r="W28" i="2"/>
  <c r="S28" i="2" s="1"/>
  <c r="B4" i="1"/>
  <c r="W7" i="3"/>
  <c r="S7" i="3" s="1"/>
  <c r="W23" i="3"/>
  <c r="V14" i="4"/>
  <c r="V20" i="1"/>
  <c r="V22" i="1"/>
  <c r="S10" i="1"/>
  <c r="S11" i="1"/>
  <c r="E4" i="2"/>
  <c r="W11" i="2"/>
  <c r="S11" i="2" s="1"/>
  <c r="V11" i="2"/>
  <c r="AA14" i="2"/>
  <c r="W19" i="2"/>
  <c r="S19" i="2" s="1"/>
  <c r="AA19" i="2"/>
  <c r="W21" i="2"/>
  <c r="S21" i="2" s="1"/>
  <c r="AA21" i="2"/>
  <c r="W23" i="2"/>
  <c r="S23" i="2" s="1"/>
  <c r="AA23" i="2"/>
  <c r="W25" i="2"/>
  <c r="S25" i="2" s="1"/>
  <c r="AA25" i="2"/>
  <c r="W27" i="2"/>
  <c r="S27" i="2" s="1"/>
  <c r="AA27" i="2"/>
  <c r="W13" i="3"/>
  <c r="AA24" i="3"/>
  <c r="W24" i="3"/>
  <c r="AA12" i="4"/>
  <c r="AC4" i="4" s="1"/>
  <c r="W12" i="4"/>
  <c r="S12" i="4" s="1"/>
  <c r="V15" i="4"/>
  <c r="W25" i="4"/>
  <c r="S25" i="4" s="1"/>
  <c r="W27" i="4"/>
  <c r="S27" i="4" s="1"/>
  <c r="S15" i="7"/>
  <c r="AA22" i="2"/>
  <c r="AA24" i="2"/>
  <c r="AA26" i="2"/>
  <c r="AA28" i="2"/>
  <c r="V19" i="4"/>
  <c r="S19" i="4" s="1"/>
  <c r="J4" i="7"/>
  <c r="H4" i="7"/>
  <c r="G4" i="7"/>
  <c r="F4" i="7"/>
  <c r="E4" i="7"/>
  <c r="B4" i="7"/>
  <c r="D4" i="7"/>
  <c r="V21" i="1"/>
  <c r="V24" i="1"/>
  <c r="W12" i="1"/>
  <c r="S12" i="1" s="1"/>
  <c r="F4" i="2"/>
  <c r="AA5" i="2"/>
  <c r="W5" i="2"/>
  <c r="S5" i="2" s="1"/>
  <c r="V5" i="2"/>
  <c r="W16" i="2"/>
  <c r="S16" i="2" s="1"/>
  <c r="V16" i="2"/>
  <c r="W6" i="3"/>
  <c r="S6" i="3" s="1"/>
  <c r="AA6" i="3"/>
  <c r="W8" i="3"/>
  <c r="S8" i="3" s="1"/>
  <c r="W10" i="3"/>
  <c r="S10" i="3" s="1"/>
  <c r="V13" i="3"/>
  <c r="AA27" i="3"/>
  <c r="W27" i="3"/>
  <c r="S27" i="3"/>
  <c r="AA15" i="4"/>
  <c r="W15" i="4"/>
  <c r="S15" i="4" s="1"/>
  <c r="V18" i="4"/>
  <c r="V20" i="4"/>
  <c r="S20" i="4" s="1"/>
  <c r="W5" i="5"/>
  <c r="W16" i="5"/>
  <c r="V16" i="5"/>
  <c r="D4" i="3"/>
  <c r="D4" i="4"/>
  <c r="W22" i="4"/>
  <c r="S22" i="4" s="1"/>
  <c r="V25" i="4"/>
  <c r="H4" i="5"/>
  <c r="F4" i="5"/>
  <c r="E4" i="5"/>
  <c r="B4" i="5"/>
  <c r="V6" i="5"/>
  <c r="S7" i="7"/>
  <c r="V7" i="2"/>
  <c r="V8" i="2"/>
  <c r="F4" i="3"/>
  <c r="V17" i="3"/>
  <c r="V18" i="3"/>
  <c r="V19" i="3"/>
  <c r="V20" i="3"/>
  <c r="V21" i="3"/>
  <c r="V22" i="3"/>
  <c r="V23" i="3"/>
  <c r="F4" i="4"/>
  <c r="V7" i="4"/>
  <c r="V8" i="4"/>
  <c r="V9" i="4"/>
  <c r="V10" i="4"/>
  <c r="V11" i="4"/>
  <c r="W24" i="4"/>
  <c r="V27" i="4"/>
  <c r="G4" i="5"/>
  <c r="W7" i="2"/>
  <c r="S7" i="2" s="1"/>
  <c r="G4" i="3"/>
  <c r="W17" i="3"/>
  <c r="W18" i="3"/>
  <c r="W19" i="3"/>
  <c r="W20" i="3"/>
  <c r="W21" i="3"/>
  <c r="S21" i="3" s="1"/>
  <c r="W22" i="3"/>
  <c r="S22" i="3" s="1"/>
  <c r="G4" i="4"/>
  <c r="W7" i="4"/>
  <c r="W8" i="4"/>
  <c r="W9" i="4"/>
  <c r="W10" i="4"/>
  <c r="W21" i="4"/>
  <c r="V24" i="4"/>
  <c r="J4" i="5"/>
  <c r="V10" i="5"/>
  <c r="V5" i="4"/>
  <c r="W6" i="4"/>
  <c r="V21" i="4"/>
  <c r="W26" i="4"/>
  <c r="S16" i="7"/>
  <c r="W5" i="4"/>
  <c r="S5" i="4" s="1"/>
  <c r="W23" i="4"/>
  <c r="V26" i="4"/>
  <c r="V9" i="5"/>
  <c r="W15" i="5"/>
  <c r="S15" i="5" s="1"/>
  <c r="AA15" i="5"/>
  <c r="W17" i="5"/>
  <c r="S17" i="5" s="1"/>
  <c r="AA17" i="5"/>
  <c r="V23" i="4"/>
  <c r="V8" i="5"/>
  <c r="AA5" i="6"/>
  <c r="AA6" i="6"/>
  <c r="AA7" i="6"/>
  <c r="AA8" i="6"/>
  <c r="AA9" i="6"/>
  <c r="AA5" i="7"/>
  <c r="AA6" i="7"/>
  <c r="AA7" i="7"/>
  <c r="V28" i="4"/>
  <c r="V20" i="5"/>
  <c r="V21" i="5"/>
  <c r="V22" i="5"/>
  <c r="V23" i="5"/>
  <c r="V24" i="5"/>
  <c r="V25" i="5"/>
  <c r="V26" i="5"/>
  <c r="V27" i="5"/>
  <c r="V28" i="5"/>
  <c r="V26" i="6"/>
  <c r="V27" i="6"/>
  <c r="V28" i="6"/>
  <c r="W28" i="4"/>
  <c r="W20" i="5"/>
  <c r="W21" i="5"/>
  <c r="W22" i="5"/>
  <c r="W23" i="5"/>
  <c r="W24" i="5"/>
  <c r="W25" i="5"/>
  <c r="S25" i="5" s="1"/>
  <c r="W26" i="5"/>
  <c r="W27" i="5"/>
  <c r="W28" i="5"/>
  <c r="W26" i="6"/>
  <c r="W27" i="6"/>
  <c r="W28" i="6"/>
  <c r="S17" i="7"/>
  <c r="S18" i="7"/>
  <c r="S19" i="7"/>
  <c r="S20" i="7"/>
  <c r="S22" i="7"/>
  <c r="V23" i="7"/>
  <c r="V24" i="7"/>
  <c r="V25" i="7"/>
  <c r="V26" i="7"/>
  <c r="V27" i="7"/>
  <c r="V19" i="6"/>
  <c r="V20" i="6"/>
  <c r="V21" i="6"/>
  <c r="V22" i="6"/>
  <c r="S22" i="6" s="1"/>
  <c r="V23" i="6"/>
  <c r="S23" i="6" s="1"/>
  <c r="V24" i="6"/>
  <c r="S24" i="6" s="1"/>
  <c r="W25" i="6"/>
  <c r="V17" i="7"/>
  <c r="V18" i="7"/>
  <c r="V19" i="7"/>
  <c r="V20" i="7"/>
  <c r="V21" i="7"/>
  <c r="S21" i="7" s="1"/>
  <c r="V22" i="7"/>
  <c r="W23" i="7"/>
  <c r="S23" i="7" s="1"/>
  <c r="W24" i="7"/>
  <c r="S24" i="7" s="1"/>
  <c r="W25" i="7"/>
  <c r="W26" i="7"/>
  <c r="W27" i="7"/>
  <c r="S27" i="7" s="1"/>
  <c r="W28" i="7"/>
  <c r="S28" i="7" s="1"/>
  <c r="V5" i="6"/>
  <c r="V17" i="6"/>
  <c r="S17" i="6" s="1"/>
  <c r="V18" i="6"/>
  <c r="W19" i="6"/>
  <c r="V5" i="7"/>
  <c r="S5" i="7" s="1"/>
  <c r="V6" i="7"/>
  <c r="S6" i="7" s="1"/>
  <c r="V7" i="7"/>
  <c r="V8" i="7"/>
  <c r="S8" i="7" s="1"/>
  <c r="V9" i="7"/>
  <c r="S9" i="7" s="1"/>
  <c r="V10" i="7"/>
  <c r="S10" i="7" s="1"/>
  <c r="V11" i="7"/>
  <c r="S11" i="7" s="1"/>
  <c r="V12" i="7"/>
  <c r="S12" i="7" s="1"/>
  <c r="V13" i="7"/>
  <c r="S13" i="7" s="1"/>
  <c r="V14" i="7"/>
  <c r="S14" i="7" s="1"/>
  <c r="V15" i="7"/>
  <c r="V16" i="7"/>
  <c r="W5" i="6"/>
  <c r="S5" i="6" s="1"/>
  <c r="W6" i="6"/>
  <c r="S6" i="6" s="1"/>
  <c r="W8" i="6"/>
  <c r="S8" i="6" s="1"/>
  <c r="W9" i="6"/>
  <c r="W10" i="6"/>
  <c r="S10" i="6" s="1"/>
  <c r="W11" i="6"/>
  <c r="S11" i="6" s="1"/>
  <c r="W12" i="6"/>
  <c r="S12" i="6" s="1"/>
  <c r="W13" i="6"/>
  <c r="S13" i="6" s="1"/>
  <c r="W14" i="6"/>
  <c r="S14" i="6" s="1"/>
  <c r="W15" i="6"/>
  <c r="S15" i="6" s="1"/>
  <c r="S19" i="6" l="1"/>
  <c r="S9" i="6"/>
  <c r="S18" i="6"/>
  <c r="S28" i="6"/>
  <c r="S21" i="6"/>
  <c r="S23" i="5"/>
  <c r="S10" i="5"/>
  <c r="S24" i="5"/>
  <c r="S16" i="5"/>
  <c r="S14" i="5"/>
  <c r="S28" i="5"/>
  <c r="S20" i="5"/>
  <c r="S5" i="5"/>
  <c r="S26" i="5"/>
  <c r="S14" i="4"/>
  <c r="S6" i="4"/>
  <c r="S16" i="4"/>
  <c r="S23" i="4"/>
  <c r="S9" i="3"/>
  <c r="S24" i="3"/>
  <c r="S12" i="3"/>
  <c r="S5" i="1"/>
  <c r="S26" i="1"/>
  <c r="S6" i="1"/>
  <c r="S19" i="1"/>
  <c r="S24" i="1"/>
  <c r="S23" i="1"/>
  <c r="AB26" i="4"/>
  <c r="AB6" i="4"/>
  <c r="AB11" i="4"/>
  <c r="AB24" i="4"/>
  <c r="AB27" i="4"/>
  <c r="AE4" i="4"/>
  <c r="AD4" i="4"/>
  <c r="AB5" i="4"/>
  <c r="AB28" i="4"/>
  <c r="AB25" i="4"/>
  <c r="AB23" i="4"/>
  <c r="AB19" i="4"/>
  <c r="AB21" i="4"/>
  <c r="AB20" i="4"/>
  <c r="AB22" i="4"/>
  <c r="AB8" i="4"/>
  <c r="AB7" i="4"/>
  <c r="AB10" i="4"/>
  <c r="AB9" i="4"/>
  <c r="S10" i="4"/>
  <c r="S26" i="7"/>
  <c r="AC4" i="7"/>
  <c r="AB5" i="7"/>
  <c r="S7" i="4"/>
  <c r="S17" i="3"/>
  <c r="S24" i="4"/>
  <c r="AB14" i="4"/>
  <c r="AB13" i="2"/>
  <c r="AB18" i="4"/>
  <c r="AC4" i="3"/>
  <c r="AB5" i="3"/>
  <c r="S20" i="3"/>
  <c r="AB6" i="3"/>
  <c r="S25" i="7"/>
  <c r="AB9" i="6"/>
  <c r="S26" i="4"/>
  <c r="S23" i="3"/>
  <c r="AB25" i="3"/>
  <c r="AB16" i="4"/>
  <c r="S8" i="2"/>
  <c r="S12" i="2"/>
  <c r="S6" i="5"/>
  <c r="S9" i="5"/>
  <c r="AB26" i="3"/>
  <c r="S11" i="4"/>
  <c r="S11" i="5"/>
  <c r="S22" i="5"/>
  <c r="AB7" i="6"/>
  <c r="S21" i="5"/>
  <c r="S21" i="4"/>
  <c r="S22" i="1"/>
  <c r="S14" i="3"/>
  <c r="S15" i="3"/>
  <c r="AB17" i="1"/>
  <c r="S12" i="5"/>
  <c r="S21" i="1"/>
  <c r="S8" i="5"/>
  <c r="AB8" i="6"/>
  <c r="AB15" i="4"/>
  <c r="AB12" i="4"/>
  <c r="AB28" i="3"/>
  <c r="S27" i="6"/>
  <c r="S26" i="6"/>
  <c r="S27" i="5"/>
  <c r="S28" i="4"/>
  <c r="AB7" i="7"/>
  <c r="S9" i="4"/>
  <c r="S19" i="3"/>
  <c r="S13" i="3"/>
  <c r="AB17" i="4"/>
  <c r="S20" i="1"/>
  <c r="AB13" i="4"/>
  <c r="S18" i="2"/>
  <c r="AC4" i="6"/>
  <c r="AC4" i="2"/>
  <c r="AB28" i="2" s="1"/>
  <c r="AB26" i="2"/>
  <c r="AB24" i="3"/>
  <c r="S8" i="4"/>
  <c r="S18" i="3"/>
  <c r="AB27" i="3"/>
  <c r="AB27" i="2"/>
  <c r="S17" i="2"/>
  <c r="AC4" i="5"/>
  <c r="AB14" i="5" s="1"/>
  <c r="AC4" i="1"/>
  <c r="AB15" i="1" s="1"/>
  <c r="AB22" i="2" l="1"/>
  <c r="AB12" i="2"/>
  <c r="AB25" i="6"/>
  <c r="AB18" i="6"/>
  <c r="AD4" i="6"/>
  <c r="AB17" i="6"/>
  <c r="AB12" i="6"/>
  <c r="AB24" i="6"/>
  <c r="AB15" i="6"/>
  <c r="AB10" i="6"/>
  <c r="AB13" i="6"/>
  <c r="AE4" i="6"/>
  <c r="AB11" i="6"/>
  <c r="AB14" i="6"/>
  <c r="AB16" i="6"/>
  <c r="AB21" i="6"/>
  <c r="AB19" i="6"/>
  <c r="AB26" i="6"/>
  <c r="AB20" i="6"/>
  <c r="AB22" i="6"/>
  <c r="AB28" i="6"/>
  <c r="AB23" i="6"/>
  <c r="AB27" i="6"/>
  <c r="AB14" i="1"/>
  <c r="AB5" i="6"/>
  <c r="AB14" i="2"/>
  <c r="AB16" i="1"/>
  <c r="AB20" i="2"/>
  <c r="AB17" i="2"/>
  <c r="AB21" i="2"/>
  <c r="AB25" i="2"/>
  <c r="AB28" i="7"/>
  <c r="AB16" i="7"/>
  <c r="AD4" i="7"/>
  <c r="AB13" i="7"/>
  <c r="AB22" i="7"/>
  <c r="AB8" i="7"/>
  <c r="AB27" i="7"/>
  <c r="AB11" i="7"/>
  <c r="AE4" i="7"/>
  <c r="AB14" i="7"/>
  <c r="AB9" i="7"/>
  <c r="AB15" i="7"/>
  <c r="AB12" i="7"/>
  <c r="AB10" i="7"/>
  <c r="AB26" i="7"/>
  <c r="AB18" i="7"/>
  <c r="AB25" i="7"/>
  <c r="AB17" i="7"/>
  <c r="AB24" i="7"/>
  <c r="AB19" i="7"/>
  <c r="AB21" i="7"/>
  <c r="AB20" i="7"/>
  <c r="AB23" i="7"/>
  <c r="AB6" i="7"/>
  <c r="AB15" i="5"/>
  <c r="AB15" i="2"/>
  <c r="AB8" i="2"/>
  <c r="AD4" i="2"/>
  <c r="AE4" i="2"/>
  <c r="AB10" i="2"/>
  <c r="AB11" i="2"/>
  <c r="AB7" i="2"/>
  <c r="AB18" i="2"/>
  <c r="AB5" i="2"/>
  <c r="AB6" i="2"/>
  <c r="AB17" i="5"/>
  <c r="AB23" i="2"/>
  <c r="AB24" i="2"/>
  <c r="AB16" i="3"/>
  <c r="AB23" i="3"/>
  <c r="AE4" i="3"/>
  <c r="AB8" i="3"/>
  <c r="AD4" i="3"/>
  <c r="AB11" i="3"/>
  <c r="AB12" i="3"/>
  <c r="AB14" i="3"/>
  <c r="AB9" i="3"/>
  <c r="AB15" i="3"/>
  <c r="AB10" i="3"/>
  <c r="AB13" i="3"/>
  <c r="AB7" i="3"/>
  <c r="AB17" i="3"/>
  <c r="AB18" i="3"/>
  <c r="AB22" i="3"/>
  <c r="AB21" i="3"/>
  <c r="AB20" i="3"/>
  <c r="AB19" i="3"/>
  <c r="AB25" i="1"/>
  <c r="AB12" i="1"/>
  <c r="AD4" i="1"/>
  <c r="AB11" i="1"/>
  <c r="AB13" i="1"/>
  <c r="AB8" i="1"/>
  <c r="AB18" i="1"/>
  <c r="AE4" i="1"/>
  <c r="AB19" i="1"/>
  <c r="AB5" i="1"/>
  <c r="AB26" i="1"/>
  <c r="AB21" i="1"/>
  <c r="AB10" i="1"/>
  <c r="AB27" i="1"/>
  <c r="AB9" i="1"/>
  <c r="AB7" i="1"/>
  <c r="AB22" i="1"/>
  <c r="AB28" i="1"/>
  <c r="AB6" i="1"/>
  <c r="AB24" i="1"/>
  <c r="AB23" i="1"/>
  <c r="AB20" i="1"/>
  <c r="AB19" i="5"/>
  <c r="AB13" i="5"/>
  <c r="AD4" i="5"/>
  <c r="AB10" i="5"/>
  <c r="AE4" i="5"/>
  <c r="AB5" i="5"/>
  <c r="AB11" i="5"/>
  <c r="AB6" i="5"/>
  <c r="AB7" i="5"/>
  <c r="AB18" i="5"/>
  <c r="AB9" i="5"/>
  <c r="AB12" i="5"/>
  <c r="AB8" i="5"/>
  <c r="AB28" i="5"/>
  <c r="AB20" i="5"/>
  <c r="AB23" i="5"/>
  <c r="AB25" i="5"/>
  <c r="AB16" i="5"/>
  <c r="AB26" i="5"/>
  <c r="AB22" i="5"/>
  <c r="AB21" i="5"/>
  <c r="AB24" i="5"/>
  <c r="AB27" i="5"/>
  <c r="AB16" i="2"/>
  <c r="AB9" i="2"/>
  <c r="AB6" i="6"/>
  <c r="AB19" i="2"/>
</calcChain>
</file>

<file path=xl/sharedStrings.xml><?xml version="1.0" encoding="utf-8"?>
<sst xmlns="http://schemas.openxmlformats.org/spreadsheetml/2006/main" count="2294" uniqueCount="49">
  <si>
    <t>Week</t>
  </si>
  <si>
    <t>Players</t>
  </si>
  <si>
    <t>Low Score</t>
  </si>
  <si>
    <t>Course</t>
  </si>
  <si>
    <t>Hole</t>
  </si>
  <si>
    <t>Score</t>
  </si>
  <si>
    <t>HDC Score</t>
  </si>
  <si>
    <t>Putts</t>
  </si>
  <si>
    <t>GIR</t>
  </si>
  <si>
    <t>Eagle</t>
  </si>
  <si>
    <t>Birdie</t>
  </si>
  <si>
    <t>Par</t>
  </si>
  <si>
    <t>HDC</t>
  </si>
  <si>
    <t>Pts</t>
  </si>
  <si>
    <t>Points</t>
  </si>
  <si>
    <t>To Par</t>
  </si>
  <si>
    <t>PAR</t>
  </si>
  <si>
    <t>Beat</t>
  </si>
  <si>
    <t>Tied</t>
  </si>
  <si>
    <t>S</t>
  </si>
  <si>
    <t>E</t>
  </si>
  <si>
    <t>W</t>
  </si>
  <si>
    <t>Total</t>
  </si>
  <si>
    <t>Scores w/ Handicap</t>
  </si>
  <si>
    <t xml:space="preserve"> </t>
  </si>
  <si>
    <t>Jeff Pittenger</t>
  </si>
  <si>
    <t>Samish Kilam</t>
  </si>
  <si>
    <t>Tim Barrett</t>
  </si>
  <si>
    <t>Nick Matzo</t>
  </si>
  <si>
    <t>Rick Olivero</t>
  </si>
  <si>
    <t>Joe Walrad</t>
  </si>
  <si>
    <t>John Paul</t>
  </si>
  <si>
    <t>Ron Kopas</t>
  </si>
  <si>
    <t>Bob Barbour</t>
  </si>
  <si>
    <t>Tom Laskaris</t>
  </si>
  <si>
    <t>Steve Brosky</t>
  </si>
  <si>
    <t>Roger Koenigsknecht</t>
  </si>
  <si>
    <t>Jon Tharp</t>
  </si>
  <si>
    <t>Joe Baker</t>
  </si>
  <si>
    <t>Jason Shomsky</t>
  </si>
  <si>
    <t>Tim Watts</t>
  </si>
  <si>
    <t>Shaun Breuer</t>
  </si>
  <si>
    <t>Pradeep Kalmat</t>
  </si>
  <si>
    <t>Chris Brosky</t>
  </si>
  <si>
    <t>Craig Dunn</t>
  </si>
  <si>
    <t>Paul Sullivan</t>
  </si>
  <si>
    <t>Mike Bawol</t>
  </si>
  <si>
    <t>Chris Baron</t>
  </si>
  <si>
    <t>Charlie 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</si>
</sst>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%20LED%20League%20Fel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zes"/>
      <sheetName val="Money"/>
      <sheetName val="Weekly Course"/>
      <sheetName val="Schedule"/>
      <sheetName val="Template"/>
      <sheetName val="Next Year Handicap"/>
      <sheetName val="Shomsky"/>
      <sheetName val="Pittenger"/>
      <sheetName val="Koenigsknecht"/>
      <sheetName val="Sullivan"/>
      <sheetName val="CSullivan"/>
      <sheetName val="Walrad"/>
      <sheetName val="Bawol"/>
      <sheetName val="Dunn"/>
      <sheetName val="Kopas"/>
      <sheetName val="Breuer"/>
      <sheetName val="Baker"/>
      <sheetName val="Tharp"/>
      <sheetName val="Paul"/>
      <sheetName val="Barrett"/>
      <sheetName val="Barbour"/>
      <sheetName val="CBaron"/>
      <sheetName val="Matzo"/>
      <sheetName val="CBrosky"/>
      <sheetName val="Brosky"/>
      <sheetName val="Watts"/>
      <sheetName val="Kilam"/>
      <sheetName val="Kalmat"/>
      <sheetName val="Olivero"/>
      <sheetName val="Laskaris"/>
      <sheetName val="Standings"/>
      <sheetName val="Closest To"/>
      <sheetName val="Summary"/>
      <sheetName val="Low Score Winner"/>
      <sheetName val="Week1"/>
      <sheetName val="Week2"/>
      <sheetName val="Week3"/>
      <sheetName val="Week4"/>
      <sheetName val="Week5"/>
      <sheetName val="Week6"/>
      <sheetName val="Week7"/>
      <sheetName val="Week8"/>
      <sheetName val="Week9"/>
      <sheetName val="Week10"/>
      <sheetName val="Week11"/>
      <sheetName val="Week12"/>
      <sheetName val="Week13"/>
      <sheetName val="Week14"/>
      <sheetName val="Week15"/>
      <sheetName val="Week16"/>
      <sheetName val="Low Net"/>
      <sheetName val="Course Champions"/>
      <sheetName val="Course Champions (2)"/>
    </sheetNames>
    <sheetDataSet>
      <sheetData sheetId="0"/>
      <sheetData sheetId="1"/>
      <sheetData sheetId="2">
        <row r="2">
          <cell r="C2" t="str">
            <v>West</v>
          </cell>
        </row>
        <row r="4">
          <cell r="C4" t="str">
            <v>East</v>
          </cell>
        </row>
        <row r="6">
          <cell r="C6" t="str">
            <v>South</v>
          </cell>
        </row>
        <row r="8">
          <cell r="C8" t="str">
            <v>West</v>
          </cell>
        </row>
        <row r="10">
          <cell r="C10" t="str">
            <v>East</v>
          </cell>
        </row>
        <row r="12">
          <cell r="C12" t="str">
            <v>South</v>
          </cell>
        </row>
        <row r="14">
          <cell r="C14" t="str">
            <v>West</v>
          </cell>
        </row>
      </sheetData>
      <sheetData sheetId="3"/>
      <sheetData sheetId="4"/>
      <sheetData sheetId="5"/>
      <sheetData sheetId="6">
        <row r="2">
          <cell r="C2">
            <v>7</v>
          </cell>
          <cell r="E2">
            <v>5</v>
          </cell>
          <cell r="G2">
            <v>5</v>
          </cell>
          <cell r="I2">
            <v>3</v>
          </cell>
          <cell r="K2">
            <v>5</v>
          </cell>
          <cell r="M2">
            <v>5</v>
          </cell>
          <cell r="O2">
            <v>4</v>
          </cell>
          <cell r="Q2">
            <v>6</v>
          </cell>
          <cell r="S2">
            <v>3</v>
          </cell>
          <cell r="V2">
            <v>43</v>
          </cell>
          <cell r="W2">
            <v>32</v>
          </cell>
          <cell r="X2">
            <v>15</v>
          </cell>
          <cell r="Y2">
            <v>2</v>
          </cell>
          <cell r="Z2">
            <v>0</v>
          </cell>
          <cell r="AA2">
            <v>1</v>
          </cell>
          <cell r="AB2">
            <v>2</v>
          </cell>
          <cell r="AC2">
            <v>11</v>
          </cell>
        </row>
        <row r="4">
          <cell r="C4">
            <v>6</v>
          </cell>
          <cell r="E4">
            <v>6</v>
          </cell>
          <cell r="G4">
            <v>9</v>
          </cell>
          <cell r="I4">
            <v>5</v>
          </cell>
          <cell r="K4">
            <v>5</v>
          </cell>
          <cell r="M4">
            <v>7</v>
          </cell>
          <cell r="O4">
            <v>3</v>
          </cell>
          <cell r="Q4">
            <v>5</v>
          </cell>
          <cell r="S4">
            <v>5</v>
          </cell>
          <cell r="V4">
            <v>51</v>
          </cell>
          <cell r="W4">
            <v>40</v>
          </cell>
          <cell r="X4">
            <v>17</v>
          </cell>
          <cell r="Y4">
            <v>1</v>
          </cell>
          <cell r="Z4">
            <v>0</v>
          </cell>
          <cell r="AA4">
            <v>0</v>
          </cell>
          <cell r="AB4">
            <v>1</v>
          </cell>
          <cell r="AC4">
            <v>11</v>
          </cell>
        </row>
        <row r="6">
          <cell r="C6">
            <v>5</v>
          </cell>
          <cell r="E6">
            <v>5</v>
          </cell>
          <cell r="G6">
            <v>6</v>
          </cell>
          <cell r="I6">
            <v>6</v>
          </cell>
          <cell r="K6">
            <v>5</v>
          </cell>
          <cell r="M6">
            <v>6</v>
          </cell>
          <cell r="O6">
            <v>6</v>
          </cell>
          <cell r="Q6">
            <v>6</v>
          </cell>
          <cell r="S6">
            <v>4</v>
          </cell>
          <cell r="V6">
            <v>49</v>
          </cell>
          <cell r="W6">
            <v>38</v>
          </cell>
          <cell r="X6">
            <v>16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11</v>
          </cell>
        </row>
        <row r="8">
          <cell r="C8">
            <v>8</v>
          </cell>
          <cell r="E8">
            <v>6</v>
          </cell>
          <cell r="G8">
            <v>6</v>
          </cell>
          <cell r="I8">
            <v>3</v>
          </cell>
          <cell r="K8">
            <v>6</v>
          </cell>
          <cell r="M8">
            <v>7</v>
          </cell>
          <cell r="O8">
            <v>4</v>
          </cell>
          <cell r="Q8">
            <v>8</v>
          </cell>
          <cell r="S8">
            <v>5</v>
          </cell>
          <cell r="V8">
            <v>53</v>
          </cell>
          <cell r="W8">
            <v>42</v>
          </cell>
          <cell r="X8">
            <v>20</v>
          </cell>
          <cell r="Y8">
            <v>1</v>
          </cell>
          <cell r="Z8">
            <v>0</v>
          </cell>
          <cell r="AA8">
            <v>0</v>
          </cell>
          <cell r="AB8">
            <v>1</v>
          </cell>
          <cell r="AC8">
            <v>11</v>
          </cell>
        </row>
        <row r="10">
          <cell r="C10">
            <v>6</v>
          </cell>
          <cell r="E10">
            <v>5</v>
          </cell>
          <cell r="G10">
            <v>7</v>
          </cell>
          <cell r="I10">
            <v>4</v>
          </cell>
          <cell r="K10">
            <v>4</v>
          </cell>
          <cell r="M10">
            <v>7</v>
          </cell>
          <cell r="O10">
            <v>6</v>
          </cell>
          <cell r="Q10">
            <v>4</v>
          </cell>
          <cell r="S10">
            <v>5</v>
          </cell>
          <cell r="V10">
            <v>48</v>
          </cell>
          <cell r="W10">
            <v>36</v>
          </cell>
          <cell r="X10">
            <v>15</v>
          </cell>
          <cell r="Y10">
            <v>0</v>
          </cell>
          <cell r="Z10">
            <v>0</v>
          </cell>
          <cell r="AA10">
            <v>0</v>
          </cell>
          <cell r="AB10">
            <v>2</v>
          </cell>
          <cell r="AC10">
            <v>12</v>
          </cell>
        </row>
        <row r="12">
          <cell r="C12">
            <v>5</v>
          </cell>
          <cell r="E12">
            <v>6</v>
          </cell>
          <cell r="G12">
            <v>5</v>
          </cell>
          <cell r="I12">
            <v>10</v>
          </cell>
          <cell r="K12">
            <v>6</v>
          </cell>
          <cell r="M12">
            <v>5</v>
          </cell>
          <cell r="O12">
            <v>4</v>
          </cell>
          <cell r="Q12">
            <v>6</v>
          </cell>
          <cell r="S12">
            <v>3</v>
          </cell>
          <cell r="V12">
            <v>50</v>
          </cell>
          <cell r="W12">
            <v>38</v>
          </cell>
          <cell r="X12">
            <v>18</v>
          </cell>
          <cell r="Y12">
            <v>3</v>
          </cell>
          <cell r="Z12">
            <v>0</v>
          </cell>
          <cell r="AA12">
            <v>0</v>
          </cell>
          <cell r="AB12">
            <v>3</v>
          </cell>
          <cell r="AC12">
            <v>12</v>
          </cell>
        </row>
        <row r="14">
          <cell r="C14">
            <v>7</v>
          </cell>
          <cell r="E14">
            <v>4</v>
          </cell>
          <cell r="G14">
            <v>6</v>
          </cell>
          <cell r="I14">
            <v>6</v>
          </cell>
          <cell r="K14">
            <v>5</v>
          </cell>
          <cell r="M14">
            <v>5</v>
          </cell>
          <cell r="O14">
            <v>5</v>
          </cell>
          <cell r="Q14">
            <v>6</v>
          </cell>
          <cell r="S14">
            <v>4</v>
          </cell>
          <cell r="V14">
            <v>48</v>
          </cell>
          <cell r="W14">
            <v>35</v>
          </cell>
          <cell r="X14">
            <v>19</v>
          </cell>
          <cell r="Y14">
            <v>2</v>
          </cell>
          <cell r="Z14">
            <v>0</v>
          </cell>
          <cell r="AA14">
            <v>0</v>
          </cell>
          <cell r="AB14">
            <v>3</v>
          </cell>
          <cell r="AC14">
            <v>13</v>
          </cell>
        </row>
        <row r="38">
          <cell r="A38" t="str">
            <v>Jason Shomsky</v>
          </cell>
        </row>
      </sheetData>
      <sheetData sheetId="7">
        <row r="2">
          <cell r="C2">
            <v>8</v>
          </cell>
          <cell r="E2">
            <v>6</v>
          </cell>
          <cell r="G2">
            <v>5</v>
          </cell>
          <cell r="I2">
            <v>5</v>
          </cell>
          <cell r="K2">
            <v>6</v>
          </cell>
          <cell r="M2">
            <v>5</v>
          </cell>
          <cell r="O2">
            <v>5</v>
          </cell>
          <cell r="Q2">
            <v>5</v>
          </cell>
          <cell r="S2">
            <v>6</v>
          </cell>
          <cell r="V2">
            <v>51</v>
          </cell>
          <cell r="W2">
            <v>41</v>
          </cell>
          <cell r="X2">
            <v>18</v>
          </cell>
          <cell r="Y2">
            <v>1</v>
          </cell>
          <cell r="Z2">
            <v>0</v>
          </cell>
          <cell r="AA2">
            <v>0</v>
          </cell>
          <cell r="AB2">
            <v>1</v>
          </cell>
          <cell r="AC2">
            <v>10</v>
          </cell>
        </row>
        <row r="4">
          <cell r="C4">
            <v>6</v>
          </cell>
          <cell r="E4">
            <v>7</v>
          </cell>
          <cell r="G4">
            <v>7</v>
          </cell>
          <cell r="I4">
            <v>6</v>
          </cell>
          <cell r="K4">
            <v>3</v>
          </cell>
          <cell r="M4">
            <v>5</v>
          </cell>
          <cell r="O4">
            <v>3</v>
          </cell>
          <cell r="Q4">
            <v>5</v>
          </cell>
          <cell r="S4">
            <v>5</v>
          </cell>
          <cell r="V4">
            <v>47</v>
          </cell>
          <cell r="W4">
            <v>37</v>
          </cell>
          <cell r="X4">
            <v>18</v>
          </cell>
          <cell r="Y4">
            <v>3</v>
          </cell>
          <cell r="Z4">
            <v>0</v>
          </cell>
          <cell r="AA4">
            <v>0</v>
          </cell>
          <cell r="AB4">
            <v>3</v>
          </cell>
          <cell r="AC4">
            <v>10</v>
          </cell>
        </row>
        <row r="6">
          <cell r="C6">
            <v>6</v>
          </cell>
          <cell r="E6">
            <v>5</v>
          </cell>
          <cell r="G6">
            <v>7</v>
          </cell>
          <cell r="I6">
            <v>5</v>
          </cell>
          <cell r="K6">
            <v>2</v>
          </cell>
          <cell r="M6">
            <v>4</v>
          </cell>
          <cell r="O6">
            <v>4</v>
          </cell>
          <cell r="Q6">
            <v>5</v>
          </cell>
          <cell r="S6">
            <v>5</v>
          </cell>
          <cell r="V6">
            <v>43</v>
          </cell>
          <cell r="W6">
            <v>33</v>
          </cell>
          <cell r="X6">
            <v>16</v>
          </cell>
          <cell r="Y6">
            <v>2</v>
          </cell>
          <cell r="Z6">
            <v>0</v>
          </cell>
          <cell r="AA6">
            <v>1</v>
          </cell>
          <cell r="AB6">
            <v>3</v>
          </cell>
          <cell r="AC6">
            <v>10</v>
          </cell>
        </row>
        <row r="8">
          <cell r="C8">
            <v>6</v>
          </cell>
          <cell r="E8">
            <v>5</v>
          </cell>
          <cell r="G8">
            <v>4</v>
          </cell>
          <cell r="I8">
            <v>3</v>
          </cell>
          <cell r="K8">
            <v>5</v>
          </cell>
          <cell r="M8">
            <v>8</v>
          </cell>
          <cell r="O8">
            <v>4</v>
          </cell>
          <cell r="Q8">
            <v>5</v>
          </cell>
          <cell r="S8">
            <v>4</v>
          </cell>
          <cell r="V8">
            <v>44</v>
          </cell>
          <cell r="W8">
            <v>34</v>
          </cell>
          <cell r="X8">
            <v>18</v>
          </cell>
          <cell r="Y8">
            <v>4</v>
          </cell>
          <cell r="Z8">
            <v>0</v>
          </cell>
          <cell r="AA8">
            <v>0</v>
          </cell>
          <cell r="AB8">
            <v>3</v>
          </cell>
          <cell r="AC8">
            <v>10</v>
          </cell>
        </row>
        <row r="10">
          <cell r="C10">
            <v>5</v>
          </cell>
          <cell r="E10">
            <v>4</v>
          </cell>
          <cell r="G10">
            <v>5</v>
          </cell>
          <cell r="I10">
            <v>6</v>
          </cell>
          <cell r="K10">
            <v>4</v>
          </cell>
          <cell r="M10">
            <v>7</v>
          </cell>
          <cell r="O10">
            <v>4</v>
          </cell>
          <cell r="Q10">
            <v>4</v>
          </cell>
          <cell r="S10">
            <v>5</v>
          </cell>
          <cell r="V10">
            <v>44</v>
          </cell>
          <cell r="W10">
            <v>35</v>
          </cell>
          <cell r="X10">
            <v>17</v>
          </cell>
          <cell r="Y10">
            <v>3</v>
          </cell>
          <cell r="Z10">
            <v>0</v>
          </cell>
          <cell r="AA10">
            <v>0</v>
          </cell>
          <cell r="AB10">
            <v>3</v>
          </cell>
          <cell r="AC10">
            <v>9</v>
          </cell>
        </row>
        <row r="12">
          <cell r="C12">
            <v>4</v>
          </cell>
          <cell r="E12">
            <v>5</v>
          </cell>
          <cell r="G12">
            <v>5</v>
          </cell>
          <cell r="I12">
            <v>5</v>
          </cell>
          <cell r="K12">
            <v>3</v>
          </cell>
          <cell r="M12">
            <v>5</v>
          </cell>
          <cell r="O12">
            <v>5</v>
          </cell>
          <cell r="Q12">
            <v>5</v>
          </cell>
          <cell r="S12">
            <v>4</v>
          </cell>
          <cell r="V12">
            <v>41</v>
          </cell>
          <cell r="W12">
            <v>33</v>
          </cell>
          <cell r="X12">
            <v>17</v>
          </cell>
          <cell r="Y12">
            <v>3</v>
          </cell>
          <cell r="Z12">
            <v>0</v>
          </cell>
          <cell r="AA12">
            <v>0</v>
          </cell>
          <cell r="AB12">
            <v>4</v>
          </cell>
          <cell r="AC12">
            <v>8</v>
          </cell>
        </row>
        <row r="14">
          <cell r="C14">
            <v>5</v>
          </cell>
          <cell r="E14">
            <v>4</v>
          </cell>
          <cell r="G14">
            <v>4</v>
          </cell>
          <cell r="I14">
            <v>3</v>
          </cell>
          <cell r="K14">
            <v>5</v>
          </cell>
          <cell r="M14">
            <v>10</v>
          </cell>
          <cell r="O14">
            <v>4</v>
          </cell>
          <cell r="Q14">
            <v>4</v>
          </cell>
          <cell r="S14">
            <v>4</v>
          </cell>
          <cell r="V14">
            <v>43</v>
          </cell>
          <cell r="W14">
            <v>36</v>
          </cell>
          <cell r="X14">
            <v>16</v>
          </cell>
          <cell r="Y14">
            <v>5</v>
          </cell>
          <cell r="Z14">
            <v>0</v>
          </cell>
          <cell r="AA14">
            <v>0</v>
          </cell>
          <cell r="AB14">
            <v>6</v>
          </cell>
          <cell r="AC14">
            <v>7</v>
          </cell>
        </row>
        <row r="38">
          <cell r="A38" t="str">
            <v>Jeff Pittenger</v>
          </cell>
        </row>
      </sheetData>
      <sheetData sheetId="8">
        <row r="2">
          <cell r="C2">
            <v>7</v>
          </cell>
          <cell r="E2">
            <v>7</v>
          </cell>
          <cell r="G2">
            <v>6</v>
          </cell>
          <cell r="I2">
            <v>3</v>
          </cell>
          <cell r="K2">
            <v>7</v>
          </cell>
          <cell r="M2">
            <v>7</v>
          </cell>
          <cell r="O2">
            <v>4</v>
          </cell>
          <cell r="Q2">
            <v>5</v>
          </cell>
          <cell r="S2">
            <v>6</v>
          </cell>
          <cell r="V2">
            <v>52</v>
          </cell>
          <cell r="W2">
            <v>38</v>
          </cell>
          <cell r="X2">
            <v>18</v>
          </cell>
          <cell r="Y2">
            <v>1</v>
          </cell>
          <cell r="Z2">
            <v>0</v>
          </cell>
          <cell r="AA2">
            <v>0</v>
          </cell>
          <cell r="AB2">
            <v>1</v>
          </cell>
          <cell r="AC2">
            <v>14</v>
          </cell>
        </row>
        <row r="4">
          <cell r="C4">
            <v>6</v>
          </cell>
          <cell r="E4">
            <v>5</v>
          </cell>
          <cell r="G4">
            <v>6</v>
          </cell>
          <cell r="I4">
            <v>6</v>
          </cell>
          <cell r="K4">
            <v>3</v>
          </cell>
          <cell r="M4">
            <v>7</v>
          </cell>
          <cell r="O4">
            <v>3</v>
          </cell>
          <cell r="Q4">
            <v>5</v>
          </cell>
          <cell r="S4">
            <v>6</v>
          </cell>
          <cell r="V4">
            <v>47</v>
          </cell>
          <cell r="W4">
            <v>33</v>
          </cell>
          <cell r="X4">
            <v>18</v>
          </cell>
          <cell r="Y4">
            <v>2</v>
          </cell>
          <cell r="Z4">
            <v>0</v>
          </cell>
          <cell r="AA4">
            <v>0</v>
          </cell>
          <cell r="AB4">
            <v>2</v>
          </cell>
          <cell r="AC4">
            <v>14</v>
          </cell>
        </row>
        <row r="6">
          <cell r="C6">
            <v>7</v>
          </cell>
          <cell r="E6">
            <v>6</v>
          </cell>
          <cell r="G6">
            <v>6</v>
          </cell>
          <cell r="I6">
            <v>8</v>
          </cell>
          <cell r="K6">
            <v>6</v>
          </cell>
          <cell r="M6">
            <v>5</v>
          </cell>
          <cell r="O6">
            <v>8</v>
          </cell>
          <cell r="Q6">
            <v>5</v>
          </cell>
          <cell r="S6">
            <v>4</v>
          </cell>
          <cell r="V6">
            <v>55</v>
          </cell>
          <cell r="W6">
            <v>41</v>
          </cell>
          <cell r="X6">
            <v>14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14</v>
          </cell>
        </row>
        <row r="8">
          <cell r="C8">
            <v>7</v>
          </cell>
          <cell r="E8">
            <v>5</v>
          </cell>
          <cell r="G8">
            <v>4</v>
          </cell>
          <cell r="I8">
            <v>3</v>
          </cell>
          <cell r="K8">
            <v>6</v>
          </cell>
          <cell r="M8">
            <v>7</v>
          </cell>
          <cell r="O8">
            <v>5</v>
          </cell>
          <cell r="Q8">
            <v>7</v>
          </cell>
          <cell r="S8">
            <v>6</v>
          </cell>
          <cell r="V8">
            <v>50</v>
          </cell>
          <cell r="W8">
            <v>36</v>
          </cell>
          <cell r="X8">
            <v>16</v>
          </cell>
          <cell r="Y8">
            <v>1</v>
          </cell>
          <cell r="Z8">
            <v>0</v>
          </cell>
          <cell r="AA8">
            <v>0</v>
          </cell>
          <cell r="AB8">
            <v>2</v>
          </cell>
          <cell r="AC8">
            <v>14</v>
          </cell>
        </row>
        <row r="10">
          <cell r="C10">
            <v>5</v>
          </cell>
          <cell r="E10">
            <v>7</v>
          </cell>
          <cell r="G10">
            <v>7</v>
          </cell>
          <cell r="I10">
            <v>6</v>
          </cell>
          <cell r="K10">
            <v>5</v>
          </cell>
          <cell r="M10">
            <v>6</v>
          </cell>
          <cell r="O10">
            <v>4</v>
          </cell>
          <cell r="Q10">
            <v>6</v>
          </cell>
          <cell r="S10">
            <v>5</v>
          </cell>
          <cell r="V10">
            <v>51</v>
          </cell>
          <cell r="W10">
            <v>37</v>
          </cell>
          <cell r="X10">
            <v>19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14</v>
          </cell>
        </row>
        <row r="12">
          <cell r="C12">
            <v>5</v>
          </cell>
          <cell r="E12">
            <v>6</v>
          </cell>
          <cell r="G12">
            <v>6</v>
          </cell>
          <cell r="I12">
            <v>7</v>
          </cell>
          <cell r="K12">
            <v>4</v>
          </cell>
          <cell r="M12">
            <v>7</v>
          </cell>
          <cell r="O12">
            <v>6</v>
          </cell>
          <cell r="Q12">
            <v>6</v>
          </cell>
          <cell r="S12">
            <v>6</v>
          </cell>
          <cell r="V12">
            <v>53</v>
          </cell>
          <cell r="W12">
            <v>39</v>
          </cell>
          <cell r="X12">
            <v>17</v>
          </cell>
          <cell r="Y12">
            <v>1</v>
          </cell>
          <cell r="Z12">
            <v>0</v>
          </cell>
          <cell r="AA12">
            <v>0</v>
          </cell>
          <cell r="AB12">
            <v>0</v>
          </cell>
          <cell r="AC12">
            <v>14</v>
          </cell>
        </row>
        <row r="14">
          <cell r="C14">
            <v>6</v>
          </cell>
          <cell r="E14">
            <v>4</v>
          </cell>
          <cell r="G14">
            <v>6</v>
          </cell>
          <cell r="I14">
            <v>5</v>
          </cell>
          <cell r="K14">
            <v>6</v>
          </cell>
          <cell r="M14">
            <v>8</v>
          </cell>
          <cell r="O14">
            <v>5</v>
          </cell>
          <cell r="Q14">
            <v>5</v>
          </cell>
          <cell r="S14">
            <v>5</v>
          </cell>
          <cell r="V14">
            <v>50</v>
          </cell>
          <cell r="W14">
            <v>36</v>
          </cell>
          <cell r="X14">
            <v>15</v>
          </cell>
          <cell r="Y14">
            <v>1</v>
          </cell>
          <cell r="Z14">
            <v>0</v>
          </cell>
          <cell r="AA14">
            <v>0</v>
          </cell>
          <cell r="AB14">
            <v>1</v>
          </cell>
          <cell r="AC14">
            <v>14</v>
          </cell>
        </row>
        <row r="38">
          <cell r="A38" t="str">
            <v>Roger Koenigsknecht</v>
          </cell>
        </row>
      </sheetData>
      <sheetData sheetId="9">
        <row r="2">
          <cell r="C2">
            <v>10</v>
          </cell>
          <cell r="E2">
            <v>8</v>
          </cell>
          <cell r="G2">
            <v>5</v>
          </cell>
          <cell r="I2">
            <v>3</v>
          </cell>
          <cell r="K2">
            <v>6</v>
          </cell>
          <cell r="M2">
            <v>7</v>
          </cell>
          <cell r="O2">
            <v>3</v>
          </cell>
          <cell r="Q2">
            <v>5</v>
          </cell>
          <cell r="S2">
            <v>6</v>
          </cell>
          <cell r="V2">
            <v>53</v>
          </cell>
          <cell r="W2">
            <v>35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2</v>
          </cell>
          <cell r="AC2">
            <v>18</v>
          </cell>
        </row>
        <row r="4">
          <cell r="C4">
            <v>6</v>
          </cell>
          <cell r="E4">
            <v>5</v>
          </cell>
          <cell r="G4">
            <v>10</v>
          </cell>
          <cell r="I4">
            <v>6</v>
          </cell>
          <cell r="K4">
            <v>6</v>
          </cell>
          <cell r="M4">
            <v>9</v>
          </cell>
          <cell r="O4">
            <v>4</v>
          </cell>
          <cell r="Q4">
            <v>6</v>
          </cell>
          <cell r="S4">
            <v>5</v>
          </cell>
          <cell r="V4">
            <v>57</v>
          </cell>
          <cell r="W4">
            <v>39</v>
          </cell>
          <cell r="X4">
            <v>20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18</v>
          </cell>
        </row>
        <row r="6">
          <cell r="C6">
            <v>7</v>
          </cell>
          <cell r="E6">
            <v>6</v>
          </cell>
          <cell r="G6">
            <v>8</v>
          </cell>
          <cell r="I6">
            <v>10</v>
          </cell>
          <cell r="K6">
            <v>5</v>
          </cell>
          <cell r="M6">
            <v>6</v>
          </cell>
          <cell r="O6">
            <v>8</v>
          </cell>
          <cell r="Q6">
            <v>5</v>
          </cell>
          <cell r="S6">
            <v>4</v>
          </cell>
          <cell r="V6">
            <v>59</v>
          </cell>
          <cell r="W6">
            <v>41</v>
          </cell>
          <cell r="X6">
            <v>18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18</v>
          </cell>
        </row>
        <row r="8">
          <cell r="V8" t="str">
            <v xml:space="preserve"> </v>
          </cell>
          <cell r="W8">
            <v>55</v>
          </cell>
          <cell r="X8" t="str">
            <v xml:space="preserve"> </v>
          </cell>
          <cell r="Y8" t="str">
            <v xml:space="preserve"> </v>
          </cell>
          <cell r="Z8" t="str">
            <v xml:space="preserve"> </v>
          </cell>
          <cell r="AA8" t="str">
            <v xml:space="preserve"> </v>
          </cell>
          <cell r="AB8" t="str">
            <v xml:space="preserve"> </v>
          </cell>
          <cell r="AC8">
            <v>18</v>
          </cell>
        </row>
        <row r="10">
          <cell r="C10">
            <v>6</v>
          </cell>
          <cell r="E10">
            <v>5</v>
          </cell>
          <cell r="G10">
            <v>9</v>
          </cell>
          <cell r="I10">
            <v>7</v>
          </cell>
          <cell r="K10">
            <v>6</v>
          </cell>
          <cell r="M10">
            <v>7</v>
          </cell>
          <cell r="O10">
            <v>5</v>
          </cell>
          <cell r="Q10">
            <v>6</v>
          </cell>
          <cell r="S10">
            <v>6</v>
          </cell>
          <cell r="V10">
            <v>57</v>
          </cell>
          <cell r="W10">
            <v>39</v>
          </cell>
          <cell r="X10">
            <v>18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18</v>
          </cell>
        </row>
        <row r="12">
          <cell r="C12">
            <v>7</v>
          </cell>
          <cell r="E12">
            <v>6</v>
          </cell>
          <cell r="G12">
            <v>7</v>
          </cell>
          <cell r="I12">
            <v>8</v>
          </cell>
          <cell r="K12">
            <v>5</v>
          </cell>
          <cell r="M12">
            <v>4</v>
          </cell>
          <cell r="O12">
            <v>8</v>
          </cell>
          <cell r="Q12">
            <v>6</v>
          </cell>
          <cell r="S12">
            <v>6</v>
          </cell>
          <cell r="V12">
            <v>57</v>
          </cell>
          <cell r="W12">
            <v>39</v>
          </cell>
          <cell r="X12">
            <v>20</v>
          </cell>
          <cell r="Y12">
            <v>1</v>
          </cell>
          <cell r="Z12">
            <v>0</v>
          </cell>
          <cell r="AA12">
            <v>0</v>
          </cell>
          <cell r="AB12">
            <v>1</v>
          </cell>
          <cell r="AC12">
            <v>18</v>
          </cell>
        </row>
        <row r="14">
          <cell r="C14">
            <v>6</v>
          </cell>
          <cell r="E14">
            <v>8</v>
          </cell>
          <cell r="G14">
            <v>4</v>
          </cell>
          <cell r="I14">
            <v>4</v>
          </cell>
          <cell r="K14">
            <v>7</v>
          </cell>
          <cell r="M14">
            <v>7</v>
          </cell>
          <cell r="O14">
            <v>4</v>
          </cell>
          <cell r="Q14">
            <v>5</v>
          </cell>
          <cell r="S14">
            <v>6</v>
          </cell>
          <cell r="V14">
            <v>51</v>
          </cell>
          <cell r="W14">
            <v>33</v>
          </cell>
          <cell r="X14">
            <v>17</v>
          </cell>
          <cell r="Y14">
            <v>0</v>
          </cell>
          <cell r="Z14">
            <v>0</v>
          </cell>
          <cell r="AA14">
            <v>0</v>
          </cell>
          <cell r="AB14">
            <v>1</v>
          </cell>
          <cell r="AC14">
            <v>18</v>
          </cell>
        </row>
        <row r="38">
          <cell r="A38" t="str">
            <v>Paul Sullivan</v>
          </cell>
        </row>
      </sheetData>
      <sheetData sheetId="10">
        <row r="2">
          <cell r="V2" t="str">
            <v xml:space="preserve"> </v>
          </cell>
          <cell r="W2">
            <v>43</v>
          </cell>
          <cell r="X2" t="str">
            <v xml:space="preserve"> </v>
          </cell>
          <cell r="Y2" t="str">
            <v xml:space="preserve"> </v>
          </cell>
          <cell r="Z2" t="str">
            <v xml:space="preserve"> </v>
          </cell>
          <cell r="AA2" t="str">
            <v xml:space="preserve"> </v>
          </cell>
          <cell r="AB2" t="str">
            <v xml:space="preserve"> </v>
          </cell>
          <cell r="AC2">
            <v>18</v>
          </cell>
        </row>
        <row r="4">
          <cell r="C4">
            <v>8</v>
          </cell>
          <cell r="E4">
            <v>8</v>
          </cell>
          <cell r="G4">
            <v>10</v>
          </cell>
          <cell r="I4">
            <v>8</v>
          </cell>
          <cell r="K4">
            <v>6</v>
          </cell>
          <cell r="M4">
            <v>9</v>
          </cell>
          <cell r="O4">
            <v>6</v>
          </cell>
          <cell r="Q4">
            <v>8</v>
          </cell>
          <cell r="S4">
            <v>8</v>
          </cell>
          <cell r="V4">
            <v>71</v>
          </cell>
          <cell r="W4">
            <v>53</v>
          </cell>
          <cell r="X4">
            <v>18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18</v>
          </cell>
        </row>
        <row r="6">
          <cell r="C6">
            <v>8</v>
          </cell>
          <cell r="E6">
            <v>8</v>
          </cell>
          <cell r="G6">
            <v>8</v>
          </cell>
          <cell r="I6">
            <v>10</v>
          </cell>
          <cell r="K6">
            <v>6</v>
          </cell>
          <cell r="M6">
            <v>8</v>
          </cell>
          <cell r="O6">
            <v>8</v>
          </cell>
          <cell r="Q6">
            <v>8</v>
          </cell>
          <cell r="S6">
            <v>6</v>
          </cell>
          <cell r="V6">
            <v>70</v>
          </cell>
          <cell r="W6">
            <v>52</v>
          </cell>
          <cell r="X6">
            <v>30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18</v>
          </cell>
        </row>
        <row r="8">
          <cell r="C8">
            <v>10</v>
          </cell>
          <cell r="E8">
            <v>8</v>
          </cell>
          <cell r="G8">
            <v>8</v>
          </cell>
          <cell r="I8">
            <v>6</v>
          </cell>
          <cell r="K8">
            <v>8</v>
          </cell>
          <cell r="M8">
            <v>10</v>
          </cell>
          <cell r="O8">
            <v>6</v>
          </cell>
          <cell r="Q8">
            <v>8</v>
          </cell>
          <cell r="S8">
            <v>8</v>
          </cell>
          <cell r="V8">
            <v>72</v>
          </cell>
          <cell r="W8">
            <v>54</v>
          </cell>
          <cell r="X8">
            <v>30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18</v>
          </cell>
        </row>
        <row r="10">
          <cell r="V10" t="str">
            <v xml:space="preserve"> </v>
          </cell>
          <cell r="W10">
            <v>47</v>
          </cell>
          <cell r="X10" t="str">
            <v xml:space="preserve"> </v>
          </cell>
          <cell r="Y10" t="str">
            <v xml:space="preserve"> </v>
          </cell>
          <cell r="Z10" t="str">
            <v xml:space="preserve"> </v>
          </cell>
          <cell r="AA10" t="str">
            <v xml:space="preserve"> </v>
          </cell>
          <cell r="AB10" t="str">
            <v xml:space="preserve"> </v>
          </cell>
          <cell r="AC10">
            <v>18</v>
          </cell>
        </row>
        <row r="12">
          <cell r="C12">
            <v>8</v>
          </cell>
          <cell r="E12">
            <v>8</v>
          </cell>
          <cell r="G12">
            <v>10</v>
          </cell>
          <cell r="I12">
            <v>10</v>
          </cell>
          <cell r="K12">
            <v>6</v>
          </cell>
          <cell r="M12">
            <v>6</v>
          </cell>
          <cell r="O12">
            <v>7</v>
          </cell>
          <cell r="Q12">
            <v>8</v>
          </cell>
          <cell r="S12">
            <v>6</v>
          </cell>
          <cell r="V12">
            <v>69</v>
          </cell>
          <cell r="W12">
            <v>51</v>
          </cell>
          <cell r="X12">
            <v>29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18</v>
          </cell>
        </row>
        <row r="14">
          <cell r="C14">
            <v>10</v>
          </cell>
          <cell r="E14">
            <v>8</v>
          </cell>
          <cell r="G14">
            <v>8</v>
          </cell>
          <cell r="I14">
            <v>6</v>
          </cell>
          <cell r="K14">
            <v>8</v>
          </cell>
          <cell r="M14">
            <v>10</v>
          </cell>
          <cell r="O14">
            <v>6</v>
          </cell>
          <cell r="Q14">
            <v>8</v>
          </cell>
          <cell r="S14">
            <v>8</v>
          </cell>
          <cell r="V14">
            <v>72</v>
          </cell>
          <cell r="W14">
            <v>54</v>
          </cell>
          <cell r="X14">
            <v>27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18</v>
          </cell>
        </row>
        <row r="38">
          <cell r="A38" t="str">
            <v>Charlie Sullivan</v>
          </cell>
        </row>
      </sheetData>
      <sheetData sheetId="11">
        <row r="2">
          <cell r="C2">
            <v>7</v>
          </cell>
          <cell r="E2">
            <v>7</v>
          </cell>
          <cell r="G2">
            <v>5</v>
          </cell>
          <cell r="I2">
            <v>5</v>
          </cell>
          <cell r="K2">
            <v>3</v>
          </cell>
          <cell r="M2">
            <v>7</v>
          </cell>
          <cell r="O2">
            <v>4</v>
          </cell>
          <cell r="Q2">
            <v>6</v>
          </cell>
          <cell r="S2">
            <v>7</v>
          </cell>
          <cell r="V2">
            <v>51</v>
          </cell>
          <cell r="W2">
            <v>33</v>
          </cell>
          <cell r="X2">
            <v>19</v>
          </cell>
          <cell r="Y2">
            <v>1</v>
          </cell>
          <cell r="Z2">
            <v>0</v>
          </cell>
          <cell r="AA2">
            <v>1</v>
          </cell>
          <cell r="AB2">
            <v>0</v>
          </cell>
          <cell r="AC2">
            <v>18</v>
          </cell>
        </row>
        <row r="4">
          <cell r="C4">
            <v>6</v>
          </cell>
          <cell r="E4">
            <v>6</v>
          </cell>
          <cell r="G4">
            <v>10</v>
          </cell>
          <cell r="I4">
            <v>8</v>
          </cell>
          <cell r="K4">
            <v>6</v>
          </cell>
          <cell r="M4">
            <v>7</v>
          </cell>
          <cell r="O4">
            <v>4</v>
          </cell>
          <cell r="Q4">
            <v>8</v>
          </cell>
          <cell r="S4">
            <v>8</v>
          </cell>
          <cell r="V4">
            <v>63</v>
          </cell>
          <cell r="W4">
            <v>45</v>
          </cell>
          <cell r="X4">
            <v>20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18</v>
          </cell>
        </row>
        <row r="6">
          <cell r="C6">
            <v>6</v>
          </cell>
          <cell r="E6">
            <v>8</v>
          </cell>
          <cell r="G6">
            <v>7</v>
          </cell>
          <cell r="I6">
            <v>7</v>
          </cell>
          <cell r="K6">
            <v>3</v>
          </cell>
          <cell r="M6">
            <v>5</v>
          </cell>
          <cell r="O6">
            <v>6</v>
          </cell>
          <cell r="Q6">
            <v>8</v>
          </cell>
          <cell r="S6">
            <v>5</v>
          </cell>
          <cell r="V6">
            <v>55</v>
          </cell>
          <cell r="W6">
            <v>37</v>
          </cell>
          <cell r="X6">
            <v>20</v>
          </cell>
          <cell r="Y6">
            <v>0</v>
          </cell>
          <cell r="Z6">
            <v>0</v>
          </cell>
          <cell r="AA6">
            <v>0</v>
          </cell>
          <cell r="AB6">
            <v>1</v>
          </cell>
          <cell r="AC6">
            <v>18</v>
          </cell>
        </row>
        <row r="8">
          <cell r="C8">
            <v>7</v>
          </cell>
          <cell r="E8">
            <v>4</v>
          </cell>
          <cell r="G8">
            <v>5</v>
          </cell>
          <cell r="I8">
            <v>6</v>
          </cell>
          <cell r="K8">
            <v>5</v>
          </cell>
          <cell r="M8">
            <v>6</v>
          </cell>
          <cell r="O8">
            <v>6</v>
          </cell>
          <cell r="Q8">
            <v>5</v>
          </cell>
          <cell r="S8">
            <v>3</v>
          </cell>
          <cell r="V8">
            <v>47</v>
          </cell>
          <cell r="W8">
            <v>29</v>
          </cell>
          <cell r="X8">
            <v>15</v>
          </cell>
          <cell r="Y8">
            <v>2</v>
          </cell>
          <cell r="Z8">
            <v>0</v>
          </cell>
          <cell r="AA8">
            <v>1</v>
          </cell>
          <cell r="AB8">
            <v>1</v>
          </cell>
          <cell r="AC8">
            <v>18</v>
          </cell>
        </row>
        <row r="10">
          <cell r="C10">
            <v>5</v>
          </cell>
          <cell r="E10">
            <v>5</v>
          </cell>
          <cell r="G10">
            <v>7</v>
          </cell>
          <cell r="I10">
            <v>7</v>
          </cell>
          <cell r="K10">
            <v>3</v>
          </cell>
          <cell r="M10">
            <v>7</v>
          </cell>
          <cell r="O10">
            <v>5</v>
          </cell>
          <cell r="Q10">
            <v>4</v>
          </cell>
          <cell r="S10">
            <v>5</v>
          </cell>
          <cell r="V10">
            <v>48</v>
          </cell>
          <cell r="W10">
            <v>32</v>
          </cell>
          <cell r="X10">
            <v>19</v>
          </cell>
          <cell r="Y10">
            <v>1</v>
          </cell>
          <cell r="Z10">
            <v>0</v>
          </cell>
          <cell r="AA10">
            <v>0</v>
          </cell>
          <cell r="AB10">
            <v>2</v>
          </cell>
          <cell r="AC10">
            <v>16</v>
          </cell>
        </row>
        <row r="12">
          <cell r="C12">
            <v>7</v>
          </cell>
          <cell r="E12">
            <v>7</v>
          </cell>
          <cell r="G12">
            <v>7</v>
          </cell>
          <cell r="I12">
            <v>7</v>
          </cell>
          <cell r="K12">
            <v>3</v>
          </cell>
          <cell r="M12">
            <v>7</v>
          </cell>
          <cell r="O12">
            <v>5</v>
          </cell>
          <cell r="Q12">
            <v>7</v>
          </cell>
          <cell r="S12">
            <v>4</v>
          </cell>
          <cell r="V12">
            <v>54</v>
          </cell>
          <cell r="W12">
            <v>40</v>
          </cell>
          <cell r="X12">
            <v>19</v>
          </cell>
          <cell r="Y12">
            <v>0</v>
          </cell>
          <cell r="Z12">
            <v>0</v>
          </cell>
          <cell r="AA12">
            <v>0</v>
          </cell>
          <cell r="AB12">
            <v>1</v>
          </cell>
          <cell r="AC12">
            <v>14</v>
          </cell>
        </row>
        <row r="14">
          <cell r="C14">
            <v>9</v>
          </cell>
          <cell r="E14">
            <v>6</v>
          </cell>
          <cell r="G14">
            <v>6</v>
          </cell>
          <cell r="I14">
            <v>6</v>
          </cell>
          <cell r="K14">
            <v>5</v>
          </cell>
          <cell r="M14">
            <v>6</v>
          </cell>
          <cell r="O14">
            <v>4</v>
          </cell>
          <cell r="Q14">
            <v>5</v>
          </cell>
          <cell r="S14">
            <v>5</v>
          </cell>
          <cell r="V14">
            <v>52</v>
          </cell>
          <cell r="W14">
            <v>37</v>
          </cell>
          <cell r="X14">
            <v>18</v>
          </cell>
          <cell r="Y14">
            <v>1</v>
          </cell>
          <cell r="Z14">
            <v>0</v>
          </cell>
          <cell r="AA14">
            <v>0</v>
          </cell>
          <cell r="AB14">
            <v>0</v>
          </cell>
          <cell r="AC14">
            <v>15</v>
          </cell>
        </row>
        <row r="38">
          <cell r="A38" t="str">
            <v>Joe Walrad</v>
          </cell>
        </row>
      </sheetData>
      <sheetData sheetId="12">
        <row r="2">
          <cell r="C2">
            <v>5</v>
          </cell>
          <cell r="E2">
            <v>6</v>
          </cell>
          <cell r="G2">
            <v>3</v>
          </cell>
          <cell r="I2">
            <v>5</v>
          </cell>
          <cell r="K2">
            <v>5</v>
          </cell>
          <cell r="M2">
            <v>5</v>
          </cell>
          <cell r="O2">
            <v>4</v>
          </cell>
          <cell r="Q2">
            <v>4</v>
          </cell>
          <cell r="S2">
            <v>5</v>
          </cell>
          <cell r="V2">
            <v>42</v>
          </cell>
          <cell r="W2">
            <v>31</v>
          </cell>
          <cell r="X2">
            <v>14</v>
          </cell>
          <cell r="Y2">
            <v>2</v>
          </cell>
          <cell r="Z2">
            <v>0</v>
          </cell>
          <cell r="AA2">
            <v>1</v>
          </cell>
          <cell r="AB2">
            <v>3</v>
          </cell>
          <cell r="AC2">
            <v>11</v>
          </cell>
        </row>
        <row r="4">
          <cell r="C4">
            <v>6</v>
          </cell>
          <cell r="E4">
            <v>5</v>
          </cell>
          <cell r="G4">
            <v>10</v>
          </cell>
          <cell r="I4">
            <v>8</v>
          </cell>
          <cell r="K4">
            <v>3</v>
          </cell>
          <cell r="M4">
            <v>7</v>
          </cell>
          <cell r="O4">
            <v>5</v>
          </cell>
          <cell r="Q4">
            <v>7</v>
          </cell>
          <cell r="S4">
            <v>6</v>
          </cell>
          <cell r="V4">
            <v>57</v>
          </cell>
          <cell r="W4">
            <v>46</v>
          </cell>
          <cell r="X4">
            <v>19</v>
          </cell>
          <cell r="Y4">
            <v>1</v>
          </cell>
          <cell r="Z4">
            <v>0</v>
          </cell>
          <cell r="AA4">
            <v>0</v>
          </cell>
          <cell r="AB4">
            <v>1</v>
          </cell>
          <cell r="AC4">
            <v>11</v>
          </cell>
        </row>
        <row r="6">
          <cell r="C6">
            <v>4</v>
          </cell>
          <cell r="E6">
            <v>5</v>
          </cell>
          <cell r="G6">
            <v>5</v>
          </cell>
          <cell r="I6">
            <v>8</v>
          </cell>
          <cell r="K6">
            <v>4</v>
          </cell>
          <cell r="M6">
            <v>5</v>
          </cell>
          <cell r="O6">
            <v>5</v>
          </cell>
          <cell r="Q6">
            <v>6</v>
          </cell>
          <cell r="S6">
            <v>5</v>
          </cell>
          <cell r="V6">
            <v>47</v>
          </cell>
          <cell r="W6">
            <v>36</v>
          </cell>
          <cell r="X6">
            <v>17</v>
          </cell>
          <cell r="Y6">
            <v>1</v>
          </cell>
          <cell r="Z6">
            <v>0</v>
          </cell>
          <cell r="AA6">
            <v>0</v>
          </cell>
          <cell r="AB6">
            <v>2</v>
          </cell>
          <cell r="AC6">
            <v>11</v>
          </cell>
        </row>
        <row r="8">
          <cell r="C8">
            <v>8</v>
          </cell>
          <cell r="E8">
            <v>6</v>
          </cell>
          <cell r="G8">
            <v>7</v>
          </cell>
          <cell r="I8">
            <v>4</v>
          </cell>
          <cell r="K8">
            <v>4</v>
          </cell>
          <cell r="M8">
            <v>8</v>
          </cell>
          <cell r="O8">
            <v>4</v>
          </cell>
          <cell r="Q8">
            <v>5</v>
          </cell>
          <cell r="S8">
            <v>6</v>
          </cell>
          <cell r="V8">
            <v>52</v>
          </cell>
          <cell r="W8">
            <v>41</v>
          </cell>
          <cell r="X8">
            <v>18</v>
          </cell>
          <cell r="Y8">
            <v>0</v>
          </cell>
          <cell r="Z8">
            <v>0</v>
          </cell>
          <cell r="AA8">
            <v>0</v>
          </cell>
          <cell r="AB8">
            <v>1</v>
          </cell>
          <cell r="AC8">
            <v>11</v>
          </cell>
        </row>
        <row r="10">
          <cell r="C10">
            <v>7</v>
          </cell>
          <cell r="E10">
            <v>7</v>
          </cell>
          <cell r="G10">
            <v>7</v>
          </cell>
          <cell r="I10">
            <v>4</v>
          </cell>
          <cell r="K10">
            <v>4</v>
          </cell>
          <cell r="M10">
            <v>6</v>
          </cell>
          <cell r="O10">
            <v>3</v>
          </cell>
          <cell r="Q10">
            <v>5</v>
          </cell>
          <cell r="S10">
            <v>6</v>
          </cell>
          <cell r="V10">
            <v>49</v>
          </cell>
          <cell r="W10">
            <v>37</v>
          </cell>
          <cell r="X10">
            <v>21</v>
          </cell>
          <cell r="Y10">
            <v>3</v>
          </cell>
          <cell r="Z10">
            <v>0</v>
          </cell>
          <cell r="AA10">
            <v>0</v>
          </cell>
          <cell r="AB10">
            <v>2</v>
          </cell>
          <cell r="AC10">
            <v>12</v>
          </cell>
        </row>
        <row r="12">
          <cell r="C12">
            <v>5</v>
          </cell>
          <cell r="E12">
            <v>5</v>
          </cell>
          <cell r="G12">
            <v>5</v>
          </cell>
          <cell r="I12">
            <v>6</v>
          </cell>
          <cell r="K12">
            <v>3</v>
          </cell>
          <cell r="M12">
            <v>7</v>
          </cell>
          <cell r="O12">
            <v>5</v>
          </cell>
          <cell r="Q12">
            <v>5</v>
          </cell>
          <cell r="S12">
            <v>4</v>
          </cell>
          <cell r="V12">
            <v>45</v>
          </cell>
          <cell r="W12">
            <v>33</v>
          </cell>
          <cell r="X12">
            <v>14</v>
          </cell>
          <cell r="Y12">
            <v>1</v>
          </cell>
          <cell r="Z12">
            <v>0</v>
          </cell>
          <cell r="AA12">
            <v>0</v>
          </cell>
          <cell r="AB12">
            <v>2</v>
          </cell>
          <cell r="AC12">
            <v>12</v>
          </cell>
        </row>
        <row r="14">
          <cell r="C14">
            <v>7</v>
          </cell>
          <cell r="E14">
            <v>6</v>
          </cell>
          <cell r="G14">
            <v>7</v>
          </cell>
          <cell r="I14">
            <v>5</v>
          </cell>
          <cell r="K14">
            <v>6</v>
          </cell>
          <cell r="M14">
            <v>6</v>
          </cell>
          <cell r="O14">
            <v>3</v>
          </cell>
          <cell r="Q14">
            <v>4</v>
          </cell>
          <cell r="S14">
            <v>4</v>
          </cell>
          <cell r="V14">
            <v>48</v>
          </cell>
          <cell r="W14">
            <v>36</v>
          </cell>
          <cell r="X14">
            <v>17</v>
          </cell>
          <cell r="Y14">
            <v>2</v>
          </cell>
          <cell r="Z14">
            <v>0</v>
          </cell>
          <cell r="AA14">
            <v>0</v>
          </cell>
          <cell r="AB14">
            <v>3</v>
          </cell>
          <cell r="AC14">
            <v>12</v>
          </cell>
        </row>
        <row r="38">
          <cell r="A38" t="str">
            <v>Mike Bawol</v>
          </cell>
        </row>
      </sheetData>
      <sheetData sheetId="13">
        <row r="2">
          <cell r="C2">
            <v>9</v>
          </cell>
          <cell r="E2">
            <v>6</v>
          </cell>
          <cell r="G2">
            <v>6</v>
          </cell>
          <cell r="I2">
            <v>6</v>
          </cell>
          <cell r="K2">
            <v>6</v>
          </cell>
          <cell r="M2">
            <v>10</v>
          </cell>
          <cell r="O2">
            <v>6</v>
          </cell>
          <cell r="Q2">
            <v>5</v>
          </cell>
          <cell r="S2">
            <v>5</v>
          </cell>
          <cell r="V2">
            <v>59</v>
          </cell>
          <cell r="W2">
            <v>41</v>
          </cell>
          <cell r="X2">
            <v>23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18</v>
          </cell>
        </row>
        <row r="4">
          <cell r="C4">
            <v>5</v>
          </cell>
          <cell r="E4">
            <v>6</v>
          </cell>
          <cell r="G4">
            <v>6</v>
          </cell>
          <cell r="I4">
            <v>7</v>
          </cell>
          <cell r="K4">
            <v>6</v>
          </cell>
          <cell r="M4">
            <v>7</v>
          </cell>
          <cell r="O4">
            <v>6</v>
          </cell>
          <cell r="Q4">
            <v>7</v>
          </cell>
          <cell r="S4">
            <v>7</v>
          </cell>
          <cell r="V4">
            <v>57</v>
          </cell>
          <cell r="W4">
            <v>39</v>
          </cell>
          <cell r="X4">
            <v>19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18</v>
          </cell>
        </row>
        <row r="6">
          <cell r="V6" t="str">
            <v xml:space="preserve"> </v>
          </cell>
          <cell r="W6">
            <v>53</v>
          </cell>
          <cell r="X6" t="str">
            <v xml:space="preserve"> </v>
          </cell>
          <cell r="Y6" t="str">
            <v xml:space="preserve"> </v>
          </cell>
          <cell r="Z6" t="str">
            <v xml:space="preserve"> </v>
          </cell>
          <cell r="AA6" t="str">
            <v xml:space="preserve"> </v>
          </cell>
          <cell r="AB6" t="str">
            <v xml:space="preserve"> </v>
          </cell>
          <cell r="AC6">
            <v>18</v>
          </cell>
        </row>
        <row r="8">
          <cell r="C8">
            <v>5</v>
          </cell>
          <cell r="E8">
            <v>8</v>
          </cell>
          <cell r="G8">
            <v>4</v>
          </cell>
          <cell r="I8">
            <v>5</v>
          </cell>
          <cell r="K8">
            <v>8</v>
          </cell>
          <cell r="M8">
            <v>6</v>
          </cell>
          <cell r="O8">
            <v>6</v>
          </cell>
          <cell r="Q8">
            <v>4</v>
          </cell>
          <cell r="S8">
            <v>5</v>
          </cell>
          <cell r="V8">
            <v>51</v>
          </cell>
          <cell r="W8">
            <v>33</v>
          </cell>
          <cell r="X8">
            <v>21</v>
          </cell>
          <cell r="Y8">
            <v>2</v>
          </cell>
          <cell r="Z8">
            <v>0</v>
          </cell>
          <cell r="AA8">
            <v>0</v>
          </cell>
          <cell r="AB8">
            <v>3</v>
          </cell>
          <cell r="AC8">
            <v>18</v>
          </cell>
        </row>
        <row r="10">
          <cell r="C10">
            <v>7</v>
          </cell>
          <cell r="E10">
            <v>5</v>
          </cell>
          <cell r="G10">
            <v>10</v>
          </cell>
          <cell r="I10">
            <v>7</v>
          </cell>
          <cell r="K10">
            <v>4</v>
          </cell>
          <cell r="M10">
            <v>10</v>
          </cell>
          <cell r="O10">
            <v>6</v>
          </cell>
          <cell r="Q10">
            <v>7</v>
          </cell>
          <cell r="S10">
            <v>5</v>
          </cell>
          <cell r="V10">
            <v>61</v>
          </cell>
          <cell r="W10">
            <v>43</v>
          </cell>
          <cell r="X10">
            <v>16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18</v>
          </cell>
        </row>
        <row r="12">
          <cell r="C12">
            <v>6</v>
          </cell>
          <cell r="E12">
            <v>6</v>
          </cell>
          <cell r="G12">
            <v>8</v>
          </cell>
          <cell r="I12">
            <v>9</v>
          </cell>
          <cell r="K12">
            <v>3</v>
          </cell>
          <cell r="M12">
            <v>7</v>
          </cell>
          <cell r="O12">
            <v>7</v>
          </cell>
          <cell r="Q12">
            <v>6</v>
          </cell>
          <cell r="S12">
            <v>5</v>
          </cell>
          <cell r="V12">
            <v>57</v>
          </cell>
          <cell r="W12">
            <v>39</v>
          </cell>
          <cell r="X12">
            <v>16</v>
          </cell>
          <cell r="Y12">
            <v>0</v>
          </cell>
          <cell r="Z12">
            <v>0</v>
          </cell>
          <cell r="AA12">
            <v>0</v>
          </cell>
          <cell r="AB12">
            <v>1</v>
          </cell>
          <cell r="AC12">
            <v>18</v>
          </cell>
        </row>
        <row r="14">
          <cell r="C14">
            <v>8</v>
          </cell>
          <cell r="E14">
            <v>5</v>
          </cell>
          <cell r="G14">
            <v>7</v>
          </cell>
          <cell r="I14">
            <v>4</v>
          </cell>
          <cell r="K14">
            <v>5</v>
          </cell>
          <cell r="M14">
            <v>8</v>
          </cell>
          <cell r="O14">
            <v>5</v>
          </cell>
          <cell r="Q14">
            <v>5</v>
          </cell>
          <cell r="S14">
            <v>5</v>
          </cell>
          <cell r="V14">
            <v>52</v>
          </cell>
          <cell r="W14">
            <v>34</v>
          </cell>
          <cell r="X14">
            <v>19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18</v>
          </cell>
        </row>
        <row r="38">
          <cell r="A38" t="str">
            <v>Craig Dunn</v>
          </cell>
        </row>
      </sheetData>
      <sheetData sheetId="14">
        <row r="2">
          <cell r="C2">
            <v>9</v>
          </cell>
          <cell r="E2">
            <v>7</v>
          </cell>
          <cell r="G2">
            <v>5</v>
          </cell>
          <cell r="I2">
            <v>4</v>
          </cell>
          <cell r="K2">
            <v>7</v>
          </cell>
          <cell r="M2">
            <v>6</v>
          </cell>
          <cell r="O2">
            <v>6</v>
          </cell>
          <cell r="Q2">
            <v>4</v>
          </cell>
          <cell r="S2">
            <v>7</v>
          </cell>
          <cell r="V2">
            <v>55</v>
          </cell>
          <cell r="W2">
            <v>43</v>
          </cell>
          <cell r="X2">
            <v>19</v>
          </cell>
          <cell r="Y2">
            <v>0</v>
          </cell>
          <cell r="Z2">
            <v>0</v>
          </cell>
          <cell r="AA2">
            <v>0</v>
          </cell>
          <cell r="AB2">
            <v>1</v>
          </cell>
          <cell r="AC2">
            <v>12</v>
          </cell>
        </row>
        <row r="4">
          <cell r="C4">
            <v>5</v>
          </cell>
          <cell r="E4">
            <v>7</v>
          </cell>
          <cell r="G4">
            <v>8</v>
          </cell>
          <cell r="I4">
            <v>4</v>
          </cell>
          <cell r="K4">
            <v>5</v>
          </cell>
          <cell r="M4">
            <v>6</v>
          </cell>
          <cell r="O4">
            <v>4</v>
          </cell>
          <cell r="Q4">
            <v>5</v>
          </cell>
          <cell r="S4">
            <v>4</v>
          </cell>
          <cell r="V4">
            <v>48</v>
          </cell>
          <cell r="W4">
            <v>36</v>
          </cell>
          <cell r="X4">
            <v>20</v>
          </cell>
          <cell r="Y4">
            <v>2</v>
          </cell>
          <cell r="Z4">
            <v>0</v>
          </cell>
          <cell r="AA4">
            <v>0</v>
          </cell>
          <cell r="AB4">
            <v>2</v>
          </cell>
          <cell r="AC4">
            <v>12</v>
          </cell>
        </row>
        <row r="6">
          <cell r="C6">
            <v>4</v>
          </cell>
          <cell r="E6">
            <v>6</v>
          </cell>
          <cell r="G6">
            <v>5</v>
          </cell>
          <cell r="I6">
            <v>7</v>
          </cell>
          <cell r="K6">
            <v>4</v>
          </cell>
          <cell r="M6">
            <v>5</v>
          </cell>
          <cell r="O6">
            <v>4</v>
          </cell>
          <cell r="Q6">
            <v>6</v>
          </cell>
          <cell r="S6">
            <v>5</v>
          </cell>
          <cell r="V6">
            <v>46</v>
          </cell>
          <cell r="W6">
            <v>34</v>
          </cell>
          <cell r="X6">
            <v>17</v>
          </cell>
          <cell r="Y6">
            <v>3</v>
          </cell>
          <cell r="Z6">
            <v>0</v>
          </cell>
          <cell r="AA6">
            <v>0</v>
          </cell>
          <cell r="AB6">
            <v>3</v>
          </cell>
          <cell r="AC6">
            <v>12</v>
          </cell>
        </row>
        <row r="8">
          <cell r="C8">
            <v>8</v>
          </cell>
          <cell r="E8">
            <v>5</v>
          </cell>
          <cell r="G8">
            <v>6</v>
          </cell>
          <cell r="I8">
            <v>4</v>
          </cell>
          <cell r="K8">
            <v>4</v>
          </cell>
          <cell r="M8">
            <v>7</v>
          </cell>
          <cell r="O8">
            <v>4</v>
          </cell>
          <cell r="Q8">
            <v>4</v>
          </cell>
          <cell r="S8">
            <v>6</v>
          </cell>
          <cell r="V8">
            <v>48</v>
          </cell>
          <cell r="W8">
            <v>36</v>
          </cell>
          <cell r="X8">
            <v>13</v>
          </cell>
          <cell r="Y8">
            <v>1</v>
          </cell>
          <cell r="Z8">
            <v>0</v>
          </cell>
          <cell r="AA8">
            <v>0</v>
          </cell>
          <cell r="AB8">
            <v>2</v>
          </cell>
          <cell r="AC8">
            <v>12</v>
          </cell>
        </row>
        <row r="10">
          <cell r="C10">
            <v>5</v>
          </cell>
          <cell r="E10">
            <v>5</v>
          </cell>
          <cell r="G10">
            <v>9</v>
          </cell>
          <cell r="I10">
            <v>5</v>
          </cell>
          <cell r="K10">
            <v>6</v>
          </cell>
          <cell r="M10">
            <v>10</v>
          </cell>
          <cell r="O10">
            <v>4</v>
          </cell>
          <cell r="Q10">
            <v>6</v>
          </cell>
          <cell r="S10">
            <v>6</v>
          </cell>
          <cell r="V10">
            <v>56</v>
          </cell>
          <cell r="W10">
            <v>44</v>
          </cell>
          <cell r="X10">
            <v>15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12</v>
          </cell>
        </row>
        <row r="12">
          <cell r="C12">
            <v>6</v>
          </cell>
          <cell r="E12">
            <v>6</v>
          </cell>
          <cell r="G12">
            <v>5</v>
          </cell>
          <cell r="I12">
            <v>9</v>
          </cell>
          <cell r="K12">
            <v>4</v>
          </cell>
          <cell r="M12">
            <v>5</v>
          </cell>
          <cell r="O12">
            <v>5</v>
          </cell>
          <cell r="Q12">
            <v>4</v>
          </cell>
          <cell r="S12">
            <v>4</v>
          </cell>
          <cell r="V12">
            <v>48</v>
          </cell>
          <cell r="W12">
            <v>35</v>
          </cell>
          <cell r="X12">
            <v>18</v>
          </cell>
          <cell r="Y12">
            <v>2</v>
          </cell>
          <cell r="Z12">
            <v>0</v>
          </cell>
          <cell r="AA12">
            <v>0</v>
          </cell>
          <cell r="AB12">
            <v>2</v>
          </cell>
          <cell r="AC12">
            <v>13</v>
          </cell>
        </row>
        <row r="14">
          <cell r="C14">
            <v>7</v>
          </cell>
          <cell r="E14">
            <v>5</v>
          </cell>
          <cell r="G14">
            <v>5</v>
          </cell>
          <cell r="I14">
            <v>4</v>
          </cell>
          <cell r="K14">
            <v>5</v>
          </cell>
          <cell r="M14">
            <v>9</v>
          </cell>
          <cell r="O14">
            <v>4</v>
          </cell>
          <cell r="Q14">
            <v>5</v>
          </cell>
          <cell r="S14">
            <v>5</v>
          </cell>
          <cell r="V14">
            <v>49</v>
          </cell>
          <cell r="W14">
            <v>38</v>
          </cell>
          <cell r="X14">
            <v>19</v>
          </cell>
          <cell r="Y14">
            <v>2</v>
          </cell>
          <cell r="Z14">
            <v>0</v>
          </cell>
          <cell r="AA14">
            <v>0</v>
          </cell>
          <cell r="AB14">
            <v>0</v>
          </cell>
          <cell r="AC14">
            <v>11</v>
          </cell>
        </row>
        <row r="38">
          <cell r="A38" t="str">
            <v>Ron Kopas</v>
          </cell>
        </row>
      </sheetData>
      <sheetData sheetId="15">
        <row r="2">
          <cell r="C2">
            <v>10</v>
          </cell>
          <cell r="E2">
            <v>6</v>
          </cell>
          <cell r="G2">
            <v>4</v>
          </cell>
          <cell r="I2">
            <v>4</v>
          </cell>
          <cell r="K2">
            <v>7</v>
          </cell>
          <cell r="M2">
            <v>10</v>
          </cell>
          <cell r="O2">
            <v>6</v>
          </cell>
          <cell r="Q2">
            <v>5</v>
          </cell>
          <cell r="S2">
            <v>4</v>
          </cell>
          <cell r="V2">
            <v>56</v>
          </cell>
          <cell r="W2">
            <v>42</v>
          </cell>
          <cell r="X2">
            <v>18</v>
          </cell>
          <cell r="Y2">
            <v>1</v>
          </cell>
          <cell r="Z2">
            <v>0</v>
          </cell>
          <cell r="AA2">
            <v>0</v>
          </cell>
          <cell r="AB2">
            <v>2</v>
          </cell>
          <cell r="AC2">
            <v>14</v>
          </cell>
        </row>
        <row r="4">
          <cell r="C4">
            <v>4</v>
          </cell>
          <cell r="E4">
            <v>5</v>
          </cell>
          <cell r="G4">
            <v>6</v>
          </cell>
          <cell r="I4">
            <v>5</v>
          </cell>
          <cell r="K4">
            <v>3</v>
          </cell>
          <cell r="M4">
            <v>7</v>
          </cell>
          <cell r="O4">
            <v>6</v>
          </cell>
          <cell r="Q4">
            <v>6</v>
          </cell>
          <cell r="S4">
            <v>8</v>
          </cell>
          <cell r="V4">
            <v>50</v>
          </cell>
          <cell r="W4">
            <v>36</v>
          </cell>
          <cell r="X4">
            <v>19</v>
          </cell>
          <cell r="Y4">
            <v>3</v>
          </cell>
          <cell r="Z4">
            <v>0</v>
          </cell>
          <cell r="AA4">
            <v>0</v>
          </cell>
          <cell r="AB4">
            <v>2</v>
          </cell>
          <cell r="AC4">
            <v>14</v>
          </cell>
        </row>
        <row r="6">
          <cell r="C6">
            <v>8</v>
          </cell>
          <cell r="E6">
            <v>5</v>
          </cell>
          <cell r="G6">
            <v>5</v>
          </cell>
          <cell r="I6">
            <v>6</v>
          </cell>
          <cell r="K6">
            <v>3</v>
          </cell>
          <cell r="M6">
            <v>3</v>
          </cell>
          <cell r="O6">
            <v>8</v>
          </cell>
          <cell r="Q6">
            <v>6</v>
          </cell>
          <cell r="S6">
            <v>3</v>
          </cell>
          <cell r="V6">
            <v>47</v>
          </cell>
          <cell r="W6">
            <v>33</v>
          </cell>
          <cell r="X6">
            <v>15</v>
          </cell>
          <cell r="Y6">
            <v>2</v>
          </cell>
          <cell r="Z6">
            <v>0</v>
          </cell>
          <cell r="AA6">
            <v>1</v>
          </cell>
          <cell r="AB6">
            <v>3</v>
          </cell>
          <cell r="AC6">
            <v>14</v>
          </cell>
        </row>
        <row r="8">
          <cell r="C8">
            <v>8</v>
          </cell>
          <cell r="E8">
            <v>5</v>
          </cell>
          <cell r="G8">
            <v>6</v>
          </cell>
          <cell r="I8">
            <v>5</v>
          </cell>
          <cell r="K8">
            <v>6</v>
          </cell>
          <cell r="M8">
            <v>7</v>
          </cell>
          <cell r="O8">
            <v>4</v>
          </cell>
          <cell r="Q8">
            <v>5</v>
          </cell>
          <cell r="S8">
            <v>5</v>
          </cell>
          <cell r="V8">
            <v>51</v>
          </cell>
          <cell r="W8">
            <v>37</v>
          </cell>
          <cell r="X8">
            <v>17</v>
          </cell>
          <cell r="Y8">
            <v>1</v>
          </cell>
          <cell r="Z8">
            <v>0</v>
          </cell>
          <cell r="AA8">
            <v>0</v>
          </cell>
          <cell r="AB8">
            <v>0</v>
          </cell>
          <cell r="AC8">
            <v>14</v>
          </cell>
        </row>
        <row r="10">
          <cell r="V10" t="str">
            <v xml:space="preserve"> </v>
          </cell>
          <cell r="W10">
            <v>47</v>
          </cell>
          <cell r="X10" t="str">
            <v xml:space="preserve"> </v>
          </cell>
          <cell r="Y10" t="str">
            <v xml:space="preserve"> </v>
          </cell>
          <cell r="Z10" t="str">
            <v xml:space="preserve"> </v>
          </cell>
          <cell r="AA10" t="str">
            <v xml:space="preserve"> </v>
          </cell>
          <cell r="AB10" t="str">
            <v xml:space="preserve"> </v>
          </cell>
          <cell r="AC10">
            <v>14</v>
          </cell>
        </row>
        <row r="12">
          <cell r="C12">
            <v>7</v>
          </cell>
          <cell r="E12">
            <v>6</v>
          </cell>
          <cell r="G12">
            <v>6</v>
          </cell>
          <cell r="I12">
            <v>7</v>
          </cell>
          <cell r="K12">
            <v>6</v>
          </cell>
          <cell r="M12">
            <v>4</v>
          </cell>
          <cell r="O12">
            <v>8</v>
          </cell>
          <cell r="Q12">
            <v>5</v>
          </cell>
          <cell r="S12">
            <v>5</v>
          </cell>
          <cell r="V12">
            <v>54</v>
          </cell>
          <cell r="W12">
            <v>40</v>
          </cell>
          <cell r="X12">
            <v>20</v>
          </cell>
          <cell r="Y12">
            <v>2</v>
          </cell>
          <cell r="Z12">
            <v>0</v>
          </cell>
          <cell r="AA12">
            <v>0</v>
          </cell>
          <cell r="AB12">
            <v>1</v>
          </cell>
          <cell r="AC12">
            <v>14</v>
          </cell>
        </row>
        <row r="14">
          <cell r="C14">
            <v>8</v>
          </cell>
          <cell r="E14">
            <v>4</v>
          </cell>
          <cell r="G14">
            <v>4</v>
          </cell>
          <cell r="I14">
            <v>4</v>
          </cell>
          <cell r="K14">
            <v>5</v>
          </cell>
          <cell r="M14">
            <v>7</v>
          </cell>
          <cell r="O14">
            <v>4</v>
          </cell>
          <cell r="Q14">
            <v>6</v>
          </cell>
          <cell r="S14">
            <v>6</v>
          </cell>
          <cell r="V14">
            <v>48</v>
          </cell>
          <cell r="W14">
            <v>34</v>
          </cell>
          <cell r="X14">
            <v>18</v>
          </cell>
          <cell r="Y14">
            <v>2</v>
          </cell>
          <cell r="Z14">
            <v>0</v>
          </cell>
          <cell r="AA14">
            <v>0</v>
          </cell>
          <cell r="AB14">
            <v>2</v>
          </cell>
          <cell r="AC14">
            <v>14</v>
          </cell>
        </row>
        <row r="38">
          <cell r="A38" t="str">
            <v>Shaun Breuer</v>
          </cell>
        </row>
      </sheetData>
      <sheetData sheetId="16">
        <row r="2">
          <cell r="C2">
            <v>6</v>
          </cell>
          <cell r="E2">
            <v>4</v>
          </cell>
          <cell r="G2">
            <v>6</v>
          </cell>
          <cell r="I2">
            <v>3</v>
          </cell>
          <cell r="K2">
            <v>5</v>
          </cell>
          <cell r="M2">
            <v>6</v>
          </cell>
          <cell r="O2">
            <v>3</v>
          </cell>
          <cell r="Q2">
            <v>3</v>
          </cell>
          <cell r="S2">
            <v>5</v>
          </cell>
          <cell r="V2">
            <v>41</v>
          </cell>
          <cell r="W2">
            <v>32</v>
          </cell>
          <cell r="X2">
            <v>16</v>
          </cell>
          <cell r="Y2">
            <v>3</v>
          </cell>
          <cell r="Z2">
            <v>0</v>
          </cell>
          <cell r="AA2">
            <v>1</v>
          </cell>
          <cell r="AB2">
            <v>3</v>
          </cell>
          <cell r="AC2">
            <v>9</v>
          </cell>
        </row>
        <row r="4">
          <cell r="C4">
            <v>4</v>
          </cell>
          <cell r="E4">
            <v>5</v>
          </cell>
          <cell r="G4">
            <v>6</v>
          </cell>
          <cell r="I4">
            <v>4</v>
          </cell>
          <cell r="K4">
            <v>6</v>
          </cell>
          <cell r="M4">
            <v>6</v>
          </cell>
          <cell r="O4">
            <v>5</v>
          </cell>
          <cell r="Q4">
            <v>6</v>
          </cell>
          <cell r="S4">
            <v>6</v>
          </cell>
          <cell r="V4">
            <v>48</v>
          </cell>
          <cell r="W4">
            <v>39</v>
          </cell>
          <cell r="X4">
            <v>17</v>
          </cell>
          <cell r="Y4">
            <v>2</v>
          </cell>
          <cell r="Z4">
            <v>0</v>
          </cell>
          <cell r="AA4">
            <v>0</v>
          </cell>
          <cell r="AB4">
            <v>2</v>
          </cell>
          <cell r="AC4">
            <v>9</v>
          </cell>
        </row>
        <row r="6">
          <cell r="C6">
            <v>6</v>
          </cell>
          <cell r="E6">
            <v>7</v>
          </cell>
          <cell r="G6">
            <v>5</v>
          </cell>
          <cell r="I6">
            <v>7</v>
          </cell>
          <cell r="K6">
            <v>4</v>
          </cell>
          <cell r="M6">
            <v>5</v>
          </cell>
          <cell r="O6">
            <v>5</v>
          </cell>
          <cell r="Q6">
            <v>6</v>
          </cell>
          <cell r="S6">
            <v>5</v>
          </cell>
          <cell r="V6">
            <v>50</v>
          </cell>
          <cell r="W6">
            <v>41</v>
          </cell>
          <cell r="X6">
            <v>15</v>
          </cell>
          <cell r="Y6">
            <v>1</v>
          </cell>
          <cell r="Z6">
            <v>0</v>
          </cell>
          <cell r="AA6">
            <v>0</v>
          </cell>
          <cell r="AB6">
            <v>1</v>
          </cell>
          <cell r="AC6">
            <v>9</v>
          </cell>
        </row>
        <row r="8">
          <cell r="C8">
            <v>7</v>
          </cell>
          <cell r="E8">
            <v>7</v>
          </cell>
          <cell r="G8">
            <v>3</v>
          </cell>
          <cell r="I8">
            <v>5</v>
          </cell>
          <cell r="K8">
            <v>7</v>
          </cell>
          <cell r="M8">
            <v>6</v>
          </cell>
          <cell r="O8">
            <v>3</v>
          </cell>
          <cell r="Q8">
            <v>5</v>
          </cell>
          <cell r="S8">
            <v>4</v>
          </cell>
          <cell r="V8">
            <v>47</v>
          </cell>
          <cell r="W8">
            <v>38</v>
          </cell>
          <cell r="X8">
            <v>17</v>
          </cell>
          <cell r="Y8">
            <v>3</v>
          </cell>
          <cell r="Z8">
            <v>0</v>
          </cell>
          <cell r="AA8">
            <v>1</v>
          </cell>
          <cell r="AB8">
            <v>2</v>
          </cell>
          <cell r="AC8">
            <v>9</v>
          </cell>
        </row>
        <row r="10">
          <cell r="C10">
            <v>4</v>
          </cell>
          <cell r="E10">
            <v>4</v>
          </cell>
          <cell r="G10">
            <v>6</v>
          </cell>
          <cell r="I10">
            <v>5</v>
          </cell>
          <cell r="K10">
            <v>4</v>
          </cell>
          <cell r="M10">
            <v>7</v>
          </cell>
          <cell r="O10">
            <v>5</v>
          </cell>
          <cell r="Q10">
            <v>4</v>
          </cell>
          <cell r="S10">
            <v>4</v>
          </cell>
          <cell r="V10">
            <v>43</v>
          </cell>
          <cell r="W10">
            <v>34</v>
          </cell>
          <cell r="X10">
            <v>20</v>
          </cell>
          <cell r="Y10">
            <v>4</v>
          </cell>
          <cell r="Z10">
            <v>0</v>
          </cell>
          <cell r="AA10">
            <v>0</v>
          </cell>
          <cell r="AB10">
            <v>4</v>
          </cell>
          <cell r="AC10">
            <v>9</v>
          </cell>
        </row>
        <row r="12">
          <cell r="C12">
            <v>6</v>
          </cell>
          <cell r="E12">
            <v>6</v>
          </cell>
          <cell r="G12">
            <v>8</v>
          </cell>
          <cell r="I12">
            <v>6</v>
          </cell>
          <cell r="K12">
            <v>5</v>
          </cell>
          <cell r="M12">
            <v>4</v>
          </cell>
          <cell r="O12">
            <v>4</v>
          </cell>
          <cell r="Q12">
            <v>8</v>
          </cell>
          <cell r="S12">
            <v>5</v>
          </cell>
          <cell r="V12">
            <v>52</v>
          </cell>
          <cell r="W12">
            <v>43</v>
          </cell>
          <cell r="X12">
            <v>18</v>
          </cell>
          <cell r="Y12">
            <v>2</v>
          </cell>
          <cell r="Z12">
            <v>0</v>
          </cell>
          <cell r="AA12">
            <v>0</v>
          </cell>
          <cell r="AB12">
            <v>2</v>
          </cell>
          <cell r="AC12">
            <v>9</v>
          </cell>
        </row>
        <row r="14">
          <cell r="C14">
            <v>7</v>
          </cell>
          <cell r="E14">
            <v>8</v>
          </cell>
          <cell r="G14">
            <v>4</v>
          </cell>
          <cell r="I14">
            <v>3</v>
          </cell>
          <cell r="K14">
            <v>5</v>
          </cell>
          <cell r="M14">
            <v>8</v>
          </cell>
          <cell r="O14">
            <v>4</v>
          </cell>
          <cell r="Q14">
            <v>5</v>
          </cell>
          <cell r="S14">
            <v>6</v>
          </cell>
          <cell r="V14">
            <v>50</v>
          </cell>
          <cell r="W14">
            <v>39</v>
          </cell>
          <cell r="X14">
            <v>20</v>
          </cell>
          <cell r="Y14">
            <v>3</v>
          </cell>
          <cell r="Z14">
            <v>0</v>
          </cell>
          <cell r="AA14">
            <v>0</v>
          </cell>
          <cell r="AB14">
            <v>2</v>
          </cell>
          <cell r="AC14">
            <v>11</v>
          </cell>
        </row>
        <row r="38">
          <cell r="A38" t="str">
            <v>Joe Baker</v>
          </cell>
        </row>
      </sheetData>
      <sheetData sheetId="17">
        <row r="2">
          <cell r="C2">
            <v>7</v>
          </cell>
          <cell r="E2">
            <v>8</v>
          </cell>
          <cell r="G2">
            <v>7</v>
          </cell>
          <cell r="I2">
            <v>5</v>
          </cell>
          <cell r="K2">
            <v>8</v>
          </cell>
          <cell r="M2">
            <v>7</v>
          </cell>
          <cell r="O2">
            <v>3</v>
          </cell>
          <cell r="Q2">
            <v>6</v>
          </cell>
          <cell r="S2">
            <v>6</v>
          </cell>
          <cell r="V2">
            <v>57</v>
          </cell>
          <cell r="W2">
            <v>40</v>
          </cell>
          <cell r="X2">
            <v>20</v>
          </cell>
          <cell r="Y2">
            <v>1</v>
          </cell>
          <cell r="Z2">
            <v>0</v>
          </cell>
          <cell r="AA2">
            <v>0</v>
          </cell>
          <cell r="AB2">
            <v>1</v>
          </cell>
          <cell r="AC2">
            <v>17</v>
          </cell>
        </row>
        <row r="4">
          <cell r="C4">
            <v>5</v>
          </cell>
          <cell r="E4">
            <v>5</v>
          </cell>
          <cell r="G4">
            <v>6</v>
          </cell>
          <cell r="I4">
            <v>7</v>
          </cell>
          <cell r="K4">
            <v>5</v>
          </cell>
          <cell r="M4">
            <v>10</v>
          </cell>
          <cell r="O4">
            <v>5</v>
          </cell>
          <cell r="Q4">
            <v>5</v>
          </cell>
          <cell r="S4">
            <v>6</v>
          </cell>
          <cell r="V4">
            <v>54</v>
          </cell>
          <cell r="W4">
            <v>37</v>
          </cell>
          <cell r="X4">
            <v>18</v>
          </cell>
          <cell r="Y4">
            <v>1</v>
          </cell>
          <cell r="Z4">
            <v>0</v>
          </cell>
          <cell r="AA4">
            <v>0</v>
          </cell>
          <cell r="AB4">
            <v>0</v>
          </cell>
          <cell r="AC4">
            <v>17</v>
          </cell>
        </row>
        <row r="6">
          <cell r="C6">
            <v>7</v>
          </cell>
          <cell r="E6">
            <v>7</v>
          </cell>
          <cell r="G6">
            <v>7</v>
          </cell>
          <cell r="I6">
            <v>8</v>
          </cell>
          <cell r="K6">
            <v>5</v>
          </cell>
          <cell r="M6">
            <v>7</v>
          </cell>
          <cell r="O6">
            <v>5</v>
          </cell>
          <cell r="Q6">
            <v>4</v>
          </cell>
          <cell r="S6">
            <v>5</v>
          </cell>
          <cell r="V6">
            <v>55</v>
          </cell>
          <cell r="W6">
            <v>38</v>
          </cell>
          <cell r="X6">
            <v>19</v>
          </cell>
          <cell r="Y6">
            <v>0</v>
          </cell>
          <cell r="Z6">
            <v>0</v>
          </cell>
          <cell r="AA6">
            <v>0</v>
          </cell>
          <cell r="AB6">
            <v>1</v>
          </cell>
          <cell r="AC6">
            <v>17</v>
          </cell>
        </row>
        <row r="8">
          <cell r="C8">
            <v>9</v>
          </cell>
          <cell r="E8">
            <v>5</v>
          </cell>
          <cell r="G8">
            <v>6</v>
          </cell>
          <cell r="I8">
            <v>5</v>
          </cell>
          <cell r="K8">
            <v>6</v>
          </cell>
          <cell r="M8">
            <v>6</v>
          </cell>
          <cell r="O8">
            <v>6</v>
          </cell>
          <cell r="Q8">
            <v>4</v>
          </cell>
          <cell r="S8">
            <v>5</v>
          </cell>
          <cell r="V8">
            <v>52</v>
          </cell>
          <cell r="W8">
            <v>35</v>
          </cell>
          <cell r="X8">
            <v>19</v>
          </cell>
          <cell r="Y8">
            <v>2</v>
          </cell>
          <cell r="Z8">
            <v>0</v>
          </cell>
          <cell r="AA8">
            <v>0</v>
          </cell>
          <cell r="AB8">
            <v>1</v>
          </cell>
          <cell r="AC8">
            <v>17</v>
          </cell>
        </row>
        <row r="10">
          <cell r="C10">
            <v>5</v>
          </cell>
          <cell r="E10">
            <v>7</v>
          </cell>
          <cell r="G10">
            <v>8</v>
          </cell>
          <cell r="I10">
            <v>5</v>
          </cell>
          <cell r="K10">
            <v>4</v>
          </cell>
          <cell r="M10">
            <v>8</v>
          </cell>
          <cell r="O10">
            <v>5</v>
          </cell>
          <cell r="Q10">
            <v>6</v>
          </cell>
          <cell r="S10">
            <v>5</v>
          </cell>
          <cell r="V10">
            <v>53</v>
          </cell>
          <cell r="W10">
            <v>36</v>
          </cell>
          <cell r="X10">
            <v>17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17</v>
          </cell>
        </row>
        <row r="12">
          <cell r="C12">
            <v>4</v>
          </cell>
          <cell r="E12">
            <v>5</v>
          </cell>
          <cell r="G12">
            <v>8</v>
          </cell>
          <cell r="I12">
            <v>10</v>
          </cell>
          <cell r="K12">
            <v>5</v>
          </cell>
          <cell r="M12">
            <v>6</v>
          </cell>
          <cell r="O12">
            <v>6</v>
          </cell>
          <cell r="Q12">
            <v>5</v>
          </cell>
          <cell r="S12">
            <v>6</v>
          </cell>
          <cell r="V12">
            <v>55</v>
          </cell>
          <cell r="W12">
            <v>39</v>
          </cell>
          <cell r="X12">
            <v>16</v>
          </cell>
          <cell r="Y12">
            <v>0</v>
          </cell>
          <cell r="Z12">
            <v>0</v>
          </cell>
          <cell r="AA12">
            <v>0</v>
          </cell>
          <cell r="AB12">
            <v>1</v>
          </cell>
          <cell r="AC12">
            <v>16</v>
          </cell>
        </row>
        <row r="14">
          <cell r="C14">
            <v>5</v>
          </cell>
          <cell r="E14">
            <v>7</v>
          </cell>
          <cell r="G14">
            <v>5</v>
          </cell>
          <cell r="I14">
            <v>3</v>
          </cell>
          <cell r="K14">
            <v>7</v>
          </cell>
          <cell r="M14">
            <v>6</v>
          </cell>
          <cell r="O14">
            <v>4</v>
          </cell>
          <cell r="Q14">
            <v>5</v>
          </cell>
          <cell r="S14">
            <v>5</v>
          </cell>
          <cell r="V14">
            <v>47</v>
          </cell>
          <cell r="W14">
            <v>31</v>
          </cell>
          <cell r="X14">
            <v>18</v>
          </cell>
          <cell r="Y14">
            <v>2</v>
          </cell>
          <cell r="Z14">
            <v>0</v>
          </cell>
          <cell r="AA14">
            <v>0</v>
          </cell>
          <cell r="AB14">
            <v>2</v>
          </cell>
          <cell r="AC14">
            <v>16</v>
          </cell>
        </row>
        <row r="38">
          <cell r="A38" t="str">
            <v>Jon Tharp</v>
          </cell>
        </row>
      </sheetData>
      <sheetData sheetId="18">
        <row r="2">
          <cell r="C2">
            <v>9</v>
          </cell>
          <cell r="E2">
            <v>3</v>
          </cell>
          <cell r="G2">
            <v>4</v>
          </cell>
          <cell r="I2">
            <v>3</v>
          </cell>
          <cell r="K2">
            <v>5</v>
          </cell>
          <cell r="M2">
            <v>6</v>
          </cell>
          <cell r="O2">
            <v>4</v>
          </cell>
          <cell r="Q2">
            <v>4</v>
          </cell>
          <cell r="S2">
            <v>4</v>
          </cell>
          <cell r="V2">
            <v>42</v>
          </cell>
          <cell r="W2">
            <v>37</v>
          </cell>
          <cell r="X2">
            <v>18</v>
          </cell>
          <cell r="Y2">
            <v>5</v>
          </cell>
          <cell r="Z2">
            <v>0</v>
          </cell>
          <cell r="AA2">
            <v>1</v>
          </cell>
          <cell r="AB2">
            <v>4</v>
          </cell>
          <cell r="AC2">
            <v>5</v>
          </cell>
        </row>
        <row r="4">
          <cell r="C4">
            <v>5</v>
          </cell>
          <cell r="E4">
            <v>4</v>
          </cell>
          <cell r="G4">
            <v>6</v>
          </cell>
          <cell r="I4">
            <v>4</v>
          </cell>
          <cell r="K4">
            <v>2</v>
          </cell>
          <cell r="M4">
            <v>5</v>
          </cell>
          <cell r="O4">
            <v>4</v>
          </cell>
          <cell r="Q4">
            <v>4</v>
          </cell>
          <cell r="S4">
            <v>4</v>
          </cell>
          <cell r="V4">
            <v>38</v>
          </cell>
          <cell r="W4">
            <v>33</v>
          </cell>
          <cell r="X4">
            <v>14</v>
          </cell>
          <cell r="Y4">
            <v>4</v>
          </cell>
          <cell r="Z4">
            <v>0</v>
          </cell>
          <cell r="AA4">
            <v>1</v>
          </cell>
          <cell r="AB4">
            <v>5</v>
          </cell>
          <cell r="AC4">
            <v>5</v>
          </cell>
        </row>
        <row r="6">
          <cell r="C6">
            <v>6</v>
          </cell>
          <cell r="E6">
            <v>4</v>
          </cell>
          <cell r="G6">
            <v>6</v>
          </cell>
          <cell r="I6">
            <v>5</v>
          </cell>
          <cell r="K6">
            <v>5</v>
          </cell>
          <cell r="M6">
            <v>5</v>
          </cell>
          <cell r="O6">
            <v>5</v>
          </cell>
          <cell r="Q6">
            <v>4</v>
          </cell>
          <cell r="S6">
            <v>3</v>
          </cell>
          <cell r="V6">
            <v>43</v>
          </cell>
          <cell r="W6">
            <v>38</v>
          </cell>
          <cell r="X6">
            <v>18</v>
          </cell>
          <cell r="Y6">
            <v>4</v>
          </cell>
          <cell r="Z6">
            <v>0</v>
          </cell>
          <cell r="AA6">
            <v>0</v>
          </cell>
          <cell r="AB6">
            <v>4</v>
          </cell>
          <cell r="AC6">
            <v>5</v>
          </cell>
        </row>
        <row r="8">
          <cell r="C8">
            <v>6</v>
          </cell>
          <cell r="E8">
            <v>5</v>
          </cell>
          <cell r="G8">
            <v>6</v>
          </cell>
          <cell r="I8">
            <v>5</v>
          </cell>
          <cell r="K8">
            <v>3</v>
          </cell>
          <cell r="M8">
            <v>7</v>
          </cell>
          <cell r="O8">
            <v>3</v>
          </cell>
          <cell r="Q8">
            <v>4</v>
          </cell>
          <cell r="S8">
            <v>3</v>
          </cell>
          <cell r="V8">
            <v>42</v>
          </cell>
          <cell r="W8">
            <v>37</v>
          </cell>
          <cell r="X8">
            <v>16</v>
          </cell>
          <cell r="Y8">
            <v>4</v>
          </cell>
          <cell r="Z8">
            <v>0</v>
          </cell>
          <cell r="AA8">
            <v>2</v>
          </cell>
          <cell r="AB8">
            <v>2</v>
          </cell>
          <cell r="AC8">
            <v>5</v>
          </cell>
        </row>
        <row r="10">
          <cell r="C10">
            <v>4</v>
          </cell>
          <cell r="E10">
            <v>6</v>
          </cell>
          <cell r="G10">
            <v>5</v>
          </cell>
          <cell r="I10">
            <v>4</v>
          </cell>
          <cell r="K10">
            <v>4</v>
          </cell>
          <cell r="M10">
            <v>7</v>
          </cell>
          <cell r="O10">
            <v>3</v>
          </cell>
          <cell r="Q10">
            <v>6</v>
          </cell>
          <cell r="S10">
            <v>5</v>
          </cell>
          <cell r="V10">
            <v>44</v>
          </cell>
          <cell r="W10">
            <v>39</v>
          </cell>
          <cell r="X10">
            <v>14</v>
          </cell>
          <cell r="Y10">
            <v>3</v>
          </cell>
          <cell r="Z10">
            <v>0</v>
          </cell>
          <cell r="AA10">
            <v>0</v>
          </cell>
          <cell r="AB10">
            <v>4</v>
          </cell>
          <cell r="AC10">
            <v>5</v>
          </cell>
        </row>
        <row r="12">
          <cell r="C12">
            <v>5</v>
          </cell>
          <cell r="E12">
            <v>5</v>
          </cell>
          <cell r="G12">
            <v>5</v>
          </cell>
          <cell r="I12">
            <v>7</v>
          </cell>
          <cell r="K12">
            <v>4</v>
          </cell>
          <cell r="M12">
            <v>4</v>
          </cell>
          <cell r="O12">
            <v>5</v>
          </cell>
          <cell r="Q12">
            <v>4</v>
          </cell>
          <cell r="S12">
            <v>3</v>
          </cell>
          <cell r="V12">
            <v>42</v>
          </cell>
          <cell r="W12">
            <v>36</v>
          </cell>
          <cell r="X12">
            <v>18</v>
          </cell>
          <cell r="Y12">
            <v>5</v>
          </cell>
          <cell r="Z12">
            <v>0</v>
          </cell>
          <cell r="AA12">
            <v>0</v>
          </cell>
          <cell r="AB12">
            <v>4</v>
          </cell>
          <cell r="AC12">
            <v>6</v>
          </cell>
        </row>
        <row r="14">
          <cell r="C14">
            <v>6</v>
          </cell>
          <cell r="E14">
            <v>4</v>
          </cell>
          <cell r="G14">
            <v>4</v>
          </cell>
          <cell r="I14">
            <v>4</v>
          </cell>
          <cell r="K14">
            <v>5</v>
          </cell>
          <cell r="M14">
            <v>3</v>
          </cell>
          <cell r="O14">
            <v>3</v>
          </cell>
          <cell r="Q14">
            <v>5</v>
          </cell>
          <cell r="S14">
            <v>4</v>
          </cell>
          <cell r="V14">
            <v>38</v>
          </cell>
          <cell r="W14">
            <v>32</v>
          </cell>
          <cell r="X14">
            <v>17</v>
          </cell>
          <cell r="Y14">
            <v>5</v>
          </cell>
          <cell r="Z14">
            <v>1</v>
          </cell>
          <cell r="AA14">
            <v>0</v>
          </cell>
          <cell r="AB14">
            <v>4</v>
          </cell>
          <cell r="AC14">
            <v>6</v>
          </cell>
        </row>
        <row r="38">
          <cell r="A38" t="str">
            <v>John Paul</v>
          </cell>
        </row>
      </sheetData>
      <sheetData sheetId="19">
        <row r="2">
          <cell r="C2">
            <v>7</v>
          </cell>
          <cell r="E2">
            <v>5</v>
          </cell>
          <cell r="G2">
            <v>5</v>
          </cell>
          <cell r="I2">
            <v>4</v>
          </cell>
          <cell r="K2">
            <v>5</v>
          </cell>
          <cell r="M2">
            <v>7</v>
          </cell>
          <cell r="O2">
            <v>5</v>
          </cell>
          <cell r="Q2">
            <v>5</v>
          </cell>
          <cell r="S2">
            <v>4</v>
          </cell>
          <cell r="V2">
            <v>47</v>
          </cell>
          <cell r="W2">
            <v>34</v>
          </cell>
          <cell r="X2">
            <v>16</v>
          </cell>
          <cell r="Y2">
            <v>0</v>
          </cell>
          <cell r="Z2">
            <v>0</v>
          </cell>
          <cell r="AA2">
            <v>0</v>
          </cell>
          <cell r="AB2">
            <v>1</v>
          </cell>
          <cell r="AC2">
            <v>13</v>
          </cell>
        </row>
        <row r="4">
          <cell r="C4">
            <v>6</v>
          </cell>
          <cell r="E4">
            <v>5</v>
          </cell>
          <cell r="G4">
            <v>5</v>
          </cell>
          <cell r="I4">
            <v>6</v>
          </cell>
          <cell r="K4">
            <v>4</v>
          </cell>
          <cell r="M4">
            <v>7</v>
          </cell>
          <cell r="O4">
            <v>5</v>
          </cell>
          <cell r="Q4">
            <v>6</v>
          </cell>
          <cell r="S4">
            <v>6</v>
          </cell>
          <cell r="V4">
            <v>50</v>
          </cell>
          <cell r="W4">
            <v>37</v>
          </cell>
          <cell r="X4">
            <v>14</v>
          </cell>
          <cell r="Y4">
            <v>0</v>
          </cell>
          <cell r="Z4">
            <v>0</v>
          </cell>
          <cell r="AA4">
            <v>0</v>
          </cell>
          <cell r="AB4">
            <v>1</v>
          </cell>
          <cell r="AC4">
            <v>13</v>
          </cell>
        </row>
        <row r="6">
          <cell r="C6">
            <v>6</v>
          </cell>
          <cell r="E6">
            <v>5</v>
          </cell>
          <cell r="G6">
            <v>7</v>
          </cell>
          <cell r="I6">
            <v>8</v>
          </cell>
          <cell r="K6">
            <v>4</v>
          </cell>
          <cell r="M6">
            <v>6</v>
          </cell>
          <cell r="O6">
            <v>5</v>
          </cell>
          <cell r="Q6">
            <v>8</v>
          </cell>
          <cell r="S6">
            <v>4</v>
          </cell>
          <cell r="V6">
            <v>53</v>
          </cell>
          <cell r="W6">
            <v>40</v>
          </cell>
          <cell r="X6">
            <v>14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13</v>
          </cell>
        </row>
        <row r="8">
          <cell r="C8">
            <v>6</v>
          </cell>
          <cell r="E8">
            <v>6</v>
          </cell>
          <cell r="G8">
            <v>5</v>
          </cell>
          <cell r="I8">
            <v>4</v>
          </cell>
          <cell r="K8">
            <v>7</v>
          </cell>
          <cell r="M8">
            <v>7</v>
          </cell>
          <cell r="O8">
            <v>4</v>
          </cell>
          <cell r="Q8">
            <v>7</v>
          </cell>
          <cell r="S8">
            <v>5</v>
          </cell>
          <cell r="V8">
            <v>51</v>
          </cell>
          <cell r="W8">
            <v>38</v>
          </cell>
          <cell r="X8">
            <v>14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13</v>
          </cell>
        </row>
        <row r="10">
          <cell r="C10">
            <v>6</v>
          </cell>
          <cell r="E10">
            <v>8</v>
          </cell>
          <cell r="G10">
            <v>5</v>
          </cell>
          <cell r="I10">
            <v>5</v>
          </cell>
          <cell r="K10">
            <v>3</v>
          </cell>
          <cell r="M10">
            <v>8</v>
          </cell>
          <cell r="O10">
            <v>3</v>
          </cell>
          <cell r="Q10">
            <v>5</v>
          </cell>
          <cell r="S10">
            <v>5</v>
          </cell>
          <cell r="V10">
            <v>48</v>
          </cell>
          <cell r="W10">
            <v>35</v>
          </cell>
          <cell r="X10">
            <v>17</v>
          </cell>
          <cell r="Y10">
            <v>3</v>
          </cell>
          <cell r="Z10">
            <v>0</v>
          </cell>
          <cell r="AA10">
            <v>0</v>
          </cell>
          <cell r="AB10">
            <v>3</v>
          </cell>
          <cell r="AC10">
            <v>13</v>
          </cell>
        </row>
        <row r="12">
          <cell r="C12">
            <v>5</v>
          </cell>
          <cell r="E12">
            <v>5</v>
          </cell>
          <cell r="G12">
            <v>5</v>
          </cell>
          <cell r="I12">
            <v>7</v>
          </cell>
          <cell r="K12">
            <v>5</v>
          </cell>
          <cell r="M12">
            <v>5</v>
          </cell>
          <cell r="O12">
            <v>6</v>
          </cell>
          <cell r="Q12">
            <v>4</v>
          </cell>
          <cell r="S12">
            <v>4</v>
          </cell>
          <cell r="V12">
            <v>46</v>
          </cell>
          <cell r="W12">
            <v>34</v>
          </cell>
          <cell r="X12">
            <v>14</v>
          </cell>
          <cell r="Y12">
            <v>1</v>
          </cell>
          <cell r="Z12">
            <v>0</v>
          </cell>
          <cell r="AA12">
            <v>0</v>
          </cell>
          <cell r="AB12">
            <v>2</v>
          </cell>
          <cell r="AC12">
            <v>12</v>
          </cell>
        </row>
        <row r="14">
          <cell r="C14">
            <v>9</v>
          </cell>
          <cell r="E14">
            <v>6</v>
          </cell>
          <cell r="G14">
            <v>5</v>
          </cell>
          <cell r="I14">
            <v>4</v>
          </cell>
          <cell r="K14">
            <v>6</v>
          </cell>
          <cell r="M14">
            <v>7</v>
          </cell>
          <cell r="O14">
            <v>5</v>
          </cell>
          <cell r="Q14">
            <v>5</v>
          </cell>
          <cell r="S14">
            <v>5</v>
          </cell>
          <cell r="V14">
            <v>52</v>
          </cell>
          <cell r="W14">
            <v>40</v>
          </cell>
          <cell r="X14">
            <v>19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12</v>
          </cell>
        </row>
        <row r="38">
          <cell r="A38" t="str">
            <v>Tim Barrett</v>
          </cell>
        </row>
      </sheetData>
      <sheetData sheetId="20">
        <row r="2">
          <cell r="C2">
            <v>9</v>
          </cell>
          <cell r="E2">
            <v>6</v>
          </cell>
          <cell r="G2">
            <v>6</v>
          </cell>
          <cell r="I2">
            <v>4</v>
          </cell>
          <cell r="K2">
            <v>6</v>
          </cell>
          <cell r="M2">
            <v>7</v>
          </cell>
          <cell r="O2">
            <v>4</v>
          </cell>
          <cell r="Q2">
            <v>4</v>
          </cell>
          <cell r="S2">
            <v>5</v>
          </cell>
          <cell r="V2">
            <v>51</v>
          </cell>
          <cell r="W2">
            <v>38</v>
          </cell>
          <cell r="X2">
            <v>15</v>
          </cell>
          <cell r="Y2">
            <v>1</v>
          </cell>
          <cell r="Z2">
            <v>0</v>
          </cell>
          <cell r="AA2">
            <v>0</v>
          </cell>
          <cell r="AB2">
            <v>1</v>
          </cell>
          <cell r="AC2">
            <v>13</v>
          </cell>
        </row>
        <row r="4">
          <cell r="C4">
            <v>7</v>
          </cell>
          <cell r="E4">
            <v>5</v>
          </cell>
          <cell r="G4">
            <v>6</v>
          </cell>
          <cell r="I4">
            <v>5</v>
          </cell>
          <cell r="K4">
            <v>4</v>
          </cell>
          <cell r="M4">
            <v>7</v>
          </cell>
          <cell r="O4">
            <v>4</v>
          </cell>
          <cell r="Q4">
            <v>7</v>
          </cell>
          <cell r="S4">
            <v>4</v>
          </cell>
          <cell r="V4">
            <v>49</v>
          </cell>
          <cell r="W4">
            <v>36</v>
          </cell>
          <cell r="X4">
            <v>17</v>
          </cell>
          <cell r="Y4">
            <v>0</v>
          </cell>
          <cell r="Z4">
            <v>0</v>
          </cell>
          <cell r="AA4">
            <v>0</v>
          </cell>
          <cell r="AB4">
            <v>1</v>
          </cell>
          <cell r="AC4">
            <v>13</v>
          </cell>
        </row>
        <row r="6">
          <cell r="C6">
            <v>6</v>
          </cell>
          <cell r="E6">
            <v>4</v>
          </cell>
          <cell r="G6">
            <v>8</v>
          </cell>
          <cell r="I6">
            <v>8</v>
          </cell>
          <cell r="K6">
            <v>3</v>
          </cell>
          <cell r="M6">
            <v>6</v>
          </cell>
          <cell r="O6">
            <v>5</v>
          </cell>
          <cell r="Q6">
            <v>4</v>
          </cell>
          <cell r="S6">
            <v>6</v>
          </cell>
          <cell r="V6">
            <v>50</v>
          </cell>
          <cell r="W6">
            <v>37</v>
          </cell>
          <cell r="X6">
            <v>18</v>
          </cell>
          <cell r="Y6">
            <v>2</v>
          </cell>
          <cell r="Z6">
            <v>0</v>
          </cell>
          <cell r="AA6">
            <v>0</v>
          </cell>
          <cell r="AB6">
            <v>3</v>
          </cell>
          <cell r="AC6">
            <v>13</v>
          </cell>
        </row>
        <row r="8">
          <cell r="C8">
            <v>7</v>
          </cell>
          <cell r="E8">
            <v>6</v>
          </cell>
          <cell r="G8">
            <v>6</v>
          </cell>
          <cell r="I8">
            <v>5</v>
          </cell>
          <cell r="K8">
            <v>7</v>
          </cell>
          <cell r="M8">
            <v>8</v>
          </cell>
          <cell r="O8">
            <v>5</v>
          </cell>
          <cell r="Q8">
            <v>6</v>
          </cell>
          <cell r="S8">
            <v>6</v>
          </cell>
          <cell r="V8">
            <v>56</v>
          </cell>
          <cell r="W8">
            <v>43</v>
          </cell>
          <cell r="X8">
            <v>15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13</v>
          </cell>
        </row>
        <row r="10">
          <cell r="C10">
            <v>6</v>
          </cell>
          <cell r="E10">
            <v>5</v>
          </cell>
          <cell r="G10">
            <v>7</v>
          </cell>
          <cell r="I10">
            <v>6</v>
          </cell>
          <cell r="K10">
            <v>5</v>
          </cell>
          <cell r="M10">
            <v>7</v>
          </cell>
          <cell r="O10">
            <v>4</v>
          </cell>
          <cell r="Q10">
            <v>5</v>
          </cell>
          <cell r="S10">
            <v>4</v>
          </cell>
          <cell r="V10">
            <v>49</v>
          </cell>
          <cell r="W10">
            <v>35</v>
          </cell>
          <cell r="X10">
            <v>21</v>
          </cell>
          <cell r="Y10">
            <v>2</v>
          </cell>
          <cell r="Z10">
            <v>0</v>
          </cell>
          <cell r="AA10">
            <v>0</v>
          </cell>
          <cell r="AB10">
            <v>1</v>
          </cell>
          <cell r="AC10">
            <v>14</v>
          </cell>
        </row>
        <row r="12">
          <cell r="C12">
            <v>8</v>
          </cell>
          <cell r="E12">
            <v>6</v>
          </cell>
          <cell r="G12">
            <v>5</v>
          </cell>
          <cell r="I12">
            <v>7</v>
          </cell>
          <cell r="K12">
            <v>3</v>
          </cell>
          <cell r="M12">
            <v>6</v>
          </cell>
          <cell r="O12">
            <v>5</v>
          </cell>
          <cell r="Q12">
            <v>5</v>
          </cell>
          <cell r="S12">
            <v>4</v>
          </cell>
          <cell r="V12">
            <v>49</v>
          </cell>
          <cell r="W12">
            <v>36</v>
          </cell>
          <cell r="X12">
            <v>18</v>
          </cell>
          <cell r="Y12">
            <v>1</v>
          </cell>
          <cell r="Z12">
            <v>0</v>
          </cell>
          <cell r="AA12">
            <v>0</v>
          </cell>
          <cell r="AB12">
            <v>2</v>
          </cell>
          <cell r="AC12">
            <v>13</v>
          </cell>
        </row>
        <row r="14">
          <cell r="C14">
            <v>7</v>
          </cell>
          <cell r="E14">
            <v>6</v>
          </cell>
          <cell r="G14">
            <v>5</v>
          </cell>
          <cell r="I14">
            <v>5</v>
          </cell>
          <cell r="K14">
            <v>7</v>
          </cell>
          <cell r="M14">
            <v>6</v>
          </cell>
          <cell r="O14">
            <v>4</v>
          </cell>
          <cell r="Q14">
            <v>6</v>
          </cell>
          <cell r="S14">
            <v>5</v>
          </cell>
          <cell r="V14">
            <v>51</v>
          </cell>
          <cell r="W14">
            <v>39</v>
          </cell>
          <cell r="X14">
            <v>19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12</v>
          </cell>
        </row>
        <row r="38">
          <cell r="A38" t="str">
            <v>Bob Barbour</v>
          </cell>
        </row>
      </sheetData>
      <sheetData sheetId="21">
        <row r="2">
          <cell r="V2" t="str">
            <v xml:space="preserve"> </v>
          </cell>
          <cell r="W2">
            <v>43</v>
          </cell>
          <cell r="X2" t="str">
            <v xml:space="preserve"> </v>
          </cell>
          <cell r="Y2" t="str">
            <v xml:space="preserve"> </v>
          </cell>
          <cell r="Z2" t="str">
            <v xml:space="preserve"> </v>
          </cell>
          <cell r="AA2" t="str">
            <v xml:space="preserve"> </v>
          </cell>
          <cell r="AB2" t="str">
            <v xml:space="preserve"> </v>
          </cell>
          <cell r="AC2">
            <v>18</v>
          </cell>
        </row>
        <row r="4">
          <cell r="C4">
            <v>8</v>
          </cell>
          <cell r="E4">
            <v>8</v>
          </cell>
          <cell r="G4">
            <v>7</v>
          </cell>
          <cell r="I4">
            <v>7</v>
          </cell>
          <cell r="K4">
            <v>6</v>
          </cell>
          <cell r="M4">
            <v>10</v>
          </cell>
          <cell r="O4">
            <v>4</v>
          </cell>
          <cell r="Q4">
            <v>5</v>
          </cell>
          <cell r="S4">
            <v>5</v>
          </cell>
          <cell r="V4">
            <v>60</v>
          </cell>
          <cell r="W4">
            <v>42</v>
          </cell>
          <cell r="X4">
            <v>18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18</v>
          </cell>
        </row>
        <row r="6">
          <cell r="C6">
            <v>8</v>
          </cell>
          <cell r="E6">
            <v>8</v>
          </cell>
          <cell r="G6">
            <v>7</v>
          </cell>
          <cell r="I6">
            <v>7</v>
          </cell>
          <cell r="K6">
            <v>6</v>
          </cell>
          <cell r="M6">
            <v>8</v>
          </cell>
          <cell r="O6">
            <v>8</v>
          </cell>
          <cell r="Q6">
            <v>8</v>
          </cell>
          <cell r="S6">
            <v>6</v>
          </cell>
          <cell r="V6">
            <v>66</v>
          </cell>
          <cell r="W6">
            <v>48</v>
          </cell>
          <cell r="X6">
            <v>21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18</v>
          </cell>
        </row>
        <row r="8">
          <cell r="C8">
            <v>7</v>
          </cell>
          <cell r="E8">
            <v>8</v>
          </cell>
          <cell r="G8">
            <v>7</v>
          </cell>
          <cell r="I8">
            <v>6</v>
          </cell>
          <cell r="K8">
            <v>8</v>
          </cell>
          <cell r="M8">
            <v>8</v>
          </cell>
          <cell r="O8">
            <v>4</v>
          </cell>
          <cell r="Q8">
            <v>7</v>
          </cell>
          <cell r="S8">
            <v>6</v>
          </cell>
          <cell r="V8">
            <v>61</v>
          </cell>
          <cell r="W8">
            <v>43</v>
          </cell>
          <cell r="X8">
            <v>21</v>
          </cell>
          <cell r="Y8">
            <v>1</v>
          </cell>
          <cell r="Z8">
            <v>0</v>
          </cell>
          <cell r="AA8">
            <v>0</v>
          </cell>
          <cell r="AB8">
            <v>0</v>
          </cell>
          <cell r="AC8">
            <v>18</v>
          </cell>
        </row>
        <row r="10">
          <cell r="V10" t="str">
            <v xml:space="preserve"> </v>
          </cell>
          <cell r="W10">
            <v>47</v>
          </cell>
          <cell r="X10" t="str">
            <v xml:space="preserve"> </v>
          </cell>
          <cell r="Y10" t="str">
            <v xml:space="preserve"> </v>
          </cell>
          <cell r="Z10" t="str">
            <v xml:space="preserve"> </v>
          </cell>
          <cell r="AA10" t="str">
            <v xml:space="preserve"> </v>
          </cell>
          <cell r="AB10" t="str">
            <v xml:space="preserve"> </v>
          </cell>
          <cell r="AC10">
            <v>18</v>
          </cell>
        </row>
        <row r="12">
          <cell r="V12" t="str">
            <v xml:space="preserve"> </v>
          </cell>
          <cell r="W12">
            <v>52</v>
          </cell>
          <cell r="X12" t="str">
            <v xml:space="preserve"> </v>
          </cell>
          <cell r="Y12" t="str">
            <v xml:space="preserve"> </v>
          </cell>
          <cell r="Z12" t="str">
            <v xml:space="preserve"> </v>
          </cell>
          <cell r="AA12" t="str">
            <v xml:space="preserve"> </v>
          </cell>
          <cell r="AB12" t="str">
            <v xml:space="preserve"> </v>
          </cell>
          <cell r="AC12">
            <v>18</v>
          </cell>
        </row>
        <row r="14">
          <cell r="C14">
            <v>8</v>
          </cell>
          <cell r="E14">
            <v>6</v>
          </cell>
          <cell r="G14">
            <v>8</v>
          </cell>
          <cell r="I14">
            <v>4</v>
          </cell>
          <cell r="K14">
            <v>8</v>
          </cell>
          <cell r="M14">
            <v>7</v>
          </cell>
          <cell r="O14">
            <v>6</v>
          </cell>
          <cell r="Q14">
            <v>8</v>
          </cell>
          <cell r="S14">
            <v>7</v>
          </cell>
          <cell r="V14">
            <v>62</v>
          </cell>
          <cell r="W14">
            <v>44</v>
          </cell>
          <cell r="X14">
            <v>17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18</v>
          </cell>
        </row>
        <row r="38">
          <cell r="A38" t="str">
            <v>Chris Baron</v>
          </cell>
        </row>
      </sheetData>
      <sheetData sheetId="22">
        <row r="2">
          <cell r="C2">
            <v>8</v>
          </cell>
          <cell r="E2">
            <v>6</v>
          </cell>
          <cell r="G2">
            <v>6</v>
          </cell>
          <cell r="I2">
            <v>4</v>
          </cell>
          <cell r="K2">
            <v>4</v>
          </cell>
          <cell r="M2">
            <v>5</v>
          </cell>
          <cell r="O2">
            <v>4</v>
          </cell>
          <cell r="Q2">
            <v>4</v>
          </cell>
          <cell r="S2">
            <v>4</v>
          </cell>
          <cell r="V2">
            <v>45</v>
          </cell>
          <cell r="W2">
            <v>36</v>
          </cell>
          <cell r="X2">
            <v>18</v>
          </cell>
          <cell r="Y2">
            <v>3</v>
          </cell>
          <cell r="Z2">
            <v>0</v>
          </cell>
          <cell r="AA2">
            <v>0</v>
          </cell>
          <cell r="AB2">
            <v>4</v>
          </cell>
          <cell r="AC2">
            <v>9</v>
          </cell>
        </row>
        <row r="4">
          <cell r="C4">
            <v>6</v>
          </cell>
          <cell r="E4">
            <v>7</v>
          </cell>
          <cell r="G4">
            <v>4</v>
          </cell>
          <cell r="I4">
            <v>5</v>
          </cell>
          <cell r="K4">
            <v>5</v>
          </cell>
          <cell r="M4">
            <v>6</v>
          </cell>
          <cell r="O4">
            <v>3</v>
          </cell>
          <cell r="Q4">
            <v>7</v>
          </cell>
          <cell r="S4">
            <v>6</v>
          </cell>
          <cell r="V4">
            <v>49</v>
          </cell>
          <cell r="W4">
            <v>40</v>
          </cell>
          <cell r="X4">
            <v>14</v>
          </cell>
          <cell r="Y4">
            <v>2</v>
          </cell>
          <cell r="Z4">
            <v>0</v>
          </cell>
          <cell r="AA4">
            <v>1</v>
          </cell>
          <cell r="AB4">
            <v>1</v>
          </cell>
          <cell r="AC4">
            <v>9</v>
          </cell>
        </row>
        <row r="6">
          <cell r="C6">
            <v>4</v>
          </cell>
          <cell r="E6">
            <v>4</v>
          </cell>
          <cell r="G6">
            <v>6</v>
          </cell>
          <cell r="I6">
            <v>6</v>
          </cell>
          <cell r="K6">
            <v>4</v>
          </cell>
          <cell r="M6">
            <v>4</v>
          </cell>
          <cell r="O6">
            <v>6</v>
          </cell>
          <cell r="Q6">
            <v>5</v>
          </cell>
          <cell r="S6">
            <v>4</v>
          </cell>
          <cell r="V6">
            <v>43</v>
          </cell>
          <cell r="W6">
            <v>34</v>
          </cell>
          <cell r="X6">
            <v>16</v>
          </cell>
          <cell r="Y6">
            <v>2</v>
          </cell>
          <cell r="Z6">
            <v>0</v>
          </cell>
          <cell r="AA6">
            <v>0</v>
          </cell>
          <cell r="AB6">
            <v>3</v>
          </cell>
          <cell r="AC6">
            <v>9</v>
          </cell>
        </row>
        <row r="8">
          <cell r="C8">
            <v>6</v>
          </cell>
          <cell r="E8">
            <v>6</v>
          </cell>
          <cell r="G8">
            <v>5</v>
          </cell>
          <cell r="I8">
            <v>5</v>
          </cell>
          <cell r="K8">
            <v>6</v>
          </cell>
          <cell r="M8">
            <v>6</v>
          </cell>
          <cell r="O8">
            <v>3</v>
          </cell>
          <cell r="Q8">
            <v>4</v>
          </cell>
          <cell r="S8">
            <v>5</v>
          </cell>
          <cell r="V8">
            <v>46</v>
          </cell>
          <cell r="W8">
            <v>37</v>
          </cell>
          <cell r="X8">
            <v>16</v>
          </cell>
          <cell r="Y8">
            <v>2</v>
          </cell>
          <cell r="Z8">
            <v>0</v>
          </cell>
          <cell r="AA8">
            <v>0</v>
          </cell>
          <cell r="AB8">
            <v>2</v>
          </cell>
          <cell r="AC8">
            <v>9</v>
          </cell>
        </row>
        <row r="10">
          <cell r="C10">
            <v>4</v>
          </cell>
          <cell r="E10">
            <v>8</v>
          </cell>
          <cell r="G10">
            <v>6</v>
          </cell>
          <cell r="I10">
            <v>6</v>
          </cell>
          <cell r="K10">
            <v>3</v>
          </cell>
          <cell r="M10">
            <v>5</v>
          </cell>
          <cell r="O10">
            <v>3</v>
          </cell>
          <cell r="Q10">
            <v>5</v>
          </cell>
          <cell r="S10">
            <v>5</v>
          </cell>
          <cell r="V10">
            <v>45</v>
          </cell>
          <cell r="W10">
            <v>36</v>
          </cell>
          <cell r="X10">
            <v>19</v>
          </cell>
          <cell r="Y10">
            <v>5</v>
          </cell>
          <cell r="Z10">
            <v>0</v>
          </cell>
          <cell r="AA10">
            <v>0</v>
          </cell>
          <cell r="AB10">
            <v>4</v>
          </cell>
          <cell r="AC10">
            <v>9</v>
          </cell>
        </row>
        <row r="12">
          <cell r="C12">
            <v>5</v>
          </cell>
          <cell r="E12">
            <v>5</v>
          </cell>
          <cell r="G12">
            <v>5</v>
          </cell>
          <cell r="I12">
            <v>8</v>
          </cell>
          <cell r="K12">
            <v>4</v>
          </cell>
          <cell r="M12">
            <v>4</v>
          </cell>
          <cell r="O12">
            <v>5</v>
          </cell>
          <cell r="Q12">
            <v>5</v>
          </cell>
          <cell r="S12">
            <v>2</v>
          </cell>
          <cell r="V12">
            <v>43</v>
          </cell>
          <cell r="W12">
            <v>35</v>
          </cell>
          <cell r="X12">
            <v>14</v>
          </cell>
          <cell r="Y12">
            <v>2</v>
          </cell>
          <cell r="Z12">
            <v>0</v>
          </cell>
          <cell r="AA12">
            <v>1</v>
          </cell>
          <cell r="AB12">
            <v>2</v>
          </cell>
          <cell r="AC12">
            <v>8</v>
          </cell>
        </row>
        <row r="14">
          <cell r="C14">
            <v>5</v>
          </cell>
          <cell r="E14">
            <v>4</v>
          </cell>
          <cell r="G14">
            <v>6</v>
          </cell>
          <cell r="I14">
            <v>3</v>
          </cell>
          <cell r="K14">
            <v>7</v>
          </cell>
          <cell r="M14">
            <v>5</v>
          </cell>
          <cell r="O14">
            <v>4</v>
          </cell>
          <cell r="Q14">
            <v>5</v>
          </cell>
          <cell r="S14">
            <v>4</v>
          </cell>
          <cell r="V14">
            <v>43</v>
          </cell>
          <cell r="W14">
            <v>35</v>
          </cell>
          <cell r="X14">
            <v>17</v>
          </cell>
          <cell r="Y14">
            <v>4</v>
          </cell>
          <cell r="Z14">
            <v>0</v>
          </cell>
          <cell r="AA14">
            <v>0</v>
          </cell>
          <cell r="AB14">
            <v>5</v>
          </cell>
          <cell r="AC14">
            <v>8</v>
          </cell>
        </row>
        <row r="38">
          <cell r="A38" t="str">
            <v>Nick Matzo</v>
          </cell>
        </row>
      </sheetData>
      <sheetData sheetId="23">
        <row r="2">
          <cell r="C2">
            <v>6</v>
          </cell>
          <cell r="E2">
            <v>4</v>
          </cell>
          <cell r="G2">
            <v>4</v>
          </cell>
          <cell r="I2">
            <v>3</v>
          </cell>
          <cell r="K2">
            <v>6</v>
          </cell>
          <cell r="M2">
            <v>6</v>
          </cell>
          <cell r="O2">
            <v>3</v>
          </cell>
          <cell r="Q2">
            <v>5</v>
          </cell>
          <cell r="S2">
            <v>5</v>
          </cell>
          <cell r="V2">
            <v>42</v>
          </cell>
          <cell r="W2">
            <v>34</v>
          </cell>
          <cell r="X2">
            <v>16</v>
          </cell>
          <cell r="Y2">
            <v>4</v>
          </cell>
          <cell r="Z2">
            <v>0</v>
          </cell>
          <cell r="AA2">
            <v>0</v>
          </cell>
          <cell r="AB2">
            <v>4</v>
          </cell>
          <cell r="AC2">
            <v>8</v>
          </cell>
        </row>
        <row r="4">
          <cell r="C4">
            <v>6</v>
          </cell>
          <cell r="E4">
            <v>4</v>
          </cell>
          <cell r="G4">
            <v>4</v>
          </cell>
          <cell r="I4">
            <v>5</v>
          </cell>
          <cell r="K4">
            <v>4</v>
          </cell>
          <cell r="M4">
            <v>5</v>
          </cell>
          <cell r="O4">
            <v>5</v>
          </cell>
          <cell r="Q4">
            <v>4</v>
          </cell>
          <cell r="S4">
            <v>6</v>
          </cell>
          <cell r="V4">
            <v>43</v>
          </cell>
          <cell r="W4">
            <v>35</v>
          </cell>
          <cell r="X4">
            <v>15</v>
          </cell>
          <cell r="Y4">
            <v>2</v>
          </cell>
          <cell r="Z4">
            <v>0</v>
          </cell>
          <cell r="AA4">
            <v>1</v>
          </cell>
          <cell r="AB4">
            <v>3</v>
          </cell>
          <cell r="AC4">
            <v>8</v>
          </cell>
        </row>
        <row r="6">
          <cell r="C6">
            <v>6</v>
          </cell>
          <cell r="E6">
            <v>5</v>
          </cell>
          <cell r="G6">
            <v>6</v>
          </cell>
          <cell r="I6">
            <v>8</v>
          </cell>
          <cell r="K6">
            <v>3</v>
          </cell>
          <cell r="M6">
            <v>5</v>
          </cell>
          <cell r="O6">
            <v>4</v>
          </cell>
          <cell r="Q6">
            <v>7</v>
          </cell>
          <cell r="S6">
            <v>5</v>
          </cell>
          <cell r="V6">
            <v>49</v>
          </cell>
          <cell r="W6">
            <v>41</v>
          </cell>
          <cell r="X6">
            <v>14</v>
          </cell>
          <cell r="Y6">
            <v>1</v>
          </cell>
          <cell r="Z6">
            <v>0</v>
          </cell>
          <cell r="AA6">
            <v>0</v>
          </cell>
          <cell r="AB6">
            <v>2</v>
          </cell>
          <cell r="AC6">
            <v>8</v>
          </cell>
        </row>
        <row r="8">
          <cell r="C8">
            <v>7</v>
          </cell>
          <cell r="E8">
            <v>8</v>
          </cell>
          <cell r="G8">
            <v>4</v>
          </cell>
          <cell r="I8">
            <v>4</v>
          </cell>
          <cell r="K8">
            <v>6</v>
          </cell>
          <cell r="M8">
            <v>6</v>
          </cell>
          <cell r="O8">
            <v>4</v>
          </cell>
          <cell r="Q8">
            <v>8</v>
          </cell>
          <cell r="S8">
            <v>4</v>
          </cell>
          <cell r="V8">
            <v>51</v>
          </cell>
          <cell r="W8">
            <v>43</v>
          </cell>
          <cell r="X8">
            <v>15</v>
          </cell>
          <cell r="Y8">
            <v>1</v>
          </cell>
          <cell r="Z8">
            <v>0</v>
          </cell>
          <cell r="AA8">
            <v>0</v>
          </cell>
          <cell r="AB8">
            <v>2</v>
          </cell>
          <cell r="AC8">
            <v>8</v>
          </cell>
        </row>
        <row r="10">
          <cell r="C10">
            <v>4</v>
          </cell>
          <cell r="E10">
            <v>6</v>
          </cell>
          <cell r="G10">
            <v>7</v>
          </cell>
          <cell r="I10">
            <v>6</v>
          </cell>
          <cell r="K10">
            <v>6</v>
          </cell>
          <cell r="M10">
            <v>10</v>
          </cell>
          <cell r="O10">
            <v>6</v>
          </cell>
          <cell r="Q10">
            <v>5</v>
          </cell>
          <cell r="S10">
            <v>5</v>
          </cell>
          <cell r="V10">
            <v>55</v>
          </cell>
          <cell r="W10">
            <v>46</v>
          </cell>
          <cell r="X10">
            <v>18</v>
          </cell>
          <cell r="Y10">
            <v>0</v>
          </cell>
          <cell r="Z10">
            <v>0</v>
          </cell>
          <cell r="AA10">
            <v>0</v>
          </cell>
          <cell r="AB10">
            <v>1</v>
          </cell>
          <cell r="AC10">
            <v>9</v>
          </cell>
        </row>
        <row r="12">
          <cell r="C12">
            <v>6</v>
          </cell>
          <cell r="E12">
            <v>6</v>
          </cell>
          <cell r="G12">
            <v>6</v>
          </cell>
          <cell r="I12">
            <v>8</v>
          </cell>
          <cell r="K12">
            <v>6</v>
          </cell>
          <cell r="M12">
            <v>5</v>
          </cell>
          <cell r="O12">
            <v>5</v>
          </cell>
          <cell r="Q12">
            <v>4</v>
          </cell>
          <cell r="S12">
            <v>6</v>
          </cell>
          <cell r="V12">
            <v>52</v>
          </cell>
          <cell r="W12">
            <v>41</v>
          </cell>
          <cell r="X12">
            <v>23</v>
          </cell>
          <cell r="Y12">
            <v>3</v>
          </cell>
          <cell r="Z12">
            <v>0</v>
          </cell>
          <cell r="AA12">
            <v>0</v>
          </cell>
          <cell r="AB12">
            <v>1</v>
          </cell>
          <cell r="AC12">
            <v>11</v>
          </cell>
        </row>
        <row r="14"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  <cell r="Y14" t="str">
            <v xml:space="preserve"> </v>
          </cell>
          <cell r="Z14" t="str">
            <v xml:space="preserve"> </v>
          </cell>
          <cell r="AA14" t="str">
            <v xml:space="preserve"> </v>
          </cell>
          <cell r="AB14" t="str">
            <v xml:space="preserve"> </v>
          </cell>
          <cell r="AC14">
            <v>13</v>
          </cell>
        </row>
        <row r="38">
          <cell r="A38" t="str">
            <v>Chris Brosky</v>
          </cell>
        </row>
      </sheetData>
      <sheetData sheetId="24">
        <row r="2">
          <cell r="C2">
            <v>7</v>
          </cell>
          <cell r="E2">
            <v>8</v>
          </cell>
          <cell r="G2">
            <v>5</v>
          </cell>
          <cell r="I2">
            <v>4</v>
          </cell>
          <cell r="K2">
            <v>6</v>
          </cell>
          <cell r="M2">
            <v>8</v>
          </cell>
          <cell r="O2">
            <v>5</v>
          </cell>
          <cell r="Q2">
            <v>5</v>
          </cell>
          <cell r="S2">
            <v>5</v>
          </cell>
          <cell r="V2">
            <v>53</v>
          </cell>
          <cell r="W2">
            <v>39</v>
          </cell>
          <cell r="X2">
            <v>18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14</v>
          </cell>
        </row>
        <row r="4">
          <cell r="C4">
            <v>5</v>
          </cell>
          <cell r="E4">
            <v>7</v>
          </cell>
          <cell r="G4">
            <v>6</v>
          </cell>
          <cell r="I4">
            <v>7</v>
          </cell>
          <cell r="K4">
            <v>3</v>
          </cell>
          <cell r="M4">
            <v>7</v>
          </cell>
          <cell r="O4">
            <v>4</v>
          </cell>
          <cell r="Q4">
            <v>8</v>
          </cell>
          <cell r="S4">
            <v>7</v>
          </cell>
          <cell r="V4">
            <v>54</v>
          </cell>
          <cell r="W4">
            <v>40</v>
          </cell>
          <cell r="X4">
            <v>19</v>
          </cell>
          <cell r="Y4">
            <v>1</v>
          </cell>
          <cell r="Z4">
            <v>0</v>
          </cell>
          <cell r="AA4">
            <v>0</v>
          </cell>
          <cell r="AB4">
            <v>1</v>
          </cell>
          <cell r="AC4">
            <v>14</v>
          </cell>
        </row>
        <row r="6">
          <cell r="C6">
            <v>7</v>
          </cell>
          <cell r="E6">
            <v>7</v>
          </cell>
          <cell r="G6">
            <v>6</v>
          </cell>
          <cell r="I6">
            <v>5</v>
          </cell>
          <cell r="K6">
            <v>2</v>
          </cell>
          <cell r="M6">
            <v>5</v>
          </cell>
          <cell r="O6">
            <v>6</v>
          </cell>
          <cell r="Q6">
            <v>5</v>
          </cell>
          <cell r="S6">
            <v>6</v>
          </cell>
          <cell r="V6">
            <v>49</v>
          </cell>
          <cell r="W6">
            <v>35</v>
          </cell>
          <cell r="X6">
            <v>17</v>
          </cell>
          <cell r="Y6">
            <v>2</v>
          </cell>
          <cell r="Z6">
            <v>0</v>
          </cell>
          <cell r="AA6">
            <v>1</v>
          </cell>
          <cell r="AB6">
            <v>1</v>
          </cell>
          <cell r="AC6">
            <v>14</v>
          </cell>
        </row>
        <row r="8">
          <cell r="C8">
            <v>8</v>
          </cell>
          <cell r="E8">
            <v>5</v>
          </cell>
          <cell r="G8">
            <v>6</v>
          </cell>
          <cell r="I8">
            <v>6</v>
          </cell>
          <cell r="K8">
            <v>5</v>
          </cell>
          <cell r="M8">
            <v>6</v>
          </cell>
          <cell r="O8">
            <v>5</v>
          </cell>
          <cell r="Q8">
            <v>5</v>
          </cell>
          <cell r="S8">
            <v>8</v>
          </cell>
          <cell r="V8">
            <v>54</v>
          </cell>
          <cell r="W8">
            <v>40</v>
          </cell>
          <cell r="X8">
            <v>14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14</v>
          </cell>
        </row>
        <row r="10">
          <cell r="C10">
            <v>5</v>
          </cell>
          <cell r="E10">
            <v>5</v>
          </cell>
          <cell r="G10">
            <v>6</v>
          </cell>
          <cell r="I10">
            <v>6</v>
          </cell>
          <cell r="K10">
            <v>5</v>
          </cell>
          <cell r="M10">
            <v>8</v>
          </cell>
          <cell r="O10">
            <v>4</v>
          </cell>
          <cell r="Q10">
            <v>7</v>
          </cell>
          <cell r="S10">
            <v>5</v>
          </cell>
          <cell r="V10">
            <v>51</v>
          </cell>
          <cell r="W10">
            <v>36</v>
          </cell>
          <cell r="X10">
            <v>18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15</v>
          </cell>
        </row>
        <row r="12">
          <cell r="C12">
            <v>5</v>
          </cell>
          <cell r="E12">
            <v>5</v>
          </cell>
          <cell r="G12">
            <v>8</v>
          </cell>
          <cell r="I12">
            <v>5</v>
          </cell>
          <cell r="K12">
            <v>6</v>
          </cell>
          <cell r="M12">
            <v>4</v>
          </cell>
          <cell r="O12">
            <v>5</v>
          </cell>
          <cell r="Q12">
            <v>5</v>
          </cell>
          <cell r="S12">
            <v>4</v>
          </cell>
          <cell r="V12">
            <v>47</v>
          </cell>
          <cell r="W12">
            <v>32</v>
          </cell>
          <cell r="X12">
            <v>18</v>
          </cell>
          <cell r="Y12">
            <v>2</v>
          </cell>
          <cell r="Z12">
            <v>0</v>
          </cell>
          <cell r="AA12">
            <v>0</v>
          </cell>
          <cell r="AB12">
            <v>2</v>
          </cell>
          <cell r="AC12">
            <v>15</v>
          </cell>
        </row>
        <row r="14">
          <cell r="C14">
            <v>8</v>
          </cell>
          <cell r="E14">
            <v>6</v>
          </cell>
          <cell r="G14">
            <v>6</v>
          </cell>
          <cell r="I14">
            <v>5</v>
          </cell>
          <cell r="K14">
            <v>7</v>
          </cell>
          <cell r="M14">
            <v>6</v>
          </cell>
          <cell r="O14">
            <v>6</v>
          </cell>
          <cell r="Q14">
            <v>8</v>
          </cell>
          <cell r="S14">
            <v>7</v>
          </cell>
          <cell r="V14">
            <v>59</v>
          </cell>
          <cell r="W14">
            <v>45</v>
          </cell>
          <cell r="X14">
            <v>21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14</v>
          </cell>
        </row>
        <row r="38">
          <cell r="A38" t="str">
            <v>Steve Brosky</v>
          </cell>
        </row>
      </sheetData>
      <sheetData sheetId="25">
        <row r="2">
          <cell r="C2">
            <v>10</v>
          </cell>
          <cell r="E2">
            <v>6</v>
          </cell>
          <cell r="G2">
            <v>5</v>
          </cell>
          <cell r="I2">
            <v>4</v>
          </cell>
          <cell r="K2">
            <v>4</v>
          </cell>
          <cell r="M2">
            <v>6</v>
          </cell>
          <cell r="O2">
            <v>3</v>
          </cell>
          <cell r="Q2">
            <v>5</v>
          </cell>
          <cell r="S2">
            <v>5</v>
          </cell>
          <cell r="V2">
            <v>48</v>
          </cell>
          <cell r="W2">
            <v>34</v>
          </cell>
          <cell r="X2">
            <v>18</v>
          </cell>
          <cell r="Y2">
            <v>2</v>
          </cell>
          <cell r="Z2">
            <v>0</v>
          </cell>
          <cell r="AA2">
            <v>0</v>
          </cell>
          <cell r="AB2">
            <v>2</v>
          </cell>
          <cell r="AC2">
            <v>14</v>
          </cell>
        </row>
        <row r="4">
          <cell r="C4">
            <v>5</v>
          </cell>
          <cell r="E4">
            <v>5</v>
          </cell>
          <cell r="G4">
            <v>7</v>
          </cell>
          <cell r="I4">
            <v>5</v>
          </cell>
          <cell r="K4">
            <v>5</v>
          </cell>
          <cell r="M4">
            <v>7</v>
          </cell>
          <cell r="O4">
            <v>5</v>
          </cell>
          <cell r="Q4">
            <v>6</v>
          </cell>
          <cell r="S4">
            <v>6</v>
          </cell>
          <cell r="V4">
            <v>51</v>
          </cell>
          <cell r="W4">
            <v>37</v>
          </cell>
          <cell r="X4">
            <v>21</v>
          </cell>
          <cell r="Y4">
            <v>2</v>
          </cell>
          <cell r="Z4">
            <v>0</v>
          </cell>
          <cell r="AA4">
            <v>0</v>
          </cell>
          <cell r="AB4">
            <v>0</v>
          </cell>
          <cell r="AC4">
            <v>14</v>
          </cell>
        </row>
        <row r="6">
          <cell r="C6">
            <v>7</v>
          </cell>
          <cell r="E6">
            <v>4</v>
          </cell>
          <cell r="G6">
            <v>9</v>
          </cell>
          <cell r="I6">
            <v>7</v>
          </cell>
          <cell r="K6">
            <v>4</v>
          </cell>
          <cell r="M6">
            <v>7</v>
          </cell>
          <cell r="O6">
            <v>6</v>
          </cell>
          <cell r="Q6">
            <v>8</v>
          </cell>
          <cell r="S6">
            <v>4</v>
          </cell>
          <cell r="V6">
            <v>56</v>
          </cell>
          <cell r="W6">
            <v>42</v>
          </cell>
          <cell r="X6">
            <v>20</v>
          </cell>
          <cell r="Y6">
            <v>0</v>
          </cell>
          <cell r="Z6">
            <v>0</v>
          </cell>
          <cell r="AA6">
            <v>0</v>
          </cell>
          <cell r="AB6">
            <v>1</v>
          </cell>
          <cell r="AC6">
            <v>14</v>
          </cell>
        </row>
        <row r="8">
          <cell r="C8">
            <v>8</v>
          </cell>
          <cell r="E8">
            <v>6</v>
          </cell>
          <cell r="G8">
            <v>6</v>
          </cell>
          <cell r="I8">
            <v>3</v>
          </cell>
          <cell r="K8">
            <v>4</v>
          </cell>
          <cell r="M8">
            <v>7</v>
          </cell>
          <cell r="O8">
            <v>4</v>
          </cell>
          <cell r="Q8">
            <v>8</v>
          </cell>
          <cell r="S8">
            <v>6</v>
          </cell>
          <cell r="V8">
            <v>52</v>
          </cell>
          <cell r="W8">
            <v>38</v>
          </cell>
          <cell r="X8">
            <v>16</v>
          </cell>
          <cell r="Y8">
            <v>1</v>
          </cell>
          <cell r="Z8">
            <v>0</v>
          </cell>
          <cell r="AA8">
            <v>0</v>
          </cell>
          <cell r="AB8">
            <v>2</v>
          </cell>
          <cell r="AC8">
            <v>14</v>
          </cell>
        </row>
        <row r="10">
          <cell r="C10">
            <v>5</v>
          </cell>
          <cell r="E10">
            <v>6</v>
          </cell>
          <cell r="G10">
            <v>9</v>
          </cell>
          <cell r="I10">
            <v>4</v>
          </cell>
          <cell r="K10">
            <v>4</v>
          </cell>
          <cell r="M10">
            <v>5</v>
          </cell>
          <cell r="O10">
            <v>4</v>
          </cell>
          <cell r="Q10">
            <v>6</v>
          </cell>
          <cell r="S10">
            <v>8</v>
          </cell>
          <cell r="V10">
            <v>51</v>
          </cell>
          <cell r="W10">
            <v>37</v>
          </cell>
          <cell r="X10">
            <v>19</v>
          </cell>
          <cell r="Y10">
            <v>2</v>
          </cell>
          <cell r="Z10">
            <v>0</v>
          </cell>
          <cell r="AA10">
            <v>0</v>
          </cell>
          <cell r="AB10">
            <v>2</v>
          </cell>
          <cell r="AC10">
            <v>14</v>
          </cell>
        </row>
        <row r="12">
          <cell r="C12">
            <v>6</v>
          </cell>
          <cell r="E12">
            <v>6</v>
          </cell>
          <cell r="G12">
            <v>7</v>
          </cell>
          <cell r="I12">
            <v>7</v>
          </cell>
          <cell r="K12">
            <v>5</v>
          </cell>
          <cell r="M12">
            <v>5</v>
          </cell>
          <cell r="O12">
            <v>7</v>
          </cell>
          <cell r="Q12">
            <v>4</v>
          </cell>
          <cell r="S12">
            <v>4</v>
          </cell>
          <cell r="V12">
            <v>51</v>
          </cell>
          <cell r="W12">
            <v>37</v>
          </cell>
          <cell r="X12">
            <v>17</v>
          </cell>
          <cell r="Y12">
            <v>1</v>
          </cell>
          <cell r="Z12">
            <v>0</v>
          </cell>
          <cell r="AA12">
            <v>0</v>
          </cell>
          <cell r="AB12">
            <v>1</v>
          </cell>
          <cell r="AC12">
            <v>14</v>
          </cell>
        </row>
        <row r="14">
          <cell r="C14">
            <v>6</v>
          </cell>
          <cell r="E14">
            <v>3</v>
          </cell>
          <cell r="G14">
            <v>4</v>
          </cell>
          <cell r="I14">
            <v>4</v>
          </cell>
          <cell r="K14">
            <v>6</v>
          </cell>
          <cell r="M14">
            <v>5</v>
          </cell>
          <cell r="O14">
            <v>5</v>
          </cell>
          <cell r="Q14">
            <v>6</v>
          </cell>
          <cell r="S14">
            <v>5</v>
          </cell>
          <cell r="V14">
            <v>44</v>
          </cell>
          <cell r="W14">
            <v>30</v>
          </cell>
          <cell r="X14">
            <v>19</v>
          </cell>
          <cell r="Y14">
            <v>3</v>
          </cell>
          <cell r="Z14">
            <v>0</v>
          </cell>
          <cell r="AA14">
            <v>1</v>
          </cell>
          <cell r="AB14">
            <v>2</v>
          </cell>
          <cell r="AC14">
            <v>14</v>
          </cell>
        </row>
        <row r="38">
          <cell r="A38" t="str">
            <v>Tim Watts</v>
          </cell>
        </row>
      </sheetData>
      <sheetData sheetId="26">
        <row r="2">
          <cell r="C2">
            <v>10</v>
          </cell>
          <cell r="E2">
            <v>7</v>
          </cell>
          <cell r="G2">
            <v>7</v>
          </cell>
          <cell r="I2">
            <v>6</v>
          </cell>
          <cell r="K2">
            <v>8</v>
          </cell>
          <cell r="M2">
            <v>8</v>
          </cell>
          <cell r="O2">
            <v>4</v>
          </cell>
          <cell r="Q2">
            <v>6</v>
          </cell>
          <cell r="S2">
            <v>5</v>
          </cell>
          <cell r="V2">
            <v>61</v>
          </cell>
          <cell r="W2">
            <v>43</v>
          </cell>
          <cell r="X2">
            <v>23</v>
          </cell>
          <cell r="Y2">
            <v>2</v>
          </cell>
          <cell r="Z2">
            <v>0</v>
          </cell>
          <cell r="AA2">
            <v>0</v>
          </cell>
          <cell r="AB2">
            <v>0</v>
          </cell>
          <cell r="AC2">
            <v>18</v>
          </cell>
        </row>
        <row r="4">
          <cell r="C4">
            <v>6</v>
          </cell>
          <cell r="E4">
            <v>6</v>
          </cell>
          <cell r="G4">
            <v>9</v>
          </cell>
          <cell r="I4">
            <v>8</v>
          </cell>
          <cell r="K4">
            <v>6</v>
          </cell>
          <cell r="M4">
            <v>7</v>
          </cell>
          <cell r="O4">
            <v>5</v>
          </cell>
          <cell r="Q4">
            <v>5</v>
          </cell>
          <cell r="S4">
            <v>8</v>
          </cell>
          <cell r="V4">
            <v>60</v>
          </cell>
          <cell r="W4">
            <v>42</v>
          </cell>
          <cell r="X4">
            <v>21</v>
          </cell>
          <cell r="Y4">
            <v>1</v>
          </cell>
          <cell r="Z4">
            <v>0</v>
          </cell>
          <cell r="AA4">
            <v>0</v>
          </cell>
          <cell r="AB4">
            <v>0</v>
          </cell>
          <cell r="AC4">
            <v>18</v>
          </cell>
        </row>
        <row r="6">
          <cell r="C6">
            <v>6</v>
          </cell>
          <cell r="E6">
            <v>5</v>
          </cell>
          <cell r="G6">
            <v>8</v>
          </cell>
          <cell r="I6">
            <v>6</v>
          </cell>
          <cell r="K6">
            <v>4</v>
          </cell>
          <cell r="M6">
            <v>5</v>
          </cell>
          <cell r="O6">
            <v>6</v>
          </cell>
          <cell r="Q6">
            <v>6</v>
          </cell>
          <cell r="S6">
            <v>5</v>
          </cell>
          <cell r="V6">
            <v>51</v>
          </cell>
          <cell r="W6">
            <v>33</v>
          </cell>
          <cell r="X6">
            <v>26</v>
          </cell>
          <cell r="Y6">
            <v>4</v>
          </cell>
          <cell r="Z6">
            <v>0</v>
          </cell>
          <cell r="AA6">
            <v>0</v>
          </cell>
          <cell r="AB6">
            <v>0</v>
          </cell>
          <cell r="AC6">
            <v>18</v>
          </cell>
        </row>
        <row r="8">
          <cell r="C8">
            <v>10</v>
          </cell>
          <cell r="E8">
            <v>6</v>
          </cell>
          <cell r="G8">
            <v>5</v>
          </cell>
          <cell r="I8">
            <v>3</v>
          </cell>
          <cell r="K8">
            <v>6</v>
          </cell>
          <cell r="M8">
            <v>8</v>
          </cell>
          <cell r="O8">
            <v>3</v>
          </cell>
          <cell r="Q8">
            <v>3</v>
          </cell>
          <cell r="S8">
            <v>4</v>
          </cell>
          <cell r="V8">
            <v>48</v>
          </cell>
          <cell r="W8">
            <v>30</v>
          </cell>
          <cell r="X8">
            <v>18</v>
          </cell>
          <cell r="Y8">
            <v>4</v>
          </cell>
          <cell r="Z8">
            <v>0</v>
          </cell>
          <cell r="AA8">
            <v>1</v>
          </cell>
          <cell r="AB8">
            <v>3</v>
          </cell>
          <cell r="AC8">
            <v>18</v>
          </cell>
        </row>
        <row r="10">
          <cell r="C10">
            <v>4</v>
          </cell>
          <cell r="E10">
            <v>5</v>
          </cell>
          <cell r="G10">
            <v>8</v>
          </cell>
          <cell r="I10">
            <v>5</v>
          </cell>
          <cell r="K10">
            <v>4</v>
          </cell>
          <cell r="M10">
            <v>6</v>
          </cell>
          <cell r="O10">
            <v>4</v>
          </cell>
          <cell r="Q10">
            <v>7</v>
          </cell>
          <cell r="S10">
            <v>6</v>
          </cell>
          <cell r="V10">
            <v>49</v>
          </cell>
          <cell r="W10">
            <v>32</v>
          </cell>
          <cell r="X10">
            <v>21</v>
          </cell>
          <cell r="Y10">
            <v>3</v>
          </cell>
          <cell r="Z10">
            <v>0</v>
          </cell>
          <cell r="AA10">
            <v>0</v>
          </cell>
          <cell r="AB10">
            <v>1</v>
          </cell>
          <cell r="AC10">
            <v>17</v>
          </cell>
        </row>
        <row r="12">
          <cell r="C12">
            <v>4</v>
          </cell>
          <cell r="E12">
            <v>5</v>
          </cell>
          <cell r="G12">
            <v>6</v>
          </cell>
          <cell r="I12">
            <v>6</v>
          </cell>
          <cell r="K12">
            <v>5</v>
          </cell>
          <cell r="M12">
            <v>6</v>
          </cell>
          <cell r="O12">
            <v>5</v>
          </cell>
          <cell r="Q12">
            <v>8</v>
          </cell>
          <cell r="S12">
            <v>5</v>
          </cell>
          <cell r="V12">
            <v>50</v>
          </cell>
          <cell r="W12">
            <v>34</v>
          </cell>
          <cell r="X12">
            <v>18</v>
          </cell>
          <cell r="Y12">
            <v>3</v>
          </cell>
          <cell r="Z12">
            <v>0</v>
          </cell>
          <cell r="AA12">
            <v>0</v>
          </cell>
          <cell r="AB12">
            <v>1</v>
          </cell>
          <cell r="AC12">
            <v>16</v>
          </cell>
        </row>
        <row r="14">
          <cell r="C14">
            <v>7</v>
          </cell>
          <cell r="E14">
            <v>5</v>
          </cell>
          <cell r="G14">
            <v>5</v>
          </cell>
          <cell r="I14">
            <v>3</v>
          </cell>
          <cell r="K14">
            <v>6</v>
          </cell>
          <cell r="M14">
            <v>5</v>
          </cell>
          <cell r="O14">
            <v>5</v>
          </cell>
          <cell r="Q14">
            <v>6</v>
          </cell>
          <cell r="S14">
            <v>5</v>
          </cell>
          <cell r="V14">
            <v>47</v>
          </cell>
          <cell r="W14">
            <v>34</v>
          </cell>
          <cell r="X14">
            <v>17</v>
          </cell>
          <cell r="Y14">
            <v>2</v>
          </cell>
          <cell r="Z14">
            <v>0</v>
          </cell>
          <cell r="AA14">
            <v>0</v>
          </cell>
          <cell r="AB14">
            <v>2</v>
          </cell>
          <cell r="AC14">
            <v>13</v>
          </cell>
        </row>
        <row r="38">
          <cell r="A38" t="str">
            <v>Samish Kilam</v>
          </cell>
        </row>
      </sheetData>
      <sheetData sheetId="27">
        <row r="2">
          <cell r="V2" t="str">
            <v xml:space="preserve"> </v>
          </cell>
          <cell r="W2">
            <v>43</v>
          </cell>
          <cell r="X2" t="str">
            <v xml:space="preserve"> </v>
          </cell>
          <cell r="Y2" t="str">
            <v xml:space="preserve"> </v>
          </cell>
          <cell r="Z2" t="str">
            <v xml:space="preserve"> </v>
          </cell>
          <cell r="AA2" t="str">
            <v xml:space="preserve"> </v>
          </cell>
          <cell r="AB2" t="str">
            <v xml:space="preserve"> </v>
          </cell>
          <cell r="AC2">
            <v>7</v>
          </cell>
        </row>
        <row r="4">
          <cell r="C4">
            <v>4</v>
          </cell>
          <cell r="E4">
            <v>5</v>
          </cell>
          <cell r="G4">
            <v>5</v>
          </cell>
          <cell r="I4">
            <v>5</v>
          </cell>
          <cell r="K4">
            <v>3</v>
          </cell>
          <cell r="M4">
            <v>5</v>
          </cell>
          <cell r="O4">
            <v>4</v>
          </cell>
          <cell r="Q4">
            <v>5</v>
          </cell>
          <cell r="S4">
            <v>6</v>
          </cell>
          <cell r="V4">
            <v>42</v>
          </cell>
          <cell r="W4">
            <v>35</v>
          </cell>
          <cell r="X4">
            <v>19</v>
          </cell>
          <cell r="Y4">
            <v>5</v>
          </cell>
          <cell r="Z4">
            <v>0</v>
          </cell>
          <cell r="AA4">
            <v>0</v>
          </cell>
          <cell r="AB4">
            <v>4</v>
          </cell>
          <cell r="AC4">
            <v>7</v>
          </cell>
        </row>
        <row r="6">
          <cell r="C6">
            <v>5</v>
          </cell>
          <cell r="E6">
            <v>4</v>
          </cell>
          <cell r="G6">
            <v>5</v>
          </cell>
          <cell r="I6">
            <v>7</v>
          </cell>
          <cell r="K6">
            <v>4</v>
          </cell>
          <cell r="M6">
            <v>4</v>
          </cell>
          <cell r="O6">
            <v>5</v>
          </cell>
          <cell r="Q6">
            <v>5</v>
          </cell>
          <cell r="S6">
            <v>4</v>
          </cell>
          <cell r="V6">
            <v>43</v>
          </cell>
          <cell r="W6">
            <v>36</v>
          </cell>
          <cell r="X6">
            <v>16</v>
          </cell>
          <cell r="Y6">
            <v>0</v>
          </cell>
          <cell r="Z6">
            <v>0</v>
          </cell>
          <cell r="AA6">
            <v>0</v>
          </cell>
          <cell r="AB6">
            <v>3</v>
          </cell>
          <cell r="AC6">
            <v>7</v>
          </cell>
        </row>
        <row r="8">
          <cell r="C8">
            <v>6</v>
          </cell>
          <cell r="E8">
            <v>5</v>
          </cell>
          <cell r="G8">
            <v>4</v>
          </cell>
          <cell r="I8">
            <v>4</v>
          </cell>
          <cell r="K8">
            <v>6</v>
          </cell>
          <cell r="M8">
            <v>6</v>
          </cell>
          <cell r="O8">
            <v>3</v>
          </cell>
          <cell r="Q8">
            <v>5</v>
          </cell>
          <cell r="S8">
            <v>6</v>
          </cell>
          <cell r="V8">
            <v>45</v>
          </cell>
          <cell r="W8">
            <v>38</v>
          </cell>
          <cell r="X8">
            <v>18</v>
          </cell>
          <cell r="Y8">
            <v>1</v>
          </cell>
          <cell r="Z8">
            <v>0</v>
          </cell>
          <cell r="AA8">
            <v>0</v>
          </cell>
          <cell r="AB8">
            <v>2</v>
          </cell>
          <cell r="AC8">
            <v>7</v>
          </cell>
        </row>
        <row r="10">
          <cell r="C10">
            <v>4</v>
          </cell>
          <cell r="E10">
            <v>6</v>
          </cell>
          <cell r="G10">
            <v>5</v>
          </cell>
          <cell r="I10">
            <v>5</v>
          </cell>
          <cell r="K10">
            <v>3</v>
          </cell>
          <cell r="M10">
            <v>5</v>
          </cell>
          <cell r="O10">
            <v>4</v>
          </cell>
          <cell r="Q10">
            <v>5</v>
          </cell>
          <cell r="S10">
            <v>6</v>
          </cell>
          <cell r="V10">
            <v>43</v>
          </cell>
          <cell r="W10">
            <v>36</v>
          </cell>
          <cell r="X10">
            <v>18</v>
          </cell>
          <cell r="Y10">
            <v>3</v>
          </cell>
          <cell r="Z10">
            <v>0</v>
          </cell>
          <cell r="AA10">
            <v>0</v>
          </cell>
          <cell r="AB10">
            <v>4</v>
          </cell>
          <cell r="AC10">
            <v>7</v>
          </cell>
        </row>
        <row r="12">
          <cell r="V12" t="str">
            <v xml:space="preserve"> </v>
          </cell>
          <cell r="W12">
            <v>52</v>
          </cell>
          <cell r="X12" t="str">
            <v xml:space="preserve"> </v>
          </cell>
          <cell r="Y12" t="str">
            <v xml:space="preserve"> </v>
          </cell>
          <cell r="Z12" t="str">
            <v xml:space="preserve"> </v>
          </cell>
          <cell r="AA12" t="str">
            <v xml:space="preserve"> </v>
          </cell>
          <cell r="AB12" t="str">
            <v xml:space="preserve"> </v>
          </cell>
          <cell r="AC12">
            <v>7</v>
          </cell>
        </row>
        <row r="14">
          <cell r="C14">
            <v>6</v>
          </cell>
          <cell r="E14">
            <v>6</v>
          </cell>
          <cell r="G14">
            <v>4</v>
          </cell>
          <cell r="I14">
            <v>4</v>
          </cell>
          <cell r="K14">
            <v>4</v>
          </cell>
          <cell r="M14">
            <v>5</v>
          </cell>
          <cell r="O14">
            <v>5</v>
          </cell>
          <cell r="Q14">
            <v>6</v>
          </cell>
          <cell r="S14">
            <v>6</v>
          </cell>
          <cell r="V14">
            <v>46</v>
          </cell>
          <cell r="W14">
            <v>39</v>
          </cell>
          <cell r="X14">
            <v>17</v>
          </cell>
          <cell r="Y14">
            <v>1</v>
          </cell>
          <cell r="Z14">
            <v>0</v>
          </cell>
          <cell r="AA14">
            <v>0</v>
          </cell>
          <cell r="AB14">
            <v>3</v>
          </cell>
          <cell r="AC14">
            <v>7</v>
          </cell>
        </row>
        <row r="38">
          <cell r="A38" t="str">
            <v>Pradeep Kalmat</v>
          </cell>
        </row>
      </sheetData>
      <sheetData sheetId="28">
        <row r="2">
          <cell r="C2">
            <v>6</v>
          </cell>
          <cell r="E2">
            <v>2</v>
          </cell>
          <cell r="G2">
            <v>5</v>
          </cell>
          <cell r="I2">
            <v>4</v>
          </cell>
          <cell r="K2">
            <v>6</v>
          </cell>
          <cell r="M2">
            <v>8</v>
          </cell>
          <cell r="O2">
            <v>6</v>
          </cell>
          <cell r="Q2">
            <v>3</v>
          </cell>
          <cell r="S2">
            <v>5</v>
          </cell>
          <cell r="V2">
            <v>45</v>
          </cell>
          <cell r="W2">
            <v>39</v>
          </cell>
          <cell r="X2">
            <v>13</v>
          </cell>
          <cell r="Y2">
            <v>2</v>
          </cell>
          <cell r="Z2">
            <v>1</v>
          </cell>
          <cell r="AA2">
            <v>1</v>
          </cell>
          <cell r="AB2">
            <v>0</v>
          </cell>
          <cell r="AC2">
            <v>6</v>
          </cell>
        </row>
        <row r="4">
          <cell r="C4">
            <v>4</v>
          </cell>
          <cell r="E4">
            <v>5</v>
          </cell>
          <cell r="G4">
            <v>5</v>
          </cell>
          <cell r="I4">
            <v>6</v>
          </cell>
          <cell r="K4">
            <v>4</v>
          </cell>
          <cell r="M4">
            <v>4</v>
          </cell>
          <cell r="O4">
            <v>3</v>
          </cell>
          <cell r="Q4">
            <v>4</v>
          </cell>
          <cell r="S4">
            <v>5</v>
          </cell>
          <cell r="V4">
            <v>40</v>
          </cell>
          <cell r="W4">
            <v>34</v>
          </cell>
          <cell r="X4">
            <v>13</v>
          </cell>
          <cell r="Y4">
            <v>1</v>
          </cell>
          <cell r="Z4">
            <v>0</v>
          </cell>
          <cell r="AA4">
            <v>1</v>
          </cell>
          <cell r="AB4">
            <v>4</v>
          </cell>
          <cell r="AC4">
            <v>6</v>
          </cell>
        </row>
        <row r="6">
          <cell r="C6">
            <v>4</v>
          </cell>
          <cell r="E6">
            <v>5</v>
          </cell>
          <cell r="G6">
            <v>7</v>
          </cell>
          <cell r="I6">
            <v>6</v>
          </cell>
          <cell r="K6">
            <v>3</v>
          </cell>
          <cell r="M6">
            <v>5</v>
          </cell>
          <cell r="O6">
            <v>7</v>
          </cell>
          <cell r="Q6">
            <v>4</v>
          </cell>
          <cell r="S6">
            <v>3</v>
          </cell>
          <cell r="V6">
            <v>44</v>
          </cell>
          <cell r="W6">
            <v>38</v>
          </cell>
          <cell r="X6">
            <v>16</v>
          </cell>
          <cell r="Y6">
            <v>1</v>
          </cell>
          <cell r="Z6">
            <v>0</v>
          </cell>
          <cell r="AA6">
            <v>0</v>
          </cell>
          <cell r="AB6">
            <v>4</v>
          </cell>
          <cell r="AC6">
            <v>6</v>
          </cell>
        </row>
        <row r="8">
          <cell r="C8">
            <v>7</v>
          </cell>
          <cell r="E8">
            <v>4</v>
          </cell>
          <cell r="G8">
            <v>5</v>
          </cell>
          <cell r="I8">
            <v>2</v>
          </cell>
          <cell r="K8">
            <v>4</v>
          </cell>
          <cell r="M8">
            <v>5</v>
          </cell>
          <cell r="O8">
            <v>5</v>
          </cell>
          <cell r="Q8">
            <v>6</v>
          </cell>
          <cell r="S8">
            <v>4</v>
          </cell>
          <cell r="V8">
            <v>42</v>
          </cell>
          <cell r="W8">
            <v>36</v>
          </cell>
          <cell r="X8">
            <v>16</v>
          </cell>
          <cell r="Y8">
            <v>3</v>
          </cell>
          <cell r="Z8">
            <v>0</v>
          </cell>
          <cell r="AA8">
            <v>1</v>
          </cell>
          <cell r="AB8">
            <v>4</v>
          </cell>
          <cell r="AC8">
            <v>6</v>
          </cell>
        </row>
        <row r="10">
          <cell r="C10">
            <v>4</v>
          </cell>
          <cell r="E10">
            <v>4</v>
          </cell>
          <cell r="G10">
            <v>5</v>
          </cell>
          <cell r="I10">
            <v>5</v>
          </cell>
          <cell r="K10">
            <v>4</v>
          </cell>
          <cell r="M10">
            <v>4</v>
          </cell>
          <cell r="O10">
            <v>4</v>
          </cell>
          <cell r="Q10">
            <v>6</v>
          </cell>
          <cell r="S10">
            <v>4</v>
          </cell>
          <cell r="V10">
            <v>40</v>
          </cell>
          <cell r="W10">
            <v>34</v>
          </cell>
          <cell r="X10">
            <v>15</v>
          </cell>
          <cell r="Y10">
            <v>3</v>
          </cell>
          <cell r="Z10">
            <v>0</v>
          </cell>
          <cell r="AA10">
            <v>1</v>
          </cell>
          <cell r="AB10">
            <v>4</v>
          </cell>
          <cell r="AC10">
            <v>6</v>
          </cell>
        </row>
        <row r="12">
          <cell r="C12">
            <v>6</v>
          </cell>
          <cell r="E12">
            <v>6</v>
          </cell>
          <cell r="G12">
            <v>6</v>
          </cell>
          <cell r="I12">
            <v>7</v>
          </cell>
          <cell r="K12">
            <v>3</v>
          </cell>
          <cell r="M12">
            <v>4</v>
          </cell>
          <cell r="O12">
            <v>5</v>
          </cell>
          <cell r="Q12">
            <v>3</v>
          </cell>
          <cell r="S12">
            <v>4</v>
          </cell>
          <cell r="V12">
            <v>44</v>
          </cell>
          <cell r="W12">
            <v>39</v>
          </cell>
          <cell r="X12">
            <v>15</v>
          </cell>
          <cell r="Y12">
            <v>2</v>
          </cell>
          <cell r="Z12">
            <v>0</v>
          </cell>
          <cell r="AA12">
            <v>1</v>
          </cell>
          <cell r="AB12">
            <v>2</v>
          </cell>
          <cell r="AC12">
            <v>5</v>
          </cell>
        </row>
        <row r="14">
          <cell r="C14">
            <v>6</v>
          </cell>
          <cell r="E14">
            <v>4</v>
          </cell>
          <cell r="G14">
            <v>4</v>
          </cell>
          <cell r="I14">
            <v>3</v>
          </cell>
          <cell r="K14">
            <v>4</v>
          </cell>
          <cell r="M14">
            <v>5</v>
          </cell>
          <cell r="O14">
            <v>3</v>
          </cell>
          <cell r="Q14">
            <v>4</v>
          </cell>
          <cell r="S14">
            <v>3</v>
          </cell>
          <cell r="V14">
            <v>36</v>
          </cell>
          <cell r="W14">
            <v>31</v>
          </cell>
          <cell r="X14">
            <v>14</v>
          </cell>
          <cell r="Y14">
            <v>5</v>
          </cell>
          <cell r="Z14">
            <v>0</v>
          </cell>
          <cell r="AA14">
            <v>1</v>
          </cell>
          <cell r="AB14">
            <v>7</v>
          </cell>
          <cell r="AC14">
            <v>5</v>
          </cell>
        </row>
        <row r="38">
          <cell r="A38" t="str">
            <v>Rick Olivero</v>
          </cell>
        </row>
      </sheetData>
      <sheetData sheetId="29">
        <row r="2">
          <cell r="C2">
            <v>9</v>
          </cell>
          <cell r="E2">
            <v>6</v>
          </cell>
          <cell r="G2">
            <v>8</v>
          </cell>
          <cell r="I2">
            <v>4</v>
          </cell>
          <cell r="K2">
            <v>6</v>
          </cell>
          <cell r="M2">
            <v>7</v>
          </cell>
          <cell r="O2">
            <v>4</v>
          </cell>
          <cell r="Q2">
            <v>6</v>
          </cell>
          <cell r="S2">
            <v>6</v>
          </cell>
          <cell r="V2">
            <v>56</v>
          </cell>
          <cell r="W2">
            <v>38</v>
          </cell>
          <cell r="X2">
            <v>20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18</v>
          </cell>
        </row>
        <row r="4">
          <cell r="C4">
            <v>6</v>
          </cell>
          <cell r="E4">
            <v>7</v>
          </cell>
          <cell r="G4">
            <v>6</v>
          </cell>
          <cell r="I4">
            <v>7</v>
          </cell>
          <cell r="K4">
            <v>5</v>
          </cell>
          <cell r="M4">
            <v>10</v>
          </cell>
          <cell r="O4">
            <v>6</v>
          </cell>
          <cell r="Q4">
            <v>6</v>
          </cell>
          <cell r="S4">
            <v>5</v>
          </cell>
          <cell r="V4">
            <v>58</v>
          </cell>
          <cell r="W4">
            <v>40</v>
          </cell>
          <cell r="X4">
            <v>24</v>
          </cell>
          <cell r="Y4">
            <v>1</v>
          </cell>
          <cell r="Z4">
            <v>0</v>
          </cell>
          <cell r="AA4">
            <v>0</v>
          </cell>
          <cell r="AB4">
            <v>0</v>
          </cell>
          <cell r="AC4">
            <v>18</v>
          </cell>
        </row>
        <row r="6">
          <cell r="C6">
            <v>6</v>
          </cell>
          <cell r="E6">
            <v>6</v>
          </cell>
          <cell r="G6">
            <v>7</v>
          </cell>
          <cell r="I6">
            <v>6</v>
          </cell>
          <cell r="K6">
            <v>2</v>
          </cell>
          <cell r="M6">
            <v>8</v>
          </cell>
          <cell r="O6">
            <v>8</v>
          </cell>
          <cell r="Q6">
            <v>6</v>
          </cell>
          <cell r="S6">
            <v>6</v>
          </cell>
          <cell r="V6">
            <v>55</v>
          </cell>
          <cell r="W6">
            <v>37</v>
          </cell>
          <cell r="X6">
            <v>16</v>
          </cell>
          <cell r="Y6">
            <v>1</v>
          </cell>
          <cell r="Z6">
            <v>0</v>
          </cell>
          <cell r="AA6">
            <v>1</v>
          </cell>
          <cell r="AB6">
            <v>0</v>
          </cell>
          <cell r="AC6">
            <v>18</v>
          </cell>
        </row>
        <row r="8">
          <cell r="C8">
            <v>9</v>
          </cell>
          <cell r="E8">
            <v>6</v>
          </cell>
          <cell r="G8">
            <v>6</v>
          </cell>
          <cell r="I8">
            <v>4</v>
          </cell>
          <cell r="K8">
            <v>8</v>
          </cell>
          <cell r="M8">
            <v>9</v>
          </cell>
          <cell r="O8">
            <v>6</v>
          </cell>
          <cell r="Q8">
            <v>7</v>
          </cell>
          <cell r="S8">
            <v>4</v>
          </cell>
          <cell r="V8">
            <v>59</v>
          </cell>
          <cell r="W8">
            <v>41</v>
          </cell>
          <cell r="X8">
            <v>21</v>
          </cell>
          <cell r="Y8">
            <v>1</v>
          </cell>
          <cell r="Z8">
            <v>0</v>
          </cell>
          <cell r="AA8">
            <v>0</v>
          </cell>
          <cell r="AB8">
            <v>1</v>
          </cell>
          <cell r="AC8">
            <v>18</v>
          </cell>
        </row>
        <row r="10">
          <cell r="C10">
            <v>4</v>
          </cell>
          <cell r="E10">
            <v>6</v>
          </cell>
          <cell r="G10">
            <v>7</v>
          </cell>
          <cell r="I10">
            <v>6</v>
          </cell>
          <cell r="K10">
            <v>3</v>
          </cell>
          <cell r="M10">
            <v>7</v>
          </cell>
          <cell r="O10">
            <v>3</v>
          </cell>
          <cell r="Q10">
            <v>6</v>
          </cell>
          <cell r="S10">
            <v>6</v>
          </cell>
          <cell r="V10">
            <v>48</v>
          </cell>
          <cell r="W10">
            <v>30</v>
          </cell>
          <cell r="X10">
            <v>20</v>
          </cell>
          <cell r="Y10">
            <v>3</v>
          </cell>
          <cell r="Z10">
            <v>0</v>
          </cell>
          <cell r="AA10">
            <v>0</v>
          </cell>
          <cell r="AB10">
            <v>3</v>
          </cell>
          <cell r="AC10">
            <v>18</v>
          </cell>
        </row>
        <row r="12">
          <cell r="C12">
            <v>6</v>
          </cell>
          <cell r="E12">
            <v>8</v>
          </cell>
          <cell r="G12">
            <v>7</v>
          </cell>
          <cell r="I12">
            <v>8</v>
          </cell>
          <cell r="K12">
            <v>3</v>
          </cell>
          <cell r="M12">
            <v>4</v>
          </cell>
          <cell r="O12">
            <v>6</v>
          </cell>
          <cell r="Q12">
            <v>7</v>
          </cell>
          <cell r="S12">
            <v>5</v>
          </cell>
          <cell r="V12">
            <v>54</v>
          </cell>
          <cell r="W12">
            <v>36</v>
          </cell>
          <cell r="X12">
            <v>18</v>
          </cell>
          <cell r="Y12">
            <v>1</v>
          </cell>
          <cell r="Z12">
            <v>0</v>
          </cell>
          <cell r="AA12">
            <v>0</v>
          </cell>
          <cell r="AB12">
            <v>2</v>
          </cell>
          <cell r="AC12">
            <v>18</v>
          </cell>
        </row>
        <row r="14">
          <cell r="C14">
            <v>9</v>
          </cell>
          <cell r="E14">
            <v>8</v>
          </cell>
          <cell r="G14">
            <v>6</v>
          </cell>
          <cell r="I14">
            <v>6</v>
          </cell>
          <cell r="K14">
            <v>5</v>
          </cell>
          <cell r="M14">
            <v>7</v>
          </cell>
          <cell r="O14">
            <v>6</v>
          </cell>
          <cell r="Q14">
            <v>5</v>
          </cell>
          <cell r="S14">
            <v>5</v>
          </cell>
          <cell r="V14">
            <v>57</v>
          </cell>
          <cell r="W14">
            <v>39</v>
          </cell>
          <cell r="X14">
            <v>19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18</v>
          </cell>
        </row>
        <row r="38">
          <cell r="A38" t="str">
            <v>Tom Laskaris</v>
          </cell>
        </row>
      </sheetData>
      <sheetData sheetId="30"/>
      <sheetData sheetId="31"/>
      <sheetData sheetId="32"/>
      <sheetData sheetId="33"/>
      <sheetData sheetId="34">
        <row r="5">
          <cell r="A5" t="str">
            <v>Paul Sullivan</v>
          </cell>
        </row>
        <row r="6">
          <cell r="A6" t="str">
            <v>Jason Shomsky</v>
          </cell>
        </row>
        <row r="7">
          <cell r="A7" t="str">
            <v>Jeff Pittenger</v>
          </cell>
        </row>
        <row r="8">
          <cell r="A8" t="str">
            <v>Mike Bawol</v>
          </cell>
        </row>
        <row r="9">
          <cell r="A9" t="str">
            <v>John Paul</v>
          </cell>
        </row>
        <row r="10">
          <cell r="A10" t="str">
            <v>Joe Walrad</v>
          </cell>
        </row>
        <row r="11">
          <cell r="A11" t="str">
            <v>Jon Tharp</v>
          </cell>
        </row>
        <row r="12">
          <cell r="A12" t="str">
            <v>Nick Matzo</v>
          </cell>
        </row>
        <row r="13">
          <cell r="A13" t="str">
            <v>Charlie Sullivan</v>
          </cell>
        </row>
        <row r="14">
          <cell r="A14" t="str">
            <v>Joe Baker</v>
          </cell>
        </row>
        <row r="15">
          <cell r="A15" t="str">
            <v>Ron Kopas</v>
          </cell>
        </row>
        <row r="16">
          <cell r="A16" t="str">
            <v>Craig Dunn</v>
          </cell>
        </row>
        <row r="17">
          <cell r="A17" t="str">
            <v>Tim Barrett</v>
          </cell>
        </row>
        <row r="18">
          <cell r="A18" t="str">
            <v>Chris Baron</v>
          </cell>
        </row>
        <row r="19">
          <cell r="A19" t="str">
            <v>Shaun Breuer</v>
          </cell>
        </row>
        <row r="20">
          <cell r="A20" t="str">
            <v>Bob Barbour</v>
          </cell>
        </row>
        <row r="21">
          <cell r="A21" t="str">
            <v>Samish Kilam</v>
          </cell>
        </row>
        <row r="22">
          <cell r="A22" t="str">
            <v>Chris Brosky</v>
          </cell>
        </row>
        <row r="23">
          <cell r="A23" t="str">
            <v>Steve Brosky</v>
          </cell>
        </row>
        <row r="24">
          <cell r="A24" t="str">
            <v>Tim Watts</v>
          </cell>
        </row>
        <row r="25">
          <cell r="A25" t="str">
            <v>Pradeep Kalmat</v>
          </cell>
        </row>
        <row r="26">
          <cell r="A26" t="str">
            <v>Rick Olivero</v>
          </cell>
        </row>
        <row r="27">
          <cell r="A27" t="str">
            <v>Roger Koenigsknecht</v>
          </cell>
        </row>
        <row r="28">
          <cell r="A28" t="str">
            <v>Tom Laskaris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">
          <cell r="L5" t="str">
            <v xml:space="preserve"> </v>
          </cell>
        </row>
        <row r="6">
          <cell r="L6" t="str">
            <v xml:space="preserve"> </v>
          </cell>
        </row>
        <row r="7">
          <cell r="L7" t="str">
            <v xml:space="preserve"> </v>
          </cell>
        </row>
        <row r="8">
          <cell r="L8" t="str">
            <v xml:space="preserve"> </v>
          </cell>
        </row>
        <row r="9">
          <cell r="L9" t="str">
            <v xml:space="preserve"> </v>
          </cell>
        </row>
        <row r="10">
          <cell r="L10" t="str">
            <v xml:space="preserve"> </v>
          </cell>
        </row>
        <row r="11">
          <cell r="L11" t="str">
            <v xml:space="preserve"> </v>
          </cell>
        </row>
        <row r="12">
          <cell r="L12" t="str">
            <v xml:space="preserve"> </v>
          </cell>
        </row>
        <row r="13">
          <cell r="L13" t="str">
            <v xml:space="preserve"> </v>
          </cell>
        </row>
        <row r="14">
          <cell r="L14" t="str">
            <v xml:space="preserve"> </v>
          </cell>
        </row>
        <row r="15">
          <cell r="L15" t="str">
            <v xml:space="preserve"> </v>
          </cell>
        </row>
        <row r="16">
          <cell r="L16" t="str">
            <v xml:space="preserve"> </v>
          </cell>
        </row>
        <row r="17">
          <cell r="L17" t="str">
            <v xml:space="preserve"> </v>
          </cell>
        </row>
        <row r="18">
          <cell r="L18" t="str">
            <v xml:space="preserve"> </v>
          </cell>
        </row>
        <row r="19">
          <cell r="L19" t="str">
            <v xml:space="preserve"> </v>
          </cell>
        </row>
        <row r="20">
          <cell r="L20" t="str">
            <v xml:space="preserve"> </v>
          </cell>
        </row>
        <row r="21">
          <cell r="L21" t="str">
            <v xml:space="preserve"> </v>
          </cell>
        </row>
        <row r="22">
          <cell r="L22" t="str">
            <v xml:space="preserve"> </v>
          </cell>
        </row>
        <row r="23">
          <cell r="L23" t="str">
            <v xml:space="preserve"> </v>
          </cell>
        </row>
        <row r="24">
          <cell r="L24" t="str">
            <v xml:space="preserve"> </v>
          </cell>
        </row>
        <row r="25">
          <cell r="L25" t="str">
            <v xml:space="preserve"> </v>
          </cell>
        </row>
        <row r="26">
          <cell r="L26" t="str">
            <v xml:space="preserve"> </v>
          </cell>
        </row>
        <row r="27">
          <cell r="L27" t="str">
            <v xml:space="preserve"> </v>
          </cell>
        </row>
        <row r="28">
          <cell r="L28" t="str">
            <v xml:space="preserve"> </v>
          </cell>
        </row>
      </sheetData>
      <sheetData sheetId="44">
        <row r="5">
          <cell r="L5" t="str">
            <v xml:space="preserve"> </v>
          </cell>
        </row>
        <row r="6">
          <cell r="L6" t="str">
            <v xml:space="preserve"> </v>
          </cell>
        </row>
        <row r="7">
          <cell r="L7" t="str">
            <v xml:space="preserve"> </v>
          </cell>
        </row>
        <row r="8">
          <cell r="L8" t="str">
            <v xml:space="preserve"> </v>
          </cell>
        </row>
        <row r="9">
          <cell r="L9" t="str">
            <v xml:space="preserve"> </v>
          </cell>
        </row>
        <row r="10">
          <cell r="L10" t="str">
            <v xml:space="preserve"> </v>
          </cell>
        </row>
        <row r="11">
          <cell r="L11" t="str">
            <v xml:space="preserve"> </v>
          </cell>
        </row>
        <row r="12">
          <cell r="L12" t="str">
            <v xml:space="preserve"> </v>
          </cell>
        </row>
        <row r="13">
          <cell r="L13" t="str">
            <v xml:space="preserve"> </v>
          </cell>
        </row>
        <row r="14">
          <cell r="L14" t="str">
            <v xml:space="preserve"> </v>
          </cell>
        </row>
        <row r="15">
          <cell r="L15" t="str">
            <v xml:space="preserve"> </v>
          </cell>
        </row>
        <row r="16">
          <cell r="L16" t="str">
            <v xml:space="preserve"> </v>
          </cell>
        </row>
        <row r="17">
          <cell r="L17" t="str">
            <v xml:space="preserve"> </v>
          </cell>
        </row>
        <row r="18">
          <cell r="L18" t="str">
            <v xml:space="preserve"> </v>
          </cell>
        </row>
        <row r="19">
          <cell r="L19" t="str">
            <v xml:space="preserve"> </v>
          </cell>
        </row>
        <row r="20">
          <cell r="L20" t="str">
            <v xml:space="preserve"> </v>
          </cell>
        </row>
        <row r="21">
          <cell r="L21" t="str">
            <v xml:space="preserve"> </v>
          </cell>
        </row>
        <row r="22">
          <cell r="L22" t="str">
            <v xml:space="preserve"> </v>
          </cell>
        </row>
        <row r="23">
          <cell r="L23" t="str">
            <v xml:space="preserve"> </v>
          </cell>
        </row>
        <row r="24">
          <cell r="L24" t="str">
            <v xml:space="preserve"> </v>
          </cell>
        </row>
        <row r="25">
          <cell r="L25" t="str">
            <v xml:space="preserve"> </v>
          </cell>
        </row>
        <row r="26">
          <cell r="L26" t="str">
            <v xml:space="preserve"> </v>
          </cell>
        </row>
        <row r="27">
          <cell r="L27" t="str">
            <v xml:space="preserve"> </v>
          </cell>
        </row>
        <row r="28">
          <cell r="L28" t="str">
            <v xml:space="preserve"> </v>
          </cell>
        </row>
      </sheetData>
      <sheetData sheetId="45">
        <row r="5">
          <cell r="L5" t="str">
            <v xml:space="preserve"> </v>
          </cell>
        </row>
        <row r="6">
          <cell r="L6" t="str">
            <v xml:space="preserve"> </v>
          </cell>
        </row>
        <row r="7">
          <cell r="L7" t="str">
            <v xml:space="preserve"> </v>
          </cell>
        </row>
        <row r="8">
          <cell r="L8" t="str">
            <v xml:space="preserve"> </v>
          </cell>
        </row>
        <row r="9">
          <cell r="L9" t="str">
            <v xml:space="preserve"> </v>
          </cell>
        </row>
        <row r="10">
          <cell r="L10" t="str">
            <v xml:space="preserve"> </v>
          </cell>
        </row>
        <row r="11">
          <cell r="L11" t="str">
            <v xml:space="preserve"> </v>
          </cell>
        </row>
        <row r="12">
          <cell r="L12" t="str">
            <v xml:space="preserve"> </v>
          </cell>
        </row>
        <row r="13">
          <cell r="L13" t="str">
            <v xml:space="preserve"> </v>
          </cell>
        </row>
        <row r="14">
          <cell r="L14" t="str">
            <v xml:space="preserve"> </v>
          </cell>
        </row>
        <row r="15">
          <cell r="L15" t="str">
            <v xml:space="preserve"> </v>
          </cell>
        </row>
        <row r="16">
          <cell r="L16" t="str">
            <v xml:space="preserve"> </v>
          </cell>
        </row>
        <row r="17">
          <cell r="L17" t="str">
            <v xml:space="preserve"> </v>
          </cell>
        </row>
        <row r="18">
          <cell r="L18" t="str">
            <v xml:space="preserve"> </v>
          </cell>
        </row>
        <row r="19">
          <cell r="L19" t="str">
            <v xml:space="preserve"> </v>
          </cell>
        </row>
        <row r="20">
          <cell r="L20" t="str">
            <v xml:space="preserve"> </v>
          </cell>
        </row>
        <row r="21">
          <cell r="L21" t="str">
            <v xml:space="preserve"> </v>
          </cell>
        </row>
        <row r="22">
          <cell r="L22" t="str">
            <v xml:space="preserve"> </v>
          </cell>
        </row>
        <row r="23">
          <cell r="L23" t="str">
            <v xml:space="preserve"> </v>
          </cell>
        </row>
        <row r="24">
          <cell r="L24" t="str">
            <v xml:space="preserve"> </v>
          </cell>
        </row>
        <row r="25">
          <cell r="L25" t="str">
            <v xml:space="preserve"> </v>
          </cell>
        </row>
        <row r="26">
          <cell r="L26" t="str">
            <v xml:space="preserve"> </v>
          </cell>
        </row>
        <row r="27">
          <cell r="L27" t="str">
            <v xml:space="preserve"> </v>
          </cell>
        </row>
        <row r="28">
          <cell r="L28" t="str">
            <v xml:space="preserve"> </v>
          </cell>
        </row>
      </sheetData>
      <sheetData sheetId="46">
        <row r="5">
          <cell r="L5" t="str">
            <v xml:space="preserve"> </v>
          </cell>
        </row>
        <row r="6">
          <cell r="L6" t="str">
            <v xml:space="preserve"> </v>
          </cell>
        </row>
        <row r="7">
          <cell r="L7" t="str">
            <v xml:space="preserve"> </v>
          </cell>
        </row>
        <row r="8">
          <cell r="L8" t="str">
            <v xml:space="preserve"> </v>
          </cell>
        </row>
        <row r="9">
          <cell r="L9" t="str">
            <v xml:space="preserve"> </v>
          </cell>
        </row>
        <row r="10">
          <cell r="L10" t="str">
            <v xml:space="preserve"> </v>
          </cell>
        </row>
        <row r="11">
          <cell r="L11" t="str">
            <v xml:space="preserve"> </v>
          </cell>
        </row>
        <row r="12">
          <cell r="L12" t="str">
            <v xml:space="preserve"> </v>
          </cell>
        </row>
        <row r="13">
          <cell r="L13" t="str">
            <v xml:space="preserve"> </v>
          </cell>
        </row>
        <row r="14">
          <cell r="L14" t="str">
            <v xml:space="preserve"> </v>
          </cell>
        </row>
        <row r="15">
          <cell r="L15" t="str">
            <v xml:space="preserve"> </v>
          </cell>
        </row>
        <row r="16">
          <cell r="L16" t="str">
            <v xml:space="preserve"> </v>
          </cell>
        </row>
        <row r="17">
          <cell r="L17" t="str">
            <v xml:space="preserve"> </v>
          </cell>
        </row>
        <row r="18">
          <cell r="L18" t="str">
            <v xml:space="preserve"> </v>
          </cell>
        </row>
        <row r="19">
          <cell r="L19" t="str">
            <v xml:space="preserve"> </v>
          </cell>
        </row>
        <row r="20">
          <cell r="L20" t="str">
            <v xml:space="preserve"> </v>
          </cell>
        </row>
        <row r="21">
          <cell r="L21" t="str">
            <v xml:space="preserve"> </v>
          </cell>
        </row>
        <row r="22">
          <cell r="L22" t="str">
            <v xml:space="preserve"> </v>
          </cell>
        </row>
        <row r="23">
          <cell r="L23" t="str">
            <v xml:space="preserve"> </v>
          </cell>
        </row>
        <row r="24">
          <cell r="L24" t="str">
            <v xml:space="preserve"> </v>
          </cell>
        </row>
        <row r="25">
          <cell r="L25" t="str">
            <v xml:space="preserve"> </v>
          </cell>
        </row>
        <row r="26">
          <cell r="L26" t="str">
            <v xml:space="preserve"> </v>
          </cell>
        </row>
        <row r="27">
          <cell r="L27" t="str">
            <v xml:space="preserve"> </v>
          </cell>
        </row>
        <row r="28">
          <cell r="L28" t="str">
            <v xml:space="preserve"> </v>
          </cell>
        </row>
      </sheetData>
      <sheetData sheetId="47">
        <row r="5">
          <cell r="L5" t="str">
            <v xml:space="preserve"> </v>
          </cell>
        </row>
        <row r="6">
          <cell r="L6" t="str">
            <v xml:space="preserve"> </v>
          </cell>
        </row>
        <row r="7">
          <cell r="L7" t="str">
            <v xml:space="preserve"> </v>
          </cell>
        </row>
        <row r="8">
          <cell r="L8" t="str">
            <v xml:space="preserve"> </v>
          </cell>
        </row>
        <row r="9">
          <cell r="L9" t="str">
            <v xml:space="preserve"> </v>
          </cell>
        </row>
        <row r="10">
          <cell r="L10" t="str">
            <v xml:space="preserve"> </v>
          </cell>
        </row>
        <row r="11">
          <cell r="L11" t="str">
            <v xml:space="preserve"> </v>
          </cell>
        </row>
        <row r="12">
          <cell r="L12" t="str">
            <v xml:space="preserve"> </v>
          </cell>
        </row>
        <row r="13">
          <cell r="L13" t="str">
            <v xml:space="preserve"> </v>
          </cell>
        </row>
        <row r="14">
          <cell r="L14" t="str">
            <v xml:space="preserve"> </v>
          </cell>
        </row>
        <row r="15">
          <cell r="L15" t="str">
            <v xml:space="preserve"> </v>
          </cell>
        </row>
        <row r="16">
          <cell r="L16" t="str">
            <v xml:space="preserve"> </v>
          </cell>
        </row>
        <row r="17">
          <cell r="L17" t="str">
            <v xml:space="preserve"> </v>
          </cell>
        </row>
        <row r="18">
          <cell r="L18" t="str">
            <v xml:space="preserve"> </v>
          </cell>
        </row>
        <row r="19">
          <cell r="L19" t="str">
            <v xml:space="preserve"> </v>
          </cell>
        </row>
        <row r="20">
          <cell r="L20" t="str">
            <v xml:space="preserve"> </v>
          </cell>
        </row>
        <row r="21">
          <cell r="L21" t="str">
            <v xml:space="preserve"> </v>
          </cell>
        </row>
        <row r="22">
          <cell r="L22" t="str">
            <v xml:space="preserve"> </v>
          </cell>
        </row>
        <row r="23">
          <cell r="L23" t="str">
            <v xml:space="preserve"> </v>
          </cell>
        </row>
        <row r="24">
          <cell r="L24" t="str">
            <v xml:space="preserve"> </v>
          </cell>
        </row>
        <row r="25">
          <cell r="L25" t="str">
            <v xml:space="preserve"> </v>
          </cell>
        </row>
        <row r="26">
          <cell r="L26" t="str">
            <v xml:space="preserve"> </v>
          </cell>
        </row>
        <row r="27">
          <cell r="L27" t="str">
            <v xml:space="preserve"> </v>
          </cell>
        </row>
        <row r="28">
          <cell r="L28" t="str">
            <v xml:space="preserve"> </v>
          </cell>
        </row>
      </sheetData>
      <sheetData sheetId="48">
        <row r="5">
          <cell r="L5" t="str">
            <v xml:space="preserve"> </v>
          </cell>
        </row>
        <row r="6">
          <cell r="L6" t="str">
            <v xml:space="preserve"> </v>
          </cell>
        </row>
        <row r="7">
          <cell r="L7" t="str">
            <v xml:space="preserve"> </v>
          </cell>
        </row>
        <row r="8">
          <cell r="L8" t="str">
            <v xml:space="preserve"> </v>
          </cell>
        </row>
        <row r="9">
          <cell r="L9" t="str">
            <v xml:space="preserve"> </v>
          </cell>
        </row>
        <row r="10">
          <cell r="L10" t="str">
            <v xml:space="preserve"> </v>
          </cell>
        </row>
        <row r="11">
          <cell r="L11" t="str">
            <v xml:space="preserve"> </v>
          </cell>
        </row>
        <row r="12">
          <cell r="L12" t="str">
            <v xml:space="preserve"> </v>
          </cell>
        </row>
        <row r="13">
          <cell r="L13" t="str">
            <v xml:space="preserve"> </v>
          </cell>
        </row>
        <row r="14">
          <cell r="L14" t="str">
            <v xml:space="preserve"> </v>
          </cell>
        </row>
        <row r="15">
          <cell r="L15" t="str">
            <v xml:space="preserve"> </v>
          </cell>
        </row>
        <row r="16">
          <cell r="L16" t="str">
            <v xml:space="preserve"> </v>
          </cell>
        </row>
        <row r="17">
          <cell r="L17" t="str">
            <v xml:space="preserve"> </v>
          </cell>
        </row>
        <row r="18">
          <cell r="L18" t="str">
            <v xml:space="preserve"> </v>
          </cell>
        </row>
        <row r="19">
          <cell r="L19" t="str">
            <v xml:space="preserve"> </v>
          </cell>
        </row>
        <row r="20">
          <cell r="L20" t="str">
            <v xml:space="preserve"> </v>
          </cell>
        </row>
        <row r="21">
          <cell r="L21" t="str">
            <v xml:space="preserve"> </v>
          </cell>
        </row>
        <row r="22">
          <cell r="L22" t="str">
            <v xml:space="preserve"> </v>
          </cell>
        </row>
        <row r="23">
          <cell r="L23" t="str">
            <v xml:space="preserve"> </v>
          </cell>
        </row>
        <row r="24">
          <cell r="L24" t="str">
            <v xml:space="preserve"> </v>
          </cell>
        </row>
        <row r="25">
          <cell r="L25" t="str">
            <v xml:space="preserve"> </v>
          </cell>
        </row>
        <row r="26">
          <cell r="L26" t="str">
            <v xml:space="preserve"> </v>
          </cell>
        </row>
        <row r="27">
          <cell r="L27" t="str">
            <v xml:space="preserve"> </v>
          </cell>
        </row>
        <row r="28">
          <cell r="L28" t="str">
            <v xml:space="preserve"> </v>
          </cell>
        </row>
      </sheetData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workbookViewId="0">
      <selection activeCell="H44" sqref="H44"/>
    </sheetView>
  </sheetViews>
  <sheetFormatPr defaultRowHeight="20.100000000000001" customHeight="1" x14ac:dyDescent="0.2"/>
  <cols>
    <col min="1" max="1" width="21.28515625" style="16" customWidth="1"/>
    <col min="2" max="16" width="4.7109375" style="15" customWidth="1"/>
    <col min="17" max="17" width="6.7109375" style="15" customWidth="1"/>
    <col min="18" max="16384" width="9.140625" style="16"/>
  </cols>
  <sheetData>
    <row r="1" spans="1:17" ht="20.100000000000001" customHeight="1" thickBot="1" x14ac:dyDescent="0.25">
      <c r="A1" s="14" t="s">
        <v>14</v>
      </c>
    </row>
    <row r="2" spans="1:17" ht="20.100000000000001" customHeight="1" thickBot="1" x14ac:dyDescent="0.25">
      <c r="A2" s="17" t="s">
        <v>0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7" t="s">
        <v>22</v>
      </c>
    </row>
    <row r="3" spans="1:17" ht="20.100000000000001" customHeight="1" x14ac:dyDescent="0.2">
      <c r="A3" s="20" t="s">
        <v>25</v>
      </c>
      <c r="B3" s="21">
        <v>13</v>
      </c>
      <c r="C3" s="22">
        <v>27</v>
      </c>
      <c r="D3" s="22">
        <v>44</v>
      </c>
      <c r="E3" s="22">
        <v>40</v>
      </c>
      <c r="F3" s="22">
        <v>34</v>
      </c>
      <c r="G3" s="22">
        <v>43</v>
      </c>
      <c r="H3" s="22">
        <v>24</v>
      </c>
      <c r="I3" s="22" t="s">
        <v>24</v>
      </c>
      <c r="J3" s="22" t="s">
        <v>24</v>
      </c>
      <c r="K3" s="22" t="s">
        <v>24</v>
      </c>
      <c r="L3" s="22" t="s">
        <v>24</v>
      </c>
      <c r="M3" s="22" t="s">
        <v>24</v>
      </c>
      <c r="N3" s="22" t="s">
        <v>24</v>
      </c>
      <c r="O3" s="22" t="s">
        <v>24</v>
      </c>
      <c r="P3" s="23" t="s">
        <v>24</v>
      </c>
      <c r="Q3" s="24">
        <f t="shared" ref="Q3:Q26" si="0">SUM(B3:P3)</f>
        <v>225</v>
      </c>
    </row>
    <row r="4" spans="1:17" ht="20.100000000000001" customHeight="1" x14ac:dyDescent="0.2">
      <c r="A4" s="25" t="s">
        <v>26</v>
      </c>
      <c r="B4" s="26">
        <v>4</v>
      </c>
      <c r="C4" s="8">
        <v>7</v>
      </c>
      <c r="D4" s="8">
        <v>44</v>
      </c>
      <c r="E4" s="8">
        <v>44</v>
      </c>
      <c r="F4" s="8">
        <v>43</v>
      </c>
      <c r="G4" s="8">
        <v>39</v>
      </c>
      <c r="H4" s="8">
        <v>34</v>
      </c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27" t="s">
        <v>24</v>
      </c>
      <c r="Q4" s="28">
        <f t="shared" si="0"/>
        <v>215</v>
      </c>
    </row>
    <row r="5" spans="1:17" ht="20.100000000000001" customHeight="1" x14ac:dyDescent="0.2">
      <c r="A5" s="25" t="s">
        <v>27</v>
      </c>
      <c r="B5" s="26">
        <v>36</v>
      </c>
      <c r="C5" s="8">
        <v>27</v>
      </c>
      <c r="D5" s="8">
        <v>16</v>
      </c>
      <c r="E5" s="8">
        <v>21</v>
      </c>
      <c r="F5" s="8">
        <v>34</v>
      </c>
      <c r="G5" s="8">
        <v>39</v>
      </c>
      <c r="H5" s="8">
        <v>8</v>
      </c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27" t="s">
        <v>24</v>
      </c>
      <c r="Q5" s="28">
        <f t="shared" si="0"/>
        <v>181</v>
      </c>
    </row>
    <row r="6" spans="1:17" ht="20.100000000000001" customHeight="1" x14ac:dyDescent="0.2">
      <c r="A6" s="25" t="s">
        <v>28</v>
      </c>
      <c r="B6" s="26">
        <v>30</v>
      </c>
      <c r="C6" s="8">
        <v>13</v>
      </c>
      <c r="D6" s="8">
        <v>39</v>
      </c>
      <c r="E6" s="8">
        <v>28</v>
      </c>
      <c r="F6" s="8">
        <v>26</v>
      </c>
      <c r="G6" s="8">
        <v>35</v>
      </c>
      <c r="H6" s="8">
        <v>29</v>
      </c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27" t="s">
        <v>24</v>
      </c>
      <c r="Q6" s="28">
        <f t="shared" si="0"/>
        <v>200</v>
      </c>
    </row>
    <row r="7" spans="1:17" ht="20.100000000000001" customHeight="1" x14ac:dyDescent="0.2">
      <c r="A7" s="25" t="s">
        <v>29</v>
      </c>
      <c r="B7" s="26">
        <v>19</v>
      </c>
      <c r="C7" s="8">
        <v>42</v>
      </c>
      <c r="D7" s="8">
        <v>21</v>
      </c>
      <c r="E7" s="8">
        <v>34</v>
      </c>
      <c r="F7" s="8">
        <v>39</v>
      </c>
      <c r="G7" s="8">
        <v>18</v>
      </c>
      <c r="H7" s="8">
        <v>43</v>
      </c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27" t="s">
        <v>24</v>
      </c>
      <c r="Q7" s="28">
        <f t="shared" si="0"/>
        <v>216</v>
      </c>
    </row>
    <row r="8" spans="1:17" ht="20.100000000000001" customHeight="1" x14ac:dyDescent="0.2">
      <c r="A8" s="25" t="s">
        <v>30</v>
      </c>
      <c r="B8" s="26">
        <v>40</v>
      </c>
      <c r="C8" s="8">
        <v>4</v>
      </c>
      <c r="D8" s="8">
        <v>28</v>
      </c>
      <c r="E8" s="8">
        <v>46</v>
      </c>
      <c r="F8" s="8">
        <v>43</v>
      </c>
      <c r="G8" s="8">
        <v>11</v>
      </c>
      <c r="H8" s="8">
        <v>20</v>
      </c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27" t="s">
        <v>24</v>
      </c>
      <c r="Q8" s="28">
        <f t="shared" si="0"/>
        <v>192</v>
      </c>
    </row>
    <row r="9" spans="1:17" ht="20.100000000000001" customHeight="1" x14ac:dyDescent="0.2">
      <c r="A9" s="25" t="s">
        <v>31</v>
      </c>
      <c r="B9" s="26">
        <v>28</v>
      </c>
      <c r="C9" s="8">
        <v>45</v>
      </c>
      <c r="D9" s="8">
        <v>21</v>
      </c>
      <c r="E9" s="8">
        <v>28</v>
      </c>
      <c r="F9" s="8">
        <v>13</v>
      </c>
      <c r="G9" s="8">
        <v>30</v>
      </c>
      <c r="H9" s="8">
        <v>40</v>
      </c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27" t="s">
        <v>24</v>
      </c>
      <c r="Q9" s="28">
        <f t="shared" si="0"/>
        <v>205</v>
      </c>
    </row>
    <row r="10" spans="1:17" ht="20.100000000000001" customHeight="1" x14ac:dyDescent="0.2">
      <c r="A10" s="25" t="s">
        <v>32</v>
      </c>
      <c r="B10" s="26">
        <v>4</v>
      </c>
      <c r="C10" s="8">
        <v>34</v>
      </c>
      <c r="D10" s="8">
        <v>39</v>
      </c>
      <c r="E10" s="8">
        <v>34</v>
      </c>
      <c r="F10" s="8">
        <v>8</v>
      </c>
      <c r="G10" s="8">
        <v>35</v>
      </c>
      <c r="H10" s="8">
        <v>18</v>
      </c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27" t="s">
        <v>24</v>
      </c>
      <c r="Q10" s="28">
        <f t="shared" si="0"/>
        <v>172</v>
      </c>
    </row>
    <row r="11" spans="1:17" ht="20.100000000000001" customHeight="1" x14ac:dyDescent="0.2">
      <c r="A11" s="25" t="s">
        <v>33</v>
      </c>
      <c r="B11" s="26">
        <v>24</v>
      </c>
      <c r="C11" s="8">
        <v>34</v>
      </c>
      <c r="D11" s="8">
        <v>28</v>
      </c>
      <c r="E11" s="8">
        <v>6</v>
      </c>
      <c r="F11" s="8">
        <v>34</v>
      </c>
      <c r="G11" s="8">
        <v>30</v>
      </c>
      <c r="H11" s="8">
        <v>13</v>
      </c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27" t="s">
        <v>24</v>
      </c>
      <c r="Q11" s="28">
        <f t="shared" si="0"/>
        <v>169</v>
      </c>
    </row>
    <row r="12" spans="1:17" ht="20.100000000000001" customHeight="1" x14ac:dyDescent="0.2">
      <c r="A12" s="25" t="s">
        <v>34</v>
      </c>
      <c r="B12" s="26">
        <v>24</v>
      </c>
      <c r="C12" s="8">
        <v>13</v>
      </c>
      <c r="D12" s="8">
        <v>28</v>
      </c>
      <c r="E12" s="8">
        <v>13</v>
      </c>
      <c r="F12" s="8">
        <v>46</v>
      </c>
      <c r="G12" s="8">
        <v>30</v>
      </c>
      <c r="H12" s="8">
        <v>13</v>
      </c>
      <c r="I12" s="8" t="s">
        <v>24</v>
      </c>
      <c r="J12" s="8"/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27" t="s">
        <v>24</v>
      </c>
      <c r="Q12" s="28">
        <f t="shared" si="0"/>
        <v>167</v>
      </c>
    </row>
    <row r="13" spans="1:17" ht="20.100000000000001" customHeight="1" x14ac:dyDescent="0.2">
      <c r="A13" s="25" t="s">
        <v>35</v>
      </c>
      <c r="B13" s="26">
        <v>19</v>
      </c>
      <c r="C13" s="8">
        <v>13</v>
      </c>
      <c r="D13" s="8">
        <v>36</v>
      </c>
      <c r="E13" s="8">
        <v>16</v>
      </c>
      <c r="F13" s="8">
        <v>26</v>
      </c>
      <c r="G13" s="8">
        <v>46</v>
      </c>
      <c r="H13" s="8">
        <v>4</v>
      </c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27" t="s">
        <v>24</v>
      </c>
      <c r="Q13" s="28">
        <f t="shared" si="0"/>
        <v>160</v>
      </c>
    </row>
    <row r="14" spans="1:17" ht="20.100000000000001" customHeight="1" x14ac:dyDescent="0.2">
      <c r="A14" s="25" t="s">
        <v>36</v>
      </c>
      <c r="B14" s="26">
        <v>24</v>
      </c>
      <c r="C14" s="8">
        <v>45</v>
      </c>
      <c r="D14" s="8">
        <v>11</v>
      </c>
      <c r="E14" s="8">
        <v>34</v>
      </c>
      <c r="F14" s="8">
        <v>18</v>
      </c>
      <c r="G14" s="8">
        <v>18</v>
      </c>
      <c r="H14" s="8">
        <v>24</v>
      </c>
      <c r="I14" s="8" t="s">
        <v>24</v>
      </c>
      <c r="J14" s="8" t="s">
        <v>24</v>
      </c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27" t="s">
        <v>24</v>
      </c>
      <c r="Q14" s="28">
        <f t="shared" si="0"/>
        <v>174</v>
      </c>
    </row>
    <row r="15" spans="1:17" ht="20.100000000000001" customHeight="1" x14ac:dyDescent="0.2">
      <c r="A15" s="25" t="s">
        <v>37</v>
      </c>
      <c r="B15" s="26">
        <v>16</v>
      </c>
      <c r="C15" s="8">
        <v>27</v>
      </c>
      <c r="D15" s="8">
        <v>21</v>
      </c>
      <c r="E15" s="8">
        <v>38</v>
      </c>
      <c r="F15" s="8">
        <v>26</v>
      </c>
      <c r="G15" s="8">
        <v>18</v>
      </c>
      <c r="H15" s="8">
        <v>43</v>
      </c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27" t="s">
        <v>24</v>
      </c>
      <c r="Q15" s="28">
        <f t="shared" si="0"/>
        <v>189</v>
      </c>
    </row>
    <row r="16" spans="1:17" ht="20.100000000000001" customHeight="1" x14ac:dyDescent="0.2">
      <c r="A16" s="25" t="s">
        <v>38</v>
      </c>
      <c r="B16" s="26">
        <v>43</v>
      </c>
      <c r="C16" s="8">
        <v>20</v>
      </c>
      <c r="D16" s="8">
        <v>11</v>
      </c>
      <c r="E16" s="8">
        <v>21</v>
      </c>
      <c r="F16" s="8">
        <v>39</v>
      </c>
      <c r="G16" s="8">
        <v>6</v>
      </c>
      <c r="H16" s="8">
        <v>13</v>
      </c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  <c r="N16" s="8" t="s">
        <v>24</v>
      </c>
      <c r="O16" s="8" t="s">
        <v>24</v>
      </c>
      <c r="P16" s="27" t="s">
        <v>24</v>
      </c>
      <c r="Q16" s="28">
        <f t="shared" si="0"/>
        <v>153</v>
      </c>
    </row>
    <row r="17" spans="1:17" ht="20.100000000000001" customHeight="1" x14ac:dyDescent="0.2">
      <c r="A17" s="25" t="s">
        <v>39</v>
      </c>
      <c r="B17" s="26">
        <v>43</v>
      </c>
      <c r="C17" s="8">
        <v>13</v>
      </c>
      <c r="D17" s="8">
        <v>21</v>
      </c>
      <c r="E17" s="8">
        <v>10</v>
      </c>
      <c r="F17" s="8">
        <v>26</v>
      </c>
      <c r="G17" s="8">
        <v>24</v>
      </c>
      <c r="H17" s="8">
        <v>29</v>
      </c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27" t="s">
        <v>24</v>
      </c>
      <c r="Q17" s="28">
        <f t="shared" si="0"/>
        <v>166</v>
      </c>
    </row>
    <row r="18" spans="1:17" ht="20.100000000000001" customHeight="1" x14ac:dyDescent="0.2">
      <c r="A18" s="25" t="s">
        <v>40</v>
      </c>
      <c r="B18" s="26">
        <v>36</v>
      </c>
      <c r="C18" s="8">
        <v>27</v>
      </c>
      <c r="D18" s="8">
        <v>6</v>
      </c>
      <c r="E18" s="8">
        <v>21</v>
      </c>
      <c r="F18" s="8">
        <v>18</v>
      </c>
      <c r="G18" s="8">
        <v>26</v>
      </c>
      <c r="H18" s="8">
        <v>46</v>
      </c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24</v>
      </c>
      <c r="P18" s="27" t="s">
        <v>24</v>
      </c>
      <c r="Q18" s="28">
        <f t="shared" si="0"/>
        <v>180</v>
      </c>
    </row>
    <row r="19" spans="1:17" ht="20.100000000000001" customHeight="1" x14ac:dyDescent="0.2">
      <c r="A19" s="25" t="s">
        <v>41</v>
      </c>
      <c r="B19" s="26">
        <v>10</v>
      </c>
      <c r="C19" s="8">
        <v>34</v>
      </c>
      <c r="D19" s="8">
        <v>44</v>
      </c>
      <c r="E19" s="8">
        <v>28</v>
      </c>
      <c r="F19" s="8">
        <v>2</v>
      </c>
      <c r="G19" s="8">
        <v>11</v>
      </c>
      <c r="H19" s="8">
        <v>34</v>
      </c>
      <c r="I19" s="8" t="s">
        <v>24</v>
      </c>
      <c r="J19" s="8" t="s">
        <v>24</v>
      </c>
      <c r="K19" s="8" t="s">
        <v>24</v>
      </c>
      <c r="L19" s="8" t="s">
        <v>24</v>
      </c>
      <c r="M19" s="8" t="s">
        <v>24</v>
      </c>
      <c r="N19" s="8" t="s">
        <v>24</v>
      </c>
      <c r="O19" s="8" t="s">
        <v>24</v>
      </c>
      <c r="P19" s="27" t="s">
        <v>24</v>
      </c>
      <c r="Q19" s="28">
        <f t="shared" si="0"/>
        <v>163</v>
      </c>
    </row>
    <row r="20" spans="1:17" ht="20.100000000000001" customHeight="1" x14ac:dyDescent="0.2">
      <c r="A20" s="25" t="s">
        <v>42</v>
      </c>
      <c r="B20" s="26">
        <v>4</v>
      </c>
      <c r="C20" s="8">
        <v>39</v>
      </c>
      <c r="D20" s="8">
        <v>33</v>
      </c>
      <c r="E20" s="8">
        <v>21</v>
      </c>
      <c r="F20" s="8">
        <v>26</v>
      </c>
      <c r="G20" s="8">
        <v>1</v>
      </c>
      <c r="H20" s="8">
        <v>13</v>
      </c>
      <c r="I20" s="8" t="s">
        <v>24</v>
      </c>
      <c r="J20" s="8" t="s">
        <v>24</v>
      </c>
      <c r="K20" s="8" t="s">
        <v>24</v>
      </c>
      <c r="L20" s="8" t="s">
        <v>24</v>
      </c>
      <c r="M20" s="8" t="s">
        <v>24</v>
      </c>
      <c r="N20" s="8" t="s">
        <v>24</v>
      </c>
      <c r="O20" s="8" t="s">
        <v>24</v>
      </c>
      <c r="P20" s="27" t="s">
        <v>24</v>
      </c>
      <c r="Q20" s="28">
        <f t="shared" si="0"/>
        <v>137</v>
      </c>
    </row>
    <row r="21" spans="1:17" ht="20.100000000000001" customHeight="1" x14ac:dyDescent="0.2">
      <c r="A21" s="25" t="s">
        <v>43</v>
      </c>
      <c r="B21" s="26">
        <v>36</v>
      </c>
      <c r="C21" s="8">
        <v>39</v>
      </c>
      <c r="D21" s="8">
        <v>11</v>
      </c>
      <c r="E21" s="8">
        <v>6</v>
      </c>
      <c r="F21" s="8">
        <v>6</v>
      </c>
      <c r="G21" s="8">
        <v>8</v>
      </c>
      <c r="H21" s="8" t="s">
        <v>24</v>
      </c>
      <c r="I21" s="8" t="s">
        <v>24</v>
      </c>
      <c r="J21" s="8" t="s">
        <v>24</v>
      </c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27" t="s">
        <v>24</v>
      </c>
      <c r="Q21" s="28">
        <f t="shared" si="0"/>
        <v>106</v>
      </c>
    </row>
    <row r="22" spans="1:17" ht="20.100000000000001" customHeight="1" x14ac:dyDescent="0.2">
      <c r="A22" s="25" t="s">
        <v>44</v>
      </c>
      <c r="B22" s="26">
        <v>13</v>
      </c>
      <c r="C22" s="8">
        <v>20</v>
      </c>
      <c r="D22" s="8">
        <v>0</v>
      </c>
      <c r="E22" s="8">
        <v>42</v>
      </c>
      <c r="F22" s="8">
        <v>10</v>
      </c>
      <c r="G22" s="8">
        <v>18</v>
      </c>
      <c r="H22" s="8">
        <v>34</v>
      </c>
      <c r="I22" s="8" t="s">
        <v>24</v>
      </c>
      <c r="J22" s="8" t="s">
        <v>24</v>
      </c>
      <c r="K22" s="8" t="s">
        <v>24</v>
      </c>
      <c r="L22" s="8" t="s">
        <v>24</v>
      </c>
      <c r="M22" s="8" t="s">
        <v>24</v>
      </c>
      <c r="N22" s="8" t="s">
        <v>24</v>
      </c>
      <c r="O22" s="8" t="s">
        <v>24</v>
      </c>
      <c r="P22" s="27" t="s">
        <v>24</v>
      </c>
      <c r="Q22" s="28">
        <f t="shared" si="0"/>
        <v>137</v>
      </c>
    </row>
    <row r="23" spans="1:17" ht="20.100000000000001" customHeight="1" x14ac:dyDescent="0.2">
      <c r="A23" s="25" t="s">
        <v>45</v>
      </c>
      <c r="B23" s="26">
        <v>32</v>
      </c>
      <c r="C23" s="8">
        <v>20</v>
      </c>
      <c r="D23" s="8">
        <v>11</v>
      </c>
      <c r="E23" s="8">
        <v>0</v>
      </c>
      <c r="F23" s="8">
        <v>13</v>
      </c>
      <c r="G23" s="8">
        <v>18</v>
      </c>
      <c r="H23" s="8">
        <v>38</v>
      </c>
      <c r="I23" s="8" t="s">
        <v>24</v>
      </c>
      <c r="J23" s="8" t="s">
        <v>24</v>
      </c>
      <c r="K23" s="8" t="s">
        <v>24</v>
      </c>
      <c r="L23" s="8" t="s">
        <v>24</v>
      </c>
      <c r="M23" s="8" t="s">
        <v>24</v>
      </c>
      <c r="N23" s="8" t="s">
        <v>24</v>
      </c>
      <c r="O23" s="8" t="s">
        <v>24</v>
      </c>
      <c r="P23" s="27" t="s">
        <v>24</v>
      </c>
      <c r="Q23" s="28">
        <f t="shared" si="0"/>
        <v>132</v>
      </c>
    </row>
    <row r="24" spans="1:17" ht="20.100000000000001" customHeight="1" x14ac:dyDescent="0.2">
      <c r="A24" s="25" t="s">
        <v>46</v>
      </c>
      <c r="B24" s="26">
        <v>46</v>
      </c>
      <c r="C24" s="8">
        <v>2</v>
      </c>
      <c r="D24" s="8">
        <v>33</v>
      </c>
      <c r="E24" s="8">
        <v>13</v>
      </c>
      <c r="F24" s="8">
        <v>18</v>
      </c>
      <c r="G24" s="8">
        <v>43</v>
      </c>
      <c r="H24" s="8">
        <v>24</v>
      </c>
      <c r="I24" s="8" t="s">
        <v>24</v>
      </c>
      <c r="J24" s="8" t="s">
        <v>24</v>
      </c>
      <c r="K24" s="8" t="s">
        <v>24</v>
      </c>
      <c r="L24" s="8" t="s">
        <v>24</v>
      </c>
      <c r="M24" s="8" t="s">
        <v>24</v>
      </c>
      <c r="N24" s="8" t="s">
        <v>24</v>
      </c>
      <c r="O24" s="8" t="s">
        <v>24</v>
      </c>
      <c r="P24" s="27" t="s">
        <v>24</v>
      </c>
      <c r="Q24" s="28">
        <f t="shared" si="0"/>
        <v>179</v>
      </c>
    </row>
    <row r="25" spans="1:17" ht="20.100000000000001" customHeight="1" x14ac:dyDescent="0.2">
      <c r="A25" s="25" t="s">
        <v>47</v>
      </c>
      <c r="B25" s="26">
        <v>4</v>
      </c>
      <c r="C25" s="8">
        <v>7</v>
      </c>
      <c r="D25" s="8">
        <v>4</v>
      </c>
      <c r="E25" s="8">
        <v>6</v>
      </c>
      <c r="F25" s="8">
        <v>2</v>
      </c>
      <c r="G25" s="8">
        <v>1</v>
      </c>
      <c r="H25" s="8">
        <v>6</v>
      </c>
      <c r="I25" s="8" t="s">
        <v>24</v>
      </c>
      <c r="J25" s="8" t="s">
        <v>24</v>
      </c>
      <c r="K25" s="8" t="s">
        <v>24</v>
      </c>
      <c r="L25" s="8" t="s">
        <v>24</v>
      </c>
      <c r="M25" s="8" t="s">
        <v>24</v>
      </c>
      <c r="N25" s="8" t="s">
        <v>24</v>
      </c>
      <c r="O25" s="8" t="s">
        <v>24</v>
      </c>
      <c r="P25" s="27" t="s">
        <v>24</v>
      </c>
      <c r="Q25" s="28">
        <f t="shared" si="0"/>
        <v>30</v>
      </c>
    </row>
    <row r="26" spans="1:17" ht="20.100000000000001" customHeight="1" thickBot="1" x14ac:dyDescent="0.25">
      <c r="A26" s="29" t="s">
        <v>48</v>
      </c>
      <c r="B26" s="30">
        <v>4</v>
      </c>
      <c r="C26" s="31">
        <v>0</v>
      </c>
      <c r="D26" s="31">
        <v>2</v>
      </c>
      <c r="E26" s="31">
        <v>2</v>
      </c>
      <c r="F26" s="31">
        <v>2</v>
      </c>
      <c r="G26" s="31">
        <v>4</v>
      </c>
      <c r="H26" s="31">
        <v>2</v>
      </c>
      <c r="I26" s="31" t="s">
        <v>24</v>
      </c>
      <c r="J26" s="31" t="s">
        <v>24</v>
      </c>
      <c r="K26" s="31" t="s">
        <v>24</v>
      </c>
      <c r="L26" s="31" t="s">
        <v>24</v>
      </c>
      <c r="M26" s="31" t="s">
        <v>24</v>
      </c>
      <c r="N26" s="31" t="s">
        <v>24</v>
      </c>
      <c r="O26" s="31" t="s">
        <v>24</v>
      </c>
      <c r="P26" s="32" t="s">
        <v>24</v>
      </c>
      <c r="Q26" s="33">
        <f t="shared" si="0"/>
        <v>16</v>
      </c>
    </row>
    <row r="27" spans="1:17" ht="20.100000000000001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20.100000000000001" customHeight="1" thickBot="1" x14ac:dyDescent="0.25">
      <c r="A28" s="14" t="s">
        <v>23</v>
      </c>
    </row>
    <row r="29" spans="1:17" ht="20.100000000000001" customHeight="1" thickBot="1" x14ac:dyDescent="0.25">
      <c r="A29" s="17" t="s">
        <v>0</v>
      </c>
      <c r="B29" s="35">
        <v>1</v>
      </c>
      <c r="C29" s="36">
        <v>2</v>
      </c>
      <c r="D29" s="36">
        <v>3</v>
      </c>
      <c r="E29" s="36">
        <v>4</v>
      </c>
      <c r="F29" s="36">
        <v>5</v>
      </c>
      <c r="G29" s="36">
        <v>6</v>
      </c>
      <c r="H29" s="36">
        <v>7</v>
      </c>
      <c r="I29" s="36">
        <v>8</v>
      </c>
      <c r="J29" s="36">
        <v>9</v>
      </c>
      <c r="K29" s="36">
        <v>10</v>
      </c>
      <c r="L29" s="36">
        <v>11</v>
      </c>
      <c r="M29" s="36">
        <v>12</v>
      </c>
      <c r="N29" s="36">
        <v>13</v>
      </c>
      <c r="O29" s="36">
        <v>14</v>
      </c>
      <c r="P29" s="37">
        <v>15</v>
      </c>
      <c r="Q29" s="38"/>
    </row>
    <row r="30" spans="1:17" ht="20.100000000000001" customHeight="1" x14ac:dyDescent="0.2">
      <c r="A30" s="39" t="str">
        <f>[1]Week1!A5</f>
        <v>Paul Sullivan</v>
      </c>
      <c r="B30" s="21">
        <v>35</v>
      </c>
      <c r="C30" s="22">
        <v>39</v>
      </c>
      <c r="D30" s="22">
        <v>41</v>
      </c>
      <c r="E30" s="22">
        <v>55</v>
      </c>
      <c r="F30" s="22">
        <v>39</v>
      </c>
      <c r="G30" s="22">
        <v>39</v>
      </c>
      <c r="H30" s="22">
        <v>33</v>
      </c>
      <c r="I30" s="22" t="s">
        <v>24</v>
      </c>
      <c r="J30" s="22" t="s">
        <v>24</v>
      </c>
      <c r="K30" s="22" t="str">
        <f>[1]Week10!L5</f>
        <v xml:space="preserve"> </v>
      </c>
      <c r="L30" s="22" t="str">
        <f>[1]Week11!L5</f>
        <v xml:space="preserve"> </v>
      </c>
      <c r="M30" s="22" t="str">
        <f>[1]Week12!L5</f>
        <v xml:space="preserve"> </v>
      </c>
      <c r="N30" s="22" t="str">
        <f>[1]Week13!L5</f>
        <v xml:space="preserve"> </v>
      </c>
      <c r="O30" s="22" t="str">
        <f>[1]Week14!L5</f>
        <v xml:space="preserve"> </v>
      </c>
      <c r="P30" s="23" t="str">
        <f>[1]Week15!L5</f>
        <v xml:space="preserve"> </v>
      </c>
      <c r="Q30" s="34"/>
    </row>
    <row r="31" spans="1:17" ht="20.100000000000001" customHeight="1" x14ac:dyDescent="0.2">
      <c r="A31" s="40" t="str">
        <f>[1]Week1!A6</f>
        <v>Jason Shomsky</v>
      </c>
      <c r="B31" s="26">
        <v>32</v>
      </c>
      <c r="C31" s="8">
        <v>40</v>
      </c>
      <c r="D31" s="8">
        <v>38</v>
      </c>
      <c r="E31" s="8">
        <v>42</v>
      </c>
      <c r="F31" s="8">
        <v>36</v>
      </c>
      <c r="G31" s="8">
        <v>38</v>
      </c>
      <c r="H31" s="8">
        <v>35</v>
      </c>
      <c r="I31" s="8" t="s">
        <v>24</v>
      </c>
      <c r="J31" s="8" t="s">
        <v>24</v>
      </c>
      <c r="K31" s="8" t="str">
        <f>[1]Week10!L6</f>
        <v xml:space="preserve"> </v>
      </c>
      <c r="L31" s="8" t="str">
        <f>[1]Week11!L6</f>
        <v xml:space="preserve"> </v>
      </c>
      <c r="M31" s="8" t="str">
        <f>[1]Week12!L6</f>
        <v xml:space="preserve"> </v>
      </c>
      <c r="N31" s="8" t="str">
        <f>[1]Week13!L6</f>
        <v xml:space="preserve"> </v>
      </c>
      <c r="O31" s="8" t="str">
        <f>[1]Week14!L6</f>
        <v xml:space="preserve"> </v>
      </c>
      <c r="P31" s="27" t="str">
        <f>[1]Week15!L6</f>
        <v xml:space="preserve"> </v>
      </c>
      <c r="Q31" s="34"/>
    </row>
    <row r="32" spans="1:17" ht="20.100000000000001" customHeight="1" x14ac:dyDescent="0.2">
      <c r="A32" s="40" t="str">
        <f>[1]Week1!A7</f>
        <v>Jeff Pittenger</v>
      </c>
      <c r="B32" s="26">
        <v>41</v>
      </c>
      <c r="C32" s="8">
        <v>37</v>
      </c>
      <c r="D32" s="8">
        <v>33</v>
      </c>
      <c r="E32" s="8">
        <v>34</v>
      </c>
      <c r="F32" s="8">
        <v>35</v>
      </c>
      <c r="G32" s="8">
        <v>33</v>
      </c>
      <c r="H32" s="8">
        <v>36</v>
      </c>
      <c r="I32" s="8" t="s">
        <v>24</v>
      </c>
      <c r="J32" s="8" t="s">
        <v>24</v>
      </c>
      <c r="K32" s="8" t="str">
        <f>[1]Week10!L7</f>
        <v xml:space="preserve"> </v>
      </c>
      <c r="L32" s="8" t="str">
        <f>[1]Week11!L7</f>
        <v xml:space="preserve"> </v>
      </c>
      <c r="M32" s="8" t="str">
        <f>[1]Week12!L7</f>
        <v xml:space="preserve"> </v>
      </c>
      <c r="N32" s="8" t="str">
        <f>[1]Week13!L7</f>
        <v xml:space="preserve"> </v>
      </c>
      <c r="O32" s="8" t="str">
        <f>[1]Week14!L7</f>
        <v xml:space="preserve"> </v>
      </c>
      <c r="P32" s="27" t="str">
        <f>[1]Week15!L7</f>
        <v xml:space="preserve"> </v>
      </c>
      <c r="Q32" s="34"/>
    </row>
    <row r="33" spans="1:17" ht="20.100000000000001" customHeight="1" x14ac:dyDescent="0.2">
      <c r="A33" s="40" t="str">
        <f>[1]Week1!A8</f>
        <v>Mike Bawol</v>
      </c>
      <c r="B33" s="26">
        <v>31</v>
      </c>
      <c r="C33" s="8">
        <v>46</v>
      </c>
      <c r="D33" s="8">
        <v>36</v>
      </c>
      <c r="E33" s="8">
        <v>41</v>
      </c>
      <c r="F33" s="8">
        <v>37</v>
      </c>
      <c r="G33" s="8">
        <v>33</v>
      </c>
      <c r="H33" s="8">
        <v>36</v>
      </c>
      <c r="I33" s="8" t="s">
        <v>24</v>
      </c>
      <c r="J33" s="8" t="s">
        <v>24</v>
      </c>
      <c r="K33" s="8" t="str">
        <f>[1]Week10!L8</f>
        <v xml:space="preserve"> </v>
      </c>
      <c r="L33" s="8" t="str">
        <f>[1]Week11!L8</f>
        <v xml:space="preserve"> </v>
      </c>
      <c r="M33" s="8" t="str">
        <f>[1]Week12!L8</f>
        <v xml:space="preserve"> </v>
      </c>
      <c r="N33" s="8" t="str">
        <f>[1]Week13!L8</f>
        <v xml:space="preserve"> </v>
      </c>
      <c r="O33" s="8" t="str">
        <f>[1]Week14!L8</f>
        <v xml:space="preserve"> </v>
      </c>
      <c r="P33" s="27" t="str">
        <f>[1]Week15!L8</f>
        <v xml:space="preserve"> </v>
      </c>
      <c r="Q33" s="34"/>
    </row>
    <row r="34" spans="1:17" ht="20.100000000000001" customHeight="1" x14ac:dyDescent="0.2">
      <c r="A34" s="40" t="str">
        <f>[1]Week1!A9</f>
        <v>John Paul</v>
      </c>
      <c r="B34" s="26">
        <v>37</v>
      </c>
      <c r="C34" s="8">
        <v>33</v>
      </c>
      <c r="D34" s="8">
        <v>38</v>
      </c>
      <c r="E34" s="8">
        <v>37</v>
      </c>
      <c r="F34" s="8">
        <v>39</v>
      </c>
      <c r="G34" s="8">
        <v>36</v>
      </c>
      <c r="H34" s="8">
        <v>32</v>
      </c>
      <c r="I34" s="8" t="s">
        <v>24</v>
      </c>
      <c r="J34" s="8" t="s">
        <v>24</v>
      </c>
      <c r="K34" s="8" t="str">
        <f>[1]Week10!L9</f>
        <v xml:space="preserve"> </v>
      </c>
      <c r="L34" s="8" t="str">
        <f>[1]Week11!L9</f>
        <v xml:space="preserve"> </v>
      </c>
      <c r="M34" s="8" t="str">
        <f>[1]Week12!L9</f>
        <v xml:space="preserve"> </v>
      </c>
      <c r="N34" s="8" t="str">
        <f>[1]Week13!L9</f>
        <v xml:space="preserve"> </v>
      </c>
      <c r="O34" s="8" t="str">
        <f>[1]Week14!L9</f>
        <v xml:space="preserve"> </v>
      </c>
      <c r="P34" s="27" t="str">
        <f>[1]Week15!L9</f>
        <v xml:space="preserve"> </v>
      </c>
      <c r="Q34" s="34"/>
    </row>
    <row r="35" spans="1:17" ht="20.100000000000001" customHeight="1" x14ac:dyDescent="0.2">
      <c r="A35" s="40" t="str">
        <f>[1]Week1!A10</f>
        <v>Joe Walrad</v>
      </c>
      <c r="B35" s="26">
        <v>33</v>
      </c>
      <c r="C35" s="8">
        <v>45</v>
      </c>
      <c r="D35" s="8">
        <v>37</v>
      </c>
      <c r="E35" s="8">
        <v>29</v>
      </c>
      <c r="F35" s="8">
        <v>32</v>
      </c>
      <c r="G35" s="8">
        <v>40</v>
      </c>
      <c r="H35" s="8">
        <v>37</v>
      </c>
      <c r="I35" s="8" t="s">
        <v>24</v>
      </c>
      <c r="J35" s="8" t="s">
        <v>24</v>
      </c>
      <c r="K35" s="8" t="str">
        <f>[1]Week10!L10</f>
        <v xml:space="preserve"> </v>
      </c>
      <c r="L35" s="8" t="str">
        <f>[1]Week11!L10</f>
        <v xml:space="preserve"> </v>
      </c>
      <c r="M35" s="8" t="str">
        <f>[1]Week12!L10</f>
        <v xml:space="preserve"> </v>
      </c>
      <c r="N35" s="8" t="str">
        <f>[1]Week13!L10</f>
        <v xml:space="preserve"> </v>
      </c>
      <c r="O35" s="8" t="str">
        <f>[1]Week14!L10</f>
        <v xml:space="preserve"> </v>
      </c>
      <c r="P35" s="27" t="str">
        <f>[1]Week15!L10</f>
        <v xml:space="preserve"> </v>
      </c>
      <c r="Q35" s="34"/>
    </row>
    <row r="36" spans="1:17" ht="20.100000000000001" customHeight="1" x14ac:dyDescent="0.2">
      <c r="A36" s="40" t="str">
        <f>[1]Week1!A11</f>
        <v>Jon Tharp</v>
      </c>
      <c r="B36" s="26">
        <v>40</v>
      </c>
      <c r="C36" s="8">
        <v>37</v>
      </c>
      <c r="D36" s="8">
        <v>38</v>
      </c>
      <c r="E36" s="8">
        <v>35</v>
      </c>
      <c r="F36" s="8">
        <v>36</v>
      </c>
      <c r="G36" s="8">
        <v>39</v>
      </c>
      <c r="H36" s="8">
        <v>31</v>
      </c>
      <c r="I36" s="8" t="s">
        <v>24</v>
      </c>
      <c r="J36" s="8" t="s">
        <v>24</v>
      </c>
      <c r="K36" s="8" t="str">
        <f>[1]Week10!L11</f>
        <v xml:space="preserve"> </v>
      </c>
      <c r="L36" s="8" t="str">
        <f>[1]Week11!L11</f>
        <v xml:space="preserve"> </v>
      </c>
      <c r="M36" s="8" t="str">
        <f>[1]Week12!L11</f>
        <v xml:space="preserve"> </v>
      </c>
      <c r="N36" s="8" t="str">
        <f>[1]Week13!L11</f>
        <v xml:space="preserve"> </v>
      </c>
      <c r="O36" s="8" t="str">
        <f>[1]Week14!L11</f>
        <v xml:space="preserve"> </v>
      </c>
      <c r="P36" s="27" t="str">
        <f>[1]Week15!L11</f>
        <v xml:space="preserve"> </v>
      </c>
      <c r="Q36" s="34"/>
    </row>
    <row r="37" spans="1:17" ht="20.100000000000001" customHeight="1" x14ac:dyDescent="0.2">
      <c r="A37" s="40" t="str">
        <f>[1]Week1!A12</f>
        <v>Nick Matzo</v>
      </c>
      <c r="B37" s="26">
        <v>36</v>
      </c>
      <c r="C37" s="8">
        <v>40</v>
      </c>
      <c r="D37" s="8">
        <v>34</v>
      </c>
      <c r="E37" s="8">
        <v>37</v>
      </c>
      <c r="F37" s="8">
        <v>36</v>
      </c>
      <c r="G37" s="8">
        <v>35</v>
      </c>
      <c r="H37" s="8">
        <v>35</v>
      </c>
      <c r="I37" s="8" t="s">
        <v>24</v>
      </c>
      <c r="J37" s="8" t="s">
        <v>24</v>
      </c>
      <c r="K37" s="8" t="str">
        <f>[1]Week10!L12</f>
        <v xml:space="preserve"> </v>
      </c>
      <c r="L37" s="8" t="str">
        <f>[1]Week11!L12</f>
        <v xml:space="preserve"> </v>
      </c>
      <c r="M37" s="8" t="str">
        <f>[1]Week12!L12</f>
        <v xml:space="preserve"> </v>
      </c>
      <c r="N37" s="8" t="str">
        <f>[1]Week13!L12</f>
        <v xml:space="preserve"> </v>
      </c>
      <c r="O37" s="8" t="str">
        <f>[1]Week14!L12</f>
        <v xml:space="preserve"> </v>
      </c>
      <c r="P37" s="27" t="str">
        <f>[1]Week15!L12</f>
        <v xml:space="preserve"> </v>
      </c>
      <c r="Q37" s="34"/>
    </row>
    <row r="38" spans="1:17" ht="20.100000000000001" customHeight="1" x14ac:dyDescent="0.2">
      <c r="A38" s="40" t="str">
        <f>[1]Week1!A13</f>
        <v>Charlie Sullivan</v>
      </c>
      <c r="B38" s="26">
        <v>43</v>
      </c>
      <c r="C38" s="8">
        <v>53</v>
      </c>
      <c r="D38" s="8">
        <v>52</v>
      </c>
      <c r="E38" s="8">
        <v>54</v>
      </c>
      <c r="F38" s="8">
        <v>47</v>
      </c>
      <c r="G38" s="8">
        <v>51</v>
      </c>
      <c r="H38" s="8">
        <v>54</v>
      </c>
      <c r="I38" s="8" t="s">
        <v>24</v>
      </c>
      <c r="J38" s="8" t="s">
        <v>24</v>
      </c>
      <c r="K38" s="8" t="str">
        <f>[1]Week10!L13</f>
        <v xml:space="preserve"> </v>
      </c>
      <c r="L38" s="8" t="str">
        <f>[1]Week11!L13</f>
        <v xml:space="preserve"> </v>
      </c>
      <c r="M38" s="8" t="str">
        <f>[1]Week12!L13</f>
        <v xml:space="preserve"> </v>
      </c>
      <c r="N38" s="8" t="str">
        <f>[1]Week13!L13</f>
        <v xml:space="preserve"> </v>
      </c>
      <c r="O38" s="8" t="str">
        <f>[1]Week14!L13</f>
        <v xml:space="preserve"> </v>
      </c>
      <c r="P38" s="27" t="str">
        <f>[1]Week15!L13</f>
        <v xml:space="preserve"> </v>
      </c>
      <c r="Q38" s="34"/>
    </row>
    <row r="39" spans="1:17" ht="20.100000000000001" customHeight="1" x14ac:dyDescent="0.2">
      <c r="A39" s="40" t="str">
        <f>[1]Week1!A14</f>
        <v>Joe Baker</v>
      </c>
      <c r="B39" s="26">
        <v>32</v>
      </c>
      <c r="C39" s="8">
        <v>39</v>
      </c>
      <c r="D39" s="8">
        <v>41</v>
      </c>
      <c r="E39" s="8">
        <v>38</v>
      </c>
      <c r="F39" s="8">
        <v>34</v>
      </c>
      <c r="G39" s="8">
        <v>43</v>
      </c>
      <c r="H39" s="8">
        <v>39</v>
      </c>
      <c r="I39" s="8" t="s">
        <v>24</v>
      </c>
      <c r="J39" s="8" t="s">
        <v>24</v>
      </c>
      <c r="K39" s="8" t="str">
        <f>[1]Week10!L14</f>
        <v xml:space="preserve"> </v>
      </c>
      <c r="L39" s="8" t="str">
        <f>[1]Week11!L14</f>
        <v xml:space="preserve"> </v>
      </c>
      <c r="M39" s="8" t="str">
        <f>[1]Week12!L14</f>
        <v xml:space="preserve"> </v>
      </c>
      <c r="N39" s="8" t="str">
        <f>[1]Week13!L14</f>
        <v xml:space="preserve"> </v>
      </c>
      <c r="O39" s="8" t="str">
        <f>[1]Week14!L14</f>
        <v xml:space="preserve"> </v>
      </c>
      <c r="P39" s="27" t="str">
        <f>[1]Week15!L14</f>
        <v xml:space="preserve"> </v>
      </c>
      <c r="Q39" s="34"/>
    </row>
    <row r="40" spans="1:17" ht="20.100000000000001" customHeight="1" x14ac:dyDescent="0.2">
      <c r="A40" s="40" t="str">
        <f>[1]Week1!A15</f>
        <v>Ron Kopas</v>
      </c>
      <c r="B40" s="26">
        <v>43</v>
      </c>
      <c r="C40" s="8">
        <v>36</v>
      </c>
      <c r="D40" s="8">
        <v>34</v>
      </c>
      <c r="E40" s="8">
        <v>36</v>
      </c>
      <c r="F40" s="8">
        <v>44</v>
      </c>
      <c r="G40" s="8">
        <v>35</v>
      </c>
      <c r="H40" s="8">
        <v>38</v>
      </c>
      <c r="I40" s="8" t="s">
        <v>24</v>
      </c>
      <c r="J40" s="8" t="s">
        <v>24</v>
      </c>
      <c r="K40" s="8" t="str">
        <f>[1]Week10!L15</f>
        <v xml:space="preserve"> </v>
      </c>
      <c r="L40" s="8" t="str">
        <f>[1]Week11!L15</f>
        <v xml:space="preserve"> </v>
      </c>
      <c r="M40" s="8" t="str">
        <f>[1]Week12!L15</f>
        <v xml:space="preserve"> </v>
      </c>
      <c r="N40" s="8" t="str">
        <f>[1]Week13!L15</f>
        <v xml:space="preserve"> </v>
      </c>
      <c r="O40" s="8" t="str">
        <f>[1]Week14!L15</f>
        <v xml:space="preserve"> </v>
      </c>
      <c r="P40" s="27" t="str">
        <f>[1]Week15!L15</f>
        <v xml:space="preserve"> </v>
      </c>
      <c r="Q40" s="34"/>
    </row>
    <row r="41" spans="1:17" ht="20.100000000000001" customHeight="1" x14ac:dyDescent="0.2">
      <c r="A41" s="40" t="str">
        <f>[1]Week1!A16</f>
        <v>Craig Dunn</v>
      </c>
      <c r="B41" s="26">
        <v>41</v>
      </c>
      <c r="C41" s="8">
        <v>39</v>
      </c>
      <c r="D41" s="8">
        <v>53</v>
      </c>
      <c r="E41" s="8">
        <v>33</v>
      </c>
      <c r="F41" s="8">
        <v>43</v>
      </c>
      <c r="G41" s="8">
        <v>39</v>
      </c>
      <c r="H41" s="8">
        <v>34</v>
      </c>
      <c r="I41" s="8" t="s">
        <v>24</v>
      </c>
      <c r="J41" s="8" t="s">
        <v>24</v>
      </c>
      <c r="K41" s="8" t="str">
        <f>[1]Week10!L16</f>
        <v xml:space="preserve"> </v>
      </c>
      <c r="L41" s="8" t="str">
        <f>[1]Week11!L16</f>
        <v xml:space="preserve"> </v>
      </c>
      <c r="M41" s="8" t="str">
        <f>[1]Week12!L16</f>
        <v xml:space="preserve"> </v>
      </c>
      <c r="N41" s="8" t="str">
        <f>[1]Week13!L16</f>
        <v xml:space="preserve"> </v>
      </c>
      <c r="O41" s="8" t="str">
        <f>[1]Week14!L16</f>
        <v xml:space="preserve"> </v>
      </c>
      <c r="P41" s="27" t="str">
        <f>[1]Week15!L16</f>
        <v xml:space="preserve"> </v>
      </c>
      <c r="Q41" s="34"/>
    </row>
    <row r="42" spans="1:17" ht="20.100000000000001" customHeight="1" x14ac:dyDescent="0.2">
      <c r="A42" s="40" t="str">
        <f>[1]Week1!A17</f>
        <v>Tim Barrett</v>
      </c>
      <c r="B42" s="26">
        <v>34</v>
      </c>
      <c r="C42" s="8">
        <v>37</v>
      </c>
      <c r="D42" s="8">
        <v>40</v>
      </c>
      <c r="E42" s="8">
        <v>38</v>
      </c>
      <c r="F42" s="8">
        <v>35</v>
      </c>
      <c r="G42" s="8">
        <v>34</v>
      </c>
      <c r="H42" s="8">
        <v>40</v>
      </c>
      <c r="I42" s="8" t="s">
        <v>24</v>
      </c>
      <c r="J42" s="8" t="s">
        <v>24</v>
      </c>
      <c r="K42" s="8" t="str">
        <f>[1]Week10!L17</f>
        <v xml:space="preserve"> </v>
      </c>
      <c r="L42" s="8" t="str">
        <f>[1]Week11!L17</f>
        <v xml:space="preserve"> </v>
      </c>
      <c r="M42" s="8" t="str">
        <f>[1]Week12!L17</f>
        <v xml:space="preserve"> </v>
      </c>
      <c r="N42" s="8" t="str">
        <f>[1]Week13!L17</f>
        <v xml:space="preserve"> </v>
      </c>
      <c r="O42" s="8" t="str">
        <f>[1]Week14!L17</f>
        <v xml:space="preserve"> </v>
      </c>
      <c r="P42" s="27" t="str">
        <f>[1]Week15!L17</f>
        <v xml:space="preserve"> </v>
      </c>
      <c r="Q42" s="34"/>
    </row>
    <row r="43" spans="1:17" ht="20.100000000000001" customHeight="1" x14ac:dyDescent="0.2">
      <c r="A43" s="40" t="str">
        <f>[1]Week1!A18</f>
        <v>Chris Baron</v>
      </c>
      <c r="B43" s="26">
        <v>43</v>
      </c>
      <c r="C43" s="8">
        <v>42</v>
      </c>
      <c r="D43" s="8">
        <v>48</v>
      </c>
      <c r="E43" s="8">
        <v>43</v>
      </c>
      <c r="F43" s="8">
        <v>47</v>
      </c>
      <c r="G43" s="8">
        <v>52</v>
      </c>
      <c r="H43" s="8">
        <v>44</v>
      </c>
      <c r="I43" s="8" t="s">
        <v>24</v>
      </c>
      <c r="J43" s="8" t="s">
        <v>24</v>
      </c>
      <c r="K43" s="8" t="str">
        <f>[1]Week10!L18</f>
        <v xml:space="preserve"> </v>
      </c>
      <c r="L43" s="8" t="str">
        <f>[1]Week11!L18</f>
        <v xml:space="preserve"> </v>
      </c>
      <c r="M43" s="8" t="str">
        <f>[1]Week12!L18</f>
        <v xml:space="preserve"> </v>
      </c>
      <c r="N43" s="8" t="str">
        <f>[1]Week13!L18</f>
        <v xml:space="preserve"> </v>
      </c>
      <c r="O43" s="8" t="str">
        <f>[1]Week14!L18</f>
        <v xml:space="preserve"> </v>
      </c>
      <c r="P43" s="27" t="str">
        <f>[1]Week15!L18</f>
        <v xml:space="preserve"> </v>
      </c>
      <c r="Q43" s="34"/>
    </row>
    <row r="44" spans="1:17" ht="20.100000000000001" customHeight="1" x14ac:dyDescent="0.2">
      <c r="A44" s="40" t="str">
        <f>[1]Week1!A19</f>
        <v>Shaun Breuer</v>
      </c>
      <c r="B44" s="26">
        <v>42</v>
      </c>
      <c r="C44" s="8">
        <v>36</v>
      </c>
      <c r="D44" s="8">
        <v>33</v>
      </c>
      <c r="E44" s="8">
        <v>37</v>
      </c>
      <c r="F44" s="8">
        <v>47</v>
      </c>
      <c r="G44" s="8">
        <v>40</v>
      </c>
      <c r="H44" s="8">
        <v>34</v>
      </c>
      <c r="I44" s="8" t="s">
        <v>24</v>
      </c>
      <c r="J44" s="8" t="s">
        <v>24</v>
      </c>
      <c r="K44" s="8" t="str">
        <f>[1]Week10!L19</f>
        <v xml:space="preserve"> </v>
      </c>
      <c r="L44" s="8" t="str">
        <f>[1]Week11!L19</f>
        <v xml:space="preserve"> </v>
      </c>
      <c r="M44" s="8" t="str">
        <f>[1]Week12!L19</f>
        <v xml:space="preserve"> </v>
      </c>
      <c r="N44" s="8" t="str">
        <f>[1]Week13!L19</f>
        <v xml:space="preserve"> </v>
      </c>
      <c r="O44" s="8" t="str">
        <f>[1]Week14!L19</f>
        <v xml:space="preserve"> </v>
      </c>
      <c r="P44" s="27" t="str">
        <f>[1]Week15!L19</f>
        <v xml:space="preserve"> </v>
      </c>
      <c r="Q44" s="34"/>
    </row>
    <row r="45" spans="1:17" ht="20.100000000000001" customHeight="1" x14ac:dyDescent="0.2">
      <c r="A45" s="40" t="str">
        <f>[1]Week1!A20</f>
        <v>Bob Barbour</v>
      </c>
      <c r="B45" s="26">
        <v>38</v>
      </c>
      <c r="C45" s="8">
        <v>36</v>
      </c>
      <c r="D45" s="8">
        <v>37</v>
      </c>
      <c r="E45" s="8">
        <v>43</v>
      </c>
      <c r="F45" s="8">
        <v>35</v>
      </c>
      <c r="G45" s="8">
        <v>36</v>
      </c>
      <c r="H45" s="8">
        <v>39</v>
      </c>
      <c r="I45" s="8" t="s">
        <v>24</v>
      </c>
      <c r="J45" s="8" t="s">
        <v>24</v>
      </c>
      <c r="K45" s="8" t="str">
        <f>[1]Week10!L20</f>
        <v xml:space="preserve"> </v>
      </c>
      <c r="L45" s="8" t="str">
        <f>[1]Week11!L20</f>
        <v xml:space="preserve"> </v>
      </c>
      <c r="M45" s="8" t="str">
        <f>[1]Week12!L20</f>
        <v xml:space="preserve"> </v>
      </c>
      <c r="N45" s="8" t="str">
        <f>[1]Week13!L20</f>
        <v xml:space="preserve"> </v>
      </c>
      <c r="O45" s="8" t="str">
        <f>[1]Week14!L20</f>
        <v xml:space="preserve"> </v>
      </c>
      <c r="P45" s="27" t="str">
        <f>[1]Week15!L20</f>
        <v xml:space="preserve"> </v>
      </c>
      <c r="Q45" s="34"/>
    </row>
    <row r="46" spans="1:17" ht="20.100000000000001" customHeight="1" x14ac:dyDescent="0.2">
      <c r="A46" s="40" t="str">
        <f>[1]Week1!A21</f>
        <v>Samish Kilam</v>
      </c>
      <c r="B46" s="26">
        <v>43</v>
      </c>
      <c r="C46" s="8">
        <v>42</v>
      </c>
      <c r="D46" s="8">
        <v>33</v>
      </c>
      <c r="E46" s="8">
        <v>30</v>
      </c>
      <c r="F46" s="8">
        <v>32</v>
      </c>
      <c r="G46" s="8">
        <v>34</v>
      </c>
      <c r="H46" s="8">
        <v>34</v>
      </c>
      <c r="I46" s="8" t="s">
        <v>24</v>
      </c>
      <c r="J46" s="8" t="s">
        <v>24</v>
      </c>
      <c r="K46" s="8" t="str">
        <f>[1]Week10!L21</f>
        <v xml:space="preserve"> </v>
      </c>
      <c r="L46" s="8" t="str">
        <f>[1]Week11!L21</f>
        <v xml:space="preserve"> </v>
      </c>
      <c r="M46" s="8" t="str">
        <f>[1]Week12!L21</f>
        <v xml:space="preserve"> </v>
      </c>
      <c r="N46" s="8" t="str">
        <f>[1]Week13!L21</f>
        <v xml:space="preserve"> </v>
      </c>
      <c r="O46" s="8" t="str">
        <f>[1]Week14!L21</f>
        <v xml:space="preserve"> </v>
      </c>
      <c r="P46" s="27" t="str">
        <f>[1]Week15!L21</f>
        <v xml:space="preserve"> </v>
      </c>
      <c r="Q46" s="34"/>
    </row>
    <row r="47" spans="1:17" ht="20.100000000000001" customHeight="1" x14ac:dyDescent="0.2">
      <c r="A47" s="40" t="str">
        <f>[1]Week1!A22</f>
        <v>Chris Brosky</v>
      </c>
      <c r="B47" s="26">
        <v>34</v>
      </c>
      <c r="C47" s="8">
        <v>35</v>
      </c>
      <c r="D47" s="8">
        <v>41</v>
      </c>
      <c r="E47" s="8">
        <v>43</v>
      </c>
      <c r="F47" s="8">
        <v>46</v>
      </c>
      <c r="G47" s="8">
        <v>41</v>
      </c>
      <c r="H47" s="8" t="s">
        <v>24</v>
      </c>
      <c r="I47" s="8" t="s">
        <v>24</v>
      </c>
      <c r="J47" s="8" t="s">
        <v>24</v>
      </c>
      <c r="K47" s="8" t="str">
        <f>[1]Week10!L22</f>
        <v xml:space="preserve"> </v>
      </c>
      <c r="L47" s="8" t="str">
        <f>[1]Week11!L22</f>
        <v xml:space="preserve"> </v>
      </c>
      <c r="M47" s="8" t="str">
        <f>[1]Week12!L22</f>
        <v xml:space="preserve"> </v>
      </c>
      <c r="N47" s="8" t="str">
        <f>[1]Week13!L22</f>
        <v xml:space="preserve"> </v>
      </c>
      <c r="O47" s="8" t="str">
        <f>[1]Week14!L22</f>
        <v xml:space="preserve"> </v>
      </c>
      <c r="P47" s="27" t="str">
        <f>[1]Week15!L22</f>
        <v xml:space="preserve"> </v>
      </c>
      <c r="Q47" s="34"/>
    </row>
    <row r="48" spans="1:17" ht="20.100000000000001" customHeight="1" x14ac:dyDescent="0.2">
      <c r="A48" s="40" t="str">
        <f>[1]Week1!A23</f>
        <v>Steve Brosky</v>
      </c>
      <c r="B48" s="26">
        <v>39</v>
      </c>
      <c r="C48" s="8">
        <v>40</v>
      </c>
      <c r="D48" s="8">
        <v>35</v>
      </c>
      <c r="E48" s="8">
        <v>40</v>
      </c>
      <c r="F48" s="8">
        <v>36</v>
      </c>
      <c r="G48" s="8">
        <v>32</v>
      </c>
      <c r="H48" s="8">
        <v>45</v>
      </c>
      <c r="I48" s="8" t="s">
        <v>24</v>
      </c>
      <c r="J48" s="8" t="s">
        <v>24</v>
      </c>
      <c r="K48" s="8" t="str">
        <f>[1]Week10!L23</f>
        <v xml:space="preserve"> </v>
      </c>
      <c r="L48" s="8" t="str">
        <f>[1]Week11!L23</f>
        <v xml:space="preserve"> </v>
      </c>
      <c r="M48" s="8" t="str">
        <f>[1]Week12!L23</f>
        <v xml:space="preserve"> </v>
      </c>
      <c r="N48" s="8" t="str">
        <f>[1]Week13!L23</f>
        <v xml:space="preserve"> </v>
      </c>
      <c r="O48" s="8" t="str">
        <f>[1]Week14!L23</f>
        <v xml:space="preserve"> </v>
      </c>
      <c r="P48" s="27" t="str">
        <f>[1]Week15!L23</f>
        <v xml:space="preserve"> </v>
      </c>
      <c r="Q48" s="34"/>
    </row>
    <row r="49" spans="1:17" ht="20.100000000000001" customHeight="1" x14ac:dyDescent="0.2">
      <c r="A49" s="40" t="str">
        <f>[1]Week1!A24</f>
        <v>Tim Watts</v>
      </c>
      <c r="B49" s="26">
        <v>34</v>
      </c>
      <c r="C49" s="8">
        <v>37</v>
      </c>
      <c r="D49" s="8">
        <v>42</v>
      </c>
      <c r="E49" s="8">
        <v>38</v>
      </c>
      <c r="F49" s="8">
        <v>37</v>
      </c>
      <c r="G49" s="8">
        <v>37</v>
      </c>
      <c r="H49" s="8">
        <v>30</v>
      </c>
      <c r="I49" s="8" t="s">
        <v>24</v>
      </c>
      <c r="J49" s="8" t="s">
        <v>24</v>
      </c>
      <c r="K49" s="8" t="str">
        <f>[1]Week10!L24</f>
        <v xml:space="preserve"> </v>
      </c>
      <c r="L49" s="8" t="str">
        <f>[1]Week11!L24</f>
        <v xml:space="preserve"> </v>
      </c>
      <c r="M49" s="8" t="str">
        <f>[1]Week12!L24</f>
        <v xml:space="preserve"> </v>
      </c>
      <c r="N49" s="8" t="str">
        <f>[1]Week13!L24</f>
        <v xml:space="preserve"> </v>
      </c>
      <c r="O49" s="8" t="str">
        <f>[1]Week14!L24</f>
        <v xml:space="preserve"> </v>
      </c>
      <c r="P49" s="27" t="str">
        <f>[1]Week15!L24</f>
        <v xml:space="preserve"> </v>
      </c>
      <c r="Q49" s="34"/>
    </row>
    <row r="50" spans="1:17" ht="20.100000000000001" customHeight="1" x14ac:dyDescent="0.2">
      <c r="A50" s="40" t="str">
        <f>[1]Week1!A25</f>
        <v>Pradeep Kalmat</v>
      </c>
      <c r="B50" s="26">
        <v>43</v>
      </c>
      <c r="C50" s="8">
        <v>35</v>
      </c>
      <c r="D50" s="8">
        <v>36</v>
      </c>
      <c r="E50" s="8">
        <v>38</v>
      </c>
      <c r="F50" s="8">
        <v>36</v>
      </c>
      <c r="G50" s="8">
        <v>52</v>
      </c>
      <c r="H50" s="8">
        <v>39</v>
      </c>
      <c r="I50" s="8" t="s">
        <v>24</v>
      </c>
      <c r="J50" s="8" t="s">
        <v>24</v>
      </c>
      <c r="K50" s="8" t="str">
        <f>[1]Week10!L25</f>
        <v xml:space="preserve"> </v>
      </c>
      <c r="L50" s="8" t="str">
        <f>[1]Week11!L25</f>
        <v xml:space="preserve"> </v>
      </c>
      <c r="M50" s="8" t="str">
        <f>[1]Week12!L25</f>
        <v xml:space="preserve"> </v>
      </c>
      <c r="N50" s="8" t="str">
        <f>[1]Week13!L25</f>
        <v xml:space="preserve"> </v>
      </c>
      <c r="O50" s="8" t="str">
        <f>[1]Week14!L25</f>
        <v xml:space="preserve"> </v>
      </c>
      <c r="P50" s="27" t="str">
        <f>[1]Week15!L25</f>
        <v xml:space="preserve"> </v>
      </c>
      <c r="Q50" s="38"/>
    </row>
    <row r="51" spans="1:17" ht="20.100000000000001" customHeight="1" x14ac:dyDescent="0.2">
      <c r="A51" s="40" t="str">
        <f>[1]Week1!A26</f>
        <v>Rick Olivero</v>
      </c>
      <c r="B51" s="26">
        <v>39</v>
      </c>
      <c r="C51" s="8">
        <v>34</v>
      </c>
      <c r="D51" s="8">
        <v>38</v>
      </c>
      <c r="E51" s="8">
        <v>36</v>
      </c>
      <c r="F51" s="8">
        <v>34</v>
      </c>
      <c r="G51" s="8">
        <v>39</v>
      </c>
      <c r="H51" s="8">
        <v>31</v>
      </c>
      <c r="I51" s="8" t="s">
        <v>24</v>
      </c>
      <c r="J51" s="8" t="s">
        <v>24</v>
      </c>
      <c r="K51" s="8" t="str">
        <f>[1]Week10!L26</f>
        <v xml:space="preserve"> </v>
      </c>
      <c r="L51" s="8" t="str">
        <f>[1]Week11!L26</f>
        <v xml:space="preserve"> </v>
      </c>
      <c r="M51" s="8" t="str">
        <f>[1]Week12!L26</f>
        <v xml:space="preserve"> </v>
      </c>
      <c r="N51" s="8" t="str">
        <f>[1]Week13!L26</f>
        <v xml:space="preserve"> </v>
      </c>
      <c r="O51" s="8" t="str">
        <f>[1]Week14!L26</f>
        <v xml:space="preserve"> </v>
      </c>
      <c r="P51" s="27" t="str">
        <f>[1]Week15!L26</f>
        <v xml:space="preserve"> </v>
      </c>
      <c r="Q51" s="38"/>
    </row>
    <row r="52" spans="1:17" ht="20.100000000000001" customHeight="1" x14ac:dyDescent="0.2">
      <c r="A52" s="40" t="str">
        <f>[1]Week1!A27</f>
        <v>Roger Koenigsknecht</v>
      </c>
      <c r="B52" s="26">
        <v>38</v>
      </c>
      <c r="C52" s="8">
        <v>33</v>
      </c>
      <c r="D52" s="8">
        <v>41</v>
      </c>
      <c r="E52" s="8">
        <v>36</v>
      </c>
      <c r="F52" s="8">
        <v>37</v>
      </c>
      <c r="G52" s="8">
        <v>39</v>
      </c>
      <c r="H52" s="8">
        <v>36</v>
      </c>
      <c r="I52" s="8" t="s">
        <v>24</v>
      </c>
      <c r="J52" s="8" t="s">
        <v>24</v>
      </c>
      <c r="K52" s="8" t="str">
        <f>[1]Week10!L27</f>
        <v xml:space="preserve"> </v>
      </c>
      <c r="L52" s="8" t="str">
        <f>[1]Week11!L27</f>
        <v xml:space="preserve"> </v>
      </c>
      <c r="M52" s="8" t="str">
        <f>[1]Week12!L27</f>
        <v xml:space="preserve"> </v>
      </c>
      <c r="N52" s="8" t="str">
        <f>[1]Week13!L27</f>
        <v xml:space="preserve"> </v>
      </c>
      <c r="O52" s="8" t="str">
        <f>[1]Week14!L27</f>
        <v xml:space="preserve"> </v>
      </c>
      <c r="P52" s="27" t="str">
        <f>[1]Week15!L27</f>
        <v xml:space="preserve"> </v>
      </c>
      <c r="Q52" s="38"/>
    </row>
    <row r="53" spans="1:17" ht="20.100000000000001" customHeight="1" thickBot="1" x14ac:dyDescent="0.25">
      <c r="A53" s="41" t="str">
        <f>[1]Week1!A28</f>
        <v>Tom Laskaris</v>
      </c>
      <c r="B53" s="30">
        <v>38</v>
      </c>
      <c r="C53" s="31">
        <v>40</v>
      </c>
      <c r="D53" s="31">
        <v>37</v>
      </c>
      <c r="E53" s="31">
        <v>41</v>
      </c>
      <c r="F53" s="31">
        <v>30</v>
      </c>
      <c r="G53" s="31">
        <v>36</v>
      </c>
      <c r="H53" s="31">
        <v>39</v>
      </c>
      <c r="I53" s="31" t="s">
        <v>24</v>
      </c>
      <c r="J53" s="31"/>
      <c r="K53" s="31" t="str">
        <f>[1]Week10!L28</f>
        <v xml:space="preserve"> </v>
      </c>
      <c r="L53" s="31" t="str">
        <f>[1]Week11!L28</f>
        <v xml:space="preserve"> </v>
      </c>
      <c r="M53" s="31" t="str">
        <f>[1]Week12!L28</f>
        <v xml:space="preserve"> </v>
      </c>
      <c r="N53" s="31" t="str">
        <f>[1]Week13!L28</f>
        <v xml:space="preserve"> </v>
      </c>
      <c r="O53" s="31" t="str">
        <f>[1]Week14!L28</f>
        <v xml:space="preserve"> </v>
      </c>
      <c r="P53" s="32" t="str">
        <f>[1]Week15!L28</f>
        <v xml:space="preserve"> </v>
      </c>
      <c r="Q53" s="38"/>
    </row>
  </sheetData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>
      <selection activeCell="A25" sqref="A25"/>
    </sheetView>
  </sheetViews>
  <sheetFormatPr defaultRowHeight="12.75" x14ac:dyDescent="0.2"/>
  <cols>
    <col min="1" max="1" width="23.140625" customWidth="1"/>
    <col min="2" max="10" width="5.7109375" customWidth="1"/>
    <col min="11" max="19" width="6.7109375" customWidth="1"/>
    <col min="21" max="23" width="9.140625" style="3"/>
    <col min="26" max="26" width="17.5703125" customWidth="1"/>
    <col min="29" max="31" width="9.140625" style="3"/>
  </cols>
  <sheetData>
    <row r="1" spans="1:31" x14ac:dyDescent="0.2">
      <c r="A1" s="1" t="s">
        <v>0</v>
      </c>
      <c r="B1" s="2">
        <v>2</v>
      </c>
      <c r="S1" s="3"/>
      <c r="U1" s="3" t="s">
        <v>1</v>
      </c>
      <c r="V1" s="3">
        <v>24</v>
      </c>
      <c r="Z1" s="4" t="s">
        <v>2</v>
      </c>
      <c r="AA1" s="4"/>
      <c r="AB1" s="4"/>
      <c r="AC1" s="4"/>
      <c r="AD1" s="4"/>
      <c r="AE1" s="4"/>
    </row>
    <row r="2" spans="1:31" x14ac:dyDescent="0.2">
      <c r="A2" s="5" t="s">
        <v>3</v>
      </c>
      <c r="B2" s="6" t="str">
        <f>'[1]Weekly Course'!C4</f>
        <v>East</v>
      </c>
      <c r="C2" s="6"/>
      <c r="S2" s="3"/>
    </row>
    <row r="3" spans="1:31" x14ac:dyDescent="0.2">
      <c r="A3" s="7" t="s">
        <v>4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 t="s">
        <v>5</v>
      </c>
      <c r="L3" s="9" t="s">
        <v>6</v>
      </c>
      <c r="M3" s="9" t="s">
        <v>7</v>
      </c>
      <c r="N3" s="9" t="s">
        <v>8</v>
      </c>
      <c r="O3" s="9" t="s">
        <v>9</v>
      </c>
      <c r="P3" s="9" t="s">
        <v>10</v>
      </c>
      <c r="Q3" s="9" t="s">
        <v>11</v>
      </c>
      <c r="R3" s="9" t="s">
        <v>12</v>
      </c>
      <c r="S3" s="10" t="s">
        <v>13</v>
      </c>
      <c r="V3" s="11" t="s">
        <v>14</v>
      </c>
      <c r="W3" s="11"/>
      <c r="AC3" s="3" t="s">
        <v>5</v>
      </c>
      <c r="AD3" s="3" t="s">
        <v>1</v>
      </c>
      <c r="AE3" s="3" t="s">
        <v>15</v>
      </c>
    </row>
    <row r="4" spans="1:31" x14ac:dyDescent="0.2">
      <c r="A4" s="12" t="s">
        <v>16</v>
      </c>
      <c r="B4" s="8">
        <f>IF(B2="West",5,4)</f>
        <v>4</v>
      </c>
      <c r="C4" s="8">
        <v>4</v>
      </c>
      <c r="D4" s="8">
        <f>IF(B2="West",4,5)</f>
        <v>5</v>
      </c>
      <c r="E4" s="8">
        <f>IF(B2="East",4,IF(B2 = "South",5,3))</f>
        <v>4</v>
      </c>
      <c r="F4" s="8">
        <f>IF(B2="West",4,3)</f>
        <v>3</v>
      </c>
      <c r="G4" s="8">
        <f>IF(B2="South",4,5)</f>
        <v>5</v>
      </c>
      <c r="H4" s="8">
        <f>IF(B2="South",4,3)</f>
        <v>3</v>
      </c>
      <c r="I4" s="8">
        <v>4</v>
      </c>
      <c r="J4" s="8">
        <f>IF(B2="South",3,4)</f>
        <v>4</v>
      </c>
      <c r="K4" s="9"/>
      <c r="L4" s="9"/>
      <c r="M4" s="9"/>
      <c r="N4" s="9"/>
      <c r="O4" s="9"/>
      <c r="P4" s="9"/>
      <c r="Q4" s="9"/>
      <c r="R4" s="9"/>
      <c r="S4" s="10"/>
      <c r="V4" s="3" t="s">
        <v>17</v>
      </c>
      <c r="W4" s="3" t="s">
        <v>18</v>
      </c>
      <c r="AC4" s="3">
        <f>MIN(AA5:AA28)</f>
        <v>33</v>
      </c>
      <c r="AD4" s="3">
        <f>COUNTIF(AA5:AA28,AC4)</f>
        <v>2</v>
      </c>
      <c r="AE4" s="3">
        <f>AC4-SUM(B4:J4)</f>
        <v>-3</v>
      </c>
    </row>
    <row r="5" spans="1:31" x14ac:dyDescent="0.2">
      <c r="A5" s="8" t="str">
        <f>[1]Sullivan!A38</f>
        <v>Paul Sullivan</v>
      </c>
      <c r="B5" s="8">
        <f>[1]Sullivan!C4</f>
        <v>6</v>
      </c>
      <c r="C5" s="8">
        <f>[1]Sullivan!E4</f>
        <v>5</v>
      </c>
      <c r="D5" s="8">
        <f>[1]Sullivan!G4</f>
        <v>10</v>
      </c>
      <c r="E5" s="8">
        <f>[1]Sullivan!I4</f>
        <v>6</v>
      </c>
      <c r="F5" s="8">
        <f>[1]Sullivan!K4</f>
        <v>6</v>
      </c>
      <c r="G5" s="8">
        <f>[1]Sullivan!M4</f>
        <v>9</v>
      </c>
      <c r="H5" s="8">
        <f>[1]Sullivan!O4</f>
        <v>4</v>
      </c>
      <c r="I5" s="8">
        <f>[1]Sullivan!Q4</f>
        <v>6</v>
      </c>
      <c r="J5" s="8">
        <f>[1]Sullivan!S4</f>
        <v>5</v>
      </c>
      <c r="K5" s="8">
        <f>[1]Sullivan!V4</f>
        <v>57</v>
      </c>
      <c r="L5" s="8">
        <f>[1]Sullivan!W4</f>
        <v>39</v>
      </c>
      <c r="M5" s="8">
        <f>[1]Sullivan!X4</f>
        <v>20</v>
      </c>
      <c r="N5" s="8">
        <f>[1]Sullivan!Y4</f>
        <v>0</v>
      </c>
      <c r="O5" s="8">
        <f>[1]Sullivan!Z4</f>
        <v>0</v>
      </c>
      <c r="P5" s="8">
        <f>[1]Sullivan!AA4</f>
        <v>0</v>
      </c>
      <c r="Q5" s="8">
        <f>[1]Sullivan!AB4</f>
        <v>0</v>
      </c>
      <c r="R5" s="8">
        <f>[1]Sullivan!AC4</f>
        <v>18</v>
      </c>
      <c r="S5" s="13">
        <f>IF(L5=" "," ",IF(W5=0,V5*2,W5+((V5-W5)*2)))</f>
        <v>20</v>
      </c>
      <c r="V5" s="3">
        <f>$V$1-RANK(L5,$L$5:$L$28,1)</f>
        <v>11</v>
      </c>
      <c r="W5" s="3">
        <f>COUNTIF($L$5:$L$28,L5) - 1</f>
        <v>2</v>
      </c>
      <c r="Z5" s="8" t="str">
        <f t="shared" ref="Z5:Z28" si="0">A5</f>
        <v>Paul Sullivan</v>
      </c>
      <c r="AA5" s="8">
        <f>L5</f>
        <v>39</v>
      </c>
      <c r="AB5" s="8" t="str">
        <f t="shared" ref="AB5:AB28" si="1">IF(AA5=$AC$4,"X"," ")</f>
        <v xml:space="preserve"> </v>
      </c>
    </row>
    <row r="6" spans="1:31" x14ac:dyDescent="0.2">
      <c r="A6" s="8" t="str">
        <f>[1]Shomsky!A38</f>
        <v>Jason Shomsky</v>
      </c>
      <c r="B6" s="8">
        <f>[1]Shomsky!C4</f>
        <v>6</v>
      </c>
      <c r="C6" s="8">
        <f>[1]Shomsky!E4</f>
        <v>6</v>
      </c>
      <c r="D6" s="8">
        <f>[1]Shomsky!G4</f>
        <v>9</v>
      </c>
      <c r="E6" s="8">
        <f>[1]Shomsky!I4</f>
        <v>5</v>
      </c>
      <c r="F6" s="8">
        <f>[1]Shomsky!K4</f>
        <v>5</v>
      </c>
      <c r="G6" s="8">
        <f>[1]Shomsky!M4</f>
        <v>7</v>
      </c>
      <c r="H6" s="8">
        <f>[1]Shomsky!O4</f>
        <v>3</v>
      </c>
      <c r="I6" s="8">
        <f>[1]Shomsky!Q4</f>
        <v>5</v>
      </c>
      <c r="J6" s="8">
        <f>[1]Shomsky!S4</f>
        <v>5</v>
      </c>
      <c r="K6" s="8">
        <f>[1]Shomsky!V4</f>
        <v>51</v>
      </c>
      <c r="L6" s="8">
        <f>[1]Shomsky!W4</f>
        <v>40</v>
      </c>
      <c r="M6" s="8">
        <f>[1]Shomsky!X4</f>
        <v>17</v>
      </c>
      <c r="N6" s="8">
        <f>[1]Shomsky!Y4</f>
        <v>1</v>
      </c>
      <c r="O6" s="8">
        <f>[1]Shomsky!Z4</f>
        <v>0</v>
      </c>
      <c r="P6" s="8">
        <f>[1]Shomsky!AA4</f>
        <v>0</v>
      </c>
      <c r="Q6" s="8">
        <f>[1]Shomsky!AB4</f>
        <v>1</v>
      </c>
      <c r="R6" s="8">
        <f>[1]Shomsky!AC4</f>
        <v>11</v>
      </c>
      <c r="S6" s="13">
        <f t="shared" ref="S6:S28" si="2">IF(L6=" "," ",IF(W6=0,V6*2,W6+((V6-W6)*2)))</f>
        <v>13</v>
      </c>
      <c r="V6" s="3">
        <f t="shared" ref="V6:V28" si="3">$V$1-RANK(L6,$L$5:$L$28,1)</f>
        <v>8</v>
      </c>
      <c r="W6" s="3">
        <f t="shared" ref="W6:W28" si="4">COUNTIF($L$5:$L$28,L6) - 1</f>
        <v>3</v>
      </c>
      <c r="Z6" s="8" t="str">
        <f t="shared" si="0"/>
        <v>Jason Shomsky</v>
      </c>
      <c r="AA6" s="8">
        <f t="shared" ref="AA6:AA28" si="5">L6</f>
        <v>40</v>
      </c>
      <c r="AB6" s="8" t="str">
        <f t="shared" si="1"/>
        <v xml:space="preserve"> </v>
      </c>
    </row>
    <row r="7" spans="1:31" x14ac:dyDescent="0.2">
      <c r="A7" s="8" t="str">
        <f>[1]Pittenger!A38</f>
        <v>Jeff Pittenger</v>
      </c>
      <c r="B7" s="8">
        <f>[1]Pittenger!C4</f>
        <v>6</v>
      </c>
      <c r="C7" s="8">
        <f>[1]Pittenger!E4</f>
        <v>7</v>
      </c>
      <c r="D7" s="8">
        <f>[1]Pittenger!G4</f>
        <v>7</v>
      </c>
      <c r="E7" s="8">
        <f>[1]Pittenger!I4</f>
        <v>6</v>
      </c>
      <c r="F7" s="8">
        <f>[1]Pittenger!K4</f>
        <v>3</v>
      </c>
      <c r="G7" s="8">
        <f>[1]Pittenger!M4</f>
        <v>5</v>
      </c>
      <c r="H7" s="8">
        <f>[1]Pittenger!O4</f>
        <v>3</v>
      </c>
      <c r="I7" s="8">
        <f>[1]Pittenger!Q4</f>
        <v>5</v>
      </c>
      <c r="J7" s="8">
        <f>[1]Pittenger!S4</f>
        <v>5</v>
      </c>
      <c r="K7" s="8">
        <f>[1]Pittenger!V4</f>
        <v>47</v>
      </c>
      <c r="L7" s="8">
        <f>[1]Pittenger!W4</f>
        <v>37</v>
      </c>
      <c r="M7" s="8">
        <f>[1]Pittenger!X4</f>
        <v>18</v>
      </c>
      <c r="N7" s="8">
        <f>[1]Pittenger!Y4</f>
        <v>3</v>
      </c>
      <c r="O7" s="8">
        <f>[1]Pittenger!Z4</f>
        <v>0</v>
      </c>
      <c r="P7" s="8">
        <f>[1]Pittenger!AA4</f>
        <v>0</v>
      </c>
      <c r="Q7" s="8">
        <f>[1]Pittenger!AB4</f>
        <v>3</v>
      </c>
      <c r="R7" s="8">
        <f>[1]Pittenger!AC4</f>
        <v>10</v>
      </c>
      <c r="S7" s="13">
        <f t="shared" si="2"/>
        <v>27</v>
      </c>
      <c r="V7" s="3">
        <f t="shared" si="3"/>
        <v>15</v>
      </c>
      <c r="W7" s="3">
        <f t="shared" si="4"/>
        <v>3</v>
      </c>
      <c r="Z7" s="8" t="str">
        <f t="shared" si="0"/>
        <v>Jeff Pittenger</v>
      </c>
      <c r="AA7" s="8">
        <f t="shared" si="5"/>
        <v>37</v>
      </c>
      <c r="AB7" s="8" t="str">
        <f t="shared" si="1"/>
        <v xml:space="preserve"> </v>
      </c>
    </row>
    <row r="8" spans="1:31" x14ac:dyDescent="0.2">
      <c r="A8" s="8" t="str">
        <f>[1]Bawol!A38</f>
        <v>Mike Bawol</v>
      </c>
      <c r="B8" s="8">
        <f>[1]Bawol!C4</f>
        <v>6</v>
      </c>
      <c r="C8" s="8">
        <f>[1]Bawol!E4</f>
        <v>5</v>
      </c>
      <c r="D8" s="8">
        <f>[1]Bawol!G4</f>
        <v>10</v>
      </c>
      <c r="E8" s="8">
        <f>[1]Bawol!I4</f>
        <v>8</v>
      </c>
      <c r="F8" s="8">
        <f>[1]Bawol!K4</f>
        <v>3</v>
      </c>
      <c r="G8" s="8">
        <f>[1]Bawol!M4</f>
        <v>7</v>
      </c>
      <c r="H8" s="8">
        <f>[1]Bawol!O4</f>
        <v>5</v>
      </c>
      <c r="I8" s="8">
        <f>[1]Bawol!Q4</f>
        <v>7</v>
      </c>
      <c r="J8" s="8">
        <f>[1]Bawol!S4</f>
        <v>6</v>
      </c>
      <c r="K8" s="8">
        <f>[1]Bawol!V4</f>
        <v>57</v>
      </c>
      <c r="L8" s="8">
        <f>[1]Bawol!W4</f>
        <v>46</v>
      </c>
      <c r="M8" s="8">
        <f>[1]Bawol!X4</f>
        <v>19</v>
      </c>
      <c r="N8" s="8">
        <f>[1]Bawol!Y4</f>
        <v>1</v>
      </c>
      <c r="O8" s="8">
        <f>[1]Bawol!Z4</f>
        <v>0</v>
      </c>
      <c r="P8" s="8">
        <f>[1]Bawol!AA4</f>
        <v>0</v>
      </c>
      <c r="Q8" s="8">
        <f>[1]Bawol!AB4</f>
        <v>1</v>
      </c>
      <c r="R8" s="8">
        <f>[1]Bawol!AC4</f>
        <v>11</v>
      </c>
      <c r="S8" s="13">
        <f t="shared" si="2"/>
        <v>2</v>
      </c>
      <c r="V8" s="3">
        <f t="shared" si="3"/>
        <v>1</v>
      </c>
      <c r="W8" s="3">
        <f t="shared" si="4"/>
        <v>0</v>
      </c>
      <c r="Z8" s="8" t="str">
        <f t="shared" si="0"/>
        <v>Mike Bawol</v>
      </c>
      <c r="AA8" s="8">
        <v>100</v>
      </c>
      <c r="AB8" s="8" t="str">
        <f t="shared" si="1"/>
        <v xml:space="preserve"> </v>
      </c>
    </row>
    <row r="9" spans="1:31" x14ac:dyDescent="0.2">
      <c r="A9" s="8" t="str">
        <f>[1]Paul!A38</f>
        <v>John Paul</v>
      </c>
      <c r="B9" s="8">
        <f>[1]Paul!C4</f>
        <v>5</v>
      </c>
      <c r="C9" s="8">
        <f>[1]Paul!E4</f>
        <v>4</v>
      </c>
      <c r="D9" s="8">
        <f>[1]Paul!G4</f>
        <v>6</v>
      </c>
      <c r="E9" s="8">
        <f>[1]Paul!I4</f>
        <v>4</v>
      </c>
      <c r="F9" s="8">
        <f>[1]Paul!K4</f>
        <v>2</v>
      </c>
      <c r="G9" s="8">
        <f>[1]Paul!M4</f>
        <v>5</v>
      </c>
      <c r="H9" s="8">
        <f>[1]Paul!O4</f>
        <v>4</v>
      </c>
      <c r="I9" s="8">
        <f>[1]Paul!Q4</f>
        <v>4</v>
      </c>
      <c r="J9" s="8">
        <f>[1]Paul!S4</f>
        <v>4</v>
      </c>
      <c r="K9" s="8">
        <f>[1]Paul!V4</f>
        <v>38</v>
      </c>
      <c r="L9" s="8">
        <f>[1]Paul!W4</f>
        <v>33</v>
      </c>
      <c r="M9" s="8">
        <f>[1]Paul!X4</f>
        <v>14</v>
      </c>
      <c r="N9" s="8">
        <f>[1]Paul!Y4</f>
        <v>4</v>
      </c>
      <c r="O9" s="8">
        <f>[1]Paul!Z4</f>
        <v>0</v>
      </c>
      <c r="P9" s="8">
        <f>[1]Paul!AA4</f>
        <v>1</v>
      </c>
      <c r="Q9" s="8">
        <f>[1]Paul!AB4</f>
        <v>5</v>
      </c>
      <c r="R9" s="8">
        <f>[1]Paul!AC4</f>
        <v>5</v>
      </c>
      <c r="S9" s="13">
        <f t="shared" si="2"/>
        <v>45</v>
      </c>
      <c r="V9" s="3">
        <f t="shared" si="3"/>
        <v>23</v>
      </c>
      <c r="W9" s="3">
        <f t="shared" si="4"/>
        <v>1</v>
      </c>
      <c r="Z9" s="8" t="str">
        <f t="shared" si="0"/>
        <v>John Paul</v>
      </c>
      <c r="AA9" s="8">
        <f t="shared" si="5"/>
        <v>33</v>
      </c>
      <c r="AB9" s="8" t="str">
        <f t="shared" si="1"/>
        <v>X</v>
      </c>
    </row>
    <row r="10" spans="1:31" x14ac:dyDescent="0.2">
      <c r="A10" s="8" t="str">
        <f>[1]Walrad!A38</f>
        <v>Joe Walrad</v>
      </c>
      <c r="B10" s="8">
        <f>[1]Walrad!C4</f>
        <v>6</v>
      </c>
      <c r="C10" s="8">
        <f>[1]Walrad!E4</f>
        <v>6</v>
      </c>
      <c r="D10" s="8">
        <f>[1]Walrad!G4</f>
        <v>10</v>
      </c>
      <c r="E10" s="8">
        <f>[1]Walrad!I4</f>
        <v>8</v>
      </c>
      <c r="F10" s="8">
        <f>[1]Walrad!K4</f>
        <v>6</v>
      </c>
      <c r="G10" s="8">
        <f>[1]Walrad!M4</f>
        <v>7</v>
      </c>
      <c r="H10" s="8">
        <f>[1]Walrad!O4</f>
        <v>4</v>
      </c>
      <c r="I10" s="8">
        <f>[1]Walrad!Q4</f>
        <v>8</v>
      </c>
      <c r="J10" s="8">
        <f>[1]Walrad!S4</f>
        <v>8</v>
      </c>
      <c r="K10" s="8">
        <f>[1]Walrad!V4</f>
        <v>63</v>
      </c>
      <c r="L10" s="8">
        <f>[1]Walrad!W4</f>
        <v>45</v>
      </c>
      <c r="M10" s="8">
        <f>[1]Walrad!X4</f>
        <v>20</v>
      </c>
      <c r="N10" s="8">
        <f>[1]Walrad!Y4</f>
        <v>0</v>
      </c>
      <c r="O10" s="8">
        <f>[1]Walrad!Z4</f>
        <v>0</v>
      </c>
      <c r="P10" s="8">
        <f>[1]Walrad!AA4</f>
        <v>0</v>
      </c>
      <c r="Q10" s="8">
        <f>[1]Walrad!AB4</f>
        <v>0</v>
      </c>
      <c r="R10" s="8">
        <f>[1]Walrad!AC4</f>
        <v>18</v>
      </c>
      <c r="S10" s="13">
        <f t="shared" si="2"/>
        <v>4</v>
      </c>
      <c r="V10" s="3">
        <f t="shared" si="3"/>
        <v>2</v>
      </c>
      <c r="W10" s="3">
        <f t="shared" si="4"/>
        <v>0</v>
      </c>
      <c r="Z10" s="8" t="str">
        <f t="shared" si="0"/>
        <v>Joe Walrad</v>
      </c>
      <c r="AA10" s="8">
        <f t="shared" si="5"/>
        <v>45</v>
      </c>
      <c r="AB10" s="8" t="str">
        <f t="shared" si="1"/>
        <v xml:space="preserve"> </v>
      </c>
    </row>
    <row r="11" spans="1:31" x14ac:dyDescent="0.2">
      <c r="A11" s="8" t="str">
        <f>[1]Tharp!A38</f>
        <v>Jon Tharp</v>
      </c>
      <c r="B11" s="8">
        <f>[1]Tharp!C4</f>
        <v>5</v>
      </c>
      <c r="C11" s="8">
        <f>[1]Tharp!E4</f>
        <v>5</v>
      </c>
      <c r="D11" s="8">
        <f>[1]Tharp!G4</f>
        <v>6</v>
      </c>
      <c r="E11" s="8">
        <f>[1]Tharp!I4</f>
        <v>7</v>
      </c>
      <c r="F11" s="8">
        <f>[1]Tharp!K4</f>
        <v>5</v>
      </c>
      <c r="G11" s="8">
        <f>[1]Tharp!M4</f>
        <v>10</v>
      </c>
      <c r="H11" s="8">
        <f>[1]Tharp!O4</f>
        <v>5</v>
      </c>
      <c r="I11" s="8">
        <f>[1]Tharp!Q4</f>
        <v>5</v>
      </c>
      <c r="J11" s="8">
        <f>[1]Tharp!S4</f>
        <v>6</v>
      </c>
      <c r="K11" s="8">
        <f>[1]Tharp!V4</f>
        <v>54</v>
      </c>
      <c r="L11" s="8">
        <f>[1]Tharp!W4</f>
        <v>37</v>
      </c>
      <c r="M11" s="8">
        <f>[1]Tharp!X4</f>
        <v>18</v>
      </c>
      <c r="N11" s="8">
        <f>[1]Tharp!Y4</f>
        <v>1</v>
      </c>
      <c r="O11" s="8">
        <f>[1]Tharp!Z4</f>
        <v>0</v>
      </c>
      <c r="P11" s="8">
        <f>[1]Tharp!AA4</f>
        <v>0</v>
      </c>
      <c r="Q11" s="8">
        <f>[1]Tharp!AB4</f>
        <v>0</v>
      </c>
      <c r="R11" s="8">
        <f>[1]Tharp!AC4</f>
        <v>17</v>
      </c>
      <c r="S11" s="13">
        <f t="shared" si="2"/>
        <v>27</v>
      </c>
      <c r="V11" s="3">
        <f t="shared" si="3"/>
        <v>15</v>
      </c>
      <c r="W11" s="3">
        <f t="shared" si="4"/>
        <v>3</v>
      </c>
      <c r="Z11" s="8" t="str">
        <f t="shared" si="0"/>
        <v>Jon Tharp</v>
      </c>
      <c r="AA11" s="8">
        <f t="shared" si="5"/>
        <v>37</v>
      </c>
      <c r="AB11" s="8" t="str">
        <f t="shared" si="1"/>
        <v xml:space="preserve"> </v>
      </c>
    </row>
    <row r="12" spans="1:31" x14ac:dyDescent="0.2">
      <c r="A12" s="8" t="str">
        <f>[1]Matzo!A38</f>
        <v>Nick Matzo</v>
      </c>
      <c r="B12" s="8">
        <f>[1]Matzo!C4</f>
        <v>6</v>
      </c>
      <c r="C12" s="8">
        <f>[1]Matzo!E4</f>
        <v>7</v>
      </c>
      <c r="D12" s="8">
        <f>[1]Matzo!G4</f>
        <v>4</v>
      </c>
      <c r="E12" s="8">
        <f>[1]Matzo!I4</f>
        <v>5</v>
      </c>
      <c r="F12" s="8">
        <f>[1]Matzo!K4</f>
        <v>5</v>
      </c>
      <c r="G12" s="8">
        <f>[1]Matzo!M4</f>
        <v>6</v>
      </c>
      <c r="H12" s="8">
        <f>[1]Matzo!O4</f>
        <v>3</v>
      </c>
      <c r="I12" s="8">
        <f>[1]Matzo!Q4</f>
        <v>7</v>
      </c>
      <c r="J12" s="8">
        <f>[1]Matzo!S4</f>
        <v>6</v>
      </c>
      <c r="K12" s="8">
        <f>[1]Matzo!V4</f>
        <v>49</v>
      </c>
      <c r="L12" s="8">
        <f>[1]Matzo!W4</f>
        <v>40</v>
      </c>
      <c r="M12" s="8">
        <f>[1]Matzo!X4</f>
        <v>14</v>
      </c>
      <c r="N12" s="8">
        <f>[1]Matzo!Y4</f>
        <v>2</v>
      </c>
      <c r="O12" s="8">
        <f>[1]Matzo!Z4</f>
        <v>0</v>
      </c>
      <c r="P12" s="8">
        <f>[1]Matzo!AA4</f>
        <v>1</v>
      </c>
      <c r="Q12" s="8">
        <f>[1]Matzo!AB4</f>
        <v>1</v>
      </c>
      <c r="R12" s="8">
        <f>[1]Matzo!AC4</f>
        <v>9</v>
      </c>
      <c r="S12" s="13">
        <f t="shared" si="2"/>
        <v>13</v>
      </c>
      <c r="V12" s="3">
        <f t="shared" si="3"/>
        <v>8</v>
      </c>
      <c r="W12" s="3">
        <f t="shared" si="4"/>
        <v>3</v>
      </c>
      <c r="Z12" s="8" t="str">
        <f t="shared" si="0"/>
        <v>Nick Matzo</v>
      </c>
      <c r="AA12" s="8">
        <f t="shared" si="5"/>
        <v>40</v>
      </c>
      <c r="AB12" s="8" t="str">
        <f t="shared" si="1"/>
        <v xml:space="preserve"> </v>
      </c>
    </row>
    <row r="13" spans="1:31" x14ac:dyDescent="0.2">
      <c r="A13" s="8" t="str">
        <f>[1]CSullivan!A38</f>
        <v>Charlie Sullivan</v>
      </c>
      <c r="B13" s="8">
        <f>[1]CSullivan!C4</f>
        <v>8</v>
      </c>
      <c r="C13" s="8">
        <f>[1]CSullivan!E4</f>
        <v>8</v>
      </c>
      <c r="D13" s="8">
        <f>[1]CSullivan!G4</f>
        <v>10</v>
      </c>
      <c r="E13" s="8">
        <f>[1]CSullivan!I4</f>
        <v>8</v>
      </c>
      <c r="F13" s="8">
        <f>[1]CSullivan!K4</f>
        <v>6</v>
      </c>
      <c r="G13" s="8">
        <f>[1]CSullivan!M4</f>
        <v>9</v>
      </c>
      <c r="H13" s="8">
        <f>[1]CSullivan!O4</f>
        <v>6</v>
      </c>
      <c r="I13" s="8">
        <f>[1]CSullivan!Q4</f>
        <v>8</v>
      </c>
      <c r="J13" s="8">
        <f>[1]CSullivan!S4</f>
        <v>8</v>
      </c>
      <c r="K13" s="8">
        <f>[1]CSullivan!V4</f>
        <v>71</v>
      </c>
      <c r="L13" s="8">
        <f>[1]CSullivan!W4</f>
        <v>53</v>
      </c>
      <c r="M13" s="8">
        <f>[1]CSullivan!X4</f>
        <v>18</v>
      </c>
      <c r="N13" s="8">
        <f>[1]CSullivan!Y4</f>
        <v>0</v>
      </c>
      <c r="O13" s="8">
        <f>[1]CSullivan!Z4</f>
        <v>0</v>
      </c>
      <c r="P13" s="8">
        <f>[1]CSullivan!AA4</f>
        <v>0</v>
      </c>
      <c r="Q13" s="8">
        <f>[1]CSullivan!AB4</f>
        <v>0</v>
      </c>
      <c r="R13" s="8">
        <f>[1]CSullivan!AC4</f>
        <v>18</v>
      </c>
      <c r="S13" s="13">
        <f t="shared" si="2"/>
        <v>0</v>
      </c>
      <c r="V13" s="3">
        <f t="shared" si="3"/>
        <v>0</v>
      </c>
      <c r="W13" s="3">
        <f t="shared" si="4"/>
        <v>0</v>
      </c>
      <c r="Z13" s="8" t="str">
        <f t="shared" si="0"/>
        <v>Charlie Sullivan</v>
      </c>
      <c r="AA13" s="8">
        <f t="shared" si="5"/>
        <v>53</v>
      </c>
      <c r="AB13" s="8" t="str">
        <f t="shared" si="1"/>
        <v xml:space="preserve"> </v>
      </c>
    </row>
    <row r="14" spans="1:31" x14ac:dyDescent="0.2">
      <c r="A14" s="8" t="str">
        <f>[1]Baker!A38</f>
        <v>Joe Baker</v>
      </c>
      <c r="B14" s="8">
        <f>[1]Baker!C4</f>
        <v>4</v>
      </c>
      <c r="C14" s="8">
        <f>[1]Baker!E4</f>
        <v>5</v>
      </c>
      <c r="D14" s="8">
        <f>[1]Baker!G4</f>
        <v>6</v>
      </c>
      <c r="E14" s="8">
        <f>[1]Baker!I4</f>
        <v>4</v>
      </c>
      <c r="F14" s="8">
        <f>[1]Baker!K4</f>
        <v>6</v>
      </c>
      <c r="G14" s="8">
        <f>[1]Baker!M4</f>
        <v>6</v>
      </c>
      <c r="H14" s="8">
        <f>[1]Baker!O4</f>
        <v>5</v>
      </c>
      <c r="I14" s="8">
        <f>[1]Baker!Q4</f>
        <v>6</v>
      </c>
      <c r="J14" s="8">
        <f>[1]Baker!S4</f>
        <v>6</v>
      </c>
      <c r="K14" s="8">
        <f>[1]Baker!V4</f>
        <v>48</v>
      </c>
      <c r="L14" s="8">
        <f>[1]Baker!W4</f>
        <v>39</v>
      </c>
      <c r="M14" s="8">
        <f>[1]Baker!X4</f>
        <v>17</v>
      </c>
      <c r="N14" s="8">
        <f>[1]Baker!Y4</f>
        <v>2</v>
      </c>
      <c r="O14" s="8">
        <f>[1]Baker!Z4</f>
        <v>0</v>
      </c>
      <c r="P14" s="8">
        <f>[1]Baker!AA4</f>
        <v>0</v>
      </c>
      <c r="Q14" s="8">
        <f>[1]Baker!AB4</f>
        <v>2</v>
      </c>
      <c r="R14" s="8">
        <f>[1]Baker!AC4</f>
        <v>9</v>
      </c>
      <c r="S14" s="13">
        <f t="shared" si="2"/>
        <v>20</v>
      </c>
      <c r="V14" s="3">
        <f t="shared" si="3"/>
        <v>11</v>
      </c>
      <c r="W14" s="3">
        <f t="shared" si="4"/>
        <v>2</v>
      </c>
      <c r="Z14" s="8" t="str">
        <f t="shared" si="0"/>
        <v>Joe Baker</v>
      </c>
      <c r="AA14" s="8">
        <f t="shared" si="5"/>
        <v>39</v>
      </c>
      <c r="AB14" s="8" t="str">
        <f t="shared" si="1"/>
        <v xml:space="preserve"> </v>
      </c>
    </row>
    <row r="15" spans="1:31" x14ac:dyDescent="0.2">
      <c r="A15" s="8" t="str">
        <f>[1]Kopas!A38</f>
        <v>Ron Kopas</v>
      </c>
      <c r="B15" s="8">
        <f>[1]Kopas!C4</f>
        <v>5</v>
      </c>
      <c r="C15" s="8">
        <f>[1]Kopas!E4</f>
        <v>7</v>
      </c>
      <c r="D15" s="8">
        <f>[1]Kopas!G4</f>
        <v>8</v>
      </c>
      <c r="E15" s="8">
        <f>[1]Kopas!I4</f>
        <v>4</v>
      </c>
      <c r="F15" s="8">
        <f>[1]Kopas!K4</f>
        <v>5</v>
      </c>
      <c r="G15" s="8">
        <f>[1]Kopas!M4</f>
        <v>6</v>
      </c>
      <c r="H15" s="8">
        <f>[1]Kopas!O4</f>
        <v>4</v>
      </c>
      <c r="I15" s="8">
        <f>[1]Kopas!Q4</f>
        <v>5</v>
      </c>
      <c r="J15" s="8">
        <f>[1]Kopas!S4</f>
        <v>4</v>
      </c>
      <c r="K15" s="8">
        <f>[1]Kopas!V4</f>
        <v>48</v>
      </c>
      <c r="L15" s="8">
        <f>[1]Kopas!W4</f>
        <v>36</v>
      </c>
      <c r="M15" s="8">
        <f>[1]Kopas!X4</f>
        <v>20</v>
      </c>
      <c r="N15" s="8">
        <f>[1]Kopas!Y4</f>
        <v>2</v>
      </c>
      <c r="O15" s="8">
        <f>[1]Kopas!Z4</f>
        <v>0</v>
      </c>
      <c r="P15" s="8">
        <f>[1]Kopas!AA4</f>
        <v>0</v>
      </c>
      <c r="Q15" s="8">
        <f>[1]Kopas!AB4</f>
        <v>2</v>
      </c>
      <c r="R15" s="8">
        <f>[1]Kopas!AC4</f>
        <v>12</v>
      </c>
      <c r="S15" s="13">
        <f t="shared" si="2"/>
        <v>34</v>
      </c>
      <c r="V15" s="3">
        <f t="shared" si="3"/>
        <v>18</v>
      </c>
      <c r="W15" s="3">
        <f t="shared" si="4"/>
        <v>2</v>
      </c>
      <c r="Z15" s="8" t="str">
        <f t="shared" si="0"/>
        <v>Ron Kopas</v>
      </c>
      <c r="AA15" s="8">
        <f t="shared" si="5"/>
        <v>36</v>
      </c>
      <c r="AB15" s="8" t="str">
        <f t="shared" si="1"/>
        <v xml:space="preserve"> </v>
      </c>
    </row>
    <row r="16" spans="1:31" x14ac:dyDescent="0.2">
      <c r="A16" s="8" t="str">
        <f>[1]Dunn!A38</f>
        <v>Craig Dunn</v>
      </c>
      <c r="B16" s="8">
        <f>[1]Dunn!C4</f>
        <v>5</v>
      </c>
      <c r="C16" s="8">
        <f>[1]Dunn!E4</f>
        <v>6</v>
      </c>
      <c r="D16" s="8">
        <f>[1]Dunn!G4</f>
        <v>6</v>
      </c>
      <c r="E16" s="8">
        <f>[1]Dunn!I4</f>
        <v>7</v>
      </c>
      <c r="F16" s="8">
        <f>[1]Dunn!K4</f>
        <v>6</v>
      </c>
      <c r="G16" s="8">
        <f>[1]Dunn!M4</f>
        <v>7</v>
      </c>
      <c r="H16" s="8">
        <f>[1]Dunn!O4</f>
        <v>6</v>
      </c>
      <c r="I16" s="8">
        <f>[1]Dunn!Q4</f>
        <v>7</v>
      </c>
      <c r="J16" s="8">
        <f>[1]Dunn!S4</f>
        <v>7</v>
      </c>
      <c r="K16" s="8">
        <f>[1]Dunn!V4</f>
        <v>57</v>
      </c>
      <c r="L16" s="8">
        <f>[1]Dunn!W4</f>
        <v>39</v>
      </c>
      <c r="M16" s="8">
        <f>[1]Dunn!X4</f>
        <v>19</v>
      </c>
      <c r="N16" s="8">
        <f>[1]Dunn!Y4</f>
        <v>0</v>
      </c>
      <c r="O16" s="8">
        <f>[1]Dunn!Z4</f>
        <v>0</v>
      </c>
      <c r="P16" s="8">
        <f>[1]Dunn!AA4</f>
        <v>0</v>
      </c>
      <c r="Q16" s="8">
        <f>[1]Dunn!AB4</f>
        <v>0</v>
      </c>
      <c r="R16" s="8">
        <f>[1]Dunn!AC4</f>
        <v>18</v>
      </c>
      <c r="S16" s="13">
        <f t="shared" si="2"/>
        <v>20</v>
      </c>
      <c r="V16" s="3">
        <f t="shared" si="3"/>
        <v>11</v>
      </c>
      <c r="W16" s="3">
        <f t="shared" si="4"/>
        <v>2</v>
      </c>
      <c r="Z16" s="8" t="str">
        <f t="shared" si="0"/>
        <v>Craig Dunn</v>
      </c>
      <c r="AA16" s="8">
        <f t="shared" si="5"/>
        <v>39</v>
      </c>
      <c r="AB16" s="8" t="str">
        <f t="shared" si="1"/>
        <v xml:space="preserve"> </v>
      </c>
    </row>
    <row r="17" spans="1:28" x14ac:dyDescent="0.2">
      <c r="A17" s="8" t="str">
        <f>[1]Barrett!A38</f>
        <v>Tim Barrett</v>
      </c>
      <c r="B17" s="8">
        <f>[1]Barrett!C4</f>
        <v>6</v>
      </c>
      <c r="C17" s="8">
        <f>[1]Barrett!E4</f>
        <v>5</v>
      </c>
      <c r="D17" s="8">
        <f>[1]Barrett!G4</f>
        <v>5</v>
      </c>
      <c r="E17" s="8">
        <f>[1]Barrett!I4</f>
        <v>6</v>
      </c>
      <c r="F17" s="8">
        <f>[1]Barrett!K4</f>
        <v>4</v>
      </c>
      <c r="G17" s="8">
        <f>[1]Barrett!M4</f>
        <v>7</v>
      </c>
      <c r="H17" s="8">
        <f>[1]Barrett!O4</f>
        <v>5</v>
      </c>
      <c r="I17" s="8">
        <f>[1]Barrett!Q4</f>
        <v>6</v>
      </c>
      <c r="J17" s="8">
        <f>[1]Barrett!S4</f>
        <v>6</v>
      </c>
      <c r="K17" s="8">
        <f>[1]Barrett!V4</f>
        <v>50</v>
      </c>
      <c r="L17" s="8">
        <f>[1]Barrett!W4</f>
        <v>37</v>
      </c>
      <c r="M17" s="8">
        <f>[1]Barrett!X4</f>
        <v>14</v>
      </c>
      <c r="N17" s="8">
        <f>[1]Barrett!Y4</f>
        <v>0</v>
      </c>
      <c r="O17" s="8">
        <f>[1]Barrett!Z4</f>
        <v>0</v>
      </c>
      <c r="P17" s="8">
        <f>[1]Barrett!AA4</f>
        <v>0</v>
      </c>
      <c r="Q17" s="8">
        <f>[1]Barrett!AB4</f>
        <v>1</v>
      </c>
      <c r="R17" s="8">
        <f>[1]Barrett!AC4</f>
        <v>13</v>
      </c>
      <c r="S17" s="13">
        <f t="shared" si="2"/>
        <v>27</v>
      </c>
      <c r="V17" s="3">
        <f t="shared" si="3"/>
        <v>15</v>
      </c>
      <c r="W17" s="3">
        <f t="shared" si="4"/>
        <v>3</v>
      </c>
      <c r="Z17" s="8" t="str">
        <f t="shared" si="0"/>
        <v>Tim Barrett</v>
      </c>
      <c r="AA17" s="8">
        <f t="shared" si="5"/>
        <v>37</v>
      </c>
      <c r="AB17" s="8" t="str">
        <f t="shared" si="1"/>
        <v xml:space="preserve"> </v>
      </c>
    </row>
    <row r="18" spans="1:28" x14ac:dyDescent="0.2">
      <c r="A18" s="8" t="str">
        <f>[1]CBaron!A38</f>
        <v>Chris Baron</v>
      </c>
      <c r="B18" s="8">
        <f>[1]CBaron!C4</f>
        <v>8</v>
      </c>
      <c r="C18" s="8">
        <f>[1]CBaron!E4</f>
        <v>8</v>
      </c>
      <c r="D18" s="8">
        <f>[1]CBaron!G4</f>
        <v>7</v>
      </c>
      <c r="E18" s="8">
        <f>[1]CBaron!I4</f>
        <v>7</v>
      </c>
      <c r="F18" s="8">
        <f>[1]CBaron!K4</f>
        <v>6</v>
      </c>
      <c r="G18" s="8">
        <f>[1]CBaron!M4</f>
        <v>10</v>
      </c>
      <c r="H18" s="8">
        <f>[1]CBaron!O4</f>
        <v>4</v>
      </c>
      <c r="I18" s="8">
        <f>[1]CBaron!Q4</f>
        <v>5</v>
      </c>
      <c r="J18" s="8">
        <f>[1]CBaron!S4</f>
        <v>5</v>
      </c>
      <c r="K18" s="8">
        <f>[1]CBaron!V4</f>
        <v>60</v>
      </c>
      <c r="L18" s="8">
        <f>[1]CBaron!W4</f>
        <v>42</v>
      </c>
      <c r="M18" s="8">
        <f>[1]CBaron!X4</f>
        <v>18</v>
      </c>
      <c r="N18" s="8">
        <f>[1]CBaron!Y4</f>
        <v>0</v>
      </c>
      <c r="O18" s="8">
        <f>[1]CBaron!Z4</f>
        <v>0</v>
      </c>
      <c r="P18" s="8">
        <f>[1]CBaron!AA4</f>
        <v>0</v>
      </c>
      <c r="Q18" s="8">
        <f>[1]CBaron!AB4</f>
        <v>0</v>
      </c>
      <c r="R18" s="8">
        <f>[1]CBaron!AC4</f>
        <v>18</v>
      </c>
      <c r="S18" s="13">
        <f t="shared" si="2"/>
        <v>7</v>
      </c>
      <c r="V18" s="3">
        <f t="shared" si="3"/>
        <v>4</v>
      </c>
      <c r="W18" s="3">
        <f t="shared" si="4"/>
        <v>1</v>
      </c>
      <c r="Z18" s="8" t="str">
        <f t="shared" si="0"/>
        <v>Chris Baron</v>
      </c>
      <c r="AA18" s="8">
        <f t="shared" si="5"/>
        <v>42</v>
      </c>
      <c r="AB18" s="8" t="str">
        <f t="shared" si="1"/>
        <v xml:space="preserve"> </v>
      </c>
    </row>
    <row r="19" spans="1:28" x14ac:dyDescent="0.2">
      <c r="A19" s="8" t="str">
        <f>[1]Breuer!A38</f>
        <v>Shaun Breuer</v>
      </c>
      <c r="B19" s="8">
        <f>[1]Breuer!C4</f>
        <v>4</v>
      </c>
      <c r="C19" s="8">
        <f>[1]Breuer!E4</f>
        <v>5</v>
      </c>
      <c r="D19" s="8">
        <f>[1]Breuer!G4</f>
        <v>6</v>
      </c>
      <c r="E19" s="8">
        <f>[1]Breuer!I4</f>
        <v>5</v>
      </c>
      <c r="F19" s="8">
        <f>[1]Breuer!K4</f>
        <v>3</v>
      </c>
      <c r="G19" s="8">
        <f>[1]Breuer!M4</f>
        <v>7</v>
      </c>
      <c r="H19" s="8">
        <f>[1]Breuer!O4</f>
        <v>6</v>
      </c>
      <c r="I19" s="8">
        <f>[1]Breuer!Q4</f>
        <v>6</v>
      </c>
      <c r="J19" s="8">
        <f>[1]Breuer!S4</f>
        <v>8</v>
      </c>
      <c r="K19" s="8">
        <f>[1]Breuer!V4</f>
        <v>50</v>
      </c>
      <c r="L19" s="8">
        <f>[1]Breuer!W4</f>
        <v>36</v>
      </c>
      <c r="M19" s="8">
        <f>[1]Breuer!X4</f>
        <v>19</v>
      </c>
      <c r="N19" s="8">
        <f>[1]Breuer!Y4</f>
        <v>3</v>
      </c>
      <c r="O19" s="8">
        <f>[1]Breuer!Z4</f>
        <v>0</v>
      </c>
      <c r="P19" s="8">
        <f>[1]Breuer!AA4</f>
        <v>0</v>
      </c>
      <c r="Q19" s="8">
        <f>[1]Breuer!AB4</f>
        <v>2</v>
      </c>
      <c r="R19" s="8">
        <f>[1]Breuer!AC4</f>
        <v>14</v>
      </c>
      <c r="S19" s="13">
        <f t="shared" si="2"/>
        <v>34</v>
      </c>
      <c r="V19" s="3">
        <f t="shared" si="3"/>
        <v>18</v>
      </c>
      <c r="W19" s="3">
        <f t="shared" si="4"/>
        <v>2</v>
      </c>
      <c r="Z19" s="8" t="str">
        <f t="shared" si="0"/>
        <v>Shaun Breuer</v>
      </c>
      <c r="AA19" s="8">
        <f t="shared" si="5"/>
        <v>36</v>
      </c>
      <c r="AB19" s="8" t="str">
        <f t="shared" si="1"/>
        <v xml:space="preserve"> </v>
      </c>
    </row>
    <row r="20" spans="1:28" x14ac:dyDescent="0.2">
      <c r="A20" s="8" t="str">
        <f>[1]Barbour!A38</f>
        <v>Bob Barbour</v>
      </c>
      <c r="B20" s="8">
        <f>[1]Barbour!C4</f>
        <v>7</v>
      </c>
      <c r="C20" s="8">
        <f>[1]Barbour!E4</f>
        <v>5</v>
      </c>
      <c r="D20" s="8">
        <f>[1]Barbour!G4</f>
        <v>6</v>
      </c>
      <c r="E20" s="8">
        <f>[1]Barbour!I4</f>
        <v>5</v>
      </c>
      <c r="F20" s="8">
        <f>[1]Barbour!K4</f>
        <v>4</v>
      </c>
      <c r="G20" s="8">
        <f>[1]Barbour!M4</f>
        <v>7</v>
      </c>
      <c r="H20" s="8">
        <f>[1]Barbour!O4</f>
        <v>4</v>
      </c>
      <c r="I20" s="8">
        <f>[1]Barbour!Q4</f>
        <v>7</v>
      </c>
      <c r="J20" s="8">
        <f>[1]Barbour!S4</f>
        <v>4</v>
      </c>
      <c r="K20" s="8">
        <f>[1]Barbour!V4</f>
        <v>49</v>
      </c>
      <c r="L20" s="8">
        <f>[1]Barbour!W4</f>
        <v>36</v>
      </c>
      <c r="M20" s="8">
        <f>[1]Barbour!X4</f>
        <v>17</v>
      </c>
      <c r="N20" s="8">
        <f>[1]Barbour!Y4</f>
        <v>0</v>
      </c>
      <c r="O20" s="8">
        <f>[1]Barbour!Z4</f>
        <v>0</v>
      </c>
      <c r="P20" s="8">
        <f>[1]Barbour!AA4</f>
        <v>0</v>
      </c>
      <c r="Q20" s="8">
        <f>[1]Barbour!AB4</f>
        <v>1</v>
      </c>
      <c r="R20" s="8">
        <f>[1]Barbour!AC4</f>
        <v>13</v>
      </c>
      <c r="S20" s="13">
        <f t="shared" si="2"/>
        <v>34</v>
      </c>
      <c r="V20" s="3">
        <f t="shared" si="3"/>
        <v>18</v>
      </c>
      <c r="W20" s="3">
        <f t="shared" si="4"/>
        <v>2</v>
      </c>
      <c r="Z20" s="8" t="str">
        <f t="shared" si="0"/>
        <v>Bob Barbour</v>
      </c>
      <c r="AA20" s="8">
        <f t="shared" si="5"/>
        <v>36</v>
      </c>
      <c r="AB20" s="8" t="str">
        <f t="shared" si="1"/>
        <v xml:space="preserve"> </v>
      </c>
    </row>
    <row r="21" spans="1:28" x14ac:dyDescent="0.2">
      <c r="A21" s="8" t="str">
        <f>[1]Kilam!A38</f>
        <v>Samish Kilam</v>
      </c>
      <c r="B21" s="8">
        <f>[1]Kilam!C4</f>
        <v>6</v>
      </c>
      <c r="C21" s="8">
        <f>[1]Kilam!E4</f>
        <v>6</v>
      </c>
      <c r="D21" s="8">
        <f>[1]Kilam!G4</f>
        <v>9</v>
      </c>
      <c r="E21" s="8">
        <f>[1]Kilam!I4</f>
        <v>8</v>
      </c>
      <c r="F21" s="8">
        <f>[1]Kilam!K4</f>
        <v>6</v>
      </c>
      <c r="G21" s="8">
        <f>[1]Kilam!M4</f>
        <v>7</v>
      </c>
      <c r="H21" s="8">
        <f>[1]Kilam!O4</f>
        <v>5</v>
      </c>
      <c r="I21" s="8">
        <f>[1]Kilam!Q4</f>
        <v>5</v>
      </c>
      <c r="J21" s="8">
        <f>[1]Kilam!S4</f>
        <v>8</v>
      </c>
      <c r="K21" s="8">
        <f>[1]Kilam!V4</f>
        <v>60</v>
      </c>
      <c r="L21" s="8">
        <f>[1]Kilam!W4</f>
        <v>42</v>
      </c>
      <c r="M21" s="8">
        <f>[1]Kilam!X4</f>
        <v>21</v>
      </c>
      <c r="N21" s="8">
        <f>[1]Kilam!Y4</f>
        <v>1</v>
      </c>
      <c r="O21" s="8">
        <f>[1]Kilam!Z4</f>
        <v>0</v>
      </c>
      <c r="P21" s="8">
        <f>[1]Kilam!AA4</f>
        <v>0</v>
      </c>
      <c r="Q21" s="8">
        <f>[1]Kilam!AB4</f>
        <v>0</v>
      </c>
      <c r="R21" s="8">
        <f>[1]Kilam!AC4</f>
        <v>18</v>
      </c>
      <c r="S21" s="13">
        <f t="shared" si="2"/>
        <v>7</v>
      </c>
      <c r="V21" s="3">
        <f t="shared" si="3"/>
        <v>4</v>
      </c>
      <c r="W21" s="3">
        <f t="shared" si="4"/>
        <v>1</v>
      </c>
      <c r="Z21" s="8" t="str">
        <f t="shared" si="0"/>
        <v>Samish Kilam</v>
      </c>
      <c r="AA21" s="8">
        <f t="shared" si="5"/>
        <v>42</v>
      </c>
      <c r="AB21" s="8" t="str">
        <f t="shared" si="1"/>
        <v xml:space="preserve"> </v>
      </c>
    </row>
    <row r="22" spans="1:28" x14ac:dyDescent="0.2">
      <c r="A22" s="8" t="str">
        <f>[1]CBrosky!A38</f>
        <v>Chris Brosky</v>
      </c>
      <c r="B22" s="8">
        <f>[1]CBrosky!C4</f>
        <v>6</v>
      </c>
      <c r="C22" s="8">
        <f>[1]CBrosky!E4</f>
        <v>4</v>
      </c>
      <c r="D22" s="8">
        <f>[1]CBrosky!G4</f>
        <v>4</v>
      </c>
      <c r="E22" s="8">
        <f>[1]CBrosky!I4</f>
        <v>5</v>
      </c>
      <c r="F22" s="8">
        <f>[1]CBrosky!K4</f>
        <v>4</v>
      </c>
      <c r="G22" s="8">
        <f>[1]CBrosky!M4</f>
        <v>5</v>
      </c>
      <c r="H22" s="8">
        <f>[1]CBrosky!O4</f>
        <v>5</v>
      </c>
      <c r="I22" s="8">
        <f>[1]CBrosky!Q4</f>
        <v>4</v>
      </c>
      <c r="J22" s="8">
        <f>[1]CBrosky!S4</f>
        <v>6</v>
      </c>
      <c r="K22" s="8">
        <f>[1]CBrosky!V4</f>
        <v>43</v>
      </c>
      <c r="L22" s="8">
        <f>[1]CBrosky!W4</f>
        <v>35</v>
      </c>
      <c r="M22" s="8">
        <f>[1]CBrosky!X4</f>
        <v>15</v>
      </c>
      <c r="N22" s="8">
        <f>[1]CBrosky!Y4</f>
        <v>2</v>
      </c>
      <c r="O22" s="8">
        <f>[1]CBrosky!Z4</f>
        <v>0</v>
      </c>
      <c r="P22" s="8">
        <f>[1]CBrosky!AA4</f>
        <v>1</v>
      </c>
      <c r="Q22" s="8">
        <f>[1]CBrosky!AB4</f>
        <v>3</v>
      </c>
      <c r="R22" s="8">
        <f>[1]CBrosky!AC4</f>
        <v>8</v>
      </c>
      <c r="S22" s="13">
        <f t="shared" si="2"/>
        <v>39</v>
      </c>
      <c r="V22" s="3">
        <f t="shared" si="3"/>
        <v>20</v>
      </c>
      <c r="W22" s="3">
        <f t="shared" si="4"/>
        <v>1</v>
      </c>
      <c r="Z22" s="8" t="str">
        <f t="shared" si="0"/>
        <v>Chris Brosky</v>
      </c>
      <c r="AA22" s="8">
        <f t="shared" si="5"/>
        <v>35</v>
      </c>
      <c r="AB22" s="8" t="str">
        <f t="shared" si="1"/>
        <v xml:space="preserve"> </v>
      </c>
    </row>
    <row r="23" spans="1:28" x14ac:dyDescent="0.2">
      <c r="A23" s="8" t="str">
        <f>[1]Brosky!A38</f>
        <v>Steve Brosky</v>
      </c>
      <c r="B23" s="8">
        <f>[1]Brosky!C4</f>
        <v>5</v>
      </c>
      <c r="C23" s="8">
        <f>[1]Brosky!E4</f>
        <v>7</v>
      </c>
      <c r="D23" s="8">
        <f>[1]Brosky!G4</f>
        <v>6</v>
      </c>
      <c r="E23" s="8">
        <f>[1]Brosky!I4</f>
        <v>7</v>
      </c>
      <c r="F23" s="8">
        <f>[1]Brosky!K4</f>
        <v>3</v>
      </c>
      <c r="G23" s="8">
        <f>[1]Brosky!M4</f>
        <v>7</v>
      </c>
      <c r="H23" s="8">
        <f>[1]Brosky!O4</f>
        <v>4</v>
      </c>
      <c r="I23" s="8">
        <f>[1]Brosky!Q4</f>
        <v>8</v>
      </c>
      <c r="J23" s="8">
        <f>[1]Brosky!S4</f>
        <v>7</v>
      </c>
      <c r="K23" s="8">
        <f>[1]Brosky!V4</f>
        <v>54</v>
      </c>
      <c r="L23" s="8">
        <f>[1]Brosky!W4</f>
        <v>40</v>
      </c>
      <c r="M23" s="8">
        <f>[1]Brosky!X4</f>
        <v>19</v>
      </c>
      <c r="N23" s="8">
        <f>[1]Brosky!Y4</f>
        <v>1</v>
      </c>
      <c r="O23" s="8">
        <f>[1]Brosky!Z4</f>
        <v>0</v>
      </c>
      <c r="P23" s="8">
        <f>[1]Brosky!AA4</f>
        <v>0</v>
      </c>
      <c r="Q23" s="8">
        <f>[1]Brosky!AB4</f>
        <v>1</v>
      </c>
      <c r="R23" s="8">
        <f>[1]Brosky!AC4</f>
        <v>14</v>
      </c>
      <c r="S23" s="13">
        <f t="shared" si="2"/>
        <v>13</v>
      </c>
      <c r="V23" s="3">
        <f t="shared" si="3"/>
        <v>8</v>
      </c>
      <c r="W23" s="3">
        <f t="shared" si="4"/>
        <v>3</v>
      </c>
      <c r="Z23" s="8" t="str">
        <f t="shared" si="0"/>
        <v>Steve Brosky</v>
      </c>
      <c r="AA23" s="8">
        <f t="shared" si="5"/>
        <v>40</v>
      </c>
      <c r="AB23" s="8" t="str">
        <f t="shared" si="1"/>
        <v xml:space="preserve"> </v>
      </c>
    </row>
    <row r="24" spans="1:28" x14ac:dyDescent="0.2">
      <c r="A24" s="8" t="str">
        <f>[1]Watts!A38</f>
        <v>Tim Watts</v>
      </c>
      <c r="B24" s="8">
        <f>[1]Watts!C4</f>
        <v>5</v>
      </c>
      <c r="C24" s="8">
        <f>[1]Watts!E4</f>
        <v>5</v>
      </c>
      <c r="D24" s="8">
        <f>[1]Watts!G4</f>
        <v>7</v>
      </c>
      <c r="E24" s="8">
        <f>[1]Watts!I4</f>
        <v>5</v>
      </c>
      <c r="F24" s="8">
        <f>[1]Watts!K4</f>
        <v>5</v>
      </c>
      <c r="G24" s="8">
        <f>[1]Watts!M4</f>
        <v>7</v>
      </c>
      <c r="H24" s="8">
        <f>[1]Watts!O4</f>
        <v>5</v>
      </c>
      <c r="I24" s="8">
        <f>[1]Watts!Q4</f>
        <v>6</v>
      </c>
      <c r="J24" s="8">
        <f>[1]Watts!S4</f>
        <v>6</v>
      </c>
      <c r="K24" s="8">
        <f>[1]Watts!V4</f>
        <v>51</v>
      </c>
      <c r="L24" s="8">
        <f>[1]Watts!W4</f>
        <v>37</v>
      </c>
      <c r="M24" s="8">
        <f>[1]Watts!X4</f>
        <v>21</v>
      </c>
      <c r="N24" s="8">
        <f>[1]Watts!Y4</f>
        <v>2</v>
      </c>
      <c r="O24" s="8">
        <f>[1]Watts!Z4</f>
        <v>0</v>
      </c>
      <c r="P24" s="8">
        <f>[1]Watts!AA4</f>
        <v>0</v>
      </c>
      <c r="Q24" s="8">
        <f>[1]Watts!AB4</f>
        <v>0</v>
      </c>
      <c r="R24" s="8">
        <f>[1]Watts!AC4</f>
        <v>14</v>
      </c>
      <c r="S24" s="13">
        <f t="shared" si="2"/>
        <v>27</v>
      </c>
      <c r="V24" s="3">
        <f t="shared" si="3"/>
        <v>15</v>
      </c>
      <c r="W24" s="3">
        <f t="shared" si="4"/>
        <v>3</v>
      </c>
      <c r="Z24" s="8" t="str">
        <f t="shared" si="0"/>
        <v>Tim Watts</v>
      </c>
      <c r="AA24" s="8">
        <f t="shared" si="5"/>
        <v>37</v>
      </c>
      <c r="AB24" s="8" t="str">
        <f t="shared" si="1"/>
        <v xml:space="preserve"> </v>
      </c>
    </row>
    <row r="25" spans="1:28" x14ac:dyDescent="0.2">
      <c r="A25" s="8" t="str">
        <f>[1]Kalmat!A38</f>
        <v>Pradeep Kalmat</v>
      </c>
      <c r="B25" s="8">
        <f>[1]Kalmat!C4</f>
        <v>4</v>
      </c>
      <c r="C25" s="8">
        <f>[1]Kalmat!E4</f>
        <v>5</v>
      </c>
      <c r="D25" s="8">
        <f>[1]Kalmat!G4</f>
        <v>5</v>
      </c>
      <c r="E25" s="8">
        <f>[1]Kalmat!I4</f>
        <v>5</v>
      </c>
      <c r="F25" s="8">
        <f>[1]Kalmat!K4</f>
        <v>3</v>
      </c>
      <c r="G25" s="8">
        <f>[1]Kalmat!M4</f>
        <v>5</v>
      </c>
      <c r="H25" s="8">
        <f>[1]Kalmat!O4</f>
        <v>4</v>
      </c>
      <c r="I25" s="8">
        <f>[1]Kalmat!Q4</f>
        <v>5</v>
      </c>
      <c r="J25" s="8">
        <f>[1]Kalmat!S4</f>
        <v>6</v>
      </c>
      <c r="K25" s="8">
        <f>[1]Kalmat!V4</f>
        <v>42</v>
      </c>
      <c r="L25" s="8">
        <f>[1]Kalmat!W4</f>
        <v>35</v>
      </c>
      <c r="M25" s="8">
        <f>[1]Kalmat!X4</f>
        <v>19</v>
      </c>
      <c r="N25" s="8">
        <f>[1]Kalmat!Y4</f>
        <v>5</v>
      </c>
      <c r="O25" s="8">
        <f>[1]Kalmat!Z4</f>
        <v>0</v>
      </c>
      <c r="P25" s="8">
        <f>[1]Kalmat!AA4</f>
        <v>0</v>
      </c>
      <c r="Q25" s="8">
        <f>[1]Kalmat!AB4</f>
        <v>4</v>
      </c>
      <c r="R25" s="8">
        <f>[1]Kalmat!AC4</f>
        <v>7</v>
      </c>
      <c r="S25" s="13">
        <f t="shared" si="2"/>
        <v>39</v>
      </c>
      <c r="V25" s="3">
        <f t="shared" si="3"/>
        <v>20</v>
      </c>
      <c r="W25" s="3">
        <f t="shared" si="4"/>
        <v>1</v>
      </c>
      <c r="Z25" s="8" t="str">
        <f t="shared" si="0"/>
        <v>Pradeep Kalmat</v>
      </c>
      <c r="AA25" s="8">
        <f t="shared" si="5"/>
        <v>35</v>
      </c>
      <c r="AB25" s="8" t="str">
        <f t="shared" si="1"/>
        <v xml:space="preserve"> </v>
      </c>
    </row>
    <row r="26" spans="1:28" x14ac:dyDescent="0.2">
      <c r="A26" s="8" t="str">
        <f>[1]Olivero!A38</f>
        <v>Rick Olivero</v>
      </c>
      <c r="B26" s="8">
        <f>[1]Olivero!C4</f>
        <v>4</v>
      </c>
      <c r="C26" s="8">
        <f>[1]Olivero!E4</f>
        <v>5</v>
      </c>
      <c r="D26" s="8">
        <f>[1]Olivero!G4</f>
        <v>5</v>
      </c>
      <c r="E26" s="8">
        <f>[1]Olivero!I4</f>
        <v>6</v>
      </c>
      <c r="F26" s="8">
        <f>[1]Olivero!K4</f>
        <v>4</v>
      </c>
      <c r="G26" s="8">
        <f>[1]Olivero!M4</f>
        <v>4</v>
      </c>
      <c r="H26" s="8">
        <f>[1]Olivero!O4</f>
        <v>3</v>
      </c>
      <c r="I26" s="8">
        <f>[1]Olivero!Q4</f>
        <v>4</v>
      </c>
      <c r="J26" s="8">
        <f>[1]Olivero!S4</f>
        <v>5</v>
      </c>
      <c r="K26" s="8">
        <f>[1]Olivero!V4</f>
        <v>40</v>
      </c>
      <c r="L26" s="8">
        <f>[1]Olivero!W4</f>
        <v>34</v>
      </c>
      <c r="M26" s="8">
        <f>[1]Olivero!X4</f>
        <v>13</v>
      </c>
      <c r="N26" s="8">
        <f>[1]Olivero!Y4</f>
        <v>1</v>
      </c>
      <c r="O26" s="8">
        <f>[1]Olivero!Z4</f>
        <v>0</v>
      </c>
      <c r="P26" s="8">
        <f>[1]Olivero!AA4</f>
        <v>1</v>
      </c>
      <c r="Q26" s="8">
        <f>[1]Olivero!AB4</f>
        <v>4</v>
      </c>
      <c r="R26" s="8">
        <f>[1]Olivero!AC4</f>
        <v>6</v>
      </c>
      <c r="S26" s="13">
        <f t="shared" si="2"/>
        <v>42</v>
      </c>
      <c r="V26" s="3">
        <f t="shared" si="3"/>
        <v>21</v>
      </c>
      <c r="W26" s="3">
        <f t="shared" si="4"/>
        <v>0</v>
      </c>
      <c r="Z26" s="8" t="str">
        <f t="shared" si="0"/>
        <v>Rick Olivero</v>
      </c>
      <c r="AA26" s="8">
        <f t="shared" si="5"/>
        <v>34</v>
      </c>
      <c r="AB26" s="8" t="str">
        <f t="shared" si="1"/>
        <v xml:space="preserve"> </v>
      </c>
    </row>
    <row r="27" spans="1:28" x14ac:dyDescent="0.2">
      <c r="A27" s="8" t="str">
        <f>[1]Koenigsknecht!A38</f>
        <v>Roger Koenigsknecht</v>
      </c>
      <c r="B27" s="8">
        <f>[1]Koenigsknecht!C4</f>
        <v>6</v>
      </c>
      <c r="C27" s="8">
        <f>[1]Koenigsknecht!E4</f>
        <v>5</v>
      </c>
      <c r="D27" s="8">
        <f>[1]Koenigsknecht!G4</f>
        <v>6</v>
      </c>
      <c r="E27" s="8">
        <f>[1]Koenigsknecht!I4</f>
        <v>6</v>
      </c>
      <c r="F27" s="8">
        <f>[1]Koenigsknecht!K4</f>
        <v>3</v>
      </c>
      <c r="G27" s="8">
        <f>[1]Koenigsknecht!M4</f>
        <v>7</v>
      </c>
      <c r="H27" s="8">
        <f>[1]Koenigsknecht!O4</f>
        <v>3</v>
      </c>
      <c r="I27" s="8">
        <f>[1]Koenigsknecht!Q4</f>
        <v>5</v>
      </c>
      <c r="J27" s="8">
        <f>[1]Koenigsknecht!S4</f>
        <v>6</v>
      </c>
      <c r="K27" s="8">
        <f>[1]Koenigsknecht!V4</f>
        <v>47</v>
      </c>
      <c r="L27" s="8">
        <f>[1]Koenigsknecht!W4</f>
        <v>33</v>
      </c>
      <c r="M27" s="8">
        <f>[1]Koenigsknecht!X4</f>
        <v>18</v>
      </c>
      <c r="N27" s="8">
        <f>[1]Koenigsknecht!Y4</f>
        <v>2</v>
      </c>
      <c r="O27" s="8">
        <f>[1]Koenigsknecht!Z4</f>
        <v>0</v>
      </c>
      <c r="P27" s="8">
        <f>[1]Koenigsknecht!AA4</f>
        <v>0</v>
      </c>
      <c r="Q27" s="8">
        <f>[1]Koenigsknecht!AB4</f>
        <v>2</v>
      </c>
      <c r="R27" s="8">
        <f>[1]Koenigsknecht!AC4</f>
        <v>14</v>
      </c>
      <c r="S27" s="13">
        <f t="shared" si="2"/>
        <v>45</v>
      </c>
      <c r="V27" s="3">
        <f t="shared" si="3"/>
        <v>23</v>
      </c>
      <c r="W27" s="3">
        <f t="shared" si="4"/>
        <v>1</v>
      </c>
      <c r="Z27" s="8" t="str">
        <f t="shared" si="0"/>
        <v>Roger Koenigsknecht</v>
      </c>
      <c r="AA27" s="8">
        <f t="shared" si="5"/>
        <v>33</v>
      </c>
      <c r="AB27" s="8" t="str">
        <f t="shared" si="1"/>
        <v>X</v>
      </c>
    </row>
    <row r="28" spans="1:28" x14ac:dyDescent="0.2">
      <c r="A28" s="8" t="str">
        <f>[1]Laskaris!A38</f>
        <v>Tom Laskaris</v>
      </c>
      <c r="B28" s="8">
        <f>[1]Laskaris!C4</f>
        <v>6</v>
      </c>
      <c r="C28" s="8">
        <f>[1]Laskaris!E4</f>
        <v>7</v>
      </c>
      <c r="D28" s="8">
        <f>[1]Laskaris!G4</f>
        <v>6</v>
      </c>
      <c r="E28" s="8">
        <f>[1]Laskaris!I4</f>
        <v>7</v>
      </c>
      <c r="F28" s="8">
        <f>[1]Laskaris!K4</f>
        <v>5</v>
      </c>
      <c r="G28" s="8">
        <f>[1]Laskaris!M4</f>
        <v>10</v>
      </c>
      <c r="H28" s="8">
        <f>[1]Laskaris!O4</f>
        <v>6</v>
      </c>
      <c r="I28" s="8">
        <f>[1]Laskaris!Q4</f>
        <v>6</v>
      </c>
      <c r="J28" s="8">
        <f>[1]Laskaris!S4</f>
        <v>5</v>
      </c>
      <c r="K28" s="8">
        <f>[1]Laskaris!V4</f>
        <v>58</v>
      </c>
      <c r="L28" s="8">
        <f>[1]Laskaris!W4</f>
        <v>40</v>
      </c>
      <c r="M28" s="8">
        <f>[1]Laskaris!X4</f>
        <v>24</v>
      </c>
      <c r="N28" s="8">
        <f>[1]Laskaris!Y4</f>
        <v>1</v>
      </c>
      <c r="O28" s="8">
        <f>[1]Laskaris!Z4</f>
        <v>0</v>
      </c>
      <c r="P28" s="8">
        <f>[1]Laskaris!AA4</f>
        <v>0</v>
      </c>
      <c r="Q28" s="8">
        <f>[1]Laskaris!AB4</f>
        <v>0</v>
      </c>
      <c r="R28" s="8">
        <f>[1]Laskaris!AC4</f>
        <v>18</v>
      </c>
      <c r="S28" s="13">
        <f t="shared" si="2"/>
        <v>13</v>
      </c>
      <c r="V28" s="3">
        <f t="shared" si="3"/>
        <v>8</v>
      </c>
      <c r="W28" s="3">
        <f t="shared" si="4"/>
        <v>3</v>
      </c>
      <c r="Z28" s="8" t="str">
        <f t="shared" si="0"/>
        <v>Tom Laskaris</v>
      </c>
      <c r="AA28" s="8">
        <f t="shared" si="5"/>
        <v>40</v>
      </c>
      <c r="AB28" s="8" t="str">
        <f t="shared" si="1"/>
        <v xml:space="preserve"> </v>
      </c>
    </row>
  </sheetData>
  <mergeCells count="12">
    <mergeCell ref="S3:S4"/>
    <mergeCell ref="V3:W3"/>
    <mergeCell ref="Z1:AE1"/>
    <mergeCell ref="B2:C2"/>
    <mergeCell ref="K3:K4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>
      <selection activeCell="A25" sqref="A25"/>
    </sheetView>
  </sheetViews>
  <sheetFormatPr defaultRowHeight="12.75" x14ac:dyDescent="0.2"/>
  <cols>
    <col min="1" max="1" width="23.140625" customWidth="1"/>
    <col min="2" max="10" width="5.7109375" customWidth="1"/>
    <col min="11" max="19" width="6.7109375" customWidth="1"/>
    <col min="21" max="23" width="9.140625" style="3"/>
    <col min="26" max="26" width="17.5703125" customWidth="1"/>
    <col min="29" max="31" width="9.140625" style="3"/>
  </cols>
  <sheetData>
    <row r="1" spans="1:31" x14ac:dyDescent="0.2">
      <c r="A1" s="1" t="s">
        <v>0</v>
      </c>
      <c r="B1" s="2">
        <v>3</v>
      </c>
      <c r="S1" s="3"/>
      <c r="U1" s="3" t="s">
        <v>1</v>
      </c>
      <c r="V1" s="3">
        <v>24</v>
      </c>
      <c r="Z1" s="4" t="s">
        <v>2</v>
      </c>
      <c r="AA1" s="4"/>
      <c r="AB1" s="4"/>
      <c r="AC1" s="4"/>
      <c r="AD1" s="4"/>
      <c r="AE1" s="4"/>
    </row>
    <row r="2" spans="1:31" x14ac:dyDescent="0.2">
      <c r="A2" s="5" t="s">
        <v>3</v>
      </c>
      <c r="B2" s="6" t="str">
        <f>'[1]Weekly Course'!C6</f>
        <v>South</v>
      </c>
      <c r="C2" s="6"/>
      <c r="S2" s="3"/>
    </row>
    <row r="3" spans="1:31" x14ac:dyDescent="0.2">
      <c r="A3" s="7" t="s">
        <v>4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 t="s">
        <v>5</v>
      </c>
      <c r="L3" s="9" t="s">
        <v>6</v>
      </c>
      <c r="M3" s="9" t="s">
        <v>7</v>
      </c>
      <c r="N3" s="9" t="s">
        <v>8</v>
      </c>
      <c r="O3" s="9" t="s">
        <v>9</v>
      </c>
      <c r="P3" s="9" t="s">
        <v>10</v>
      </c>
      <c r="Q3" s="9" t="s">
        <v>11</v>
      </c>
      <c r="R3" s="9" t="s">
        <v>12</v>
      </c>
      <c r="S3" s="10" t="s">
        <v>13</v>
      </c>
      <c r="V3" s="11" t="s">
        <v>14</v>
      </c>
      <c r="W3" s="11"/>
      <c r="AC3" s="3" t="s">
        <v>5</v>
      </c>
      <c r="AD3" s="3" t="s">
        <v>1</v>
      </c>
      <c r="AE3" s="3" t="s">
        <v>15</v>
      </c>
    </row>
    <row r="4" spans="1:31" x14ac:dyDescent="0.2">
      <c r="A4" s="12" t="s">
        <v>16</v>
      </c>
      <c r="B4" s="8">
        <f>IF(B2="West",5,4)</f>
        <v>4</v>
      </c>
      <c r="C4" s="8">
        <v>4</v>
      </c>
      <c r="D4" s="8">
        <f>IF(B2="West",4,5)</f>
        <v>5</v>
      </c>
      <c r="E4" s="8">
        <f>IF(B2="East",4,IF(B2 = "South",5,3))</f>
        <v>5</v>
      </c>
      <c r="F4" s="8">
        <f>IF(B2="West",4,3)</f>
        <v>3</v>
      </c>
      <c r="G4" s="8">
        <f>IF(B2="South",4,5)</f>
        <v>4</v>
      </c>
      <c r="H4" s="8">
        <f>IF(B2="South",4,3)</f>
        <v>4</v>
      </c>
      <c r="I4" s="8">
        <v>4</v>
      </c>
      <c r="J4" s="8">
        <f>IF(B2="South",3,4)</f>
        <v>3</v>
      </c>
      <c r="K4" s="9"/>
      <c r="L4" s="9"/>
      <c r="M4" s="9"/>
      <c r="N4" s="9"/>
      <c r="O4" s="9"/>
      <c r="P4" s="9"/>
      <c r="Q4" s="9"/>
      <c r="R4" s="9"/>
      <c r="S4" s="10"/>
      <c r="V4" s="3" t="s">
        <v>17</v>
      </c>
      <c r="W4" s="3" t="s">
        <v>18</v>
      </c>
      <c r="AC4" s="3">
        <f>MIN(AA5:AA28)</f>
        <v>33</v>
      </c>
      <c r="AD4" s="3">
        <f>COUNTIF(AA5:AA28,AC4)</f>
        <v>3</v>
      </c>
      <c r="AE4" s="3">
        <f>AC4-SUM(B4:J4)</f>
        <v>-3</v>
      </c>
    </row>
    <row r="5" spans="1:31" x14ac:dyDescent="0.2">
      <c r="A5" s="8" t="str">
        <f>[1]Sullivan!A38</f>
        <v>Paul Sullivan</v>
      </c>
      <c r="B5" s="8">
        <f>[1]Sullivan!C6</f>
        <v>7</v>
      </c>
      <c r="C5" s="8">
        <f>[1]Sullivan!E6</f>
        <v>6</v>
      </c>
      <c r="D5" s="8">
        <f>[1]Sullivan!G6</f>
        <v>8</v>
      </c>
      <c r="E5" s="8">
        <f>[1]Sullivan!I6</f>
        <v>10</v>
      </c>
      <c r="F5" s="8">
        <f>[1]Sullivan!K6</f>
        <v>5</v>
      </c>
      <c r="G5" s="8">
        <f>[1]Sullivan!M6</f>
        <v>6</v>
      </c>
      <c r="H5" s="8">
        <f>[1]Sullivan!O6</f>
        <v>8</v>
      </c>
      <c r="I5" s="8">
        <f>[1]Sullivan!Q6</f>
        <v>5</v>
      </c>
      <c r="J5" s="8">
        <f>[1]Sullivan!S6</f>
        <v>4</v>
      </c>
      <c r="K5" s="8">
        <f>[1]Sullivan!V6</f>
        <v>59</v>
      </c>
      <c r="L5" s="8">
        <f>[1]Sullivan!W6</f>
        <v>41</v>
      </c>
      <c r="M5" s="8">
        <f>[1]Sullivan!X6</f>
        <v>18</v>
      </c>
      <c r="N5" s="8">
        <f>[1]Sullivan!Y6</f>
        <v>0</v>
      </c>
      <c r="O5" s="8">
        <f>[1]Sullivan!Z6</f>
        <v>0</v>
      </c>
      <c r="P5" s="8">
        <f>[1]Sullivan!AA6</f>
        <v>0</v>
      </c>
      <c r="Q5" s="8">
        <f>[1]Sullivan!AB6</f>
        <v>0</v>
      </c>
      <c r="R5" s="8">
        <f>[1]Sullivan!AC6</f>
        <v>18</v>
      </c>
      <c r="S5" s="13">
        <f>IF(L5=" "," ",IF(W5=0,V5*2,W5+((V5-W5)*2)))</f>
        <v>11</v>
      </c>
      <c r="V5" s="3">
        <f>$V$1-RANK(L5,$L$5:$L$28,1)</f>
        <v>7</v>
      </c>
      <c r="W5" s="3">
        <f>COUNTIF($L$5:$L$28,L5) - 1</f>
        <v>3</v>
      </c>
      <c r="Z5" s="8" t="str">
        <f t="shared" ref="Z5:Z28" si="0">A5</f>
        <v>Paul Sullivan</v>
      </c>
      <c r="AA5" s="8">
        <f>L5</f>
        <v>41</v>
      </c>
      <c r="AB5" s="8" t="str">
        <f t="shared" ref="AB5:AB28" si="1">IF(AA5=$AC$4,"X"," ")</f>
        <v xml:space="preserve"> </v>
      </c>
    </row>
    <row r="6" spans="1:31" x14ac:dyDescent="0.2">
      <c r="A6" s="8" t="str">
        <f>[1]Shomsky!A38</f>
        <v>Jason Shomsky</v>
      </c>
      <c r="B6" s="8">
        <f>[1]Shomsky!C6</f>
        <v>5</v>
      </c>
      <c r="C6" s="8">
        <f>[1]Shomsky!E6</f>
        <v>5</v>
      </c>
      <c r="D6" s="8">
        <f>[1]Shomsky!G6</f>
        <v>6</v>
      </c>
      <c r="E6" s="8">
        <f>[1]Shomsky!I6</f>
        <v>6</v>
      </c>
      <c r="F6" s="8">
        <f>[1]Shomsky!K6</f>
        <v>5</v>
      </c>
      <c r="G6" s="8">
        <f>[1]Shomsky!M6</f>
        <v>6</v>
      </c>
      <c r="H6" s="8">
        <f>[1]Shomsky!O6</f>
        <v>6</v>
      </c>
      <c r="I6" s="8">
        <f>[1]Shomsky!Q6</f>
        <v>6</v>
      </c>
      <c r="J6" s="8">
        <f>[1]Shomsky!S6</f>
        <v>4</v>
      </c>
      <c r="K6" s="8">
        <f>[1]Shomsky!V6</f>
        <v>49</v>
      </c>
      <c r="L6" s="8">
        <f>[1]Shomsky!W6</f>
        <v>38</v>
      </c>
      <c r="M6" s="8">
        <f>[1]Shomsky!X6</f>
        <v>16</v>
      </c>
      <c r="N6" s="8">
        <f>[1]Shomsky!Y6</f>
        <v>0</v>
      </c>
      <c r="O6" s="8">
        <f>[1]Shomsky!Z6</f>
        <v>0</v>
      </c>
      <c r="P6" s="8">
        <f>[1]Shomsky!AA6</f>
        <v>0</v>
      </c>
      <c r="Q6" s="8">
        <f>[1]Shomsky!AB6</f>
        <v>0</v>
      </c>
      <c r="R6" s="8">
        <f>[1]Shomsky!AC6</f>
        <v>11</v>
      </c>
      <c r="S6" s="13">
        <f t="shared" ref="S6:S28" si="2">IF(L6=" "," ",IF(W6=0,V6*2,W6+((V6-W6)*2)))</f>
        <v>21</v>
      </c>
      <c r="V6" s="3">
        <f>$V$1-RANK(L6,$L$5:$L$28,1)</f>
        <v>12</v>
      </c>
      <c r="W6" s="3">
        <f>COUNTIF($L$5:$L$28,L6) - 1</f>
        <v>3</v>
      </c>
      <c r="Z6" s="8" t="str">
        <f t="shared" si="0"/>
        <v>Jason Shomsky</v>
      </c>
      <c r="AA6" s="8">
        <f t="shared" ref="AA6:AA28" si="3">L6</f>
        <v>38</v>
      </c>
      <c r="AB6" s="8" t="str">
        <f t="shared" si="1"/>
        <v xml:space="preserve"> </v>
      </c>
    </row>
    <row r="7" spans="1:31" x14ac:dyDescent="0.2">
      <c r="A7" s="8" t="str">
        <f>[1]Pittenger!A38</f>
        <v>Jeff Pittenger</v>
      </c>
      <c r="B7" s="8">
        <f>[1]Pittenger!C6</f>
        <v>6</v>
      </c>
      <c r="C7" s="8">
        <f>[1]Pittenger!E6</f>
        <v>5</v>
      </c>
      <c r="D7" s="8">
        <f>[1]Pittenger!G6</f>
        <v>7</v>
      </c>
      <c r="E7" s="8">
        <f>[1]Pittenger!I6</f>
        <v>5</v>
      </c>
      <c r="F7" s="8">
        <f>[1]Pittenger!K6</f>
        <v>2</v>
      </c>
      <c r="G7" s="8">
        <f>[1]Pittenger!M6</f>
        <v>4</v>
      </c>
      <c r="H7" s="8">
        <f>[1]Pittenger!O6</f>
        <v>4</v>
      </c>
      <c r="I7" s="8">
        <f>[1]Pittenger!Q6</f>
        <v>5</v>
      </c>
      <c r="J7" s="8">
        <f>[1]Pittenger!S6</f>
        <v>5</v>
      </c>
      <c r="K7" s="8">
        <f>[1]Pittenger!V6</f>
        <v>43</v>
      </c>
      <c r="L7" s="8">
        <f>[1]Pittenger!W6</f>
        <v>33</v>
      </c>
      <c r="M7" s="8">
        <f>[1]Pittenger!X6</f>
        <v>16</v>
      </c>
      <c r="N7" s="8">
        <f>[1]Pittenger!Y6</f>
        <v>2</v>
      </c>
      <c r="O7" s="8">
        <f>[1]Pittenger!Z6</f>
        <v>0</v>
      </c>
      <c r="P7" s="8">
        <f>[1]Pittenger!AA6</f>
        <v>1</v>
      </c>
      <c r="Q7" s="8">
        <f>[1]Pittenger!AB6</f>
        <v>3</v>
      </c>
      <c r="R7" s="8">
        <f>[1]Pittenger!AC6</f>
        <v>10</v>
      </c>
      <c r="S7" s="13">
        <f t="shared" si="2"/>
        <v>44</v>
      </c>
      <c r="V7" s="3">
        <f t="shared" ref="V7:V28" si="4">$V$1-RANK(L7,$L$5:$L$28,1)</f>
        <v>23</v>
      </c>
      <c r="W7" s="3">
        <f t="shared" ref="W7:W28" si="5">COUNTIF($L$5:$L$28,L7) - 1</f>
        <v>2</v>
      </c>
      <c r="Z7" s="8" t="str">
        <f t="shared" si="0"/>
        <v>Jeff Pittenger</v>
      </c>
      <c r="AA7" s="8">
        <f t="shared" si="3"/>
        <v>33</v>
      </c>
      <c r="AB7" s="8" t="str">
        <f t="shared" si="1"/>
        <v>X</v>
      </c>
    </row>
    <row r="8" spans="1:31" x14ac:dyDescent="0.2">
      <c r="A8" s="8" t="str">
        <f>[1]Bawol!A38</f>
        <v>Mike Bawol</v>
      </c>
      <c r="B8" s="8">
        <f>[1]Bawol!C6</f>
        <v>4</v>
      </c>
      <c r="C8" s="8">
        <f>[1]Bawol!E6</f>
        <v>5</v>
      </c>
      <c r="D8" s="8">
        <f>[1]Bawol!G6</f>
        <v>5</v>
      </c>
      <c r="E8" s="8">
        <f>[1]Bawol!I6</f>
        <v>8</v>
      </c>
      <c r="F8" s="8">
        <f>[1]Bawol!K6</f>
        <v>4</v>
      </c>
      <c r="G8" s="8">
        <f>[1]Bawol!M6</f>
        <v>5</v>
      </c>
      <c r="H8" s="8">
        <f>[1]Bawol!O6</f>
        <v>5</v>
      </c>
      <c r="I8" s="8">
        <f>[1]Bawol!Q6</f>
        <v>6</v>
      </c>
      <c r="J8" s="8">
        <f>[1]Bawol!S6</f>
        <v>5</v>
      </c>
      <c r="K8" s="8">
        <f>[1]Bawol!V6</f>
        <v>47</v>
      </c>
      <c r="L8" s="8">
        <f>[1]Bawol!W6</f>
        <v>36</v>
      </c>
      <c r="M8" s="8">
        <f>[1]Bawol!X6</f>
        <v>17</v>
      </c>
      <c r="N8" s="8">
        <f>[1]Bawol!Y6</f>
        <v>1</v>
      </c>
      <c r="O8" s="8">
        <f>[1]Bawol!Z6</f>
        <v>0</v>
      </c>
      <c r="P8" s="8">
        <f>[1]Bawol!AA6</f>
        <v>0</v>
      </c>
      <c r="Q8" s="8">
        <f>[1]Bawol!AB6</f>
        <v>2</v>
      </c>
      <c r="R8" s="8">
        <f>[1]Bawol!AC6</f>
        <v>11</v>
      </c>
      <c r="S8" s="13">
        <f t="shared" si="2"/>
        <v>33</v>
      </c>
      <c r="V8" s="3">
        <f t="shared" si="4"/>
        <v>17</v>
      </c>
      <c r="W8" s="3">
        <f t="shared" si="5"/>
        <v>1</v>
      </c>
      <c r="Z8" s="8" t="str">
        <f t="shared" si="0"/>
        <v>Mike Bawol</v>
      </c>
      <c r="AA8" s="8">
        <v>100</v>
      </c>
      <c r="AB8" s="8" t="str">
        <f t="shared" si="1"/>
        <v xml:space="preserve"> </v>
      </c>
    </row>
    <row r="9" spans="1:31" x14ac:dyDescent="0.2">
      <c r="A9" s="8" t="str">
        <f>[1]Paul!A38</f>
        <v>John Paul</v>
      </c>
      <c r="B9" s="8">
        <f>[1]Paul!C6</f>
        <v>6</v>
      </c>
      <c r="C9" s="8">
        <f>[1]Paul!E6</f>
        <v>4</v>
      </c>
      <c r="D9" s="8">
        <f>[1]Paul!G6</f>
        <v>6</v>
      </c>
      <c r="E9" s="8">
        <f>[1]Paul!I6</f>
        <v>5</v>
      </c>
      <c r="F9" s="8">
        <f>[1]Paul!K6</f>
        <v>5</v>
      </c>
      <c r="G9" s="8">
        <f>[1]Paul!M6</f>
        <v>5</v>
      </c>
      <c r="H9" s="8">
        <f>[1]Paul!O6</f>
        <v>5</v>
      </c>
      <c r="I9" s="8">
        <f>[1]Paul!Q6</f>
        <v>4</v>
      </c>
      <c r="J9" s="8">
        <f>[1]Paul!S6</f>
        <v>3</v>
      </c>
      <c r="K9" s="8">
        <f>[1]Paul!V6</f>
        <v>43</v>
      </c>
      <c r="L9" s="8">
        <f>[1]Paul!W6</f>
        <v>38</v>
      </c>
      <c r="M9" s="8">
        <f>[1]Paul!X6</f>
        <v>18</v>
      </c>
      <c r="N9" s="8">
        <f>[1]Paul!Y6</f>
        <v>4</v>
      </c>
      <c r="O9" s="8">
        <f>[1]Paul!Z6</f>
        <v>0</v>
      </c>
      <c r="P9" s="8">
        <f>[1]Paul!AA6</f>
        <v>0</v>
      </c>
      <c r="Q9" s="8">
        <f>[1]Paul!AB6</f>
        <v>4</v>
      </c>
      <c r="R9" s="8">
        <f>[1]Paul!AC6</f>
        <v>5</v>
      </c>
      <c r="S9" s="13">
        <f t="shared" si="2"/>
        <v>21</v>
      </c>
      <c r="V9" s="3">
        <f t="shared" si="4"/>
        <v>12</v>
      </c>
      <c r="W9" s="3">
        <f t="shared" si="5"/>
        <v>3</v>
      </c>
      <c r="Z9" s="8" t="str">
        <f t="shared" si="0"/>
        <v>John Paul</v>
      </c>
      <c r="AA9" s="8">
        <f t="shared" si="3"/>
        <v>38</v>
      </c>
      <c r="AB9" s="8" t="str">
        <f t="shared" si="1"/>
        <v xml:space="preserve"> </v>
      </c>
    </row>
    <row r="10" spans="1:31" x14ac:dyDescent="0.2">
      <c r="A10" s="8" t="str">
        <f>[1]Walrad!A38</f>
        <v>Joe Walrad</v>
      </c>
      <c r="B10" s="8">
        <f>[1]Walrad!C6</f>
        <v>6</v>
      </c>
      <c r="C10" s="8">
        <f>[1]Walrad!E6</f>
        <v>8</v>
      </c>
      <c r="D10" s="8">
        <f>[1]Walrad!G6</f>
        <v>7</v>
      </c>
      <c r="E10" s="8">
        <f>[1]Walrad!I6</f>
        <v>7</v>
      </c>
      <c r="F10" s="8">
        <f>[1]Walrad!K6</f>
        <v>3</v>
      </c>
      <c r="G10" s="8">
        <f>[1]Walrad!M6</f>
        <v>5</v>
      </c>
      <c r="H10" s="8">
        <f>[1]Walrad!O6</f>
        <v>6</v>
      </c>
      <c r="I10" s="8">
        <f>[1]Walrad!Q6</f>
        <v>8</v>
      </c>
      <c r="J10" s="8">
        <f>[1]Walrad!S6</f>
        <v>5</v>
      </c>
      <c r="K10" s="8">
        <f>[1]Walrad!V6</f>
        <v>55</v>
      </c>
      <c r="L10" s="8">
        <f>[1]Walrad!W6</f>
        <v>37</v>
      </c>
      <c r="M10" s="8">
        <f>[1]Walrad!X6</f>
        <v>20</v>
      </c>
      <c r="N10" s="8">
        <f>[1]Walrad!Y6</f>
        <v>0</v>
      </c>
      <c r="O10" s="8">
        <f>[1]Walrad!Z6</f>
        <v>0</v>
      </c>
      <c r="P10" s="8">
        <f>[1]Walrad!AA6</f>
        <v>0</v>
      </c>
      <c r="Q10" s="8">
        <f>[1]Walrad!AB6</f>
        <v>1</v>
      </c>
      <c r="R10" s="8">
        <f>[1]Walrad!AC6</f>
        <v>18</v>
      </c>
      <c r="S10" s="13">
        <f t="shared" si="2"/>
        <v>28</v>
      </c>
      <c r="V10" s="3">
        <f t="shared" si="4"/>
        <v>15</v>
      </c>
      <c r="W10" s="3">
        <f t="shared" si="5"/>
        <v>2</v>
      </c>
      <c r="Z10" s="8" t="str">
        <f t="shared" si="0"/>
        <v>Joe Walrad</v>
      </c>
      <c r="AA10" s="8">
        <f t="shared" si="3"/>
        <v>37</v>
      </c>
      <c r="AB10" s="8" t="str">
        <f t="shared" si="1"/>
        <v xml:space="preserve"> </v>
      </c>
    </row>
    <row r="11" spans="1:31" x14ac:dyDescent="0.2">
      <c r="A11" s="8" t="str">
        <f>[1]Tharp!A38</f>
        <v>Jon Tharp</v>
      </c>
      <c r="B11" s="8">
        <f>[1]Tharp!C6</f>
        <v>7</v>
      </c>
      <c r="C11" s="8">
        <f>[1]Tharp!E6</f>
        <v>7</v>
      </c>
      <c r="D11" s="8">
        <f>[1]Tharp!G6</f>
        <v>7</v>
      </c>
      <c r="E11" s="8">
        <f>[1]Tharp!I6</f>
        <v>8</v>
      </c>
      <c r="F11" s="8">
        <f>[1]Tharp!K6</f>
        <v>5</v>
      </c>
      <c r="G11" s="8">
        <f>[1]Tharp!M6</f>
        <v>7</v>
      </c>
      <c r="H11" s="8">
        <f>[1]Tharp!O6</f>
        <v>5</v>
      </c>
      <c r="I11" s="8">
        <f>[1]Tharp!Q6</f>
        <v>4</v>
      </c>
      <c r="J11" s="8">
        <f>[1]Tharp!S6</f>
        <v>5</v>
      </c>
      <c r="K11" s="8">
        <f>[1]Tharp!V6</f>
        <v>55</v>
      </c>
      <c r="L11" s="8">
        <f>[1]Tharp!W6</f>
        <v>38</v>
      </c>
      <c r="M11" s="8">
        <f>[1]Tharp!X6</f>
        <v>19</v>
      </c>
      <c r="N11" s="8">
        <f>[1]Tharp!Y6</f>
        <v>0</v>
      </c>
      <c r="O11" s="8">
        <f>[1]Tharp!Z6</f>
        <v>0</v>
      </c>
      <c r="P11" s="8">
        <f>[1]Tharp!AA6</f>
        <v>0</v>
      </c>
      <c r="Q11" s="8">
        <f>[1]Tharp!AB6</f>
        <v>1</v>
      </c>
      <c r="R11" s="8">
        <f>[1]Tharp!AC6</f>
        <v>17</v>
      </c>
      <c r="S11" s="13">
        <f t="shared" si="2"/>
        <v>21</v>
      </c>
      <c r="V11" s="3">
        <f t="shared" si="4"/>
        <v>12</v>
      </c>
      <c r="W11" s="3">
        <f t="shared" si="5"/>
        <v>3</v>
      </c>
      <c r="Z11" s="8" t="str">
        <f t="shared" si="0"/>
        <v>Jon Tharp</v>
      </c>
      <c r="AA11" s="8">
        <f t="shared" si="3"/>
        <v>38</v>
      </c>
      <c r="AB11" s="8" t="str">
        <f t="shared" si="1"/>
        <v xml:space="preserve"> </v>
      </c>
    </row>
    <row r="12" spans="1:31" x14ac:dyDescent="0.2">
      <c r="A12" s="8" t="str">
        <f>[1]Matzo!A38</f>
        <v>Nick Matzo</v>
      </c>
      <c r="B12" s="8">
        <f>[1]Matzo!C6</f>
        <v>4</v>
      </c>
      <c r="C12" s="8">
        <f>[1]Matzo!E6</f>
        <v>4</v>
      </c>
      <c r="D12" s="8">
        <f>[1]Matzo!G6</f>
        <v>6</v>
      </c>
      <c r="E12" s="8">
        <f>[1]Matzo!I6</f>
        <v>6</v>
      </c>
      <c r="F12" s="8">
        <f>[1]Matzo!K6</f>
        <v>4</v>
      </c>
      <c r="G12" s="8">
        <f>[1]Matzo!M6</f>
        <v>4</v>
      </c>
      <c r="H12" s="8">
        <f>[1]Matzo!O6</f>
        <v>6</v>
      </c>
      <c r="I12" s="8">
        <f>[1]Matzo!Q6</f>
        <v>5</v>
      </c>
      <c r="J12" s="8">
        <f>[1]Matzo!S6</f>
        <v>4</v>
      </c>
      <c r="K12" s="8">
        <f>[1]Matzo!V6</f>
        <v>43</v>
      </c>
      <c r="L12" s="8">
        <f>[1]Matzo!W6</f>
        <v>34</v>
      </c>
      <c r="M12" s="8">
        <f>[1]Matzo!X6</f>
        <v>16</v>
      </c>
      <c r="N12" s="8">
        <f>[1]Matzo!Y6</f>
        <v>2</v>
      </c>
      <c r="O12" s="8">
        <f>[1]Matzo!Z6</f>
        <v>0</v>
      </c>
      <c r="P12" s="8">
        <f>[1]Matzo!AA6</f>
        <v>0</v>
      </c>
      <c r="Q12" s="8">
        <f>[1]Matzo!AB6</f>
        <v>3</v>
      </c>
      <c r="R12" s="8">
        <f>[1]Matzo!AC6</f>
        <v>9</v>
      </c>
      <c r="S12" s="13">
        <f t="shared" si="2"/>
        <v>39</v>
      </c>
      <c r="V12" s="3">
        <f t="shared" si="4"/>
        <v>20</v>
      </c>
      <c r="W12" s="3">
        <f t="shared" si="5"/>
        <v>1</v>
      </c>
      <c r="Z12" s="8" t="str">
        <f t="shared" si="0"/>
        <v>Nick Matzo</v>
      </c>
      <c r="AA12" s="8">
        <f t="shared" si="3"/>
        <v>34</v>
      </c>
      <c r="AB12" s="8" t="str">
        <f t="shared" si="1"/>
        <v xml:space="preserve"> </v>
      </c>
    </row>
    <row r="13" spans="1:31" x14ac:dyDescent="0.2">
      <c r="A13" s="8" t="str">
        <f>[1]CSullivan!A38</f>
        <v>Charlie Sullivan</v>
      </c>
      <c r="B13" s="8">
        <f>[1]CSullivan!C6</f>
        <v>8</v>
      </c>
      <c r="C13" s="8">
        <f>[1]CSullivan!E6</f>
        <v>8</v>
      </c>
      <c r="D13" s="8">
        <f>[1]CSullivan!G6</f>
        <v>8</v>
      </c>
      <c r="E13" s="8">
        <f>[1]CSullivan!I6</f>
        <v>10</v>
      </c>
      <c r="F13" s="8">
        <f>[1]CSullivan!K6</f>
        <v>6</v>
      </c>
      <c r="G13" s="8">
        <f>[1]CSullivan!M6</f>
        <v>8</v>
      </c>
      <c r="H13" s="8">
        <f>[1]CSullivan!O6</f>
        <v>8</v>
      </c>
      <c r="I13" s="8">
        <f>[1]CSullivan!Q6</f>
        <v>8</v>
      </c>
      <c r="J13" s="8">
        <f>[1]CSullivan!S6</f>
        <v>6</v>
      </c>
      <c r="K13" s="8">
        <f>[1]CSullivan!V6</f>
        <v>70</v>
      </c>
      <c r="L13" s="8">
        <f>[1]CSullivan!W6</f>
        <v>52</v>
      </c>
      <c r="M13" s="8">
        <f>[1]CSullivan!X6</f>
        <v>30</v>
      </c>
      <c r="N13" s="8">
        <f>[1]CSullivan!Y6</f>
        <v>0</v>
      </c>
      <c r="O13" s="8">
        <f>[1]CSullivan!Z6</f>
        <v>0</v>
      </c>
      <c r="P13" s="8">
        <f>[1]CSullivan!AA6</f>
        <v>0</v>
      </c>
      <c r="Q13" s="8">
        <f>[1]CSullivan!AB6</f>
        <v>0</v>
      </c>
      <c r="R13" s="8">
        <f>[1]CSullivan!AC6</f>
        <v>18</v>
      </c>
      <c r="S13" s="13">
        <f t="shared" si="2"/>
        <v>2</v>
      </c>
      <c r="V13" s="3">
        <f t="shared" si="4"/>
        <v>1</v>
      </c>
      <c r="W13" s="3">
        <f t="shared" si="5"/>
        <v>0</v>
      </c>
      <c r="Z13" s="8" t="str">
        <f t="shared" si="0"/>
        <v>Charlie Sullivan</v>
      </c>
      <c r="AA13" s="8">
        <f t="shared" si="3"/>
        <v>52</v>
      </c>
      <c r="AB13" s="8" t="str">
        <f t="shared" si="1"/>
        <v xml:space="preserve"> </v>
      </c>
    </row>
    <row r="14" spans="1:31" x14ac:dyDescent="0.2">
      <c r="A14" s="8" t="str">
        <f>[1]Baker!A38</f>
        <v>Joe Baker</v>
      </c>
      <c r="B14" s="8">
        <f>[1]Baker!C6</f>
        <v>6</v>
      </c>
      <c r="C14" s="8">
        <f>[1]Baker!E6</f>
        <v>7</v>
      </c>
      <c r="D14" s="8">
        <f>[1]Baker!G6</f>
        <v>5</v>
      </c>
      <c r="E14" s="8">
        <f>[1]Baker!I6</f>
        <v>7</v>
      </c>
      <c r="F14" s="8">
        <f>[1]Baker!K6</f>
        <v>4</v>
      </c>
      <c r="G14" s="8">
        <f>[1]Baker!M6</f>
        <v>5</v>
      </c>
      <c r="H14" s="8">
        <f>[1]Baker!O6</f>
        <v>5</v>
      </c>
      <c r="I14" s="8">
        <f>[1]Baker!Q6</f>
        <v>6</v>
      </c>
      <c r="J14" s="8">
        <f>[1]Baker!S6</f>
        <v>5</v>
      </c>
      <c r="K14" s="8">
        <f>[1]Baker!V6</f>
        <v>50</v>
      </c>
      <c r="L14" s="8">
        <f>[1]Baker!W6</f>
        <v>41</v>
      </c>
      <c r="M14" s="8">
        <f>[1]Baker!X6</f>
        <v>15</v>
      </c>
      <c r="N14" s="8">
        <f>[1]Baker!Y6</f>
        <v>1</v>
      </c>
      <c r="O14" s="8">
        <f>[1]Baker!Z6</f>
        <v>0</v>
      </c>
      <c r="P14" s="8">
        <f>[1]Baker!AA6</f>
        <v>0</v>
      </c>
      <c r="Q14" s="8">
        <f>[1]Baker!AB6</f>
        <v>1</v>
      </c>
      <c r="R14" s="8">
        <f>[1]Baker!AC6</f>
        <v>9</v>
      </c>
      <c r="S14" s="13">
        <f t="shared" si="2"/>
        <v>11</v>
      </c>
      <c r="V14" s="3">
        <f t="shared" si="4"/>
        <v>7</v>
      </c>
      <c r="W14" s="3">
        <f t="shared" si="5"/>
        <v>3</v>
      </c>
      <c r="Z14" s="8" t="str">
        <f t="shared" si="0"/>
        <v>Joe Baker</v>
      </c>
      <c r="AA14" s="8">
        <f t="shared" si="3"/>
        <v>41</v>
      </c>
      <c r="AB14" s="8" t="str">
        <f t="shared" si="1"/>
        <v xml:space="preserve"> </v>
      </c>
    </row>
    <row r="15" spans="1:31" x14ac:dyDescent="0.2">
      <c r="A15" s="8" t="str">
        <f>[1]Kopas!A38</f>
        <v>Ron Kopas</v>
      </c>
      <c r="B15" s="8">
        <f>[1]Kopas!C6</f>
        <v>4</v>
      </c>
      <c r="C15" s="8">
        <f>[1]Kopas!E6</f>
        <v>6</v>
      </c>
      <c r="D15" s="8">
        <f>[1]Kopas!G6</f>
        <v>5</v>
      </c>
      <c r="E15" s="8">
        <f>[1]Kopas!I6</f>
        <v>7</v>
      </c>
      <c r="F15" s="8">
        <f>[1]Kopas!K6</f>
        <v>4</v>
      </c>
      <c r="G15" s="8">
        <f>[1]Kopas!M6</f>
        <v>5</v>
      </c>
      <c r="H15" s="8">
        <f>[1]Kopas!O6</f>
        <v>4</v>
      </c>
      <c r="I15" s="8">
        <f>[1]Kopas!Q6</f>
        <v>6</v>
      </c>
      <c r="J15" s="8">
        <f>[1]Kopas!S6</f>
        <v>5</v>
      </c>
      <c r="K15" s="8">
        <f>[1]Kopas!V6</f>
        <v>46</v>
      </c>
      <c r="L15" s="8">
        <f>[1]Kopas!W6</f>
        <v>34</v>
      </c>
      <c r="M15" s="8">
        <f>[1]Kopas!X6</f>
        <v>17</v>
      </c>
      <c r="N15" s="8">
        <f>[1]Kopas!Y6</f>
        <v>3</v>
      </c>
      <c r="O15" s="8">
        <f>[1]Kopas!Z6</f>
        <v>0</v>
      </c>
      <c r="P15" s="8">
        <f>[1]Kopas!AA6</f>
        <v>0</v>
      </c>
      <c r="Q15" s="8">
        <f>[1]Kopas!AB6</f>
        <v>3</v>
      </c>
      <c r="R15" s="8">
        <f>[1]Kopas!AC6</f>
        <v>12</v>
      </c>
      <c r="S15" s="13">
        <f t="shared" si="2"/>
        <v>39</v>
      </c>
      <c r="V15" s="3">
        <f t="shared" si="4"/>
        <v>20</v>
      </c>
      <c r="W15" s="3">
        <f t="shared" si="5"/>
        <v>1</v>
      </c>
      <c r="Z15" s="8" t="str">
        <f t="shared" si="0"/>
        <v>Ron Kopas</v>
      </c>
      <c r="AA15" s="8">
        <f t="shared" si="3"/>
        <v>34</v>
      </c>
      <c r="AB15" s="8" t="str">
        <f t="shared" si="1"/>
        <v xml:space="preserve"> </v>
      </c>
    </row>
    <row r="16" spans="1:31" x14ac:dyDescent="0.2">
      <c r="A16" s="8" t="str">
        <f>[1]Dunn!A38</f>
        <v>Craig Dunn</v>
      </c>
      <c r="B16" s="8">
        <f>[1]Dunn!C6</f>
        <v>0</v>
      </c>
      <c r="C16" s="8">
        <f>[1]Dunn!E6</f>
        <v>0</v>
      </c>
      <c r="D16" s="8">
        <f>[1]Dunn!G6</f>
        <v>0</v>
      </c>
      <c r="E16" s="8">
        <f>[1]Dunn!I6</f>
        <v>0</v>
      </c>
      <c r="F16" s="8">
        <f>[1]Dunn!K6</f>
        <v>0</v>
      </c>
      <c r="G16" s="8">
        <f>[1]Dunn!M6</f>
        <v>0</v>
      </c>
      <c r="H16" s="8">
        <f>[1]Dunn!O6</f>
        <v>0</v>
      </c>
      <c r="I16" s="8">
        <f>[1]Dunn!Q6</f>
        <v>0</v>
      </c>
      <c r="J16" s="8">
        <f>[1]Dunn!S6</f>
        <v>0</v>
      </c>
      <c r="K16" s="8" t="str">
        <f>[1]Dunn!V6</f>
        <v xml:space="preserve"> </v>
      </c>
      <c r="L16" s="8">
        <f>[1]Dunn!W6</f>
        <v>53</v>
      </c>
      <c r="M16" s="8" t="str">
        <f>[1]Dunn!X6</f>
        <v xml:space="preserve"> </v>
      </c>
      <c r="N16" s="8" t="str">
        <f>[1]Dunn!Y6</f>
        <v xml:space="preserve"> </v>
      </c>
      <c r="O16" s="8" t="str">
        <f>[1]Dunn!Z6</f>
        <v xml:space="preserve"> </v>
      </c>
      <c r="P16" s="8" t="str">
        <f>[1]Dunn!AA6</f>
        <v xml:space="preserve"> </v>
      </c>
      <c r="Q16" s="8" t="str">
        <f>[1]Dunn!AB6</f>
        <v xml:space="preserve"> </v>
      </c>
      <c r="R16" s="8">
        <f>[1]Dunn!AC6</f>
        <v>18</v>
      </c>
      <c r="S16" s="13">
        <f t="shared" si="2"/>
        <v>0</v>
      </c>
      <c r="V16" s="3">
        <f t="shared" si="4"/>
        <v>0</v>
      </c>
      <c r="W16" s="3">
        <f t="shared" si="5"/>
        <v>0</v>
      </c>
      <c r="Z16" s="8" t="str">
        <f t="shared" si="0"/>
        <v>Craig Dunn</v>
      </c>
      <c r="AA16" s="8">
        <v>100</v>
      </c>
      <c r="AB16" s="8" t="str">
        <f t="shared" si="1"/>
        <v xml:space="preserve"> </v>
      </c>
    </row>
    <row r="17" spans="1:28" x14ac:dyDescent="0.2">
      <c r="A17" s="8" t="str">
        <f>[1]Barrett!A38</f>
        <v>Tim Barrett</v>
      </c>
      <c r="B17" s="8">
        <f>[1]Barrett!C6</f>
        <v>6</v>
      </c>
      <c r="C17" s="8">
        <f>[1]Barrett!E6</f>
        <v>5</v>
      </c>
      <c r="D17" s="8">
        <f>[1]Barrett!G6</f>
        <v>7</v>
      </c>
      <c r="E17" s="8">
        <f>[1]Barrett!I6</f>
        <v>8</v>
      </c>
      <c r="F17" s="8">
        <f>[1]Barrett!K6</f>
        <v>4</v>
      </c>
      <c r="G17" s="8">
        <f>[1]Barrett!M6</f>
        <v>6</v>
      </c>
      <c r="H17" s="8">
        <f>[1]Barrett!O6</f>
        <v>5</v>
      </c>
      <c r="I17" s="8">
        <f>[1]Barrett!Q6</f>
        <v>8</v>
      </c>
      <c r="J17" s="8">
        <f>[1]Barrett!S6</f>
        <v>4</v>
      </c>
      <c r="K17" s="8">
        <f>[1]Barrett!V6</f>
        <v>53</v>
      </c>
      <c r="L17" s="8">
        <f>[1]Barrett!W6</f>
        <v>40</v>
      </c>
      <c r="M17" s="8">
        <f>[1]Barrett!X6</f>
        <v>14</v>
      </c>
      <c r="N17" s="8">
        <f>[1]Barrett!Y6</f>
        <v>0</v>
      </c>
      <c r="O17" s="8">
        <f>[1]Barrett!Z6</f>
        <v>0</v>
      </c>
      <c r="P17" s="8">
        <f>[1]Barrett!AA6</f>
        <v>0</v>
      </c>
      <c r="Q17" s="8">
        <f>[1]Barrett!AB6</f>
        <v>0</v>
      </c>
      <c r="R17" s="8">
        <f>[1]Barrett!AC6</f>
        <v>13</v>
      </c>
      <c r="S17" s="13">
        <f t="shared" si="2"/>
        <v>16</v>
      </c>
      <c r="V17" s="3">
        <f t="shared" si="4"/>
        <v>8</v>
      </c>
      <c r="W17" s="3">
        <f t="shared" si="5"/>
        <v>0</v>
      </c>
      <c r="Z17" s="8" t="str">
        <f t="shared" si="0"/>
        <v>Tim Barrett</v>
      </c>
      <c r="AA17" s="8">
        <f t="shared" si="3"/>
        <v>40</v>
      </c>
      <c r="AB17" s="8" t="str">
        <f t="shared" si="1"/>
        <v xml:space="preserve"> </v>
      </c>
    </row>
    <row r="18" spans="1:28" x14ac:dyDescent="0.2">
      <c r="A18" s="8" t="str">
        <f>[1]CBaron!A38</f>
        <v>Chris Baron</v>
      </c>
      <c r="B18" s="8">
        <f>[1]CBaron!C6</f>
        <v>8</v>
      </c>
      <c r="C18" s="8">
        <f>[1]CBaron!E6</f>
        <v>8</v>
      </c>
      <c r="D18" s="8">
        <f>[1]CBaron!G6</f>
        <v>7</v>
      </c>
      <c r="E18" s="8">
        <f>[1]CBaron!I6</f>
        <v>7</v>
      </c>
      <c r="F18" s="8">
        <f>[1]CBaron!K6</f>
        <v>6</v>
      </c>
      <c r="G18" s="8">
        <f>[1]CBaron!M6</f>
        <v>8</v>
      </c>
      <c r="H18" s="8">
        <f>[1]CBaron!O6</f>
        <v>8</v>
      </c>
      <c r="I18" s="8">
        <f>[1]CBaron!Q6</f>
        <v>8</v>
      </c>
      <c r="J18" s="8">
        <f>[1]CBaron!S6</f>
        <v>6</v>
      </c>
      <c r="K18" s="8">
        <f>[1]CBaron!V6</f>
        <v>66</v>
      </c>
      <c r="L18" s="8">
        <f>[1]CBaron!W6</f>
        <v>48</v>
      </c>
      <c r="M18" s="8">
        <f>[1]CBaron!X6</f>
        <v>21</v>
      </c>
      <c r="N18" s="8">
        <f>[1]CBaron!Y6</f>
        <v>0</v>
      </c>
      <c r="O18" s="8">
        <f>[1]CBaron!Z6</f>
        <v>0</v>
      </c>
      <c r="P18" s="8">
        <f>[1]CBaron!AA6</f>
        <v>0</v>
      </c>
      <c r="Q18" s="8">
        <f>[1]CBaron!AB6</f>
        <v>0</v>
      </c>
      <c r="R18" s="8">
        <f>[1]CBaron!AC6</f>
        <v>18</v>
      </c>
      <c r="S18" s="13">
        <f t="shared" si="2"/>
        <v>4</v>
      </c>
      <c r="V18" s="3">
        <f t="shared" si="4"/>
        <v>2</v>
      </c>
      <c r="W18" s="3">
        <f t="shared" si="5"/>
        <v>0</v>
      </c>
      <c r="Z18" s="8" t="str">
        <f t="shared" si="0"/>
        <v>Chris Baron</v>
      </c>
      <c r="AA18" s="8">
        <f t="shared" si="3"/>
        <v>48</v>
      </c>
      <c r="AB18" s="8" t="str">
        <f t="shared" si="1"/>
        <v xml:space="preserve"> </v>
      </c>
    </row>
    <row r="19" spans="1:28" x14ac:dyDescent="0.2">
      <c r="A19" s="8" t="str">
        <f>[1]Breuer!A38</f>
        <v>Shaun Breuer</v>
      </c>
      <c r="B19" s="8">
        <f>[1]Breuer!C6</f>
        <v>8</v>
      </c>
      <c r="C19" s="8">
        <f>[1]Breuer!E6</f>
        <v>5</v>
      </c>
      <c r="D19" s="8">
        <f>[1]Breuer!G6</f>
        <v>5</v>
      </c>
      <c r="E19" s="8">
        <f>[1]Breuer!I6</f>
        <v>6</v>
      </c>
      <c r="F19" s="8">
        <f>[1]Breuer!K6</f>
        <v>3</v>
      </c>
      <c r="G19" s="8">
        <f>[1]Breuer!M6</f>
        <v>3</v>
      </c>
      <c r="H19" s="8">
        <f>[1]Breuer!O6</f>
        <v>8</v>
      </c>
      <c r="I19" s="8">
        <f>[1]Breuer!Q6</f>
        <v>6</v>
      </c>
      <c r="J19" s="8">
        <f>[1]Breuer!S6</f>
        <v>3</v>
      </c>
      <c r="K19" s="8">
        <f>[1]Breuer!V6</f>
        <v>47</v>
      </c>
      <c r="L19" s="8">
        <f>[1]Breuer!W6</f>
        <v>33</v>
      </c>
      <c r="M19" s="8">
        <f>[1]Breuer!X6</f>
        <v>15</v>
      </c>
      <c r="N19" s="8">
        <f>[1]Breuer!Y6</f>
        <v>2</v>
      </c>
      <c r="O19" s="8">
        <f>[1]Breuer!Z6</f>
        <v>0</v>
      </c>
      <c r="P19" s="8">
        <f>[1]Breuer!AA6</f>
        <v>1</v>
      </c>
      <c r="Q19" s="8">
        <f>[1]Breuer!AB6</f>
        <v>3</v>
      </c>
      <c r="R19" s="8">
        <f>[1]Breuer!AC6</f>
        <v>14</v>
      </c>
      <c r="S19" s="13">
        <f t="shared" si="2"/>
        <v>44</v>
      </c>
      <c r="V19" s="3">
        <f t="shared" si="4"/>
        <v>23</v>
      </c>
      <c r="W19" s="3">
        <f t="shared" si="5"/>
        <v>2</v>
      </c>
      <c r="Z19" s="8" t="str">
        <f t="shared" si="0"/>
        <v>Shaun Breuer</v>
      </c>
      <c r="AA19" s="8">
        <f t="shared" si="3"/>
        <v>33</v>
      </c>
      <c r="AB19" s="8" t="str">
        <f t="shared" si="1"/>
        <v>X</v>
      </c>
    </row>
    <row r="20" spans="1:28" x14ac:dyDescent="0.2">
      <c r="A20" s="8" t="str">
        <f>[1]Barbour!A38</f>
        <v>Bob Barbour</v>
      </c>
      <c r="B20" s="8">
        <f>[1]Barbour!C6</f>
        <v>6</v>
      </c>
      <c r="C20" s="8">
        <f>[1]Barbour!E6</f>
        <v>4</v>
      </c>
      <c r="D20" s="8">
        <f>[1]Barbour!G6</f>
        <v>8</v>
      </c>
      <c r="E20" s="8">
        <f>[1]Barbour!I6</f>
        <v>8</v>
      </c>
      <c r="F20" s="8">
        <f>[1]Barbour!K6</f>
        <v>3</v>
      </c>
      <c r="G20" s="8">
        <f>[1]Barbour!M6</f>
        <v>6</v>
      </c>
      <c r="H20" s="8">
        <f>[1]Barbour!O6</f>
        <v>5</v>
      </c>
      <c r="I20" s="8">
        <f>[1]Barbour!Q6</f>
        <v>4</v>
      </c>
      <c r="J20" s="8">
        <f>[1]Barbour!S6</f>
        <v>6</v>
      </c>
      <c r="K20" s="8">
        <f>[1]Barbour!V6</f>
        <v>50</v>
      </c>
      <c r="L20" s="8">
        <f>[1]Barbour!W6</f>
        <v>37</v>
      </c>
      <c r="M20" s="8">
        <f>[1]Barbour!X6</f>
        <v>18</v>
      </c>
      <c r="N20" s="8">
        <f>[1]Barbour!Y6</f>
        <v>2</v>
      </c>
      <c r="O20" s="8">
        <f>[1]Barbour!Z6</f>
        <v>0</v>
      </c>
      <c r="P20" s="8">
        <f>[1]Barbour!AA6</f>
        <v>0</v>
      </c>
      <c r="Q20" s="8">
        <f>[1]Barbour!AB6</f>
        <v>3</v>
      </c>
      <c r="R20" s="8">
        <f>[1]Barbour!AC6</f>
        <v>13</v>
      </c>
      <c r="S20" s="13">
        <f t="shared" si="2"/>
        <v>28</v>
      </c>
      <c r="V20" s="3">
        <f t="shared" si="4"/>
        <v>15</v>
      </c>
      <c r="W20" s="3">
        <f t="shared" si="5"/>
        <v>2</v>
      </c>
      <c r="Z20" s="8" t="str">
        <f t="shared" si="0"/>
        <v>Bob Barbour</v>
      </c>
      <c r="AA20" s="8">
        <f t="shared" si="3"/>
        <v>37</v>
      </c>
      <c r="AB20" s="8" t="str">
        <f t="shared" si="1"/>
        <v xml:space="preserve"> </v>
      </c>
    </row>
    <row r="21" spans="1:28" x14ac:dyDescent="0.2">
      <c r="A21" s="8" t="str">
        <f>[1]Kilam!A38</f>
        <v>Samish Kilam</v>
      </c>
      <c r="B21" s="8">
        <f>[1]Kilam!C6</f>
        <v>6</v>
      </c>
      <c r="C21" s="8">
        <f>[1]Kilam!E6</f>
        <v>5</v>
      </c>
      <c r="D21" s="8">
        <f>[1]Kilam!G6</f>
        <v>8</v>
      </c>
      <c r="E21" s="8">
        <f>[1]Kilam!I6</f>
        <v>6</v>
      </c>
      <c r="F21" s="8">
        <f>[1]Kilam!K6</f>
        <v>4</v>
      </c>
      <c r="G21" s="8">
        <f>[1]Kilam!M6</f>
        <v>5</v>
      </c>
      <c r="H21" s="8">
        <f>[1]Kilam!O6</f>
        <v>6</v>
      </c>
      <c r="I21" s="8">
        <f>[1]Kilam!Q6</f>
        <v>6</v>
      </c>
      <c r="J21" s="8">
        <f>[1]Kilam!S6</f>
        <v>5</v>
      </c>
      <c r="K21" s="8">
        <f>[1]Kilam!V6</f>
        <v>51</v>
      </c>
      <c r="L21" s="8">
        <f>[1]Kilam!W6</f>
        <v>33</v>
      </c>
      <c r="M21" s="8">
        <f>[1]Kilam!X6</f>
        <v>26</v>
      </c>
      <c r="N21" s="8">
        <f>[1]Kilam!Y6</f>
        <v>4</v>
      </c>
      <c r="O21" s="8">
        <f>[1]Kilam!Z6</f>
        <v>0</v>
      </c>
      <c r="P21" s="8">
        <f>[1]Kilam!AA6</f>
        <v>0</v>
      </c>
      <c r="Q21" s="8">
        <f>[1]Kilam!AB6</f>
        <v>0</v>
      </c>
      <c r="R21" s="8">
        <f>[1]Kilam!AC6</f>
        <v>18</v>
      </c>
      <c r="S21" s="13">
        <f t="shared" si="2"/>
        <v>44</v>
      </c>
      <c r="V21" s="3">
        <f t="shared" si="4"/>
        <v>23</v>
      </c>
      <c r="W21" s="3">
        <f t="shared" si="5"/>
        <v>2</v>
      </c>
      <c r="Z21" s="8" t="str">
        <f t="shared" si="0"/>
        <v>Samish Kilam</v>
      </c>
      <c r="AA21" s="8">
        <f t="shared" si="3"/>
        <v>33</v>
      </c>
      <c r="AB21" s="8" t="str">
        <f t="shared" si="1"/>
        <v>X</v>
      </c>
    </row>
    <row r="22" spans="1:28" x14ac:dyDescent="0.2">
      <c r="A22" s="8" t="str">
        <f>[1]CBrosky!A38</f>
        <v>Chris Brosky</v>
      </c>
      <c r="B22" s="8">
        <f>[1]CBrosky!C6</f>
        <v>6</v>
      </c>
      <c r="C22" s="8">
        <f>[1]CBrosky!E6</f>
        <v>5</v>
      </c>
      <c r="D22" s="8">
        <f>[1]CBrosky!G6</f>
        <v>6</v>
      </c>
      <c r="E22" s="8">
        <f>[1]CBrosky!I6</f>
        <v>8</v>
      </c>
      <c r="F22" s="8">
        <f>[1]CBrosky!K6</f>
        <v>3</v>
      </c>
      <c r="G22" s="8">
        <f>[1]CBrosky!M6</f>
        <v>5</v>
      </c>
      <c r="H22" s="8">
        <f>[1]CBrosky!O6</f>
        <v>4</v>
      </c>
      <c r="I22" s="8">
        <f>[1]CBrosky!Q6</f>
        <v>7</v>
      </c>
      <c r="J22" s="8">
        <f>[1]CBrosky!S6</f>
        <v>5</v>
      </c>
      <c r="K22" s="8">
        <f>[1]CBrosky!V6</f>
        <v>49</v>
      </c>
      <c r="L22" s="8">
        <f>[1]CBrosky!W6</f>
        <v>41</v>
      </c>
      <c r="M22" s="8">
        <f>[1]CBrosky!X6</f>
        <v>14</v>
      </c>
      <c r="N22" s="8">
        <f>[1]CBrosky!Y6</f>
        <v>1</v>
      </c>
      <c r="O22" s="8">
        <f>[1]CBrosky!Z6</f>
        <v>0</v>
      </c>
      <c r="P22" s="8">
        <f>[1]CBrosky!AA6</f>
        <v>0</v>
      </c>
      <c r="Q22" s="8">
        <f>[1]CBrosky!AB6</f>
        <v>2</v>
      </c>
      <c r="R22" s="8">
        <f>[1]CBrosky!AC6</f>
        <v>8</v>
      </c>
      <c r="S22" s="13">
        <f t="shared" si="2"/>
        <v>11</v>
      </c>
      <c r="V22" s="3">
        <f t="shared" si="4"/>
        <v>7</v>
      </c>
      <c r="W22" s="3">
        <f t="shared" si="5"/>
        <v>3</v>
      </c>
      <c r="Z22" s="8" t="str">
        <f t="shared" si="0"/>
        <v>Chris Brosky</v>
      </c>
      <c r="AA22" s="8">
        <f t="shared" si="3"/>
        <v>41</v>
      </c>
      <c r="AB22" s="8" t="str">
        <f t="shared" si="1"/>
        <v xml:space="preserve"> </v>
      </c>
    </row>
    <row r="23" spans="1:28" x14ac:dyDescent="0.2">
      <c r="A23" s="8" t="str">
        <f>[1]Brosky!A38</f>
        <v>Steve Brosky</v>
      </c>
      <c r="B23" s="8">
        <f>[1]Brosky!C6</f>
        <v>7</v>
      </c>
      <c r="C23" s="8">
        <f>[1]Brosky!E6</f>
        <v>7</v>
      </c>
      <c r="D23" s="8">
        <f>[1]Brosky!G6</f>
        <v>6</v>
      </c>
      <c r="E23" s="8">
        <f>[1]Brosky!I6</f>
        <v>5</v>
      </c>
      <c r="F23" s="8">
        <f>[1]Brosky!K6</f>
        <v>2</v>
      </c>
      <c r="G23" s="8">
        <f>[1]Brosky!M6</f>
        <v>5</v>
      </c>
      <c r="H23" s="8">
        <f>[1]Brosky!O6</f>
        <v>6</v>
      </c>
      <c r="I23" s="8">
        <f>[1]Brosky!Q6</f>
        <v>5</v>
      </c>
      <c r="J23" s="8">
        <f>[1]Brosky!S6</f>
        <v>6</v>
      </c>
      <c r="K23" s="8">
        <f>[1]Brosky!V6</f>
        <v>49</v>
      </c>
      <c r="L23" s="8">
        <f>[1]Brosky!W6</f>
        <v>35</v>
      </c>
      <c r="M23" s="8">
        <f>[1]Brosky!X6</f>
        <v>17</v>
      </c>
      <c r="N23" s="8">
        <f>[1]Brosky!Y6</f>
        <v>2</v>
      </c>
      <c r="O23" s="8">
        <f>[1]Brosky!Z6</f>
        <v>0</v>
      </c>
      <c r="P23" s="8">
        <f>[1]Brosky!AA6</f>
        <v>1</v>
      </c>
      <c r="Q23" s="8">
        <f>[1]Brosky!AB6</f>
        <v>1</v>
      </c>
      <c r="R23" s="8">
        <f>[1]Brosky!AC6</f>
        <v>14</v>
      </c>
      <c r="S23" s="13">
        <f t="shared" si="2"/>
        <v>36</v>
      </c>
      <c r="V23" s="3">
        <f t="shared" si="4"/>
        <v>18</v>
      </c>
      <c r="W23" s="3">
        <f t="shared" si="5"/>
        <v>0</v>
      </c>
      <c r="Z23" s="8" t="str">
        <f t="shared" si="0"/>
        <v>Steve Brosky</v>
      </c>
      <c r="AA23" s="8">
        <v>100</v>
      </c>
      <c r="AB23" s="8" t="str">
        <f t="shared" si="1"/>
        <v xml:space="preserve"> </v>
      </c>
    </row>
    <row r="24" spans="1:28" x14ac:dyDescent="0.2">
      <c r="A24" s="8" t="str">
        <f>[1]Watts!A38</f>
        <v>Tim Watts</v>
      </c>
      <c r="B24" s="8">
        <f>[1]Watts!C6</f>
        <v>7</v>
      </c>
      <c r="C24" s="8">
        <f>[1]Watts!E6</f>
        <v>4</v>
      </c>
      <c r="D24" s="8">
        <f>[1]Watts!G6</f>
        <v>9</v>
      </c>
      <c r="E24" s="8">
        <f>[1]Watts!I6</f>
        <v>7</v>
      </c>
      <c r="F24" s="8">
        <f>[1]Watts!K6</f>
        <v>4</v>
      </c>
      <c r="G24" s="8">
        <f>[1]Watts!M6</f>
        <v>7</v>
      </c>
      <c r="H24" s="8">
        <f>[1]Watts!O6</f>
        <v>6</v>
      </c>
      <c r="I24" s="8">
        <f>[1]Watts!Q6</f>
        <v>8</v>
      </c>
      <c r="J24" s="8">
        <f>[1]Watts!S6</f>
        <v>4</v>
      </c>
      <c r="K24" s="8">
        <f>[1]Watts!V6</f>
        <v>56</v>
      </c>
      <c r="L24" s="8">
        <f>[1]Watts!W6</f>
        <v>42</v>
      </c>
      <c r="M24" s="8">
        <f>[1]Watts!X6</f>
        <v>20</v>
      </c>
      <c r="N24" s="8">
        <f>[1]Watts!Y6</f>
        <v>0</v>
      </c>
      <c r="O24" s="8">
        <f>[1]Watts!Z6</f>
        <v>0</v>
      </c>
      <c r="P24" s="8">
        <f>[1]Watts!AA6</f>
        <v>0</v>
      </c>
      <c r="Q24" s="8">
        <f>[1]Watts!AB6</f>
        <v>1</v>
      </c>
      <c r="R24" s="8">
        <f>[1]Watts!AC6</f>
        <v>14</v>
      </c>
      <c r="S24" s="13">
        <f t="shared" si="2"/>
        <v>6</v>
      </c>
      <c r="V24" s="3">
        <f t="shared" si="4"/>
        <v>3</v>
      </c>
      <c r="W24" s="3">
        <f t="shared" si="5"/>
        <v>0</v>
      </c>
      <c r="Z24" s="8" t="str">
        <f t="shared" si="0"/>
        <v>Tim Watts</v>
      </c>
      <c r="AA24" s="8">
        <f t="shared" si="3"/>
        <v>42</v>
      </c>
      <c r="AB24" s="8" t="str">
        <f t="shared" si="1"/>
        <v xml:space="preserve"> </v>
      </c>
    </row>
    <row r="25" spans="1:28" x14ac:dyDescent="0.2">
      <c r="A25" s="8" t="str">
        <f>[1]Kalmat!A38</f>
        <v>Pradeep Kalmat</v>
      </c>
      <c r="B25" s="8">
        <f>[1]Kalmat!C6</f>
        <v>5</v>
      </c>
      <c r="C25" s="8">
        <f>[1]Kalmat!E6</f>
        <v>4</v>
      </c>
      <c r="D25" s="8">
        <f>[1]Kalmat!G6</f>
        <v>5</v>
      </c>
      <c r="E25" s="8">
        <f>[1]Kalmat!I6</f>
        <v>7</v>
      </c>
      <c r="F25" s="8">
        <f>[1]Kalmat!K6</f>
        <v>4</v>
      </c>
      <c r="G25" s="8">
        <f>[1]Kalmat!M6</f>
        <v>4</v>
      </c>
      <c r="H25" s="8">
        <f>[1]Kalmat!O6</f>
        <v>5</v>
      </c>
      <c r="I25" s="8">
        <f>[1]Kalmat!Q6</f>
        <v>5</v>
      </c>
      <c r="J25" s="8">
        <f>[1]Kalmat!S6</f>
        <v>4</v>
      </c>
      <c r="K25" s="8">
        <f>[1]Kalmat!V6</f>
        <v>43</v>
      </c>
      <c r="L25" s="8">
        <f>[1]Kalmat!W6</f>
        <v>36</v>
      </c>
      <c r="M25" s="8">
        <f>[1]Kalmat!X6</f>
        <v>16</v>
      </c>
      <c r="N25" s="8">
        <f>[1]Kalmat!Y6</f>
        <v>0</v>
      </c>
      <c r="O25" s="8">
        <f>[1]Kalmat!Z6</f>
        <v>0</v>
      </c>
      <c r="P25" s="8">
        <f>[1]Kalmat!AA6</f>
        <v>0</v>
      </c>
      <c r="Q25" s="8">
        <f>[1]Kalmat!AB6</f>
        <v>3</v>
      </c>
      <c r="R25" s="8">
        <f>[1]Kalmat!AC6</f>
        <v>7</v>
      </c>
      <c r="S25" s="13">
        <f t="shared" si="2"/>
        <v>33</v>
      </c>
      <c r="V25" s="3">
        <f t="shared" si="4"/>
        <v>17</v>
      </c>
      <c r="W25" s="3">
        <f t="shared" si="5"/>
        <v>1</v>
      </c>
      <c r="Z25" s="8" t="str">
        <f t="shared" si="0"/>
        <v>Pradeep Kalmat</v>
      </c>
      <c r="AA25" s="8">
        <f t="shared" si="3"/>
        <v>36</v>
      </c>
      <c r="AB25" s="8" t="str">
        <f t="shared" si="1"/>
        <v xml:space="preserve"> </v>
      </c>
    </row>
    <row r="26" spans="1:28" x14ac:dyDescent="0.2">
      <c r="A26" s="8" t="str">
        <f>[1]Olivero!A38</f>
        <v>Rick Olivero</v>
      </c>
      <c r="B26" s="8">
        <f>[1]Olivero!C6</f>
        <v>4</v>
      </c>
      <c r="C26" s="8">
        <f>[1]Olivero!E6</f>
        <v>5</v>
      </c>
      <c r="D26" s="8">
        <f>[1]Olivero!G6</f>
        <v>7</v>
      </c>
      <c r="E26" s="8">
        <f>[1]Olivero!I6</f>
        <v>6</v>
      </c>
      <c r="F26" s="8">
        <f>[1]Olivero!K6</f>
        <v>3</v>
      </c>
      <c r="G26" s="8">
        <f>[1]Olivero!M6</f>
        <v>5</v>
      </c>
      <c r="H26" s="8">
        <f>[1]Olivero!O6</f>
        <v>7</v>
      </c>
      <c r="I26" s="8">
        <f>[1]Olivero!Q6</f>
        <v>4</v>
      </c>
      <c r="J26" s="8">
        <f>[1]Olivero!S6</f>
        <v>3</v>
      </c>
      <c r="K26" s="8">
        <f>[1]Olivero!V6</f>
        <v>44</v>
      </c>
      <c r="L26" s="8">
        <f>[1]Olivero!W6</f>
        <v>38</v>
      </c>
      <c r="M26" s="8">
        <f>[1]Olivero!X6</f>
        <v>16</v>
      </c>
      <c r="N26" s="8">
        <f>[1]Olivero!Y6</f>
        <v>1</v>
      </c>
      <c r="O26" s="8">
        <f>[1]Olivero!Z6</f>
        <v>0</v>
      </c>
      <c r="P26" s="8">
        <f>[1]Olivero!AA6</f>
        <v>0</v>
      </c>
      <c r="Q26" s="8">
        <f>[1]Olivero!AB6</f>
        <v>4</v>
      </c>
      <c r="R26" s="8">
        <f>[1]Olivero!AC6</f>
        <v>6</v>
      </c>
      <c r="S26" s="13">
        <f t="shared" si="2"/>
        <v>21</v>
      </c>
      <c r="V26" s="3">
        <f t="shared" si="4"/>
        <v>12</v>
      </c>
      <c r="W26" s="3">
        <f t="shared" si="5"/>
        <v>3</v>
      </c>
      <c r="Z26" s="8" t="str">
        <f t="shared" si="0"/>
        <v>Rick Olivero</v>
      </c>
      <c r="AA26" s="8">
        <f t="shared" si="3"/>
        <v>38</v>
      </c>
      <c r="AB26" s="8" t="str">
        <f t="shared" si="1"/>
        <v xml:space="preserve"> </v>
      </c>
    </row>
    <row r="27" spans="1:28" x14ac:dyDescent="0.2">
      <c r="A27" s="8" t="str">
        <f>[1]Koenigsknecht!A38</f>
        <v>Roger Koenigsknecht</v>
      </c>
      <c r="B27" s="8">
        <f>[1]Koenigsknecht!C6</f>
        <v>7</v>
      </c>
      <c r="C27" s="8">
        <f>[1]Koenigsknecht!E6</f>
        <v>6</v>
      </c>
      <c r="D27" s="8">
        <f>[1]Koenigsknecht!G6</f>
        <v>6</v>
      </c>
      <c r="E27" s="8">
        <f>[1]Koenigsknecht!I6</f>
        <v>8</v>
      </c>
      <c r="F27" s="8">
        <f>[1]Koenigsknecht!K6</f>
        <v>6</v>
      </c>
      <c r="G27" s="8">
        <f>[1]Koenigsknecht!M6</f>
        <v>5</v>
      </c>
      <c r="H27" s="8">
        <f>[1]Koenigsknecht!O6</f>
        <v>8</v>
      </c>
      <c r="I27" s="8">
        <f>[1]Koenigsknecht!Q6</f>
        <v>5</v>
      </c>
      <c r="J27" s="8">
        <f>[1]Koenigsknecht!S6</f>
        <v>4</v>
      </c>
      <c r="K27" s="8">
        <f>[1]Koenigsknecht!V6</f>
        <v>55</v>
      </c>
      <c r="L27" s="8">
        <f>[1]Koenigsknecht!W6</f>
        <v>41</v>
      </c>
      <c r="M27" s="8">
        <f>[1]Koenigsknecht!X6</f>
        <v>14</v>
      </c>
      <c r="N27" s="8">
        <f>[1]Koenigsknecht!Y6</f>
        <v>0</v>
      </c>
      <c r="O27" s="8">
        <f>[1]Koenigsknecht!Z6</f>
        <v>0</v>
      </c>
      <c r="P27" s="8">
        <f>[1]Koenigsknecht!AA6</f>
        <v>0</v>
      </c>
      <c r="Q27" s="8">
        <f>[1]Koenigsknecht!AB6</f>
        <v>0</v>
      </c>
      <c r="R27" s="8">
        <f>[1]Koenigsknecht!AC6</f>
        <v>14</v>
      </c>
      <c r="S27" s="13">
        <f t="shared" si="2"/>
        <v>11</v>
      </c>
      <c r="V27" s="3">
        <f t="shared" si="4"/>
        <v>7</v>
      </c>
      <c r="W27" s="3">
        <f t="shared" si="5"/>
        <v>3</v>
      </c>
      <c r="Z27" s="8" t="str">
        <f t="shared" si="0"/>
        <v>Roger Koenigsknecht</v>
      </c>
      <c r="AA27" s="8">
        <f t="shared" si="3"/>
        <v>41</v>
      </c>
      <c r="AB27" s="8" t="str">
        <f t="shared" si="1"/>
        <v xml:space="preserve"> </v>
      </c>
    </row>
    <row r="28" spans="1:28" x14ac:dyDescent="0.2">
      <c r="A28" s="8" t="str">
        <f>[1]Laskaris!A38</f>
        <v>Tom Laskaris</v>
      </c>
      <c r="B28" s="8">
        <f>[1]Laskaris!C6</f>
        <v>6</v>
      </c>
      <c r="C28" s="8">
        <f>[1]Laskaris!E6</f>
        <v>6</v>
      </c>
      <c r="D28" s="8">
        <f>[1]Laskaris!G6</f>
        <v>7</v>
      </c>
      <c r="E28" s="8">
        <f>[1]Laskaris!I6</f>
        <v>6</v>
      </c>
      <c r="F28" s="8">
        <f>[1]Laskaris!K6</f>
        <v>2</v>
      </c>
      <c r="G28" s="8">
        <f>[1]Laskaris!M6</f>
        <v>8</v>
      </c>
      <c r="H28" s="8">
        <f>[1]Laskaris!O6</f>
        <v>8</v>
      </c>
      <c r="I28" s="8">
        <f>[1]Laskaris!Q6</f>
        <v>6</v>
      </c>
      <c r="J28" s="8">
        <f>[1]Laskaris!S6</f>
        <v>6</v>
      </c>
      <c r="K28" s="8">
        <f>[1]Laskaris!V6</f>
        <v>55</v>
      </c>
      <c r="L28" s="8">
        <f>[1]Laskaris!W6</f>
        <v>37</v>
      </c>
      <c r="M28" s="8">
        <f>[1]Laskaris!X6</f>
        <v>16</v>
      </c>
      <c r="N28" s="8">
        <f>[1]Laskaris!Y6</f>
        <v>1</v>
      </c>
      <c r="O28" s="8">
        <f>[1]Laskaris!Z6</f>
        <v>0</v>
      </c>
      <c r="P28" s="8">
        <f>[1]Laskaris!AA6</f>
        <v>1</v>
      </c>
      <c r="Q28" s="8">
        <f>[1]Laskaris!AB6</f>
        <v>0</v>
      </c>
      <c r="R28" s="8">
        <f>[1]Laskaris!AC6</f>
        <v>18</v>
      </c>
      <c r="S28" s="13">
        <f t="shared" si="2"/>
        <v>28</v>
      </c>
      <c r="V28" s="3">
        <f t="shared" si="4"/>
        <v>15</v>
      </c>
      <c r="W28" s="3">
        <f t="shared" si="5"/>
        <v>2</v>
      </c>
      <c r="Z28" s="8" t="str">
        <f t="shared" si="0"/>
        <v>Tom Laskaris</v>
      </c>
      <c r="AA28" s="8">
        <f t="shared" si="3"/>
        <v>37</v>
      </c>
      <c r="AB28" s="8" t="str">
        <f t="shared" si="1"/>
        <v xml:space="preserve"> </v>
      </c>
    </row>
  </sheetData>
  <mergeCells count="12">
    <mergeCell ref="S3:S4"/>
    <mergeCell ref="V3:W3"/>
    <mergeCell ref="Z1:AE1"/>
    <mergeCell ref="B2:C2"/>
    <mergeCell ref="K3:K4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>
      <selection activeCell="A25" sqref="A25"/>
    </sheetView>
  </sheetViews>
  <sheetFormatPr defaultRowHeight="12.75" x14ac:dyDescent="0.2"/>
  <cols>
    <col min="1" max="1" width="23.140625" customWidth="1"/>
    <col min="2" max="10" width="5.7109375" customWidth="1"/>
    <col min="11" max="19" width="6.7109375" customWidth="1"/>
    <col min="21" max="23" width="9.140625" style="3"/>
    <col min="26" max="26" width="17.5703125" customWidth="1"/>
    <col min="29" max="31" width="9.140625" style="3"/>
  </cols>
  <sheetData>
    <row r="1" spans="1:31" x14ac:dyDescent="0.2">
      <c r="A1" s="1" t="s">
        <v>0</v>
      </c>
      <c r="B1" s="2">
        <v>4</v>
      </c>
      <c r="S1" s="3"/>
      <c r="U1" s="3" t="s">
        <v>1</v>
      </c>
      <c r="V1" s="3">
        <v>24</v>
      </c>
      <c r="Z1" s="4" t="s">
        <v>2</v>
      </c>
      <c r="AA1" s="4"/>
      <c r="AB1" s="4"/>
      <c r="AC1" s="4"/>
      <c r="AD1" s="4"/>
      <c r="AE1" s="4"/>
    </row>
    <row r="2" spans="1:31" x14ac:dyDescent="0.2">
      <c r="A2" s="5" t="s">
        <v>3</v>
      </c>
      <c r="B2" s="6" t="str">
        <f>'[1]Weekly Course'!C8</f>
        <v>West</v>
      </c>
      <c r="C2" s="6"/>
      <c r="S2" s="3"/>
    </row>
    <row r="3" spans="1:31" x14ac:dyDescent="0.2">
      <c r="A3" s="7" t="s">
        <v>4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 t="s">
        <v>5</v>
      </c>
      <c r="L3" s="9" t="s">
        <v>6</v>
      </c>
      <c r="M3" s="9" t="s">
        <v>7</v>
      </c>
      <c r="N3" s="9" t="s">
        <v>8</v>
      </c>
      <c r="O3" s="9" t="s">
        <v>9</v>
      </c>
      <c r="P3" s="9" t="s">
        <v>10</v>
      </c>
      <c r="Q3" s="9" t="s">
        <v>11</v>
      </c>
      <c r="R3" s="9" t="s">
        <v>12</v>
      </c>
      <c r="S3" s="10" t="s">
        <v>13</v>
      </c>
      <c r="V3" s="11" t="s">
        <v>14</v>
      </c>
      <c r="W3" s="11"/>
      <c r="AC3" s="3" t="s">
        <v>5</v>
      </c>
      <c r="AD3" s="3" t="s">
        <v>1</v>
      </c>
      <c r="AE3" s="3" t="s">
        <v>15</v>
      </c>
    </row>
    <row r="4" spans="1:31" x14ac:dyDescent="0.2">
      <c r="A4" s="12" t="s">
        <v>16</v>
      </c>
      <c r="B4" s="8">
        <f>IF(B2="West",5,4)</f>
        <v>5</v>
      </c>
      <c r="C4" s="8">
        <v>4</v>
      </c>
      <c r="D4" s="8">
        <f>IF(B2="West",4,5)</f>
        <v>4</v>
      </c>
      <c r="E4" s="8">
        <f>IF(B2="East",4,IF(B2 = "South",5,3))</f>
        <v>3</v>
      </c>
      <c r="F4" s="8">
        <f>IF(B2="West",4,3)</f>
        <v>4</v>
      </c>
      <c r="G4" s="8">
        <f>IF(B2="South",4,5)</f>
        <v>5</v>
      </c>
      <c r="H4" s="8">
        <f>IF(B2="South",4,3)</f>
        <v>3</v>
      </c>
      <c r="I4" s="8">
        <v>4</v>
      </c>
      <c r="J4" s="8">
        <f>IF(B2="South",3,4)</f>
        <v>4</v>
      </c>
      <c r="K4" s="9"/>
      <c r="L4" s="9"/>
      <c r="M4" s="9"/>
      <c r="N4" s="9"/>
      <c r="O4" s="9"/>
      <c r="P4" s="9"/>
      <c r="Q4" s="9"/>
      <c r="R4" s="9"/>
      <c r="S4" s="10"/>
      <c r="V4" s="3" t="s">
        <v>17</v>
      </c>
      <c r="W4" s="3" t="s">
        <v>18</v>
      </c>
      <c r="AC4" s="3">
        <f>MIN(AA5:AA28)</f>
        <v>29</v>
      </c>
      <c r="AD4" s="3">
        <f>COUNTIF(AA5:AA28,AC4)</f>
        <v>1</v>
      </c>
      <c r="AE4" s="3">
        <f>AC4-SUM(B4:J4)</f>
        <v>-7</v>
      </c>
    </row>
    <row r="5" spans="1:31" x14ac:dyDescent="0.2">
      <c r="A5" s="8" t="str">
        <f>[1]Sullivan!A38</f>
        <v>Paul Sullivan</v>
      </c>
      <c r="B5" s="8">
        <f>[1]Sullivan!C8</f>
        <v>0</v>
      </c>
      <c r="C5" s="8">
        <f>[1]Sullivan!E8</f>
        <v>0</v>
      </c>
      <c r="D5" s="8">
        <f>[1]Sullivan!G8</f>
        <v>0</v>
      </c>
      <c r="E5" s="8">
        <f>[1]Sullivan!I8</f>
        <v>0</v>
      </c>
      <c r="F5" s="8">
        <f>[1]Sullivan!K8</f>
        <v>0</v>
      </c>
      <c r="G5" s="8">
        <f>[1]Sullivan!M8</f>
        <v>0</v>
      </c>
      <c r="H5" s="8">
        <f>[1]Sullivan!O8</f>
        <v>0</v>
      </c>
      <c r="I5" s="8">
        <f>[1]Sullivan!Q8</f>
        <v>0</v>
      </c>
      <c r="J5" s="8">
        <f>[1]Sullivan!S8</f>
        <v>0</v>
      </c>
      <c r="K5" s="8" t="str">
        <f>[1]Sullivan!V8</f>
        <v xml:space="preserve"> </v>
      </c>
      <c r="L5" s="8">
        <f>[1]Sullivan!W8</f>
        <v>55</v>
      </c>
      <c r="M5" s="8" t="str">
        <f>[1]Sullivan!X8</f>
        <v xml:space="preserve"> </v>
      </c>
      <c r="N5" s="8" t="str">
        <f>[1]Sullivan!Y8</f>
        <v xml:space="preserve"> </v>
      </c>
      <c r="O5" s="8" t="str">
        <f>[1]Sullivan!Z8</f>
        <v xml:space="preserve"> </v>
      </c>
      <c r="P5" s="8" t="str">
        <f>[1]Sullivan!AA8</f>
        <v xml:space="preserve"> </v>
      </c>
      <c r="Q5" s="8" t="str">
        <f>[1]Sullivan!AB8</f>
        <v xml:space="preserve"> </v>
      </c>
      <c r="R5" s="8">
        <f>[1]Sullivan!AC8</f>
        <v>18</v>
      </c>
      <c r="S5" s="13">
        <f>IF(L5=" "," ",IF(W5=0,V5*2,W5+((V5-W5)*2)))</f>
        <v>0</v>
      </c>
      <c r="V5" s="3">
        <f>$V$1-RANK(L5,$L$5:$L$28,1)</f>
        <v>0</v>
      </c>
      <c r="W5" s="3">
        <f>COUNTIF($L$5:$L$28,L5) - 1</f>
        <v>0</v>
      </c>
      <c r="Z5" s="8" t="str">
        <f t="shared" ref="Z5:Z28" si="0">A5</f>
        <v>Paul Sullivan</v>
      </c>
      <c r="AA5" s="8">
        <v>100</v>
      </c>
      <c r="AB5" s="8" t="str">
        <f t="shared" ref="AB5:AB28" si="1">IF(AA5=$AC$4,"X"," ")</f>
        <v xml:space="preserve"> </v>
      </c>
    </row>
    <row r="6" spans="1:31" x14ac:dyDescent="0.2">
      <c r="A6" s="8" t="str">
        <f>[1]Shomsky!A38</f>
        <v>Jason Shomsky</v>
      </c>
      <c r="B6" s="8">
        <f>[1]Shomsky!C8</f>
        <v>8</v>
      </c>
      <c r="C6" s="8">
        <f>[1]Shomsky!E8</f>
        <v>6</v>
      </c>
      <c r="D6" s="8">
        <f>[1]Shomsky!G8</f>
        <v>6</v>
      </c>
      <c r="E6" s="8">
        <f>[1]Shomsky!I8</f>
        <v>3</v>
      </c>
      <c r="F6" s="8">
        <f>[1]Shomsky!K8</f>
        <v>6</v>
      </c>
      <c r="G6" s="8">
        <f>[1]Shomsky!M8</f>
        <v>7</v>
      </c>
      <c r="H6" s="8">
        <f>[1]Shomsky!O8</f>
        <v>4</v>
      </c>
      <c r="I6" s="8">
        <f>[1]Shomsky!Q8</f>
        <v>8</v>
      </c>
      <c r="J6" s="8">
        <f>[1]Shomsky!S8</f>
        <v>5</v>
      </c>
      <c r="K6" s="8">
        <f>[1]Shomsky!V8</f>
        <v>53</v>
      </c>
      <c r="L6" s="8">
        <f>[1]Shomsky!W8</f>
        <v>42</v>
      </c>
      <c r="M6" s="8">
        <f>[1]Shomsky!X8</f>
        <v>20</v>
      </c>
      <c r="N6" s="8">
        <f>[1]Shomsky!Y8</f>
        <v>1</v>
      </c>
      <c r="O6" s="8">
        <f>[1]Shomsky!Z8</f>
        <v>0</v>
      </c>
      <c r="P6" s="8">
        <f>[1]Shomsky!AA8</f>
        <v>0</v>
      </c>
      <c r="Q6" s="8">
        <f>[1]Shomsky!AB8</f>
        <v>1</v>
      </c>
      <c r="R6" s="8">
        <f>[1]Shomsky!AC8</f>
        <v>11</v>
      </c>
      <c r="S6" s="13">
        <f t="shared" ref="S6:S28" si="2">IF(L6=" "," ",IF(W6=0,V6*2,W6+((V6-W6)*2)))</f>
        <v>10</v>
      </c>
      <c r="V6" s="3">
        <f t="shared" ref="V6:V28" si="3">$V$1-RANK(L6,$L$5:$L$28,1)</f>
        <v>5</v>
      </c>
      <c r="W6" s="3">
        <f t="shared" ref="W6:W28" si="4">COUNTIF($L$5:$L$28,L6) - 1</f>
        <v>0</v>
      </c>
      <c r="Z6" s="8" t="str">
        <f t="shared" si="0"/>
        <v>Jason Shomsky</v>
      </c>
      <c r="AA6" s="8">
        <v>100</v>
      </c>
      <c r="AB6" s="8" t="str">
        <f t="shared" si="1"/>
        <v xml:space="preserve"> </v>
      </c>
    </row>
    <row r="7" spans="1:31" x14ac:dyDescent="0.2">
      <c r="A7" s="8" t="str">
        <f>[1]Pittenger!A38</f>
        <v>Jeff Pittenger</v>
      </c>
      <c r="B7" s="8">
        <f>[1]Pittenger!C8</f>
        <v>6</v>
      </c>
      <c r="C7" s="8">
        <f>[1]Pittenger!E8</f>
        <v>5</v>
      </c>
      <c r="D7" s="8">
        <f>[1]Pittenger!G8</f>
        <v>4</v>
      </c>
      <c r="E7" s="8">
        <f>[1]Pittenger!I8</f>
        <v>3</v>
      </c>
      <c r="F7" s="8">
        <f>[1]Pittenger!K8</f>
        <v>5</v>
      </c>
      <c r="G7" s="8">
        <f>[1]Pittenger!M8</f>
        <v>8</v>
      </c>
      <c r="H7" s="8">
        <f>[1]Pittenger!O8</f>
        <v>4</v>
      </c>
      <c r="I7" s="8">
        <f>[1]Pittenger!Q8</f>
        <v>5</v>
      </c>
      <c r="J7" s="8">
        <f>[1]Pittenger!S8</f>
        <v>4</v>
      </c>
      <c r="K7" s="8">
        <f>[1]Pittenger!V8</f>
        <v>44</v>
      </c>
      <c r="L7" s="8">
        <f>[1]Pittenger!W8</f>
        <v>34</v>
      </c>
      <c r="M7" s="8">
        <f>[1]Pittenger!X8</f>
        <v>18</v>
      </c>
      <c r="N7" s="8">
        <f>[1]Pittenger!Y8</f>
        <v>4</v>
      </c>
      <c r="O7" s="8">
        <f>[1]Pittenger!Z8</f>
        <v>0</v>
      </c>
      <c r="P7" s="8">
        <f>[1]Pittenger!AA8</f>
        <v>0</v>
      </c>
      <c r="Q7" s="8">
        <f>[1]Pittenger!AB8</f>
        <v>3</v>
      </c>
      <c r="R7" s="8">
        <f>[1]Pittenger!AC8</f>
        <v>10</v>
      </c>
      <c r="S7" s="13">
        <f t="shared" si="2"/>
        <v>40</v>
      </c>
      <c r="V7" s="3">
        <f t="shared" si="3"/>
        <v>20</v>
      </c>
      <c r="W7" s="3">
        <f t="shared" si="4"/>
        <v>0</v>
      </c>
      <c r="Z7" s="8" t="str">
        <f t="shared" si="0"/>
        <v>Jeff Pittenger</v>
      </c>
      <c r="AA7" s="8">
        <f t="shared" ref="AA7:AA28" si="5">L7</f>
        <v>34</v>
      </c>
      <c r="AB7" s="8" t="str">
        <f t="shared" si="1"/>
        <v xml:space="preserve"> </v>
      </c>
    </row>
    <row r="8" spans="1:31" x14ac:dyDescent="0.2">
      <c r="A8" s="8" t="str">
        <f>[1]Bawol!A38</f>
        <v>Mike Bawol</v>
      </c>
      <c r="B8" s="8">
        <f>[1]Bawol!C8</f>
        <v>8</v>
      </c>
      <c r="C8" s="8">
        <f>[1]Bawol!E8</f>
        <v>6</v>
      </c>
      <c r="D8" s="8">
        <f>[1]Bawol!G8</f>
        <v>7</v>
      </c>
      <c r="E8" s="8">
        <f>[1]Bawol!I8</f>
        <v>4</v>
      </c>
      <c r="F8" s="8">
        <f>[1]Bawol!K8</f>
        <v>4</v>
      </c>
      <c r="G8" s="8">
        <f>[1]Bawol!M8</f>
        <v>8</v>
      </c>
      <c r="H8" s="8">
        <f>[1]Bawol!O8</f>
        <v>4</v>
      </c>
      <c r="I8" s="8">
        <f>[1]Bawol!Q8</f>
        <v>5</v>
      </c>
      <c r="J8" s="8">
        <f>[1]Bawol!S8</f>
        <v>6</v>
      </c>
      <c r="K8" s="8">
        <f>[1]Bawol!V8</f>
        <v>52</v>
      </c>
      <c r="L8" s="8">
        <f>[1]Bawol!W8</f>
        <v>41</v>
      </c>
      <c r="M8" s="8">
        <f>[1]Bawol!X8</f>
        <v>18</v>
      </c>
      <c r="N8" s="8">
        <f>[1]Bawol!Y8</f>
        <v>0</v>
      </c>
      <c r="O8" s="8">
        <f>[1]Bawol!Z8</f>
        <v>0</v>
      </c>
      <c r="P8" s="8">
        <f>[1]Bawol!AA8</f>
        <v>0</v>
      </c>
      <c r="Q8" s="8">
        <f>[1]Bawol!AB8</f>
        <v>1</v>
      </c>
      <c r="R8" s="8">
        <f>[1]Bawol!AC8</f>
        <v>11</v>
      </c>
      <c r="S8" s="13">
        <f t="shared" si="2"/>
        <v>13</v>
      </c>
      <c r="V8" s="3">
        <f t="shared" si="3"/>
        <v>7</v>
      </c>
      <c r="W8" s="3">
        <f t="shared" si="4"/>
        <v>1</v>
      </c>
      <c r="Z8" s="8" t="str">
        <f t="shared" si="0"/>
        <v>Mike Bawol</v>
      </c>
      <c r="AA8" s="8">
        <f t="shared" si="5"/>
        <v>41</v>
      </c>
      <c r="AB8" s="8" t="str">
        <f t="shared" si="1"/>
        <v xml:space="preserve"> </v>
      </c>
    </row>
    <row r="9" spans="1:31" x14ac:dyDescent="0.2">
      <c r="A9" s="8" t="str">
        <f>[1]Paul!A38</f>
        <v>John Paul</v>
      </c>
      <c r="B9" s="8">
        <f>[1]Paul!C8</f>
        <v>6</v>
      </c>
      <c r="C9" s="8">
        <f>[1]Paul!E8</f>
        <v>5</v>
      </c>
      <c r="D9" s="8">
        <f>[1]Paul!G8</f>
        <v>6</v>
      </c>
      <c r="E9" s="8">
        <f>[1]Paul!I8</f>
        <v>5</v>
      </c>
      <c r="F9" s="8">
        <f>[1]Paul!K8</f>
        <v>3</v>
      </c>
      <c r="G9" s="8">
        <f>[1]Paul!M8</f>
        <v>7</v>
      </c>
      <c r="H9" s="8">
        <f>[1]Paul!O8</f>
        <v>3</v>
      </c>
      <c r="I9" s="8">
        <f>[1]Paul!Q8</f>
        <v>4</v>
      </c>
      <c r="J9" s="8">
        <f>[1]Paul!S8</f>
        <v>3</v>
      </c>
      <c r="K9" s="8">
        <f>[1]Paul!V8</f>
        <v>42</v>
      </c>
      <c r="L9" s="8">
        <f>[1]Paul!W8</f>
        <v>37</v>
      </c>
      <c r="M9" s="8">
        <f>[1]Paul!X8</f>
        <v>16</v>
      </c>
      <c r="N9" s="8">
        <f>[1]Paul!Y8</f>
        <v>4</v>
      </c>
      <c r="O9" s="8">
        <f>[1]Paul!Z8</f>
        <v>0</v>
      </c>
      <c r="P9" s="8">
        <f>[1]Paul!AA8</f>
        <v>2</v>
      </c>
      <c r="Q9" s="8">
        <f>[1]Paul!AB8</f>
        <v>2</v>
      </c>
      <c r="R9" s="8">
        <f>[1]Paul!AC8</f>
        <v>5</v>
      </c>
      <c r="S9" s="13">
        <f t="shared" si="2"/>
        <v>28</v>
      </c>
      <c r="V9" s="3">
        <f t="shared" si="3"/>
        <v>15</v>
      </c>
      <c r="W9" s="3">
        <f t="shared" si="4"/>
        <v>2</v>
      </c>
      <c r="Z9" s="8" t="str">
        <f t="shared" si="0"/>
        <v>John Paul</v>
      </c>
      <c r="AA9" s="8">
        <f t="shared" si="5"/>
        <v>37</v>
      </c>
      <c r="AB9" s="8" t="str">
        <f t="shared" si="1"/>
        <v xml:space="preserve"> </v>
      </c>
    </row>
    <row r="10" spans="1:31" x14ac:dyDescent="0.2">
      <c r="A10" s="8" t="str">
        <f>[1]Walrad!A38</f>
        <v>Joe Walrad</v>
      </c>
      <c r="B10" s="8">
        <f>[1]Walrad!C8</f>
        <v>7</v>
      </c>
      <c r="C10" s="8">
        <f>[1]Walrad!E8</f>
        <v>4</v>
      </c>
      <c r="D10" s="8">
        <f>[1]Walrad!G8</f>
        <v>5</v>
      </c>
      <c r="E10" s="8">
        <f>[1]Walrad!I8</f>
        <v>6</v>
      </c>
      <c r="F10" s="8">
        <f>[1]Walrad!K8</f>
        <v>5</v>
      </c>
      <c r="G10" s="8">
        <f>[1]Walrad!M8</f>
        <v>6</v>
      </c>
      <c r="H10" s="8">
        <f>[1]Walrad!O8</f>
        <v>6</v>
      </c>
      <c r="I10" s="8">
        <f>[1]Walrad!Q8</f>
        <v>5</v>
      </c>
      <c r="J10" s="8">
        <f>[1]Walrad!S8</f>
        <v>3</v>
      </c>
      <c r="K10" s="8">
        <f>[1]Walrad!V8</f>
        <v>47</v>
      </c>
      <c r="L10" s="8">
        <f>[1]Walrad!W8</f>
        <v>29</v>
      </c>
      <c r="M10" s="8">
        <f>[1]Walrad!X8</f>
        <v>15</v>
      </c>
      <c r="N10" s="8">
        <f>[1]Walrad!Y8</f>
        <v>2</v>
      </c>
      <c r="O10" s="8">
        <f>[1]Walrad!Z8</f>
        <v>0</v>
      </c>
      <c r="P10" s="8">
        <f>[1]Walrad!AA8</f>
        <v>1</v>
      </c>
      <c r="Q10" s="8">
        <f>[1]Walrad!AB8</f>
        <v>1</v>
      </c>
      <c r="R10" s="8">
        <f>[1]Walrad!AC8</f>
        <v>18</v>
      </c>
      <c r="S10" s="13">
        <f t="shared" si="2"/>
        <v>46</v>
      </c>
      <c r="V10" s="3">
        <f t="shared" si="3"/>
        <v>23</v>
      </c>
      <c r="W10" s="3">
        <f t="shared" si="4"/>
        <v>0</v>
      </c>
      <c r="Z10" s="8" t="str">
        <f t="shared" si="0"/>
        <v>Joe Walrad</v>
      </c>
      <c r="AA10" s="8">
        <f t="shared" si="5"/>
        <v>29</v>
      </c>
      <c r="AB10" s="8" t="str">
        <f t="shared" si="1"/>
        <v>X</v>
      </c>
    </row>
    <row r="11" spans="1:31" x14ac:dyDescent="0.2">
      <c r="A11" s="8" t="str">
        <f>[1]Tharp!A38</f>
        <v>Jon Tharp</v>
      </c>
      <c r="B11" s="8">
        <f>[1]Tharp!C8</f>
        <v>9</v>
      </c>
      <c r="C11" s="8">
        <f>[1]Tharp!E8</f>
        <v>5</v>
      </c>
      <c r="D11" s="8">
        <f>[1]Tharp!G8</f>
        <v>6</v>
      </c>
      <c r="E11" s="8">
        <f>[1]Tharp!I8</f>
        <v>5</v>
      </c>
      <c r="F11" s="8">
        <f>[1]Tharp!K8</f>
        <v>6</v>
      </c>
      <c r="G11" s="8">
        <f>[1]Tharp!M8</f>
        <v>6</v>
      </c>
      <c r="H11" s="8">
        <f>[1]Tharp!O8</f>
        <v>6</v>
      </c>
      <c r="I11" s="8">
        <f>[1]Tharp!Q8</f>
        <v>4</v>
      </c>
      <c r="J11" s="8">
        <f>[1]Tharp!S8</f>
        <v>5</v>
      </c>
      <c r="K11" s="8">
        <f>[1]Tharp!V8</f>
        <v>52</v>
      </c>
      <c r="L11" s="8">
        <f>[1]Tharp!W8</f>
        <v>35</v>
      </c>
      <c r="M11" s="8">
        <f>[1]Tharp!X8</f>
        <v>19</v>
      </c>
      <c r="N11" s="8">
        <f>[1]Tharp!Y8</f>
        <v>2</v>
      </c>
      <c r="O11" s="8">
        <f>[1]Tharp!Z8</f>
        <v>0</v>
      </c>
      <c r="P11" s="8">
        <f>[1]Tharp!AA8</f>
        <v>0</v>
      </c>
      <c r="Q11" s="8">
        <f>[1]Tharp!AB8</f>
        <v>1</v>
      </c>
      <c r="R11" s="8">
        <f>[1]Tharp!AC8</f>
        <v>17</v>
      </c>
      <c r="S11" s="13">
        <f t="shared" si="2"/>
        <v>38</v>
      </c>
      <c r="V11" s="3">
        <f t="shared" si="3"/>
        <v>19</v>
      </c>
      <c r="W11" s="3">
        <f t="shared" si="4"/>
        <v>0</v>
      </c>
      <c r="Z11" s="8" t="str">
        <f t="shared" si="0"/>
        <v>Jon Tharp</v>
      </c>
      <c r="AA11" s="8">
        <v>100</v>
      </c>
      <c r="AB11" s="8" t="str">
        <f t="shared" si="1"/>
        <v xml:space="preserve"> </v>
      </c>
    </row>
    <row r="12" spans="1:31" x14ac:dyDescent="0.2">
      <c r="A12" s="8" t="str">
        <f>[1]Matzo!A38</f>
        <v>Nick Matzo</v>
      </c>
      <c r="B12" s="8">
        <f>[1]Matzo!C8</f>
        <v>6</v>
      </c>
      <c r="C12" s="8">
        <f>[1]Matzo!E8</f>
        <v>6</v>
      </c>
      <c r="D12" s="8">
        <f>[1]Matzo!G8</f>
        <v>5</v>
      </c>
      <c r="E12" s="8">
        <f>[1]Matzo!I8</f>
        <v>5</v>
      </c>
      <c r="F12" s="8">
        <f>[1]Matzo!K8</f>
        <v>6</v>
      </c>
      <c r="G12" s="8">
        <f>[1]Matzo!M8</f>
        <v>6</v>
      </c>
      <c r="H12" s="8">
        <f>[1]Matzo!O8</f>
        <v>3</v>
      </c>
      <c r="I12" s="8">
        <f>[1]Matzo!Q8</f>
        <v>4</v>
      </c>
      <c r="J12" s="8">
        <f>[1]Matzo!S8</f>
        <v>5</v>
      </c>
      <c r="K12" s="8">
        <f>[1]Matzo!V8</f>
        <v>46</v>
      </c>
      <c r="L12" s="8">
        <f>[1]Matzo!W8</f>
        <v>37</v>
      </c>
      <c r="M12" s="8">
        <f>[1]Matzo!X8</f>
        <v>16</v>
      </c>
      <c r="N12" s="8">
        <f>[1]Matzo!Y8</f>
        <v>2</v>
      </c>
      <c r="O12" s="8">
        <f>[1]Matzo!Z8</f>
        <v>0</v>
      </c>
      <c r="P12" s="8">
        <f>[1]Matzo!AA8</f>
        <v>0</v>
      </c>
      <c r="Q12" s="8">
        <f>[1]Matzo!AB8</f>
        <v>2</v>
      </c>
      <c r="R12" s="8">
        <f>[1]Matzo!AC8</f>
        <v>9</v>
      </c>
      <c r="S12" s="13">
        <f t="shared" si="2"/>
        <v>28</v>
      </c>
      <c r="V12" s="3">
        <f t="shared" si="3"/>
        <v>15</v>
      </c>
      <c r="W12" s="3">
        <f t="shared" si="4"/>
        <v>2</v>
      </c>
      <c r="Z12" s="8" t="str">
        <f t="shared" si="0"/>
        <v>Nick Matzo</v>
      </c>
      <c r="AA12" s="8">
        <f t="shared" si="5"/>
        <v>37</v>
      </c>
      <c r="AB12" s="8" t="str">
        <f t="shared" si="1"/>
        <v xml:space="preserve"> </v>
      </c>
    </row>
    <row r="13" spans="1:31" x14ac:dyDescent="0.2">
      <c r="A13" s="8" t="str">
        <f>[1]CSullivan!A38</f>
        <v>Charlie Sullivan</v>
      </c>
      <c r="B13" s="8">
        <f>[1]CSullivan!C8</f>
        <v>10</v>
      </c>
      <c r="C13" s="8">
        <f>[1]CSullivan!E8</f>
        <v>8</v>
      </c>
      <c r="D13" s="8">
        <f>[1]CSullivan!G8</f>
        <v>8</v>
      </c>
      <c r="E13" s="8">
        <f>[1]CSullivan!I8</f>
        <v>6</v>
      </c>
      <c r="F13" s="8">
        <f>[1]CSullivan!K8</f>
        <v>8</v>
      </c>
      <c r="G13" s="8">
        <f>[1]CSullivan!M8</f>
        <v>10</v>
      </c>
      <c r="H13" s="8">
        <f>[1]CSullivan!O8</f>
        <v>6</v>
      </c>
      <c r="I13" s="8">
        <f>[1]CSullivan!Q8</f>
        <v>8</v>
      </c>
      <c r="J13" s="8">
        <f>[1]CSullivan!S8</f>
        <v>8</v>
      </c>
      <c r="K13" s="8">
        <f>[1]CSullivan!V8</f>
        <v>72</v>
      </c>
      <c r="L13" s="8">
        <f>[1]CSullivan!W8</f>
        <v>54</v>
      </c>
      <c r="M13" s="8">
        <f>[1]CSullivan!X8</f>
        <v>30</v>
      </c>
      <c r="N13" s="8">
        <f>[1]CSullivan!Y8</f>
        <v>0</v>
      </c>
      <c r="O13" s="8">
        <f>[1]CSullivan!Z8</f>
        <v>0</v>
      </c>
      <c r="P13" s="8">
        <f>[1]CSullivan!AA8</f>
        <v>0</v>
      </c>
      <c r="Q13" s="8">
        <f>[1]CSullivan!AB8</f>
        <v>0</v>
      </c>
      <c r="R13" s="8">
        <f>[1]CSullivan!AC8</f>
        <v>18</v>
      </c>
      <c r="S13" s="13">
        <f t="shared" si="2"/>
        <v>2</v>
      </c>
      <c r="V13" s="3">
        <f t="shared" si="3"/>
        <v>1</v>
      </c>
      <c r="W13" s="3">
        <f t="shared" si="4"/>
        <v>0</v>
      </c>
      <c r="Z13" s="8" t="str">
        <f t="shared" si="0"/>
        <v>Charlie Sullivan</v>
      </c>
      <c r="AA13" s="8">
        <f t="shared" si="5"/>
        <v>54</v>
      </c>
      <c r="AB13" s="8" t="str">
        <f t="shared" si="1"/>
        <v xml:space="preserve"> </v>
      </c>
    </row>
    <row r="14" spans="1:31" x14ac:dyDescent="0.2">
      <c r="A14" s="8" t="str">
        <f>[1]Baker!A38</f>
        <v>Joe Baker</v>
      </c>
      <c r="B14" s="8">
        <f>[1]Baker!C8</f>
        <v>7</v>
      </c>
      <c r="C14" s="8">
        <f>[1]Baker!E8</f>
        <v>7</v>
      </c>
      <c r="D14" s="8">
        <f>[1]Baker!G8</f>
        <v>3</v>
      </c>
      <c r="E14" s="8">
        <f>[1]Baker!I8</f>
        <v>5</v>
      </c>
      <c r="F14" s="8">
        <f>[1]Baker!K8</f>
        <v>7</v>
      </c>
      <c r="G14" s="8">
        <f>[1]Baker!M8</f>
        <v>6</v>
      </c>
      <c r="H14" s="8">
        <f>[1]Baker!O8</f>
        <v>3</v>
      </c>
      <c r="I14" s="8">
        <f>[1]Baker!Q8</f>
        <v>5</v>
      </c>
      <c r="J14" s="8">
        <f>[1]Baker!S8</f>
        <v>4</v>
      </c>
      <c r="K14" s="8">
        <f>[1]Baker!V8</f>
        <v>47</v>
      </c>
      <c r="L14" s="8">
        <f>[1]Baker!W8</f>
        <v>38</v>
      </c>
      <c r="M14" s="8">
        <f>[1]Baker!X8</f>
        <v>17</v>
      </c>
      <c r="N14" s="8">
        <f>[1]Baker!Y8</f>
        <v>3</v>
      </c>
      <c r="O14" s="8">
        <f>[1]Baker!Z8</f>
        <v>0</v>
      </c>
      <c r="P14" s="8">
        <f>[1]Baker!AA8</f>
        <v>1</v>
      </c>
      <c r="Q14" s="8">
        <f>[1]Baker!AB8</f>
        <v>2</v>
      </c>
      <c r="R14" s="8">
        <f>[1]Baker!AC8</f>
        <v>9</v>
      </c>
      <c r="S14" s="13">
        <f t="shared" si="2"/>
        <v>21</v>
      </c>
      <c r="V14" s="3">
        <f t="shared" si="3"/>
        <v>12</v>
      </c>
      <c r="W14" s="3">
        <f t="shared" si="4"/>
        <v>3</v>
      </c>
      <c r="Z14" s="8" t="str">
        <f t="shared" si="0"/>
        <v>Joe Baker</v>
      </c>
      <c r="AA14" s="8">
        <f t="shared" si="5"/>
        <v>38</v>
      </c>
      <c r="AB14" s="8" t="str">
        <f t="shared" si="1"/>
        <v xml:space="preserve"> </v>
      </c>
    </row>
    <row r="15" spans="1:31" x14ac:dyDescent="0.2">
      <c r="A15" s="8" t="str">
        <f>[1]Kopas!A38</f>
        <v>Ron Kopas</v>
      </c>
      <c r="B15" s="8">
        <f>[1]Kopas!C8</f>
        <v>8</v>
      </c>
      <c r="C15" s="8">
        <f>[1]Kopas!E8</f>
        <v>5</v>
      </c>
      <c r="D15" s="8">
        <f>[1]Kopas!G8</f>
        <v>6</v>
      </c>
      <c r="E15" s="8">
        <f>[1]Kopas!I8</f>
        <v>4</v>
      </c>
      <c r="F15" s="8">
        <f>[1]Kopas!K8</f>
        <v>4</v>
      </c>
      <c r="G15" s="8">
        <f>[1]Kopas!M8</f>
        <v>7</v>
      </c>
      <c r="H15" s="8">
        <f>[1]Kopas!O8</f>
        <v>4</v>
      </c>
      <c r="I15" s="8">
        <f>[1]Kopas!Q8</f>
        <v>4</v>
      </c>
      <c r="J15" s="8">
        <f>[1]Kopas!S8</f>
        <v>6</v>
      </c>
      <c r="K15" s="8">
        <f>[1]Kopas!V8</f>
        <v>48</v>
      </c>
      <c r="L15" s="8">
        <f>[1]Kopas!W8</f>
        <v>36</v>
      </c>
      <c r="M15" s="8">
        <f>[1]Kopas!X8</f>
        <v>13</v>
      </c>
      <c r="N15" s="8">
        <f>[1]Kopas!Y8</f>
        <v>1</v>
      </c>
      <c r="O15" s="8">
        <f>[1]Kopas!Z8</f>
        <v>0</v>
      </c>
      <c r="P15" s="8">
        <f>[1]Kopas!AA8</f>
        <v>0</v>
      </c>
      <c r="Q15" s="8">
        <f>[1]Kopas!AB8</f>
        <v>2</v>
      </c>
      <c r="R15" s="8">
        <f>[1]Kopas!AC8</f>
        <v>12</v>
      </c>
      <c r="S15" s="13">
        <f t="shared" si="2"/>
        <v>34</v>
      </c>
      <c r="V15" s="3">
        <f t="shared" si="3"/>
        <v>18</v>
      </c>
      <c r="W15" s="3">
        <f t="shared" si="4"/>
        <v>2</v>
      </c>
      <c r="Z15" s="8" t="str">
        <f t="shared" si="0"/>
        <v>Ron Kopas</v>
      </c>
      <c r="AA15" s="8">
        <f t="shared" si="5"/>
        <v>36</v>
      </c>
      <c r="AB15" s="8" t="str">
        <f t="shared" si="1"/>
        <v xml:space="preserve"> </v>
      </c>
    </row>
    <row r="16" spans="1:31" x14ac:dyDescent="0.2">
      <c r="A16" s="8" t="str">
        <f>[1]Dunn!A38</f>
        <v>Craig Dunn</v>
      </c>
      <c r="B16" s="8">
        <f>[1]Dunn!C8</f>
        <v>5</v>
      </c>
      <c r="C16" s="8">
        <f>[1]Dunn!E8</f>
        <v>8</v>
      </c>
      <c r="D16" s="8">
        <f>[1]Dunn!G8</f>
        <v>4</v>
      </c>
      <c r="E16" s="8">
        <f>[1]Dunn!I8</f>
        <v>5</v>
      </c>
      <c r="F16" s="8">
        <f>[1]Dunn!K8</f>
        <v>8</v>
      </c>
      <c r="G16" s="8">
        <f>[1]Dunn!M8</f>
        <v>6</v>
      </c>
      <c r="H16" s="8">
        <f>[1]Dunn!O8</f>
        <v>6</v>
      </c>
      <c r="I16" s="8">
        <f>[1]Dunn!Q8</f>
        <v>4</v>
      </c>
      <c r="J16" s="8">
        <f>[1]Dunn!S8</f>
        <v>5</v>
      </c>
      <c r="K16" s="8">
        <f>[1]Dunn!V8</f>
        <v>51</v>
      </c>
      <c r="L16" s="8">
        <f>[1]Dunn!W8</f>
        <v>33</v>
      </c>
      <c r="M16" s="8">
        <f>[1]Dunn!X8</f>
        <v>21</v>
      </c>
      <c r="N16" s="8">
        <f>[1]Dunn!Y8</f>
        <v>2</v>
      </c>
      <c r="O16" s="8">
        <f>[1]Dunn!Z8</f>
        <v>0</v>
      </c>
      <c r="P16" s="8">
        <f>[1]Dunn!AA8</f>
        <v>0</v>
      </c>
      <c r="Q16" s="8">
        <f>[1]Dunn!AB8</f>
        <v>3</v>
      </c>
      <c r="R16" s="8">
        <f>[1]Dunn!AC8</f>
        <v>18</v>
      </c>
      <c r="S16" s="13">
        <f t="shared" si="2"/>
        <v>42</v>
      </c>
      <c r="V16" s="3">
        <f t="shared" si="3"/>
        <v>21</v>
      </c>
      <c r="W16" s="3">
        <f t="shared" si="4"/>
        <v>0</v>
      </c>
      <c r="Z16" s="8" t="str">
        <f t="shared" si="0"/>
        <v>Craig Dunn</v>
      </c>
      <c r="AA16" s="8">
        <f t="shared" si="5"/>
        <v>33</v>
      </c>
      <c r="AB16" s="8" t="str">
        <f t="shared" si="1"/>
        <v xml:space="preserve"> </v>
      </c>
    </row>
    <row r="17" spans="1:28" x14ac:dyDescent="0.2">
      <c r="A17" s="8" t="str">
        <f>[1]Barrett!A38</f>
        <v>Tim Barrett</v>
      </c>
      <c r="B17" s="8">
        <f>[1]Barrett!C8</f>
        <v>6</v>
      </c>
      <c r="C17" s="8">
        <f>[1]Barrett!E8</f>
        <v>6</v>
      </c>
      <c r="D17" s="8">
        <f>[1]Barrett!G8</f>
        <v>5</v>
      </c>
      <c r="E17" s="8">
        <f>[1]Barrett!I8</f>
        <v>4</v>
      </c>
      <c r="F17" s="8">
        <f>[1]Barrett!K8</f>
        <v>7</v>
      </c>
      <c r="G17" s="8">
        <f>[1]Barrett!M8</f>
        <v>7</v>
      </c>
      <c r="H17" s="8">
        <f>[1]Barrett!O8</f>
        <v>4</v>
      </c>
      <c r="I17" s="8">
        <f>[1]Barrett!Q8</f>
        <v>7</v>
      </c>
      <c r="J17" s="8">
        <f>[1]Barrett!S8</f>
        <v>5</v>
      </c>
      <c r="K17" s="8">
        <f>[1]Barrett!V8</f>
        <v>51</v>
      </c>
      <c r="L17" s="8">
        <f>[1]Barrett!W8</f>
        <v>38</v>
      </c>
      <c r="M17" s="8">
        <f>[1]Barrett!X8</f>
        <v>14</v>
      </c>
      <c r="N17" s="8">
        <f>[1]Barrett!Y8</f>
        <v>0</v>
      </c>
      <c r="O17" s="8">
        <f>[1]Barrett!Z8</f>
        <v>0</v>
      </c>
      <c r="P17" s="8">
        <f>[1]Barrett!AA8</f>
        <v>0</v>
      </c>
      <c r="Q17" s="8">
        <f>[1]Barrett!AB8</f>
        <v>0</v>
      </c>
      <c r="R17" s="8">
        <f>[1]Barrett!AC8</f>
        <v>13</v>
      </c>
      <c r="S17" s="13">
        <f t="shared" si="2"/>
        <v>21</v>
      </c>
      <c r="V17" s="3">
        <f t="shared" si="3"/>
        <v>12</v>
      </c>
      <c r="W17" s="3">
        <f t="shared" si="4"/>
        <v>3</v>
      </c>
      <c r="Z17" s="8" t="str">
        <f t="shared" si="0"/>
        <v>Tim Barrett</v>
      </c>
      <c r="AA17" s="8">
        <f t="shared" si="5"/>
        <v>38</v>
      </c>
      <c r="AB17" s="8" t="str">
        <f t="shared" si="1"/>
        <v xml:space="preserve"> </v>
      </c>
    </row>
    <row r="18" spans="1:28" x14ac:dyDescent="0.2">
      <c r="A18" s="8" t="str">
        <f>[1]CBaron!A38</f>
        <v>Chris Baron</v>
      </c>
      <c r="B18" s="8">
        <f>[1]CBaron!C8</f>
        <v>7</v>
      </c>
      <c r="C18" s="8">
        <f>[1]CBaron!E8</f>
        <v>8</v>
      </c>
      <c r="D18" s="8">
        <f>[1]CBaron!G8</f>
        <v>7</v>
      </c>
      <c r="E18" s="8">
        <f>[1]CBaron!I8</f>
        <v>6</v>
      </c>
      <c r="F18" s="8">
        <f>[1]CBaron!K8</f>
        <v>8</v>
      </c>
      <c r="G18" s="8">
        <f>[1]CBaron!M8</f>
        <v>8</v>
      </c>
      <c r="H18" s="8">
        <f>[1]CBaron!O8</f>
        <v>4</v>
      </c>
      <c r="I18" s="8">
        <f>[1]CBaron!Q8</f>
        <v>7</v>
      </c>
      <c r="J18" s="8">
        <f>[1]CBaron!S8</f>
        <v>6</v>
      </c>
      <c r="K18" s="8">
        <f>[1]CBaron!V8</f>
        <v>61</v>
      </c>
      <c r="L18" s="8">
        <f>[1]CBaron!W8</f>
        <v>43</v>
      </c>
      <c r="M18" s="8">
        <f>[1]CBaron!X8</f>
        <v>21</v>
      </c>
      <c r="N18" s="8">
        <f>[1]CBaron!Y8</f>
        <v>1</v>
      </c>
      <c r="O18" s="8">
        <f>[1]CBaron!Z8</f>
        <v>0</v>
      </c>
      <c r="P18" s="8">
        <f>[1]CBaron!AA8</f>
        <v>0</v>
      </c>
      <c r="Q18" s="8">
        <f>[1]CBaron!AB8</f>
        <v>0</v>
      </c>
      <c r="R18" s="8">
        <f>[1]CBaron!AC8</f>
        <v>18</v>
      </c>
      <c r="S18" s="13">
        <f t="shared" si="2"/>
        <v>6</v>
      </c>
      <c r="V18" s="3">
        <f t="shared" si="3"/>
        <v>4</v>
      </c>
      <c r="W18" s="3">
        <f t="shared" si="4"/>
        <v>2</v>
      </c>
      <c r="Z18" s="8" t="str">
        <f t="shared" si="0"/>
        <v>Chris Baron</v>
      </c>
      <c r="AA18" s="8">
        <f t="shared" si="5"/>
        <v>43</v>
      </c>
      <c r="AB18" s="8" t="str">
        <f t="shared" si="1"/>
        <v xml:space="preserve"> </v>
      </c>
    </row>
    <row r="19" spans="1:28" x14ac:dyDescent="0.2">
      <c r="A19" s="8" t="str">
        <f>[1]Breuer!A38</f>
        <v>Shaun Breuer</v>
      </c>
      <c r="B19" s="8">
        <f>[1]Breuer!C8</f>
        <v>8</v>
      </c>
      <c r="C19" s="8">
        <f>[1]Breuer!E8</f>
        <v>5</v>
      </c>
      <c r="D19" s="8">
        <f>[1]Breuer!G8</f>
        <v>6</v>
      </c>
      <c r="E19" s="8">
        <f>[1]Breuer!I8</f>
        <v>5</v>
      </c>
      <c r="F19" s="8">
        <f>[1]Breuer!K8</f>
        <v>6</v>
      </c>
      <c r="G19" s="8">
        <f>[1]Breuer!M8</f>
        <v>7</v>
      </c>
      <c r="H19" s="8">
        <f>[1]Breuer!O8</f>
        <v>4</v>
      </c>
      <c r="I19" s="8">
        <f>[1]Breuer!Q8</f>
        <v>5</v>
      </c>
      <c r="J19" s="8">
        <f>[1]Breuer!S8</f>
        <v>5</v>
      </c>
      <c r="K19" s="8">
        <f>[1]Breuer!V8</f>
        <v>51</v>
      </c>
      <c r="L19" s="8">
        <f>[1]Breuer!W8</f>
        <v>37</v>
      </c>
      <c r="M19" s="8">
        <f>[1]Breuer!X8</f>
        <v>17</v>
      </c>
      <c r="N19" s="8">
        <f>[1]Breuer!Y8</f>
        <v>1</v>
      </c>
      <c r="O19" s="8">
        <f>[1]Breuer!Z8</f>
        <v>0</v>
      </c>
      <c r="P19" s="8">
        <f>[1]Breuer!AA8</f>
        <v>0</v>
      </c>
      <c r="Q19" s="8">
        <f>[1]Breuer!AB8</f>
        <v>0</v>
      </c>
      <c r="R19" s="8">
        <f>[1]Breuer!AC8</f>
        <v>14</v>
      </c>
      <c r="S19" s="13">
        <f t="shared" si="2"/>
        <v>28</v>
      </c>
      <c r="V19" s="3">
        <f t="shared" si="3"/>
        <v>15</v>
      </c>
      <c r="W19" s="3">
        <f t="shared" si="4"/>
        <v>2</v>
      </c>
      <c r="Z19" s="8" t="str">
        <f t="shared" si="0"/>
        <v>Shaun Breuer</v>
      </c>
      <c r="AA19" s="8">
        <f t="shared" si="5"/>
        <v>37</v>
      </c>
      <c r="AB19" s="8" t="str">
        <f t="shared" si="1"/>
        <v xml:space="preserve"> </v>
      </c>
    </row>
    <row r="20" spans="1:28" x14ac:dyDescent="0.2">
      <c r="A20" s="8" t="str">
        <f>[1]Barbour!A38</f>
        <v>Bob Barbour</v>
      </c>
      <c r="B20" s="8">
        <f>[1]Barbour!C8</f>
        <v>7</v>
      </c>
      <c r="C20" s="8">
        <f>[1]Barbour!E8</f>
        <v>6</v>
      </c>
      <c r="D20" s="8">
        <f>[1]Barbour!G8</f>
        <v>6</v>
      </c>
      <c r="E20" s="8">
        <f>[1]Barbour!I8</f>
        <v>5</v>
      </c>
      <c r="F20" s="8">
        <f>[1]Barbour!K8</f>
        <v>7</v>
      </c>
      <c r="G20" s="8">
        <f>[1]Barbour!M8</f>
        <v>8</v>
      </c>
      <c r="H20" s="8">
        <f>[1]Barbour!O8</f>
        <v>5</v>
      </c>
      <c r="I20" s="8">
        <f>[1]Barbour!Q8</f>
        <v>6</v>
      </c>
      <c r="J20" s="8">
        <f>[1]Barbour!S8</f>
        <v>6</v>
      </c>
      <c r="K20" s="8">
        <f>[1]Barbour!V8</f>
        <v>56</v>
      </c>
      <c r="L20" s="8">
        <f>[1]Barbour!W8</f>
        <v>43</v>
      </c>
      <c r="M20" s="8">
        <f>[1]Barbour!X8</f>
        <v>15</v>
      </c>
      <c r="N20" s="8">
        <f>[1]Barbour!Y8</f>
        <v>0</v>
      </c>
      <c r="O20" s="8">
        <f>[1]Barbour!Z8</f>
        <v>0</v>
      </c>
      <c r="P20" s="8">
        <f>[1]Barbour!AA8</f>
        <v>0</v>
      </c>
      <c r="Q20" s="8">
        <f>[1]Barbour!AB8</f>
        <v>0</v>
      </c>
      <c r="R20" s="8">
        <f>[1]Barbour!AC8</f>
        <v>13</v>
      </c>
      <c r="S20" s="13">
        <f t="shared" si="2"/>
        <v>6</v>
      </c>
      <c r="V20" s="3">
        <f t="shared" si="3"/>
        <v>4</v>
      </c>
      <c r="W20" s="3">
        <f t="shared" si="4"/>
        <v>2</v>
      </c>
      <c r="Z20" s="8" t="str">
        <f t="shared" si="0"/>
        <v>Bob Barbour</v>
      </c>
      <c r="AA20" s="8">
        <f t="shared" si="5"/>
        <v>43</v>
      </c>
      <c r="AB20" s="8" t="str">
        <f t="shared" si="1"/>
        <v xml:space="preserve"> </v>
      </c>
    </row>
    <row r="21" spans="1:28" x14ac:dyDescent="0.2">
      <c r="A21" s="8" t="str">
        <f>[1]Kilam!A38</f>
        <v>Samish Kilam</v>
      </c>
      <c r="B21" s="8">
        <f>[1]Kilam!C8</f>
        <v>10</v>
      </c>
      <c r="C21" s="8">
        <f>[1]Kilam!E8</f>
        <v>6</v>
      </c>
      <c r="D21" s="8">
        <f>[1]Kilam!G8</f>
        <v>5</v>
      </c>
      <c r="E21" s="8">
        <f>[1]Kilam!I8</f>
        <v>3</v>
      </c>
      <c r="F21" s="8">
        <f>[1]Kilam!K8</f>
        <v>6</v>
      </c>
      <c r="G21" s="8">
        <f>[1]Kilam!M8</f>
        <v>8</v>
      </c>
      <c r="H21" s="8">
        <f>[1]Kilam!O8</f>
        <v>3</v>
      </c>
      <c r="I21" s="8">
        <f>[1]Kilam!Q8</f>
        <v>3</v>
      </c>
      <c r="J21" s="8">
        <f>[1]Kilam!S8</f>
        <v>4</v>
      </c>
      <c r="K21" s="8">
        <f>[1]Kilam!V8</f>
        <v>48</v>
      </c>
      <c r="L21" s="8">
        <f>[1]Kilam!W8</f>
        <v>30</v>
      </c>
      <c r="M21" s="8">
        <f>[1]Kilam!X8</f>
        <v>18</v>
      </c>
      <c r="N21" s="8">
        <f>[1]Kilam!Y8</f>
        <v>4</v>
      </c>
      <c r="O21" s="8">
        <f>[1]Kilam!Z8</f>
        <v>0</v>
      </c>
      <c r="P21" s="8">
        <f>[1]Kilam!AA8</f>
        <v>1</v>
      </c>
      <c r="Q21" s="8">
        <f>[1]Kilam!AB8</f>
        <v>3</v>
      </c>
      <c r="R21" s="8">
        <f>[1]Kilam!AC8</f>
        <v>18</v>
      </c>
      <c r="S21" s="13">
        <f t="shared" si="2"/>
        <v>44</v>
      </c>
      <c r="V21" s="3">
        <f t="shared" si="3"/>
        <v>22</v>
      </c>
      <c r="W21" s="3">
        <f t="shared" si="4"/>
        <v>0</v>
      </c>
      <c r="Z21" s="8" t="str">
        <f t="shared" si="0"/>
        <v>Samish Kilam</v>
      </c>
      <c r="AA21" s="8">
        <f t="shared" si="5"/>
        <v>30</v>
      </c>
      <c r="AB21" s="8" t="str">
        <f t="shared" si="1"/>
        <v xml:space="preserve"> </v>
      </c>
    </row>
    <row r="22" spans="1:28" x14ac:dyDescent="0.2">
      <c r="A22" s="8" t="str">
        <f>[1]CBrosky!A38</f>
        <v>Chris Brosky</v>
      </c>
      <c r="B22" s="8">
        <f>[1]CBrosky!C8</f>
        <v>7</v>
      </c>
      <c r="C22" s="8">
        <f>[1]CBrosky!E8</f>
        <v>8</v>
      </c>
      <c r="D22" s="8">
        <f>[1]CBrosky!G8</f>
        <v>4</v>
      </c>
      <c r="E22" s="8">
        <f>[1]CBrosky!I8</f>
        <v>4</v>
      </c>
      <c r="F22" s="8">
        <f>[1]CBrosky!K8</f>
        <v>6</v>
      </c>
      <c r="G22" s="8">
        <f>[1]CBrosky!M8</f>
        <v>6</v>
      </c>
      <c r="H22" s="8">
        <f>[1]CBrosky!O8</f>
        <v>4</v>
      </c>
      <c r="I22" s="8">
        <f>[1]CBrosky!Q8</f>
        <v>8</v>
      </c>
      <c r="J22" s="8">
        <f>[1]CBrosky!S8</f>
        <v>4</v>
      </c>
      <c r="K22" s="8">
        <f>[1]CBrosky!V8</f>
        <v>51</v>
      </c>
      <c r="L22" s="8">
        <f>[1]CBrosky!W8</f>
        <v>43</v>
      </c>
      <c r="M22" s="8">
        <f>[1]CBrosky!X8</f>
        <v>15</v>
      </c>
      <c r="N22" s="8">
        <f>[1]CBrosky!Y8</f>
        <v>1</v>
      </c>
      <c r="O22" s="8">
        <f>[1]CBrosky!Z8</f>
        <v>0</v>
      </c>
      <c r="P22" s="8">
        <f>[1]CBrosky!AA8</f>
        <v>0</v>
      </c>
      <c r="Q22" s="8">
        <f>[1]CBrosky!AB8</f>
        <v>2</v>
      </c>
      <c r="R22" s="8">
        <f>[1]CBrosky!AC8</f>
        <v>8</v>
      </c>
      <c r="S22" s="13">
        <f t="shared" si="2"/>
        <v>6</v>
      </c>
      <c r="V22" s="3">
        <f t="shared" si="3"/>
        <v>4</v>
      </c>
      <c r="W22" s="3">
        <f t="shared" si="4"/>
        <v>2</v>
      </c>
      <c r="Z22" s="8" t="str">
        <f t="shared" si="0"/>
        <v>Chris Brosky</v>
      </c>
      <c r="AA22" s="8">
        <f t="shared" si="5"/>
        <v>43</v>
      </c>
      <c r="AB22" s="8" t="str">
        <f t="shared" si="1"/>
        <v xml:space="preserve"> </v>
      </c>
    </row>
    <row r="23" spans="1:28" x14ac:dyDescent="0.2">
      <c r="A23" s="8" t="str">
        <f>[1]Brosky!A38</f>
        <v>Steve Brosky</v>
      </c>
      <c r="B23" s="8">
        <f>[1]Brosky!C8</f>
        <v>8</v>
      </c>
      <c r="C23" s="8">
        <f>[1]Brosky!E8</f>
        <v>5</v>
      </c>
      <c r="D23" s="8">
        <f>[1]Brosky!G8</f>
        <v>6</v>
      </c>
      <c r="E23" s="8">
        <f>[1]Brosky!I8</f>
        <v>6</v>
      </c>
      <c r="F23" s="8">
        <f>[1]Brosky!K8</f>
        <v>5</v>
      </c>
      <c r="G23" s="8">
        <f>[1]Brosky!M8</f>
        <v>6</v>
      </c>
      <c r="H23" s="8">
        <f>[1]Brosky!O8</f>
        <v>5</v>
      </c>
      <c r="I23" s="8">
        <f>[1]Brosky!Q8</f>
        <v>5</v>
      </c>
      <c r="J23" s="8">
        <f>[1]Brosky!S8</f>
        <v>8</v>
      </c>
      <c r="K23" s="8">
        <f>[1]Brosky!V8</f>
        <v>54</v>
      </c>
      <c r="L23" s="8">
        <f>[1]Brosky!W8</f>
        <v>40</v>
      </c>
      <c r="M23" s="8">
        <f>[1]Brosky!X8</f>
        <v>14</v>
      </c>
      <c r="N23" s="8">
        <f>[1]Brosky!Y8</f>
        <v>0</v>
      </c>
      <c r="O23" s="8">
        <f>[1]Brosky!Z8</f>
        <v>0</v>
      </c>
      <c r="P23" s="8">
        <f>[1]Brosky!AA8</f>
        <v>0</v>
      </c>
      <c r="Q23" s="8">
        <f>[1]Brosky!AB8</f>
        <v>0</v>
      </c>
      <c r="R23" s="8">
        <f>[1]Brosky!AC8</f>
        <v>14</v>
      </c>
      <c r="S23" s="13">
        <f t="shared" si="2"/>
        <v>16</v>
      </c>
      <c r="V23" s="3">
        <f t="shared" si="3"/>
        <v>8</v>
      </c>
      <c r="W23" s="3">
        <f t="shared" si="4"/>
        <v>0</v>
      </c>
      <c r="Z23" s="8" t="str">
        <f t="shared" si="0"/>
        <v>Steve Brosky</v>
      </c>
      <c r="AA23" s="8">
        <f t="shared" si="5"/>
        <v>40</v>
      </c>
      <c r="AB23" s="8" t="str">
        <f t="shared" si="1"/>
        <v xml:space="preserve"> </v>
      </c>
    </row>
    <row r="24" spans="1:28" x14ac:dyDescent="0.2">
      <c r="A24" s="8" t="str">
        <f>[1]Watts!A38</f>
        <v>Tim Watts</v>
      </c>
      <c r="B24" s="8">
        <f>[1]Watts!C8</f>
        <v>8</v>
      </c>
      <c r="C24" s="8">
        <f>[1]Watts!E8</f>
        <v>6</v>
      </c>
      <c r="D24" s="8">
        <f>[1]Watts!G8</f>
        <v>6</v>
      </c>
      <c r="E24" s="8">
        <f>[1]Watts!I8</f>
        <v>3</v>
      </c>
      <c r="F24" s="8">
        <f>[1]Watts!K8</f>
        <v>4</v>
      </c>
      <c r="G24" s="8">
        <f>[1]Watts!M8</f>
        <v>7</v>
      </c>
      <c r="H24" s="8">
        <f>[1]Watts!O8</f>
        <v>4</v>
      </c>
      <c r="I24" s="8">
        <f>[1]Watts!Q8</f>
        <v>8</v>
      </c>
      <c r="J24" s="8">
        <f>[1]Watts!S8</f>
        <v>6</v>
      </c>
      <c r="K24" s="8">
        <f>[1]Watts!V8</f>
        <v>52</v>
      </c>
      <c r="L24" s="8">
        <f>[1]Watts!W8</f>
        <v>38</v>
      </c>
      <c r="M24" s="8">
        <f>[1]Watts!X8</f>
        <v>16</v>
      </c>
      <c r="N24" s="8">
        <f>[1]Watts!Y8</f>
        <v>1</v>
      </c>
      <c r="O24" s="8">
        <f>[1]Watts!Z8</f>
        <v>0</v>
      </c>
      <c r="P24" s="8">
        <f>[1]Watts!AA8</f>
        <v>0</v>
      </c>
      <c r="Q24" s="8">
        <f>[1]Watts!AB8</f>
        <v>2</v>
      </c>
      <c r="R24" s="8">
        <f>[1]Watts!AC8</f>
        <v>14</v>
      </c>
      <c r="S24" s="13">
        <f t="shared" si="2"/>
        <v>21</v>
      </c>
      <c r="V24" s="3">
        <f t="shared" si="3"/>
        <v>12</v>
      </c>
      <c r="W24" s="3">
        <f t="shared" si="4"/>
        <v>3</v>
      </c>
      <c r="Z24" s="8" t="str">
        <f t="shared" si="0"/>
        <v>Tim Watts</v>
      </c>
      <c r="AA24" s="8">
        <f t="shared" si="5"/>
        <v>38</v>
      </c>
      <c r="AB24" s="8" t="str">
        <f t="shared" si="1"/>
        <v xml:space="preserve"> </v>
      </c>
    </row>
    <row r="25" spans="1:28" x14ac:dyDescent="0.2">
      <c r="A25" s="8" t="str">
        <f>[1]Kalmat!A38</f>
        <v>Pradeep Kalmat</v>
      </c>
      <c r="B25" s="8">
        <f>[1]Kalmat!C8</f>
        <v>6</v>
      </c>
      <c r="C25" s="8">
        <f>[1]Kalmat!E8</f>
        <v>5</v>
      </c>
      <c r="D25" s="8">
        <f>[1]Kalmat!G8</f>
        <v>4</v>
      </c>
      <c r="E25" s="8">
        <f>[1]Kalmat!I8</f>
        <v>4</v>
      </c>
      <c r="F25" s="8">
        <f>[1]Kalmat!K8</f>
        <v>6</v>
      </c>
      <c r="G25" s="8">
        <f>[1]Kalmat!M8</f>
        <v>6</v>
      </c>
      <c r="H25" s="8">
        <f>[1]Kalmat!O8</f>
        <v>3</v>
      </c>
      <c r="I25" s="8">
        <f>[1]Kalmat!Q8</f>
        <v>5</v>
      </c>
      <c r="J25" s="8">
        <f>[1]Kalmat!S8</f>
        <v>6</v>
      </c>
      <c r="K25" s="8">
        <f>[1]Kalmat!V8</f>
        <v>45</v>
      </c>
      <c r="L25" s="8">
        <f>[1]Kalmat!W8</f>
        <v>38</v>
      </c>
      <c r="M25" s="8">
        <f>[1]Kalmat!X8</f>
        <v>18</v>
      </c>
      <c r="N25" s="8">
        <f>[1]Kalmat!Y8</f>
        <v>1</v>
      </c>
      <c r="O25" s="8">
        <f>[1]Kalmat!Z8</f>
        <v>0</v>
      </c>
      <c r="P25" s="8">
        <f>[1]Kalmat!AA8</f>
        <v>0</v>
      </c>
      <c r="Q25" s="8">
        <f>[1]Kalmat!AB8</f>
        <v>2</v>
      </c>
      <c r="R25" s="8">
        <f>[1]Kalmat!AC8</f>
        <v>7</v>
      </c>
      <c r="S25" s="13">
        <f t="shared" si="2"/>
        <v>21</v>
      </c>
      <c r="V25" s="3">
        <f t="shared" si="3"/>
        <v>12</v>
      </c>
      <c r="W25" s="3">
        <f t="shared" si="4"/>
        <v>3</v>
      </c>
      <c r="Z25" s="8" t="str">
        <f t="shared" si="0"/>
        <v>Pradeep Kalmat</v>
      </c>
      <c r="AA25" s="8">
        <f t="shared" si="5"/>
        <v>38</v>
      </c>
      <c r="AB25" s="8" t="str">
        <f t="shared" si="1"/>
        <v xml:space="preserve"> </v>
      </c>
    </row>
    <row r="26" spans="1:28" x14ac:dyDescent="0.2">
      <c r="A26" s="8" t="str">
        <f>[1]Olivero!A38</f>
        <v>Rick Olivero</v>
      </c>
      <c r="B26" s="8">
        <f>[1]Olivero!C8</f>
        <v>7</v>
      </c>
      <c r="C26" s="8">
        <f>[1]Olivero!E8</f>
        <v>4</v>
      </c>
      <c r="D26" s="8">
        <f>[1]Olivero!G8</f>
        <v>5</v>
      </c>
      <c r="E26" s="8">
        <f>[1]Olivero!I8</f>
        <v>2</v>
      </c>
      <c r="F26" s="8">
        <f>[1]Olivero!K8</f>
        <v>4</v>
      </c>
      <c r="G26" s="8">
        <f>[1]Olivero!M8</f>
        <v>5</v>
      </c>
      <c r="H26" s="8">
        <f>[1]Olivero!O8</f>
        <v>5</v>
      </c>
      <c r="I26" s="8">
        <f>[1]Olivero!Q8</f>
        <v>6</v>
      </c>
      <c r="J26" s="8">
        <f>[1]Olivero!S8</f>
        <v>4</v>
      </c>
      <c r="K26" s="8">
        <f>[1]Olivero!V8</f>
        <v>42</v>
      </c>
      <c r="L26" s="8">
        <f>[1]Olivero!W8</f>
        <v>36</v>
      </c>
      <c r="M26" s="8">
        <f>[1]Olivero!X8</f>
        <v>16</v>
      </c>
      <c r="N26" s="8">
        <f>[1]Olivero!Y8</f>
        <v>3</v>
      </c>
      <c r="O26" s="8">
        <f>[1]Olivero!Z8</f>
        <v>0</v>
      </c>
      <c r="P26" s="8">
        <f>[1]Olivero!AA8</f>
        <v>1</v>
      </c>
      <c r="Q26" s="8">
        <f>[1]Olivero!AB8</f>
        <v>4</v>
      </c>
      <c r="R26" s="8">
        <f>[1]Olivero!AC8</f>
        <v>6</v>
      </c>
      <c r="S26" s="13">
        <f t="shared" si="2"/>
        <v>34</v>
      </c>
      <c r="V26" s="3">
        <f t="shared" si="3"/>
        <v>18</v>
      </c>
      <c r="W26" s="3">
        <f t="shared" si="4"/>
        <v>2</v>
      </c>
      <c r="Z26" s="8" t="str">
        <f t="shared" si="0"/>
        <v>Rick Olivero</v>
      </c>
      <c r="AA26" s="8">
        <f t="shared" si="5"/>
        <v>36</v>
      </c>
      <c r="AB26" s="8" t="str">
        <f t="shared" si="1"/>
        <v xml:space="preserve"> </v>
      </c>
    </row>
    <row r="27" spans="1:28" x14ac:dyDescent="0.2">
      <c r="A27" s="8" t="str">
        <f>[1]Koenigsknecht!A38</f>
        <v>Roger Koenigsknecht</v>
      </c>
      <c r="B27" s="8">
        <f>[1]Koenigsknecht!C8</f>
        <v>7</v>
      </c>
      <c r="C27" s="8">
        <f>[1]Koenigsknecht!E8</f>
        <v>5</v>
      </c>
      <c r="D27" s="8">
        <f>[1]Koenigsknecht!G8</f>
        <v>4</v>
      </c>
      <c r="E27" s="8">
        <f>[1]Koenigsknecht!I8</f>
        <v>3</v>
      </c>
      <c r="F27" s="8">
        <f>[1]Koenigsknecht!K8</f>
        <v>6</v>
      </c>
      <c r="G27" s="8">
        <f>[1]Koenigsknecht!M8</f>
        <v>7</v>
      </c>
      <c r="H27" s="8">
        <f>[1]Koenigsknecht!O8</f>
        <v>5</v>
      </c>
      <c r="I27" s="8">
        <f>[1]Koenigsknecht!Q8</f>
        <v>7</v>
      </c>
      <c r="J27" s="8">
        <f>[1]Koenigsknecht!S8</f>
        <v>6</v>
      </c>
      <c r="K27" s="8">
        <f>[1]Koenigsknecht!V8</f>
        <v>50</v>
      </c>
      <c r="L27" s="8">
        <f>[1]Koenigsknecht!W8</f>
        <v>36</v>
      </c>
      <c r="M27" s="8">
        <f>[1]Koenigsknecht!X8</f>
        <v>16</v>
      </c>
      <c r="N27" s="8">
        <f>[1]Koenigsknecht!Y8</f>
        <v>1</v>
      </c>
      <c r="O27" s="8">
        <f>[1]Koenigsknecht!Z8</f>
        <v>0</v>
      </c>
      <c r="P27" s="8">
        <f>[1]Koenigsknecht!AA8</f>
        <v>0</v>
      </c>
      <c r="Q27" s="8">
        <f>[1]Koenigsknecht!AB8</f>
        <v>2</v>
      </c>
      <c r="R27" s="8">
        <f>[1]Koenigsknecht!AC8</f>
        <v>14</v>
      </c>
      <c r="S27" s="13">
        <f t="shared" si="2"/>
        <v>34</v>
      </c>
      <c r="V27" s="3">
        <f t="shared" si="3"/>
        <v>18</v>
      </c>
      <c r="W27" s="3">
        <f t="shared" si="4"/>
        <v>2</v>
      </c>
      <c r="Z27" s="8" t="str">
        <f t="shared" si="0"/>
        <v>Roger Koenigsknecht</v>
      </c>
      <c r="AA27" s="8">
        <v>100</v>
      </c>
      <c r="AB27" s="8" t="str">
        <f t="shared" si="1"/>
        <v xml:space="preserve"> </v>
      </c>
    </row>
    <row r="28" spans="1:28" x14ac:dyDescent="0.2">
      <c r="A28" s="8" t="str">
        <f>[1]Laskaris!A38</f>
        <v>Tom Laskaris</v>
      </c>
      <c r="B28" s="8">
        <f>[1]Laskaris!C8</f>
        <v>9</v>
      </c>
      <c r="C28" s="8">
        <f>[1]Laskaris!E8</f>
        <v>6</v>
      </c>
      <c r="D28" s="8">
        <f>[1]Laskaris!G8</f>
        <v>6</v>
      </c>
      <c r="E28" s="8">
        <f>[1]Laskaris!I8</f>
        <v>4</v>
      </c>
      <c r="F28" s="8">
        <f>[1]Laskaris!K8</f>
        <v>8</v>
      </c>
      <c r="G28" s="8">
        <f>[1]Laskaris!M8</f>
        <v>9</v>
      </c>
      <c r="H28" s="8">
        <f>[1]Laskaris!O8</f>
        <v>6</v>
      </c>
      <c r="I28" s="8">
        <f>[1]Laskaris!Q8</f>
        <v>7</v>
      </c>
      <c r="J28" s="8">
        <f>[1]Laskaris!S8</f>
        <v>4</v>
      </c>
      <c r="K28" s="8">
        <f>[1]Laskaris!V8</f>
        <v>59</v>
      </c>
      <c r="L28" s="8">
        <f>[1]Laskaris!W8</f>
        <v>41</v>
      </c>
      <c r="M28" s="8">
        <f>[1]Laskaris!X8</f>
        <v>21</v>
      </c>
      <c r="N28" s="8">
        <f>[1]Laskaris!Y8</f>
        <v>1</v>
      </c>
      <c r="O28" s="8">
        <f>[1]Laskaris!Z8</f>
        <v>0</v>
      </c>
      <c r="P28" s="8">
        <f>[1]Laskaris!AA8</f>
        <v>0</v>
      </c>
      <c r="Q28" s="8">
        <f>[1]Laskaris!AB8</f>
        <v>1</v>
      </c>
      <c r="R28" s="8">
        <f>[1]Laskaris!AC8</f>
        <v>18</v>
      </c>
      <c r="S28" s="13">
        <f t="shared" si="2"/>
        <v>13</v>
      </c>
      <c r="V28" s="3">
        <f t="shared" si="3"/>
        <v>7</v>
      </c>
      <c r="W28" s="3">
        <f t="shared" si="4"/>
        <v>1</v>
      </c>
      <c r="Z28" s="8" t="str">
        <f t="shared" si="0"/>
        <v>Tom Laskaris</v>
      </c>
      <c r="AA28" s="8">
        <f t="shared" si="5"/>
        <v>41</v>
      </c>
      <c r="AB28" s="8" t="str">
        <f t="shared" si="1"/>
        <v xml:space="preserve"> </v>
      </c>
    </row>
  </sheetData>
  <mergeCells count="12">
    <mergeCell ref="S3:S4"/>
    <mergeCell ref="V3:W3"/>
    <mergeCell ref="Z1:AE1"/>
    <mergeCell ref="B2:C2"/>
    <mergeCell ref="K3:K4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>
      <selection activeCell="A25" sqref="A25"/>
    </sheetView>
  </sheetViews>
  <sheetFormatPr defaultRowHeight="12.75" x14ac:dyDescent="0.2"/>
  <cols>
    <col min="1" max="1" width="23.140625" customWidth="1"/>
    <col min="2" max="10" width="5.7109375" customWidth="1"/>
    <col min="11" max="19" width="6.7109375" customWidth="1"/>
    <col min="21" max="23" width="9.140625" style="3"/>
    <col min="26" max="26" width="17.5703125" customWidth="1"/>
    <col min="29" max="31" width="9.140625" style="3"/>
  </cols>
  <sheetData>
    <row r="1" spans="1:31" x14ac:dyDescent="0.2">
      <c r="A1" s="1" t="s">
        <v>0</v>
      </c>
      <c r="B1" s="2">
        <v>5</v>
      </c>
      <c r="S1" s="3"/>
      <c r="U1" s="3" t="s">
        <v>1</v>
      </c>
      <c r="V1" s="3">
        <v>24</v>
      </c>
      <c r="Z1" s="4" t="s">
        <v>2</v>
      </c>
      <c r="AA1" s="4"/>
      <c r="AB1" s="4"/>
      <c r="AC1" s="4"/>
      <c r="AD1" s="4"/>
      <c r="AE1" s="4"/>
    </row>
    <row r="2" spans="1:31" x14ac:dyDescent="0.2">
      <c r="A2" s="5" t="s">
        <v>3</v>
      </c>
      <c r="B2" s="6" t="str">
        <f>'[1]Weekly Course'!C10</f>
        <v>East</v>
      </c>
      <c r="C2" s="6"/>
      <c r="S2" s="3"/>
    </row>
    <row r="3" spans="1:31" x14ac:dyDescent="0.2">
      <c r="A3" s="7" t="s">
        <v>4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 t="s">
        <v>5</v>
      </c>
      <c r="L3" s="9" t="s">
        <v>6</v>
      </c>
      <c r="M3" s="9" t="s">
        <v>7</v>
      </c>
      <c r="N3" s="9" t="s">
        <v>8</v>
      </c>
      <c r="O3" s="9" t="s">
        <v>9</v>
      </c>
      <c r="P3" s="9" t="s">
        <v>10</v>
      </c>
      <c r="Q3" s="9" t="s">
        <v>11</v>
      </c>
      <c r="R3" s="9" t="s">
        <v>12</v>
      </c>
      <c r="S3" s="10" t="s">
        <v>13</v>
      </c>
      <c r="V3" s="11" t="s">
        <v>14</v>
      </c>
      <c r="W3" s="11"/>
      <c r="AC3" s="3" t="s">
        <v>5</v>
      </c>
      <c r="AD3" s="3" t="s">
        <v>1</v>
      </c>
      <c r="AE3" s="3" t="s">
        <v>15</v>
      </c>
    </row>
    <row r="4" spans="1:31" x14ac:dyDescent="0.2">
      <c r="A4" s="12" t="s">
        <v>16</v>
      </c>
      <c r="B4" s="8">
        <f>IF(B2="West",5,4)</f>
        <v>4</v>
      </c>
      <c r="C4" s="8">
        <v>4</v>
      </c>
      <c r="D4" s="8">
        <f>IF(B2="West",4,5)</f>
        <v>5</v>
      </c>
      <c r="E4" s="8">
        <f>IF(B2="East",4,IF(B2 = "South",5,3))</f>
        <v>4</v>
      </c>
      <c r="F4" s="8">
        <f>IF(B2="West",4,3)</f>
        <v>3</v>
      </c>
      <c r="G4" s="8">
        <f>IF(B2="South",4,5)</f>
        <v>5</v>
      </c>
      <c r="H4" s="8">
        <f>IF(B2="South",4,3)</f>
        <v>3</v>
      </c>
      <c r="I4" s="8">
        <v>4</v>
      </c>
      <c r="J4" s="8">
        <f>IF(B2="South",3,4)</f>
        <v>4</v>
      </c>
      <c r="K4" s="9"/>
      <c r="L4" s="9"/>
      <c r="M4" s="9"/>
      <c r="N4" s="9"/>
      <c r="O4" s="9"/>
      <c r="P4" s="9"/>
      <c r="Q4" s="9"/>
      <c r="R4" s="9"/>
      <c r="S4" s="10"/>
      <c r="V4" s="3" t="s">
        <v>17</v>
      </c>
      <c r="W4" s="3" t="s">
        <v>18</v>
      </c>
      <c r="AC4" s="3">
        <f>MIN(AA5:AA28)</f>
        <v>30</v>
      </c>
      <c r="AD4" s="3">
        <f>COUNTIF(AA5:AA28,AC4)</f>
        <v>1</v>
      </c>
      <c r="AE4" s="3">
        <f>AC4-SUM(B4:J4)</f>
        <v>-6</v>
      </c>
    </row>
    <row r="5" spans="1:31" x14ac:dyDescent="0.2">
      <c r="A5" s="8" t="str">
        <f>[1]Sullivan!A38</f>
        <v>Paul Sullivan</v>
      </c>
      <c r="B5" s="8">
        <f>[1]Sullivan!C10</f>
        <v>6</v>
      </c>
      <c r="C5" s="8">
        <f>[1]Sullivan!E10</f>
        <v>5</v>
      </c>
      <c r="D5" s="8">
        <f>[1]Sullivan!G10</f>
        <v>9</v>
      </c>
      <c r="E5" s="8">
        <f>[1]Sullivan!I10</f>
        <v>7</v>
      </c>
      <c r="F5" s="8">
        <f>[1]Sullivan!K10</f>
        <v>6</v>
      </c>
      <c r="G5" s="8">
        <f>[1]Sullivan!M10</f>
        <v>7</v>
      </c>
      <c r="H5" s="8">
        <f>[1]Sullivan!O10</f>
        <v>5</v>
      </c>
      <c r="I5" s="8">
        <f>[1]Sullivan!Q10</f>
        <v>6</v>
      </c>
      <c r="J5" s="8">
        <f>[1]Sullivan!S10</f>
        <v>6</v>
      </c>
      <c r="K5" s="8">
        <f>[1]Sullivan!V10</f>
        <v>57</v>
      </c>
      <c r="L5" s="8">
        <f>[1]Sullivan!W10</f>
        <v>39</v>
      </c>
      <c r="M5" s="8">
        <f>[1]Sullivan!X10</f>
        <v>18</v>
      </c>
      <c r="N5" s="8">
        <f>[1]Sullivan!Y10</f>
        <v>0</v>
      </c>
      <c r="O5" s="8">
        <f>[1]Sullivan!Z10</f>
        <v>0</v>
      </c>
      <c r="P5" s="8">
        <f>[1]Sullivan!AA10</f>
        <v>0</v>
      </c>
      <c r="Q5" s="8">
        <f>[1]Sullivan!AB10</f>
        <v>0</v>
      </c>
      <c r="R5" s="8">
        <f>[1]Sullivan!AC10</f>
        <v>18</v>
      </c>
      <c r="S5" s="13">
        <f>IF(L5=" "," ",IF(W5=0,V5*2,W5+((V5-W5)*2)))</f>
        <v>13</v>
      </c>
      <c r="V5" s="3">
        <f>$V$1-RANK(L5,$L$5:$L$28,1)</f>
        <v>7</v>
      </c>
      <c r="W5" s="3">
        <f>COUNTIF($L$5:$L$28,L5) - 1</f>
        <v>1</v>
      </c>
      <c r="Z5" s="8" t="str">
        <f t="shared" ref="Z5:Z28" si="0">A5</f>
        <v>Paul Sullivan</v>
      </c>
      <c r="AA5" s="8">
        <f>L5</f>
        <v>39</v>
      </c>
      <c r="AB5" s="8" t="str">
        <f t="shared" ref="AB5:AB28" si="1">IF(AA5=$AC$4,"X"," ")</f>
        <v xml:space="preserve"> </v>
      </c>
    </row>
    <row r="6" spans="1:31" x14ac:dyDescent="0.2">
      <c r="A6" s="8" t="str">
        <f>[1]Shomsky!A38</f>
        <v>Jason Shomsky</v>
      </c>
      <c r="B6" s="8">
        <f>[1]Shomsky!C10</f>
        <v>6</v>
      </c>
      <c r="C6" s="8">
        <f>[1]Shomsky!E10</f>
        <v>5</v>
      </c>
      <c r="D6" s="8">
        <f>[1]Shomsky!G10</f>
        <v>7</v>
      </c>
      <c r="E6" s="8">
        <f>[1]Shomsky!I10</f>
        <v>4</v>
      </c>
      <c r="F6" s="8">
        <f>[1]Shomsky!K10</f>
        <v>4</v>
      </c>
      <c r="G6" s="8">
        <f>[1]Shomsky!M10</f>
        <v>7</v>
      </c>
      <c r="H6" s="8">
        <f>[1]Shomsky!O10</f>
        <v>6</v>
      </c>
      <c r="I6" s="8">
        <f>[1]Shomsky!Q10</f>
        <v>4</v>
      </c>
      <c r="J6" s="8">
        <f>[1]Shomsky!S10</f>
        <v>5</v>
      </c>
      <c r="K6" s="8">
        <f>[1]Shomsky!V10</f>
        <v>48</v>
      </c>
      <c r="L6" s="8">
        <f>[1]Shomsky!W10</f>
        <v>36</v>
      </c>
      <c r="M6" s="8">
        <f>[1]Shomsky!X10</f>
        <v>15</v>
      </c>
      <c r="N6" s="8">
        <f>[1]Shomsky!Y10</f>
        <v>0</v>
      </c>
      <c r="O6" s="8">
        <f>[1]Shomsky!Z10</f>
        <v>0</v>
      </c>
      <c r="P6" s="8">
        <f>[1]Shomsky!AA10</f>
        <v>0</v>
      </c>
      <c r="Q6" s="8">
        <f>[1]Shomsky!AB10</f>
        <v>2</v>
      </c>
      <c r="R6" s="8">
        <f>[1]Shomsky!AC10</f>
        <v>12</v>
      </c>
      <c r="S6" s="13">
        <f t="shared" ref="S6:S28" si="2">IF(L6=" "," ",IF(W6=0,V6*2,W6+((V6-W6)*2)))</f>
        <v>26</v>
      </c>
      <c r="V6" s="3">
        <f t="shared" ref="V6:V28" si="3">$V$1-RANK(L6,$L$5:$L$28,1)</f>
        <v>15</v>
      </c>
      <c r="W6" s="3">
        <f t="shared" ref="W6:W28" si="4">COUNTIF($L$5:$L$28,L6) - 1</f>
        <v>4</v>
      </c>
      <c r="Z6" s="8" t="str">
        <f t="shared" si="0"/>
        <v>Jason Shomsky</v>
      </c>
      <c r="AA6" s="8">
        <f t="shared" ref="AA6:AA28" si="5">L6</f>
        <v>36</v>
      </c>
      <c r="AB6" s="8" t="str">
        <f t="shared" si="1"/>
        <v xml:space="preserve"> </v>
      </c>
    </row>
    <row r="7" spans="1:31" x14ac:dyDescent="0.2">
      <c r="A7" s="8" t="str">
        <f>[1]Pittenger!A38</f>
        <v>Jeff Pittenger</v>
      </c>
      <c r="B7" s="8">
        <f>[1]Pittenger!C10</f>
        <v>5</v>
      </c>
      <c r="C7" s="8">
        <f>[1]Pittenger!E10</f>
        <v>4</v>
      </c>
      <c r="D7" s="8">
        <f>[1]Pittenger!G10</f>
        <v>5</v>
      </c>
      <c r="E7" s="8">
        <f>[1]Pittenger!I10</f>
        <v>6</v>
      </c>
      <c r="F7" s="8">
        <f>[1]Pittenger!K10</f>
        <v>4</v>
      </c>
      <c r="G7" s="8">
        <f>[1]Pittenger!M10</f>
        <v>7</v>
      </c>
      <c r="H7" s="8">
        <f>[1]Pittenger!O10</f>
        <v>4</v>
      </c>
      <c r="I7" s="8">
        <f>[1]Pittenger!Q10</f>
        <v>4</v>
      </c>
      <c r="J7" s="8">
        <f>[1]Pittenger!S10</f>
        <v>5</v>
      </c>
      <c r="K7" s="8">
        <f>[1]Pittenger!V10</f>
        <v>44</v>
      </c>
      <c r="L7" s="8">
        <f>[1]Pittenger!W10</f>
        <v>35</v>
      </c>
      <c r="M7" s="8">
        <f>[1]Pittenger!X10</f>
        <v>17</v>
      </c>
      <c r="N7" s="8">
        <f>[1]Pittenger!Y10</f>
        <v>3</v>
      </c>
      <c r="O7" s="8">
        <f>[1]Pittenger!Z10</f>
        <v>0</v>
      </c>
      <c r="P7" s="8">
        <f>[1]Pittenger!AA10</f>
        <v>0</v>
      </c>
      <c r="Q7" s="8">
        <f>[1]Pittenger!AB10</f>
        <v>3</v>
      </c>
      <c r="R7" s="8">
        <f>[1]Pittenger!AC10</f>
        <v>9</v>
      </c>
      <c r="S7" s="13">
        <f t="shared" si="2"/>
        <v>34</v>
      </c>
      <c r="V7" s="3">
        <f t="shared" si="3"/>
        <v>18</v>
      </c>
      <c r="W7" s="3">
        <f t="shared" si="4"/>
        <v>2</v>
      </c>
      <c r="Z7" s="8" t="str">
        <f t="shared" si="0"/>
        <v>Jeff Pittenger</v>
      </c>
      <c r="AA7" s="8">
        <f t="shared" si="5"/>
        <v>35</v>
      </c>
      <c r="AB7" s="8" t="str">
        <f t="shared" si="1"/>
        <v xml:space="preserve"> </v>
      </c>
    </row>
    <row r="8" spans="1:31" x14ac:dyDescent="0.2">
      <c r="A8" s="8" t="str">
        <f>[1]Bawol!A38</f>
        <v>Mike Bawol</v>
      </c>
      <c r="B8" s="8">
        <f>[1]Bawol!C10</f>
        <v>7</v>
      </c>
      <c r="C8" s="8">
        <f>[1]Bawol!E10</f>
        <v>7</v>
      </c>
      <c r="D8" s="8">
        <f>[1]Bawol!G10</f>
        <v>7</v>
      </c>
      <c r="E8" s="8">
        <f>[1]Bawol!I10</f>
        <v>4</v>
      </c>
      <c r="F8" s="8">
        <f>[1]Bawol!K10</f>
        <v>4</v>
      </c>
      <c r="G8" s="8">
        <f>[1]Bawol!M10</f>
        <v>6</v>
      </c>
      <c r="H8" s="8">
        <f>[1]Bawol!O10</f>
        <v>3</v>
      </c>
      <c r="I8" s="8">
        <f>[1]Bawol!Q10</f>
        <v>5</v>
      </c>
      <c r="J8" s="8">
        <f>[1]Bawol!S10</f>
        <v>6</v>
      </c>
      <c r="K8" s="8">
        <f>[1]Bawol!V10</f>
        <v>49</v>
      </c>
      <c r="L8" s="8">
        <f>[1]Bawol!W10</f>
        <v>37</v>
      </c>
      <c r="M8" s="8">
        <f>[1]Bawol!X10</f>
        <v>21</v>
      </c>
      <c r="N8" s="8">
        <f>[1]Bawol!Y10</f>
        <v>3</v>
      </c>
      <c r="O8" s="8">
        <f>[1]Bawol!Z10</f>
        <v>0</v>
      </c>
      <c r="P8" s="8">
        <f>[1]Bawol!AA10</f>
        <v>0</v>
      </c>
      <c r="Q8" s="8">
        <f>[1]Bawol!AB10</f>
        <v>2</v>
      </c>
      <c r="R8" s="8">
        <f>[1]Bawol!AC10</f>
        <v>12</v>
      </c>
      <c r="S8" s="13">
        <f t="shared" si="2"/>
        <v>18</v>
      </c>
      <c r="V8" s="3">
        <f t="shared" si="3"/>
        <v>10</v>
      </c>
      <c r="W8" s="3">
        <f t="shared" si="4"/>
        <v>2</v>
      </c>
      <c r="Z8" s="8" t="str">
        <f t="shared" si="0"/>
        <v>Mike Bawol</v>
      </c>
      <c r="AA8" s="8">
        <f t="shared" si="5"/>
        <v>37</v>
      </c>
      <c r="AB8" s="8" t="str">
        <f t="shared" si="1"/>
        <v xml:space="preserve"> </v>
      </c>
    </row>
    <row r="9" spans="1:31" x14ac:dyDescent="0.2">
      <c r="A9" s="8" t="str">
        <f>[1]Paul!A38</f>
        <v>John Paul</v>
      </c>
      <c r="B9" s="8">
        <f>[1]Paul!C10</f>
        <v>4</v>
      </c>
      <c r="C9" s="8">
        <f>[1]Paul!E10</f>
        <v>6</v>
      </c>
      <c r="D9" s="8">
        <f>[1]Paul!G10</f>
        <v>5</v>
      </c>
      <c r="E9" s="8">
        <f>[1]Paul!I10</f>
        <v>4</v>
      </c>
      <c r="F9" s="8">
        <f>[1]Paul!K10</f>
        <v>4</v>
      </c>
      <c r="G9" s="8">
        <f>[1]Paul!M10</f>
        <v>7</v>
      </c>
      <c r="H9" s="8">
        <f>[1]Paul!O10</f>
        <v>3</v>
      </c>
      <c r="I9" s="8">
        <f>[1]Paul!Q10</f>
        <v>6</v>
      </c>
      <c r="J9" s="8">
        <f>[1]Paul!S10</f>
        <v>5</v>
      </c>
      <c r="K9" s="8">
        <f>[1]Paul!V10</f>
        <v>44</v>
      </c>
      <c r="L9" s="8">
        <f>[1]Paul!W10</f>
        <v>39</v>
      </c>
      <c r="M9" s="8">
        <f>[1]Paul!X10</f>
        <v>14</v>
      </c>
      <c r="N9" s="8">
        <f>[1]Paul!Y10</f>
        <v>3</v>
      </c>
      <c r="O9" s="8">
        <f>[1]Paul!Z10</f>
        <v>0</v>
      </c>
      <c r="P9" s="8">
        <f>[1]Paul!AA10</f>
        <v>0</v>
      </c>
      <c r="Q9" s="8">
        <f>[1]Paul!AB10</f>
        <v>4</v>
      </c>
      <c r="R9" s="8">
        <f>[1]Paul!AC10</f>
        <v>5</v>
      </c>
      <c r="S9" s="13">
        <f t="shared" si="2"/>
        <v>13</v>
      </c>
      <c r="V9" s="3">
        <f t="shared" si="3"/>
        <v>7</v>
      </c>
      <c r="W9" s="3">
        <f t="shared" si="4"/>
        <v>1</v>
      </c>
      <c r="Z9" s="8" t="str">
        <f t="shared" si="0"/>
        <v>John Paul</v>
      </c>
      <c r="AA9" s="8">
        <f t="shared" si="5"/>
        <v>39</v>
      </c>
      <c r="AB9" s="8" t="str">
        <f t="shared" si="1"/>
        <v xml:space="preserve"> </v>
      </c>
    </row>
    <row r="10" spans="1:31" x14ac:dyDescent="0.2">
      <c r="A10" s="8" t="str">
        <f>[1]Walrad!A38</f>
        <v>Joe Walrad</v>
      </c>
      <c r="B10" s="8">
        <f>[1]Walrad!C10</f>
        <v>5</v>
      </c>
      <c r="C10" s="8">
        <f>[1]Walrad!E10</f>
        <v>5</v>
      </c>
      <c r="D10" s="8">
        <f>[1]Walrad!G10</f>
        <v>7</v>
      </c>
      <c r="E10" s="8">
        <f>[1]Walrad!I10</f>
        <v>7</v>
      </c>
      <c r="F10" s="8">
        <f>[1]Walrad!K10</f>
        <v>3</v>
      </c>
      <c r="G10" s="8">
        <f>[1]Walrad!M10</f>
        <v>7</v>
      </c>
      <c r="H10" s="8">
        <f>[1]Walrad!O10</f>
        <v>5</v>
      </c>
      <c r="I10" s="8">
        <f>[1]Walrad!Q10</f>
        <v>4</v>
      </c>
      <c r="J10" s="8">
        <f>[1]Walrad!S10</f>
        <v>5</v>
      </c>
      <c r="K10" s="8">
        <f>[1]Walrad!V10</f>
        <v>48</v>
      </c>
      <c r="L10" s="8">
        <f>[1]Walrad!W10</f>
        <v>32</v>
      </c>
      <c r="M10" s="8">
        <f>[1]Walrad!X10</f>
        <v>19</v>
      </c>
      <c r="N10" s="8">
        <f>[1]Walrad!Y10</f>
        <v>1</v>
      </c>
      <c r="O10" s="8">
        <f>[1]Walrad!Z10</f>
        <v>0</v>
      </c>
      <c r="P10" s="8">
        <f>[1]Walrad!AA10</f>
        <v>0</v>
      </c>
      <c r="Q10" s="8">
        <f>[1]Walrad!AB10</f>
        <v>2</v>
      </c>
      <c r="R10" s="8">
        <f>[1]Walrad!AC10</f>
        <v>16</v>
      </c>
      <c r="S10" s="13">
        <f t="shared" si="2"/>
        <v>43</v>
      </c>
      <c r="V10" s="3">
        <f t="shared" si="3"/>
        <v>22</v>
      </c>
      <c r="W10" s="3">
        <f t="shared" si="4"/>
        <v>1</v>
      </c>
      <c r="Z10" s="8" t="str">
        <f t="shared" si="0"/>
        <v>Joe Walrad</v>
      </c>
      <c r="AA10" s="8">
        <f t="shared" si="5"/>
        <v>32</v>
      </c>
      <c r="AB10" s="8" t="str">
        <f t="shared" si="1"/>
        <v xml:space="preserve"> </v>
      </c>
    </row>
    <row r="11" spans="1:31" x14ac:dyDescent="0.2">
      <c r="A11" s="8" t="str">
        <f>[1]Tharp!A38</f>
        <v>Jon Tharp</v>
      </c>
      <c r="B11" s="8">
        <f>[1]Tharp!C10</f>
        <v>5</v>
      </c>
      <c r="C11" s="8">
        <f>[1]Tharp!E10</f>
        <v>7</v>
      </c>
      <c r="D11" s="8">
        <f>[1]Tharp!G10</f>
        <v>8</v>
      </c>
      <c r="E11" s="8">
        <f>[1]Tharp!I10</f>
        <v>5</v>
      </c>
      <c r="F11" s="8">
        <f>[1]Tharp!K10</f>
        <v>4</v>
      </c>
      <c r="G11" s="8">
        <f>[1]Tharp!M10</f>
        <v>8</v>
      </c>
      <c r="H11" s="8">
        <f>[1]Tharp!O10</f>
        <v>5</v>
      </c>
      <c r="I11" s="8">
        <f>[1]Tharp!Q10</f>
        <v>6</v>
      </c>
      <c r="J11" s="8">
        <f>[1]Tharp!S10</f>
        <v>5</v>
      </c>
      <c r="K11" s="8">
        <f>[1]Tharp!V10</f>
        <v>53</v>
      </c>
      <c r="L11" s="8">
        <f>[1]Tharp!W10</f>
        <v>36</v>
      </c>
      <c r="M11" s="8">
        <f>[1]Tharp!X10</f>
        <v>17</v>
      </c>
      <c r="N11" s="8">
        <f>[1]Tharp!Y10</f>
        <v>0</v>
      </c>
      <c r="O11" s="8">
        <f>[1]Tharp!Z10</f>
        <v>0</v>
      </c>
      <c r="P11" s="8">
        <f>[1]Tharp!AA10</f>
        <v>0</v>
      </c>
      <c r="Q11" s="8">
        <f>[1]Tharp!AB10</f>
        <v>0</v>
      </c>
      <c r="R11" s="8">
        <f>[1]Tharp!AC10</f>
        <v>17</v>
      </c>
      <c r="S11" s="13">
        <f t="shared" si="2"/>
        <v>26</v>
      </c>
      <c r="V11" s="3">
        <f t="shared" si="3"/>
        <v>15</v>
      </c>
      <c r="W11" s="3">
        <f t="shared" si="4"/>
        <v>4</v>
      </c>
      <c r="Z11" s="8" t="str">
        <f t="shared" si="0"/>
        <v>Jon Tharp</v>
      </c>
      <c r="AA11" s="8">
        <f t="shared" si="5"/>
        <v>36</v>
      </c>
      <c r="AB11" s="8" t="str">
        <f t="shared" si="1"/>
        <v xml:space="preserve"> </v>
      </c>
    </row>
    <row r="12" spans="1:31" x14ac:dyDescent="0.2">
      <c r="A12" s="8" t="str">
        <f>[1]Matzo!A38</f>
        <v>Nick Matzo</v>
      </c>
      <c r="B12" s="8">
        <f>[1]Matzo!C10</f>
        <v>4</v>
      </c>
      <c r="C12" s="8">
        <f>[1]Matzo!E10</f>
        <v>8</v>
      </c>
      <c r="D12" s="8">
        <f>[1]Matzo!G10</f>
        <v>6</v>
      </c>
      <c r="E12" s="8">
        <f>[1]Matzo!I10</f>
        <v>6</v>
      </c>
      <c r="F12" s="8">
        <f>[1]Matzo!K10</f>
        <v>3</v>
      </c>
      <c r="G12" s="8">
        <f>[1]Matzo!M10</f>
        <v>5</v>
      </c>
      <c r="H12" s="8">
        <f>[1]Matzo!O10</f>
        <v>3</v>
      </c>
      <c r="I12" s="8">
        <f>[1]Matzo!Q10</f>
        <v>5</v>
      </c>
      <c r="J12" s="8">
        <f>[1]Matzo!S10</f>
        <v>5</v>
      </c>
      <c r="K12" s="8">
        <f>[1]Matzo!V10</f>
        <v>45</v>
      </c>
      <c r="L12" s="8">
        <f>[1]Matzo!W10</f>
        <v>36</v>
      </c>
      <c r="M12" s="8">
        <f>[1]Matzo!X10</f>
        <v>19</v>
      </c>
      <c r="N12" s="8">
        <f>[1]Matzo!Y10</f>
        <v>5</v>
      </c>
      <c r="O12" s="8">
        <f>[1]Matzo!Z10</f>
        <v>0</v>
      </c>
      <c r="P12" s="8">
        <f>[1]Matzo!AA10</f>
        <v>0</v>
      </c>
      <c r="Q12" s="8">
        <f>[1]Matzo!AB10</f>
        <v>4</v>
      </c>
      <c r="R12" s="8">
        <f>[1]Matzo!AC10</f>
        <v>9</v>
      </c>
      <c r="S12" s="13">
        <f t="shared" si="2"/>
        <v>26</v>
      </c>
      <c r="V12" s="3">
        <f t="shared" si="3"/>
        <v>15</v>
      </c>
      <c r="W12" s="3">
        <f t="shared" si="4"/>
        <v>4</v>
      </c>
      <c r="Z12" s="8" t="str">
        <f t="shared" si="0"/>
        <v>Nick Matzo</v>
      </c>
      <c r="AA12" s="8">
        <f t="shared" si="5"/>
        <v>36</v>
      </c>
      <c r="AB12" s="8" t="str">
        <f t="shared" si="1"/>
        <v xml:space="preserve"> </v>
      </c>
    </row>
    <row r="13" spans="1:31" x14ac:dyDescent="0.2">
      <c r="A13" s="8" t="str">
        <f>[1]CSullivan!A38</f>
        <v>Charlie Sullivan</v>
      </c>
      <c r="B13" s="8">
        <f>[1]CSullivan!C10</f>
        <v>0</v>
      </c>
      <c r="C13" s="8">
        <f>[1]CSullivan!E10</f>
        <v>0</v>
      </c>
      <c r="D13" s="8">
        <f>[1]CSullivan!G10</f>
        <v>0</v>
      </c>
      <c r="E13" s="8">
        <f>[1]CSullivan!I10</f>
        <v>0</v>
      </c>
      <c r="F13" s="8">
        <f>[1]CSullivan!K10</f>
        <v>0</v>
      </c>
      <c r="G13" s="8">
        <f>[1]CSullivan!M10</f>
        <v>0</v>
      </c>
      <c r="H13" s="8">
        <f>[1]CSullivan!O10</f>
        <v>0</v>
      </c>
      <c r="I13" s="8">
        <f>[1]CSullivan!Q10</f>
        <v>0</v>
      </c>
      <c r="J13" s="8">
        <f>[1]CSullivan!S10</f>
        <v>0</v>
      </c>
      <c r="K13" s="8" t="str">
        <f>[1]CSullivan!V10</f>
        <v xml:space="preserve"> </v>
      </c>
      <c r="L13" s="8">
        <f>[1]CSullivan!W10</f>
        <v>47</v>
      </c>
      <c r="M13" s="8" t="str">
        <f>[1]CSullivan!X10</f>
        <v xml:space="preserve"> </v>
      </c>
      <c r="N13" s="8" t="str">
        <f>[1]CSullivan!Y10</f>
        <v xml:space="preserve"> </v>
      </c>
      <c r="O13" s="8" t="str">
        <f>[1]CSullivan!Z10</f>
        <v xml:space="preserve"> </v>
      </c>
      <c r="P13" s="8" t="str">
        <f>[1]CSullivan!AA10</f>
        <v xml:space="preserve"> </v>
      </c>
      <c r="Q13" s="8" t="str">
        <f>[1]CSullivan!AB10</f>
        <v xml:space="preserve"> </v>
      </c>
      <c r="R13" s="8">
        <f>[1]CSullivan!AC10</f>
        <v>18</v>
      </c>
      <c r="S13" s="13">
        <f t="shared" si="2"/>
        <v>2</v>
      </c>
      <c r="V13" s="3">
        <f t="shared" si="3"/>
        <v>2</v>
      </c>
      <c r="W13" s="3">
        <f t="shared" si="4"/>
        <v>2</v>
      </c>
      <c r="Z13" s="8" t="str">
        <f t="shared" si="0"/>
        <v>Charlie Sullivan</v>
      </c>
      <c r="AA13" s="8">
        <v>100</v>
      </c>
      <c r="AB13" s="8" t="str">
        <f t="shared" si="1"/>
        <v xml:space="preserve"> </v>
      </c>
    </row>
    <row r="14" spans="1:31" x14ac:dyDescent="0.2">
      <c r="A14" s="8" t="str">
        <f>[1]Baker!A38</f>
        <v>Joe Baker</v>
      </c>
      <c r="B14" s="8">
        <f>[1]Baker!C10</f>
        <v>4</v>
      </c>
      <c r="C14" s="8">
        <f>[1]Baker!E10</f>
        <v>4</v>
      </c>
      <c r="D14" s="8">
        <f>[1]Baker!G10</f>
        <v>6</v>
      </c>
      <c r="E14" s="8">
        <f>[1]Baker!I10</f>
        <v>5</v>
      </c>
      <c r="F14" s="8">
        <f>[1]Baker!K10</f>
        <v>4</v>
      </c>
      <c r="G14" s="8">
        <f>[1]Baker!M10</f>
        <v>7</v>
      </c>
      <c r="H14" s="8">
        <f>[1]Baker!O10</f>
        <v>5</v>
      </c>
      <c r="I14" s="8">
        <f>[1]Baker!Q10</f>
        <v>4</v>
      </c>
      <c r="J14" s="8">
        <f>[1]Baker!S10</f>
        <v>4</v>
      </c>
      <c r="K14" s="8">
        <f>[1]Baker!V10</f>
        <v>43</v>
      </c>
      <c r="L14" s="8">
        <f>[1]Baker!W10</f>
        <v>34</v>
      </c>
      <c r="M14" s="8">
        <f>[1]Baker!X10</f>
        <v>20</v>
      </c>
      <c r="N14" s="8">
        <f>[1]Baker!Y10</f>
        <v>4</v>
      </c>
      <c r="O14" s="8">
        <f>[1]Baker!Z10</f>
        <v>0</v>
      </c>
      <c r="P14" s="8">
        <f>[1]Baker!AA10</f>
        <v>0</v>
      </c>
      <c r="Q14" s="8">
        <f>[1]Baker!AB10</f>
        <v>4</v>
      </c>
      <c r="R14" s="8">
        <f>[1]Baker!AC10</f>
        <v>9</v>
      </c>
      <c r="S14" s="13">
        <f t="shared" si="2"/>
        <v>39</v>
      </c>
      <c r="V14" s="3">
        <f t="shared" si="3"/>
        <v>20</v>
      </c>
      <c r="W14" s="3">
        <f t="shared" si="4"/>
        <v>1</v>
      </c>
      <c r="Z14" s="8" t="str">
        <f t="shared" si="0"/>
        <v>Joe Baker</v>
      </c>
      <c r="AA14" s="8">
        <f t="shared" si="5"/>
        <v>34</v>
      </c>
      <c r="AB14" s="8" t="str">
        <f t="shared" si="1"/>
        <v xml:space="preserve"> </v>
      </c>
    </row>
    <row r="15" spans="1:31" x14ac:dyDescent="0.2">
      <c r="A15" s="8" t="str">
        <f>[1]Kopas!A38</f>
        <v>Ron Kopas</v>
      </c>
      <c r="B15" s="8">
        <f>[1]Kopas!C10</f>
        <v>5</v>
      </c>
      <c r="C15" s="8">
        <f>[1]Kopas!E10</f>
        <v>5</v>
      </c>
      <c r="D15" s="8">
        <f>[1]Kopas!G10</f>
        <v>9</v>
      </c>
      <c r="E15" s="8">
        <f>[1]Kopas!I10</f>
        <v>5</v>
      </c>
      <c r="F15" s="8">
        <f>[1]Kopas!K10</f>
        <v>6</v>
      </c>
      <c r="G15" s="8">
        <f>[1]Kopas!M10</f>
        <v>10</v>
      </c>
      <c r="H15" s="8">
        <f>[1]Kopas!O10</f>
        <v>4</v>
      </c>
      <c r="I15" s="8">
        <f>[1]Kopas!Q10</f>
        <v>6</v>
      </c>
      <c r="J15" s="8">
        <f>[1]Kopas!S10</f>
        <v>6</v>
      </c>
      <c r="K15" s="8">
        <f>[1]Kopas!V10</f>
        <v>56</v>
      </c>
      <c r="L15" s="8">
        <f>[1]Kopas!W10</f>
        <v>44</v>
      </c>
      <c r="M15" s="8">
        <f>[1]Kopas!X10</f>
        <v>15</v>
      </c>
      <c r="N15" s="8">
        <f>[1]Kopas!Y10</f>
        <v>0</v>
      </c>
      <c r="O15" s="8">
        <f>[1]Kopas!Z10</f>
        <v>0</v>
      </c>
      <c r="P15" s="8">
        <f>[1]Kopas!AA10</f>
        <v>0</v>
      </c>
      <c r="Q15" s="8">
        <f>[1]Kopas!AB10</f>
        <v>0</v>
      </c>
      <c r="R15" s="8">
        <f>[1]Kopas!AC10</f>
        <v>12</v>
      </c>
      <c r="S15" s="13">
        <f t="shared" si="2"/>
        <v>8</v>
      </c>
      <c r="V15" s="3">
        <f t="shared" si="3"/>
        <v>4</v>
      </c>
      <c r="W15" s="3">
        <f t="shared" si="4"/>
        <v>0</v>
      </c>
      <c r="Z15" s="8" t="str">
        <f t="shared" si="0"/>
        <v>Ron Kopas</v>
      </c>
      <c r="AA15" s="8">
        <f t="shared" si="5"/>
        <v>44</v>
      </c>
      <c r="AB15" s="8" t="str">
        <f t="shared" si="1"/>
        <v xml:space="preserve"> </v>
      </c>
    </row>
    <row r="16" spans="1:31" x14ac:dyDescent="0.2">
      <c r="A16" s="8" t="str">
        <f>[1]Dunn!A38</f>
        <v>Craig Dunn</v>
      </c>
      <c r="B16" s="8">
        <f>[1]Dunn!C10</f>
        <v>7</v>
      </c>
      <c r="C16" s="8">
        <f>[1]Dunn!E10</f>
        <v>5</v>
      </c>
      <c r="D16" s="8">
        <f>[1]Dunn!G10</f>
        <v>10</v>
      </c>
      <c r="E16" s="8">
        <f>[1]Dunn!I10</f>
        <v>7</v>
      </c>
      <c r="F16" s="8">
        <f>[1]Dunn!K10</f>
        <v>4</v>
      </c>
      <c r="G16" s="8">
        <f>[1]Dunn!M10</f>
        <v>10</v>
      </c>
      <c r="H16" s="8">
        <f>[1]Dunn!O10</f>
        <v>6</v>
      </c>
      <c r="I16" s="8">
        <f>[1]Dunn!Q10</f>
        <v>7</v>
      </c>
      <c r="J16" s="8">
        <f>[1]Dunn!S10</f>
        <v>5</v>
      </c>
      <c r="K16" s="8">
        <f>[1]Dunn!V10</f>
        <v>61</v>
      </c>
      <c r="L16" s="8">
        <f>[1]Dunn!W10</f>
        <v>43</v>
      </c>
      <c r="M16" s="8">
        <f>[1]Dunn!X10</f>
        <v>16</v>
      </c>
      <c r="N16" s="8">
        <f>[1]Dunn!Y10</f>
        <v>0</v>
      </c>
      <c r="O16" s="8">
        <f>[1]Dunn!Z10</f>
        <v>0</v>
      </c>
      <c r="P16" s="8">
        <f>[1]Dunn!AA10</f>
        <v>0</v>
      </c>
      <c r="Q16" s="8">
        <f>[1]Dunn!AB10</f>
        <v>0</v>
      </c>
      <c r="R16" s="8">
        <f>[1]Dunn!AC10</f>
        <v>18</v>
      </c>
      <c r="S16" s="13">
        <f t="shared" si="2"/>
        <v>10</v>
      </c>
      <c r="V16" s="3">
        <f t="shared" si="3"/>
        <v>5</v>
      </c>
      <c r="W16" s="3">
        <f t="shared" si="4"/>
        <v>0</v>
      </c>
      <c r="Z16" s="8" t="str">
        <f t="shared" si="0"/>
        <v>Craig Dunn</v>
      </c>
      <c r="AA16" s="8">
        <f t="shared" si="5"/>
        <v>43</v>
      </c>
      <c r="AB16" s="8" t="str">
        <f t="shared" si="1"/>
        <v xml:space="preserve"> </v>
      </c>
    </row>
    <row r="17" spans="1:28" x14ac:dyDescent="0.2">
      <c r="A17" s="8" t="str">
        <f>[1]Barrett!A38</f>
        <v>Tim Barrett</v>
      </c>
      <c r="B17" s="8">
        <f>[1]Barrett!C10</f>
        <v>6</v>
      </c>
      <c r="C17" s="8">
        <f>[1]Barrett!E10</f>
        <v>8</v>
      </c>
      <c r="D17" s="8">
        <f>[1]Barrett!G10</f>
        <v>5</v>
      </c>
      <c r="E17" s="8">
        <f>[1]Barrett!I10</f>
        <v>5</v>
      </c>
      <c r="F17" s="8">
        <f>[1]Barrett!K10</f>
        <v>3</v>
      </c>
      <c r="G17" s="8">
        <f>[1]Barrett!M10</f>
        <v>8</v>
      </c>
      <c r="H17" s="8">
        <f>[1]Barrett!O10</f>
        <v>3</v>
      </c>
      <c r="I17" s="8">
        <f>[1]Barrett!Q10</f>
        <v>5</v>
      </c>
      <c r="J17" s="8">
        <f>[1]Barrett!S10</f>
        <v>5</v>
      </c>
      <c r="K17" s="8">
        <f>[1]Barrett!V10</f>
        <v>48</v>
      </c>
      <c r="L17" s="8">
        <f>[1]Barrett!W10</f>
        <v>35</v>
      </c>
      <c r="M17" s="8">
        <f>[1]Barrett!X10</f>
        <v>17</v>
      </c>
      <c r="N17" s="8">
        <f>[1]Barrett!Y10</f>
        <v>3</v>
      </c>
      <c r="O17" s="8">
        <f>[1]Barrett!Z10</f>
        <v>0</v>
      </c>
      <c r="P17" s="8">
        <f>[1]Barrett!AA10</f>
        <v>0</v>
      </c>
      <c r="Q17" s="8">
        <f>[1]Barrett!AB10</f>
        <v>3</v>
      </c>
      <c r="R17" s="8">
        <f>[1]Barrett!AC10</f>
        <v>13</v>
      </c>
      <c r="S17" s="13">
        <f t="shared" si="2"/>
        <v>34</v>
      </c>
      <c r="V17" s="3">
        <f t="shared" si="3"/>
        <v>18</v>
      </c>
      <c r="W17" s="3">
        <f t="shared" si="4"/>
        <v>2</v>
      </c>
      <c r="Z17" s="8" t="str">
        <f t="shared" si="0"/>
        <v>Tim Barrett</v>
      </c>
      <c r="AA17" s="8">
        <f t="shared" si="5"/>
        <v>35</v>
      </c>
      <c r="AB17" s="8" t="str">
        <f t="shared" si="1"/>
        <v xml:space="preserve"> </v>
      </c>
    </row>
    <row r="18" spans="1:28" x14ac:dyDescent="0.2">
      <c r="A18" s="8" t="str">
        <f>[1]CBaron!A38</f>
        <v>Chris Baron</v>
      </c>
      <c r="B18" s="8">
        <f>[1]CBaron!C10</f>
        <v>0</v>
      </c>
      <c r="C18" s="8">
        <f>[1]CBaron!E10</f>
        <v>0</v>
      </c>
      <c r="D18" s="8">
        <f>[1]CBaron!G10</f>
        <v>0</v>
      </c>
      <c r="E18" s="8">
        <f>[1]CBaron!I10</f>
        <v>0</v>
      </c>
      <c r="F18" s="8">
        <f>[1]CBaron!K10</f>
        <v>0</v>
      </c>
      <c r="G18" s="8">
        <f>[1]CBaron!M10</f>
        <v>0</v>
      </c>
      <c r="H18" s="8">
        <f>[1]CBaron!O10</f>
        <v>0</v>
      </c>
      <c r="I18" s="8">
        <f>[1]CBaron!Q10</f>
        <v>0</v>
      </c>
      <c r="J18" s="8">
        <f>[1]CBaron!S10</f>
        <v>0</v>
      </c>
      <c r="K18" s="8" t="str">
        <f>[1]CBaron!V10</f>
        <v xml:space="preserve"> </v>
      </c>
      <c r="L18" s="8">
        <f>[1]CBaron!W10</f>
        <v>47</v>
      </c>
      <c r="M18" s="8" t="str">
        <f>[1]CBaron!X10</f>
        <v xml:space="preserve"> </v>
      </c>
      <c r="N18" s="8" t="str">
        <f>[1]CBaron!Y10</f>
        <v xml:space="preserve"> </v>
      </c>
      <c r="O18" s="8" t="str">
        <f>[1]CBaron!Z10</f>
        <v xml:space="preserve"> </v>
      </c>
      <c r="P18" s="8" t="str">
        <f>[1]CBaron!AA10</f>
        <v xml:space="preserve"> </v>
      </c>
      <c r="Q18" s="8" t="str">
        <f>[1]CBaron!AB10</f>
        <v xml:space="preserve"> </v>
      </c>
      <c r="R18" s="8">
        <f>[1]CBaron!AC10</f>
        <v>18</v>
      </c>
      <c r="S18" s="13">
        <f t="shared" si="2"/>
        <v>2</v>
      </c>
      <c r="V18" s="3">
        <f t="shared" si="3"/>
        <v>2</v>
      </c>
      <c r="W18" s="3">
        <f t="shared" si="4"/>
        <v>2</v>
      </c>
      <c r="Z18" s="8" t="str">
        <f t="shared" si="0"/>
        <v>Chris Baron</v>
      </c>
      <c r="AA18" s="8">
        <v>100</v>
      </c>
      <c r="AB18" s="8" t="str">
        <f t="shared" si="1"/>
        <v xml:space="preserve"> </v>
      </c>
    </row>
    <row r="19" spans="1:28" x14ac:dyDescent="0.2">
      <c r="A19" s="8" t="str">
        <f>[1]Breuer!A38</f>
        <v>Shaun Breuer</v>
      </c>
      <c r="B19" s="8">
        <f>[1]Breuer!C10</f>
        <v>0</v>
      </c>
      <c r="C19" s="8">
        <f>[1]Breuer!E10</f>
        <v>0</v>
      </c>
      <c r="D19" s="8">
        <f>[1]Breuer!G10</f>
        <v>0</v>
      </c>
      <c r="E19" s="8">
        <f>[1]Breuer!I10</f>
        <v>0</v>
      </c>
      <c r="F19" s="8">
        <f>[1]Breuer!K10</f>
        <v>0</v>
      </c>
      <c r="G19" s="8">
        <f>[1]Breuer!M10</f>
        <v>0</v>
      </c>
      <c r="H19" s="8">
        <f>[1]Breuer!O10</f>
        <v>0</v>
      </c>
      <c r="I19" s="8">
        <f>[1]Breuer!Q10</f>
        <v>0</v>
      </c>
      <c r="J19" s="8">
        <f>[1]Breuer!S10</f>
        <v>0</v>
      </c>
      <c r="K19" s="8" t="str">
        <f>[1]Breuer!V10</f>
        <v xml:space="preserve"> </v>
      </c>
      <c r="L19" s="8">
        <f>[1]Breuer!W10</f>
        <v>47</v>
      </c>
      <c r="M19" s="8" t="str">
        <f>[1]Breuer!X10</f>
        <v xml:space="preserve"> </v>
      </c>
      <c r="N19" s="8" t="str">
        <f>[1]Breuer!Y10</f>
        <v xml:space="preserve"> </v>
      </c>
      <c r="O19" s="8" t="str">
        <f>[1]Breuer!Z10</f>
        <v xml:space="preserve"> </v>
      </c>
      <c r="P19" s="8" t="str">
        <f>[1]Breuer!AA10</f>
        <v xml:space="preserve"> </v>
      </c>
      <c r="Q19" s="8" t="str">
        <f>[1]Breuer!AB10</f>
        <v xml:space="preserve"> </v>
      </c>
      <c r="R19" s="8">
        <f>[1]Breuer!AC10</f>
        <v>14</v>
      </c>
      <c r="S19" s="13">
        <f t="shared" si="2"/>
        <v>2</v>
      </c>
      <c r="V19" s="3">
        <f t="shared" si="3"/>
        <v>2</v>
      </c>
      <c r="W19" s="3">
        <f t="shared" si="4"/>
        <v>2</v>
      </c>
      <c r="Z19" s="8" t="str">
        <f t="shared" si="0"/>
        <v>Shaun Breuer</v>
      </c>
      <c r="AA19" s="8">
        <v>100</v>
      </c>
      <c r="AB19" s="8" t="str">
        <f t="shared" si="1"/>
        <v xml:space="preserve"> </v>
      </c>
    </row>
    <row r="20" spans="1:28" x14ac:dyDescent="0.2">
      <c r="A20" s="8" t="str">
        <f>[1]Barbour!A38</f>
        <v>Bob Barbour</v>
      </c>
      <c r="B20" s="8">
        <f>[1]Barbour!C10</f>
        <v>6</v>
      </c>
      <c r="C20" s="8">
        <f>[1]Barbour!E10</f>
        <v>5</v>
      </c>
      <c r="D20" s="8">
        <f>[1]Barbour!G10</f>
        <v>7</v>
      </c>
      <c r="E20" s="8">
        <f>[1]Barbour!I10</f>
        <v>6</v>
      </c>
      <c r="F20" s="8">
        <f>[1]Barbour!K10</f>
        <v>5</v>
      </c>
      <c r="G20" s="8">
        <f>[1]Barbour!M10</f>
        <v>7</v>
      </c>
      <c r="H20" s="8">
        <f>[1]Barbour!O10</f>
        <v>4</v>
      </c>
      <c r="I20" s="8">
        <f>[1]Barbour!Q10</f>
        <v>5</v>
      </c>
      <c r="J20" s="8">
        <f>[1]Barbour!S10</f>
        <v>4</v>
      </c>
      <c r="K20" s="8">
        <f>[1]Barbour!V10</f>
        <v>49</v>
      </c>
      <c r="L20" s="8">
        <f>[1]Barbour!W10</f>
        <v>35</v>
      </c>
      <c r="M20" s="8">
        <f>[1]Barbour!X10</f>
        <v>21</v>
      </c>
      <c r="N20" s="8">
        <f>[1]Barbour!Y10</f>
        <v>2</v>
      </c>
      <c r="O20" s="8">
        <f>[1]Barbour!Z10</f>
        <v>0</v>
      </c>
      <c r="P20" s="8">
        <f>[1]Barbour!AA10</f>
        <v>0</v>
      </c>
      <c r="Q20" s="8">
        <f>[1]Barbour!AB10</f>
        <v>1</v>
      </c>
      <c r="R20" s="8">
        <f>[1]Barbour!AC10</f>
        <v>14</v>
      </c>
      <c r="S20" s="13">
        <f t="shared" si="2"/>
        <v>34</v>
      </c>
      <c r="V20" s="3">
        <f t="shared" si="3"/>
        <v>18</v>
      </c>
      <c r="W20" s="3">
        <f t="shared" si="4"/>
        <v>2</v>
      </c>
      <c r="Z20" s="8" t="str">
        <f t="shared" si="0"/>
        <v>Bob Barbour</v>
      </c>
      <c r="AA20" s="8">
        <f t="shared" si="5"/>
        <v>35</v>
      </c>
      <c r="AB20" s="8" t="str">
        <f t="shared" si="1"/>
        <v xml:space="preserve"> </v>
      </c>
    </row>
    <row r="21" spans="1:28" x14ac:dyDescent="0.2">
      <c r="A21" s="8" t="str">
        <f>[1]Kilam!A38</f>
        <v>Samish Kilam</v>
      </c>
      <c r="B21" s="8">
        <f>[1]Kilam!C10</f>
        <v>4</v>
      </c>
      <c r="C21" s="8">
        <f>[1]Kilam!E10</f>
        <v>5</v>
      </c>
      <c r="D21" s="8">
        <f>[1]Kilam!G10</f>
        <v>8</v>
      </c>
      <c r="E21" s="8">
        <f>[1]Kilam!I10</f>
        <v>5</v>
      </c>
      <c r="F21" s="8">
        <f>[1]Kilam!K10</f>
        <v>4</v>
      </c>
      <c r="G21" s="8">
        <f>[1]Kilam!M10</f>
        <v>6</v>
      </c>
      <c r="H21" s="8">
        <f>[1]Kilam!O10</f>
        <v>4</v>
      </c>
      <c r="I21" s="8">
        <f>[1]Kilam!Q10</f>
        <v>7</v>
      </c>
      <c r="J21" s="8">
        <f>[1]Kilam!S10</f>
        <v>6</v>
      </c>
      <c r="K21" s="8">
        <f>[1]Kilam!V10</f>
        <v>49</v>
      </c>
      <c r="L21" s="8">
        <f>[1]Kilam!W10</f>
        <v>32</v>
      </c>
      <c r="M21" s="8">
        <f>[1]Kilam!X10</f>
        <v>21</v>
      </c>
      <c r="N21" s="8">
        <f>[1]Kilam!Y10</f>
        <v>3</v>
      </c>
      <c r="O21" s="8">
        <f>[1]Kilam!Z10</f>
        <v>0</v>
      </c>
      <c r="P21" s="8">
        <f>[1]Kilam!AA10</f>
        <v>0</v>
      </c>
      <c r="Q21" s="8">
        <f>[1]Kilam!AB10</f>
        <v>1</v>
      </c>
      <c r="R21" s="8">
        <f>[1]Kilam!AC10</f>
        <v>17</v>
      </c>
      <c r="S21" s="13">
        <f t="shared" si="2"/>
        <v>43</v>
      </c>
      <c r="V21" s="3">
        <f t="shared" si="3"/>
        <v>22</v>
      </c>
      <c r="W21" s="3">
        <f t="shared" si="4"/>
        <v>1</v>
      </c>
      <c r="Z21" s="8" t="str">
        <f t="shared" si="0"/>
        <v>Samish Kilam</v>
      </c>
      <c r="AA21" s="8">
        <f t="shared" si="5"/>
        <v>32</v>
      </c>
      <c r="AB21" s="8" t="str">
        <f t="shared" si="1"/>
        <v xml:space="preserve"> </v>
      </c>
    </row>
    <row r="22" spans="1:28" x14ac:dyDescent="0.2">
      <c r="A22" s="8" t="str">
        <f>[1]CBrosky!A38</f>
        <v>Chris Brosky</v>
      </c>
      <c r="B22" s="8">
        <f>[1]CBrosky!C10</f>
        <v>4</v>
      </c>
      <c r="C22" s="8">
        <f>[1]CBrosky!E10</f>
        <v>6</v>
      </c>
      <c r="D22" s="8">
        <f>[1]CBrosky!G10</f>
        <v>7</v>
      </c>
      <c r="E22" s="8">
        <f>[1]CBrosky!I10</f>
        <v>6</v>
      </c>
      <c r="F22" s="8">
        <f>[1]CBrosky!K10</f>
        <v>6</v>
      </c>
      <c r="G22" s="8">
        <f>[1]CBrosky!M10</f>
        <v>10</v>
      </c>
      <c r="H22" s="8">
        <f>[1]CBrosky!O10</f>
        <v>6</v>
      </c>
      <c r="I22" s="8">
        <f>[1]CBrosky!Q10</f>
        <v>5</v>
      </c>
      <c r="J22" s="8">
        <f>[1]CBrosky!S10</f>
        <v>5</v>
      </c>
      <c r="K22" s="8">
        <f>[1]CBrosky!V10</f>
        <v>55</v>
      </c>
      <c r="L22" s="8">
        <f>[1]CBrosky!W10</f>
        <v>46</v>
      </c>
      <c r="M22" s="8">
        <f>[1]CBrosky!X10</f>
        <v>18</v>
      </c>
      <c r="N22" s="8">
        <f>[1]CBrosky!Y10</f>
        <v>0</v>
      </c>
      <c r="O22" s="8">
        <f>[1]CBrosky!Z10</f>
        <v>0</v>
      </c>
      <c r="P22" s="8">
        <f>[1]CBrosky!AA10</f>
        <v>0</v>
      </c>
      <c r="Q22" s="8">
        <f>[1]CBrosky!AB10</f>
        <v>1</v>
      </c>
      <c r="R22" s="8">
        <f>[1]CBrosky!AC10</f>
        <v>9</v>
      </c>
      <c r="S22" s="13">
        <f t="shared" si="2"/>
        <v>6</v>
      </c>
      <c r="V22" s="3">
        <f t="shared" si="3"/>
        <v>3</v>
      </c>
      <c r="W22" s="3">
        <f t="shared" si="4"/>
        <v>0</v>
      </c>
      <c r="Z22" s="8" t="str">
        <f t="shared" si="0"/>
        <v>Chris Brosky</v>
      </c>
      <c r="AA22" s="8">
        <f t="shared" si="5"/>
        <v>46</v>
      </c>
      <c r="AB22" s="8" t="str">
        <f t="shared" si="1"/>
        <v xml:space="preserve"> </v>
      </c>
    </row>
    <row r="23" spans="1:28" x14ac:dyDescent="0.2">
      <c r="A23" s="8" t="str">
        <f>[1]Brosky!A38</f>
        <v>Steve Brosky</v>
      </c>
      <c r="B23" s="8">
        <f>[1]Brosky!C10</f>
        <v>5</v>
      </c>
      <c r="C23" s="8">
        <f>[1]Brosky!E10</f>
        <v>5</v>
      </c>
      <c r="D23" s="8">
        <f>[1]Brosky!G10</f>
        <v>6</v>
      </c>
      <c r="E23" s="8">
        <f>[1]Brosky!I10</f>
        <v>6</v>
      </c>
      <c r="F23" s="8">
        <f>[1]Brosky!K10</f>
        <v>5</v>
      </c>
      <c r="G23" s="8">
        <f>[1]Brosky!M10</f>
        <v>8</v>
      </c>
      <c r="H23" s="8">
        <f>[1]Brosky!O10</f>
        <v>4</v>
      </c>
      <c r="I23" s="8">
        <f>[1]Brosky!Q10</f>
        <v>7</v>
      </c>
      <c r="J23" s="8">
        <f>[1]Brosky!S10</f>
        <v>5</v>
      </c>
      <c r="K23" s="8">
        <f>[1]Brosky!V10</f>
        <v>51</v>
      </c>
      <c r="L23" s="8">
        <f>[1]Brosky!W10</f>
        <v>36</v>
      </c>
      <c r="M23" s="8">
        <f>[1]Brosky!X10</f>
        <v>18</v>
      </c>
      <c r="N23" s="8">
        <f>[1]Brosky!Y10</f>
        <v>0</v>
      </c>
      <c r="O23" s="8">
        <f>[1]Brosky!Z10</f>
        <v>0</v>
      </c>
      <c r="P23" s="8">
        <f>[1]Brosky!AA10</f>
        <v>0</v>
      </c>
      <c r="Q23" s="8">
        <f>[1]Brosky!AB10</f>
        <v>0</v>
      </c>
      <c r="R23" s="8">
        <f>[1]Brosky!AC10</f>
        <v>15</v>
      </c>
      <c r="S23" s="13">
        <f t="shared" si="2"/>
        <v>26</v>
      </c>
      <c r="V23" s="3">
        <f t="shared" si="3"/>
        <v>15</v>
      </c>
      <c r="W23" s="3">
        <f t="shared" si="4"/>
        <v>4</v>
      </c>
      <c r="Z23" s="8" t="str">
        <f t="shared" si="0"/>
        <v>Steve Brosky</v>
      </c>
      <c r="AA23" s="8">
        <f t="shared" si="5"/>
        <v>36</v>
      </c>
      <c r="AB23" s="8" t="str">
        <f t="shared" si="1"/>
        <v xml:space="preserve"> </v>
      </c>
    </row>
    <row r="24" spans="1:28" x14ac:dyDescent="0.2">
      <c r="A24" s="8" t="str">
        <f>[1]Watts!A38</f>
        <v>Tim Watts</v>
      </c>
      <c r="B24" s="8">
        <f>[1]Watts!C10</f>
        <v>5</v>
      </c>
      <c r="C24" s="8">
        <f>[1]Watts!E10</f>
        <v>6</v>
      </c>
      <c r="D24" s="8">
        <f>[1]Watts!G10</f>
        <v>9</v>
      </c>
      <c r="E24" s="8">
        <f>[1]Watts!I10</f>
        <v>4</v>
      </c>
      <c r="F24" s="8">
        <f>[1]Watts!K10</f>
        <v>4</v>
      </c>
      <c r="G24" s="8">
        <f>[1]Watts!M10</f>
        <v>5</v>
      </c>
      <c r="H24" s="8">
        <f>[1]Watts!O10</f>
        <v>4</v>
      </c>
      <c r="I24" s="8">
        <f>[1]Watts!Q10</f>
        <v>6</v>
      </c>
      <c r="J24" s="8">
        <f>[1]Watts!S10</f>
        <v>8</v>
      </c>
      <c r="K24" s="8">
        <f>[1]Watts!V10</f>
        <v>51</v>
      </c>
      <c r="L24" s="8">
        <f>[1]Watts!W10</f>
        <v>37</v>
      </c>
      <c r="M24" s="8">
        <f>[1]Watts!X10</f>
        <v>19</v>
      </c>
      <c r="N24" s="8">
        <f>[1]Watts!Y10</f>
        <v>2</v>
      </c>
      <c r="O24" s="8">
        <f>[1]Watts!Z10</f>
        <v>0</v>
      </c>
      <c r="P24" s="8">
        <f>[1]Watts!AA10</f>
        <v>0</v>
      </c>
      <c r="Q24" s="8">
        <f>[1]Watts!AB10</f>
        <v>2</v>
      </c>
      <c r="R24" s="8">
        <f>[1]Watts!AC10</f>
        <v>14</v>
      </c>
      <c r="S24" s="13">
        <f t="shared" si="2"/>
        <v>18</v>
      </c>
      <c r="V24" s="3">
        <f t="shared" si="3"/>
        <v>10</v>
      </c>
      <c r="W24" s="3">
        <f t="shared" si="4"/>
        <v>2</v>
      </c>
      <c r="Z24" s="8" t="str">
        <f t="shared" si="0"/>
        <v>Tim Watts</v>
      </c>
      <c r="AA24" s="8">
        <f t="shared" si="5"/>
        <v>37</v>
      </c>
      <c r="AB24" s="8" t="str">
        <f t="shared" si="1"/>
        <v xml:space="preserve"> </v>
      </c>
    </row>
    <row r="25" spans="1:28" x14ac:dyDescent="0.2">
      <c r="A25" s="8" t="str">
        <f>[1]Kalmat!A38</f>
        <v>Pradeep Kalmat</v>
      </c>
      <c r="B25" s="8">
        <f>[1]Kalmat!C10</f>
        <v>4</v>
      </c>
      <c r="C25" s="8">
        <f>[1]Kalmat!E10</f>
        <v>6</v>
      </c>
      <c r="D25" s="8">
        <f>[1]Kalmat!G10</f>
        <v>5</v>
      </c>
      <c r="E25" s="8">
        <f>[1]Kalmat!I10</f>
        <v>5</v>
      </c>
      <c r="F25" s="8">
        <f>[1]Kalmat!K10</f>
        <v>3</v>
      </c>
      <c r="G25" s="8">
        <f>[1]Kalmat!M10</f>
        <v>5</v>
      </c>
      <c r="H25" s="8">
        <f>[1]Kalmat!O10</f>
        <v>4</v>
      </c>
      <c r="I25" s="8">
        <f>[1]Kalmat!Q10</f>
        <v>5</v>
      </c>
      <c r="J25" s="8">
        <f>[1]Kalmat!S10</f>
        <v>6</v>
      </c>
      <c r="K25" s="8">
        <f>[1]Kalmat!V10</f>
        <v>43</v>
      </c>
      <c r="L25" s="8">
        <f>[1]Kalmat!W10</f>
        <v>36</v>
      </c>
      <c r="M25" s="8">
        <f>[1]Kalmat!X10</f>
        <v>18</v>
      </c>
      <c r="N25" s="8">
        <f>[1]Kalmat!Y10</f>
        <v>3</v>
      </c>
      <c r="O25" s="8">
        <f>[1]Kalmat!Z10</f>
        <v>0</v>
      </c>
      <c r="P25" s="8">
        <f>[1]Kalmat!AA10</f>
        <v>0</v>
      </c>
      <c r="Q25" s="8">
        <f>[1]Kalmat!AB10</f>
        <v>4</v>
      </c>
      <c r="R25" s="8">
        <f>[1]Kalmat!AC10</f>
        <v>7</v>
      </c>
      <c r="S25" s="13">
        <f t="shared" si="2"/>
        <v>26</v>
      </c>
      <c r="V25" s="3">
        <f t="shared" si="3"/>
        <v>15</v>
      </c>
      <c r="W25" s="3">
        <f t="shared" si="4"/>
        <v>4</v>
      </c>
      <c r="Z25" s="8" t="str">
        <f t="shared" si="0"/>
        <v>Pradeep Kalmat</v>
      </c>
      <c r="AA25" s="8">
        <f t="shared" si="5"/>
        <v>36</v>
      </c>
      <c r="AB25" s="8" t="str">
        <f t="shared" si="1"/>
        <v xml:space="preserve"> </v>
      </c>
    </row>
    <row r="26" spans="1:28" x14ac:dyDescent="0.2">
      <c r="A26" s="8" t="str">
        <f>[1]Olivero!A38</f>
        <v>Rick Olivero</v>
      </c>
      <c r="B26" s="8">
        <f>[1]Olivero!C10</f>
        <v>4</v>
      </c>
      <c r="C26" s="8">
        <f>[1]Olivero!E10</f>
        <v>4</v>
      </c>
      <c r="D26" s="8">
        <f>[1]Olivero!G10</f>
        <v>5</v>
      </c>
      <c r="E26" s="8">
        <f>[1]Olivero!I10</f>
        <v>5</v>
      </c>
      <c r="F26" s="8">
        <f>[1]Olivero!K10</f>
        <v>4</v>
      </c>
      <c r="G26" s="8">
        <f>[1]Olivero!M10</f>
        <v>4</v>
      </c>
      <c r="H26" s="8">
        <f>[1]Olivero!O10</f>
        <v>4</v>
      </c>
      <c r="I26" s="8">
        <f>[1]Olivero!Q10</f>
        <v>6</v>
      </c>
      <c r="J26" s="8">
        <f>[1]Olivero!S10</f>
        <v>4</v>
      </c>
      <c r="K26" s="8">
        <f>[1]Olivero!V10</f>
        <v>40</v>
      </c>
      <c r="L26" s="8">
        <f>[1]Olivero!W10</f>
        <v>34</v>
      </c>
      <c r="M26" s="8">
        <f>[1]Olivero!X10</f>
        <v>15</v>
      </c>
      <c r="N26" s="8">
        <f>[1]Olivero!Y10</f>
        <v>3</v>
      </c>
      <c r="O26" s="8">
        <f>[1]Olivero!Z10</f>
        <v>0</v>
      </c>
      <c r="P26" s="8">
        <f>[1]Olivero!AA10</f>
        <v>1</v>
      </c>
      <c r="Q26" s="8">
        <f>[1]Olivero!AB10</f>
        <v>4</v>
      </c>
      <c r="R26" s="8">
        <f>[1]Olivero!AC10</f>
        <v>6</v>
      </c>
      <c r="S26" s="13">
        <f t="shared" si="2"/>
        <v>39</v>
      </c>
      <c r="V26" s="3">
        <f t="shared" si="3"/>
        <v>20</v>
      </c>
      <c r="W26" s="3">
        <f t="shared" si="4"/>
        <v>1</v>
      </c>
      <c r="Z26" s="8" t="str">
        <f t="shared" si="0"/>
        <v>Rick Olivero</v>
      </c>
      <c r="AA26" s="8">
        <f t="shared" si="5"/>
        <v>34</v>
      </c>
      <c r="AB26" s="8" t="str">
        <f t="shared" si="1"/>
        <v xml:space="preserve"> </v>
      </c>
    </row>
    <row r="27" spans="1:28" x14ac:dyDescent="0.2">
      <c r="A27" s="8" t="str">
        <f>[1]Koenigsknecht!A38</f>
        <v>Roger Koenigsknecht</v>
      </c>
      <c r="B27" s="8">
        <f>[1]Koenigsknecht!C10</f>
        <v>5</v>
      </c>
      <c r="C27" s="8">
        <f>[1]Koenigsknecht!E10</f>
        <v>7</v>
      </c>
      <c r="D27" s="8">
        <f>[1]Koenigsknecht!G10</f>
        <v>7</v>
      </c>
      <c r="E27" s="8">
        <f>[1]Koenigsknecht!I10</f>
        <v>6</v>
      </c>
      <c r="F27" s="8">
        <f>[1]Koenigsknecht!K10</f>
        <v>5</v>
      </c>
      <c r="G27" s="8">
        <f>[1]Koenigsknecht!M10</f>
        <v>6</v>
      </c>
      <c r="H27" s="8">
        <f>[1]Koenigsknecht!O10</f>
        <v>4</v>
      </c>
      <c r="I27" s="8">
        <f>[1]Koenigsknecht!Q10</f>
        <v>6</v>
      </c>
      <c r="J27" s="8">
        <f>[1]Koenigsknecht!S10</f>
        <v>5</v>
      </c>
      <c r="K27" s="8">
        <f>[1]Koenigsknecht!V10</f>
        <v>51</v>
      </c>
      <c r="L27" s="8">
        <f>[1]Koenigsknecht!W10</f>
        <v>37</v>
      </c>
      <c r="M27" s="8">
        <f>[1]Koenigsknecht!X10</f>
        <v>19</v>
      </c>
      <c r="N27" s="8">
        <f>[1]Koenigsknecht!Y10</f>
        <v>0</v>
      </c>
      <c r="O27" s="8">
        <f>[1]Koenigsknecht!Z10</f>
        <v>0</v>
      </c>
      <c r="P27" s="8">
        <f>[1]Koenigsknecht!AA10</f>
        <v>0</v>
      </c>
      <c r="Q27" s="8">
        <f>[1]Koenigsknecht!AB10</f>
        <v>0</v>
      </c>
      <c r="R27" s="8">
        <f>[1]Koenigsknecht!AC10</f>
        <v>14</v>
      </c>
      <c r="S27" s="13">
        <f t="shared" si="2"/>
        <v>18</v>
      </c>
      <c r="V27" s="3">
        <f t="shared" si="3"/>
        <v>10</v>
      </c>
      <c r="W27" s="3">
        <f t="shared" si="4"/>
        <v>2</v>
      </c>
      <c r="Z27" s="8" t="str">
        <f t="shared" si="0"/>
        <v>Roger Koenigsknecht</v>
      </c>
      <c r="AA27" s="8">
        <f t="shared" si="5"/>
        <v>37</v>
      </c>
      <c r="AB27" s="8" t="str">
        <f t="shared" si="1"/>
        <v xml:space="preserve"> </v>
      </c>
    </row>
    <row r="28" spans="1:28" x14ac:dyDescent="0.2">
      <c r="A28" s="8" t="str">
        <f>[1]Laskaris!A38</f>
        <v>Tom Laskaris</v>
      </c>
      <c r="B28" s="8">
        <f>[1]Laskaris!C10</f>
        <v>4</v>
      </c>
      <c r="C28" s="8">
        <f>[1]Laskaris!E10</f>
        <v>6</v>
      </c>
      <c r="D28" s="8">
        <f>[1]Laskaris!G10</f>
        <v>7</v>
      </c>
      <c r="E28" s="8">
        <f>[1]Laskaris!I10</f>
        <v>6</v>
      </c>
      <c r="F28" s="8">
        <f>[1]Laskaris!K10</f>
        <v>3</v>
      </c>
      <c r="G28" s="8">
        <f>[1]Laskaris!M10</f>
        <v>7</v>
      </c>
      <c r="H28" s="8">
        <f>[1]Laskaris!O10</f>
        <v>3</v>
      </c>
      <c r="I28" s="8">
        <f>[1]Laskaris!Q10</f>
        <v>6</v>
      </c>
      <c r="J28" s="8">
        <f>[1]Laskaris!S10</f>
        <v>6</v>
      </c>
      <c r="K28" s="8">
        <f>[1]Laskaris!V10</f>
        <v>48</v>
      </c>
      <c r="L28" s="8">
        <f>[1]Laskaris!W10</f>
        <v>30</v>
      </c>
      <c r="M28" s="8">
        <f>[1]Laskaris!X10</f>
        <v>20</v>
      </c>
      <c r="N28" s="8">
        <f>[1]Laskaris!Y10</f>
        <v>3</v>
      </c>
      <c r="O28" s="8">
        <f>[1]Laskaris!Z10</f>
        <v>0</v>
      </c>
      <c r="P28" s="8">
        <f>[1]Laskaris!AA10</f>
        <v>0</v>
      </c>
      <c r="Q28" s="8">
        <f>[1]Laskaris!AB10</f>
        <v>3</v>
      </c>
      <c r="R28" s="8">
        <f>[1]Laskaris!AC10</f>
        <v>18</v>
      </c>
      <c r="S28" s="13">
        <f t="shared" si="2"/>
        <v>46</v>
      </c>
      <c r="V28" s="3">
        <f t="shared" si="3"/>
        <v>23</v>
      </c>
      <c r="W28" s="3">
        <f t="shared" si="4"/>
        <v>0</v>
      </c>
      <c r="Z28" s="8" t="str">
        <f t="shared" si="0"/>
        <v>Tom Laskaris</v>
      </c>
      <c r="AA28" s="8">
        <f t="shared" si="5"/>
        <v>30</v>
      </c>
      <c r="AB28" s="8" t="str">
        <f t="shared" si="1"/>
        <v>X</v>
      </c>
    </row>
  </sheetData>
  <mergeCells count="12">
    <mergeCell ref="S3:S4"/>
    <mergeCell ref="V3:W3"/>
    <mergeCell ref="Z1:AE1"/>
    <mergeCell ref="B2:C2"/>
    <mergeCell ref="K3:K4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>
      <selection activeCell="A25" sqref="A25"/>
    </sheetView>
  </sheetViews>
  <sheetFormatPr defaultRowHeight="12.75" x14ac:dyDescent="0.2"/>
  <cols>
    <col min="1" max="1" width="23.140625" customWidth="1"/>
    <col min="2" max="10" width="5.7109375" customWidth="1"/>
    <col min="11" max="19" width="6.7109375" customWidth="1"/>
    <col min="21" max="23" width="9.140625" style="3"/>
    <col min="26" max="26" width="17.5703125" customWidth="1"/>
    <col min="29" max="31" width="9.140625" style="3"/>
  </cols>
  <sheetData>
    <row r="1" spans="1:31" x14ac:dyDescent="0.2">
      <c r="A1" s="1" t="s">
        <v>0</v>
      </c>
      <c r="B1" s="2">
        <v>6</v>
      </c>
      <c r="S1" s="3"/>
      <c r="U1" s="3" t="s">
        <v>1</v>
      </c>
      <c r="V1" s="3">
        <v>24</v>
      </c>
      <c r="Z1" s="4" t="s">
        <v>2</v>
      </c>
      <c r="AA1" s="4"/>
      <c r="AB1" s="4"/>
      <c r="AC1" s="4"/>
      <c r="AD1" s="4"/>
      <c r="AE1" s="4"/>
    </row>
    <row r="2" spans="1:31" x14ac:dyDescent="0.2">
      <c r="A2" s="5" t="s">
        <v>3</v>
      </c>
      <c r="B2" s="6" t="str">
        <f>'[1]Weekly Course'!C12</f>
        <v>South</v>
      </c>
      <c r="C2" s="6"/>
      <c r="S2" s="3"/>
    </row>
    <row r="3" spans="1:31" x14ac:dyDescent="0.2">
      <c r="A3" s="7" t="s">
        <v>4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 t="s">
        <v>5</v>
      </c>
      <c r="L3" s="9" t="s">
        <v>6</v>
      </c>
      <c r="M3" s="9" t="s">
        <v>7</v>
      </c>
      <c r="N3" s="9" t="s">
        <v>8</v>
      </c>
      <c r="O3" s="9" t="s">
        <v>9</v>
      </c>
      <c r="P3" s="9" t="s">
        <v>10</v>
      </c>
      <c r="Q3" s="9" t="s">
        <v>11</v>
      </c>
      <c r="R3" s="9" t="s">
        <v>12</v>
      </c>
      <c r="S3" s="10" t="s">
        <v>13</v>
      </c>
      <c r="V3" s="11" t="s">
        <v>14</v>
      </c>
      <c r="W3" s="11"/>
      <c r="AC3" s="3" t="s">
        <v>5</v>
      </c>
      <c r="AD3" s="3" t="s">
        <v>1</v>
      </c>
      <c r="AE3" s="3" t="s">
        <v>15</v>
      </c>
    </row>
    <row r="4" spans="1:31" x14ac:dyDescent="0.2">
      <c r="A4" s="12" t="s">
        <v>16</v>
      </c>
      <c r="B4" s="8">
        <f>IF(B2="West",5,4)</f>
        <v>4</v>
      </c>
      <c r="C4" s="8">
        <v>4</v>
      </c>
      <c r="D4" s="8">
        <f>IF(B2="West",4,5)</f>
        <v>5</v>
      </c>
      <c r="E4" s="8">
        <f>IF(B2="East",4,IF(B2 = "South",5,3))</f>
        <v>5</v>
      </c>
      <c r="F4" s="8">
        <f>IF(B2="West",4,3)</f>
        <v>3</v>
      </c>
      <c r="G4" s="8">
        <f>IF(B2="South",4,5)</f>
        <v>4</v>
      </c>
      <c r="H4" s="8">
        <f>IF(B2="South",4,3)</f>
        <v>4</v>
      </c>
      <c r="I4" s="8">
        <v>4</v>
      </c>
      <c r="J4" s="8">
        <f>IF(B2="South",3,4)</f>
        <v>3</v>
      </c>
      <c r="K4" s="9"/>
      <c r="L4" s="9"/>
      <c r="M4" s="9"/>
      <c r="N4" s="9"/>
      <c r="O4" s="9"/>
      <c r="P4" s="9"/>
      <c r="Q4" s="9"/>
      <c r="R4" s="9"/>
      <c r="S4" s="10"/>
      <c r="V4" s="3" t="s">
        <v>17</v>
      </c>
      <c r="W4" s="3" t="s">
        <v>18</v>
      </c>
      <c r="AC4" s="3">
        <f>MIN(AA5:AA28)</f>
        <v>32</v>
      </c>
      <c r="AD4" s="3">
        <f>COUNTIF(AA5:AA28,AC4)</f>
        <v>1</v>
      </c>
      <c r="AE4" s="3">
        <f>AC4-SUM(B4:J4)</f>
        <v>-4</v>
      </c>
    </row>
    <row r="5" spans="1:31" x14ac:dyDescent="0.2">
      <c r="A5" s="8" t="str">
        <f>[1]Sullivan!A38</f>
        <v>Paul Sullivan</v>
      </c>
      <c r="B5" s="8">
        <f>[1]Sullivan!C12</f>
        <v>7</v>
      </c>
      <c r="C5" s="8">
        <f>[1]Sullivan!E12</f>
        <v>6</v>
      </c>
      <c r="D5" s="8">
        <f>[1]Sullivan!G12</f>
        <v>7</v>
      </c>
      <c r="E5" s="8">
        <f>[1]Sullivan!I12</f>
        <v>8</v>
      </c>
      <c r="F5" s="8">
        <f>[1]Sullivan!K12</f>
        <v>5</v>
      </c>
      <c r="G5" s="8">
        <f>[1]Sullivan!M12</f>
        <v>4</v>
      </c>
      <c r="H5" s="8">
        <f>[1]Sullivan!O12</f>
        <v>8</v>
      </c>
      <c r="I5" s="8">
        <f>[1]Sullivan!Q12</f>
        <v>6</v>
      </c>
      <c r="J5" s="8">
        <f>[1]Sullivan!S12</f>
        <v>6</v>
      </c>
      <c r="K5" s="8">
        <f>[1]Sullivan!V12</f>
        <v>57</v>
      </c>
      <c r="L5" s="8">
        <f>[1]Sullivan!W12</f>
        <v>39</v>
      </c>
      <c r="M5" s="8">
        <f>[1]Sullivan!X12</f>
        <v>20</v>
      </c>
      <c r="N5" s="8">
        <f>[1]Sullivan!Y12</f>
        <v>1</v>
      </c>
      <c r="O5" s="8">
        <f>[1]Sullivan!Z12</f>
        <v>0</v>
      </c>
      <c r="P5" s="8">
        <f>[1]Sullivan!AA12</f>
        <v>0</v>
      </c>
      <c r="Q5" s="8">
        <f>[1]Sullivan!AB12</f>
        <v>1</v>
      </c>
      <c r="R5" s="8">
        <f>[1]Sullivan!AC12</f>
        <v>18</v>
      </c>
      <c r="S5" s="13">
        <f>IF(L5=" "," ",IF(W5=0,V5*2,W5+((V5-W5)*2)))</f>
        <v>18</v>
      </c>
      <c r="V5" s="3">
        <f>$V$1-RANK(L5,$L$5:$L$28,1)</f>
        <v>11</v>
      </c>
      <c r="W5" s="3">
        <f>COUNTIF($L$5:$L$28,L5) - 1</f>
        <v>4</v>
      </c>
      <c r="Z5" s="8" t="str">
        <f t="shared" ref="Z5:Z28" si="0">A5</f>
        <v>Paul Sullivan</v>
      </c>
      <c r="AA5" s="8">
        <f>L5</f>
        <v>39</v>
      </c>
      <c r="AB5" s="8" t="str">
        <f t="shared" ref="AB5:AB28" si="1">IF(AA5=$AC$4,"X"," ")</f>
        <v xml:space="preserve"> </v>
      </c>
    </row>
    <row r="6" spans="1:31" x14ac:dyDescent="0.2">
      <c r="A6" s="8" t="str">
        <f>[1]Shomsky!A38</f>
        <v>Jason Shomsky</v>
      </c>
      <c r="B6" s="8">
        <f>[1]Shomsky!C12</f>
        <v>5</v>
      </c>
      <c r="C6" s="8">
        <f>[1]Shomsky!E12</f>
        <v>6</v>
      </c>
      <c r="D6" s="8">
        <f>[1]Shomsky!G12</f>
        <v>5</v>
      </c>
      <c r="E6" s="8">
        <f>[1]Shomsky!I12</f>
        <v>10</v>
      </c>
      <c r="F6" s="8">
        <f>[1]Shomsky!K12</f>
        <v>6</v>
      </c>
      <c r="G6" s="8">
        <f>[1]Shomsky!M12</f>
        <v>5</v>
      </c>
      <c r="H6" s="8">
        <f>[1]Shomsky!O12</f>
        <v>4</v>
      </c>
      <c r="I6" s="8">
        <f>[1]Shomsky!Q12</f>
        <v>6</v>
      </c>
      <c r="J6" s="8">
        <f>[1]Shomsky!S12</f>
        <v>3</v>
      </c>
      <c r="K6" s="8">
        <f>[1]Shomsky!V12</f>
        <v>50</v>
      </c>
      <c r="L6" s="8">
        <f>[1]Shomsky!W12</f>
        <v>38</v>
      </c>
      <c r="M6" s="8">
        <f>[1]Shomsky!X12</f>
        <v>18</v>
      </c>
      <c r="N6" s="8">
        <f>[1]Shomsky!Y12</f>
        <v>3</v>
      </c>
      <c r="O6" s="8">
        <f>[1]Shomsky!Z12</f>
        <v>0</v>
      </c>
      <c r="P6" s="8">
        <f>[1]Shomsky!AA12</f>
        <v>0</v>
      </c>
      <c r="Q6" s="8">
        <f>[1]Shomsky!AB12</f>
        <v>3</v>
      </c>
      <c r="R6" s="8">
        <f>[1]Shomsky!AC12</f>
        <v>12</v>
      </c>
      <c r="S6" s="13">
        <f t="shared" ref="S6:S28" si="2">IF(L6=" "," ",IF(W6=0,V6*2,W6+((V6-W6)*2)))</f>
        <v>24</v>
      </c>
      <c r="V6" s="3">
        <f>$V$1-RANK(L6,$L$5:$L$28,1)</f>
        <v>12</v>
      </c>
      <c r="W6" s="3">
        <f>COUNTIF($L$5:$L$28,L6) - 1</f>
        <v>0</v>
      </c>
      <c r="Z6" s="8" t="str">
        <f t="shared" si="0"/>
        <v>Jason Shomsky</v>
      </c>
      <c r="AA6" s="8">
        <f t="shared" ref="AA6:AA28" si="3">L6</f>
        <v>38</v>
      </c>
      <c r="AB6" s="8" t="str">
        <f t="shared" si="1"/>
        <v xml:space="preserve"> </v>
      </c>
    </row>
    <row r="7" spans="1:31" x14ac:dyDescent="0.2">
      <c r="A7" s="8" t="str">
        <f>[1]Pittenger!A38</f>
        <v>Jeff Pittenger</v>
      </c>
      <c r="B7" s="8">
        <f>[1]Pittenger!C12</f>
        <v>4</v>
      </c>
      <c r="C7" s="8">
        <f>[1]Pittenger!E12</f>
        <v>5</v>
      </c>
      <c r="D7" s="8">
        <f>[1]Pittenger!G12</f>
        <v>5</v>
      </c>
      <c r="E7" s="8">
        <f>[1]Pittenger!I12</f>
        <v>5</v>
      </c>
      <c r="F7" s="8">
        <f>[1]Pittenger!K12</f>
        <v>3</v>
      </c>
      <c r="G7" s="8">
        <f>[1]Pittenger!M12</f>
        <v>5</v>
      </c>
      <c r="H7" s="8">
        <f>[1]Pittenger!O12</f>
        <v>5</v>
      </c>
      <c r="I7" s="8">
        <f>[1]Pittenger!Q12</f>
        <v>5</v>
      </c>
      <c r="J7" s="8">
        <f>[1]Pittenger!S12</f>
        <v>4</v>
      </c>
      <c r="K7" s="8">
        <f>[1]Pittenger!V12</f>
        <v>41</v>
      </c>
      <c r="L7" s="8">
        <f>[1]Pittenger!W12</f>
        <v>33</v>
      </c>
      <c r="M7" s="8">
        <f>[1]Pittenger!X12</f>
        <v>17</v>
      </c>
      <c r="N7" s="8">
        <f>[1]Pittenger!Y12</f>
        <v>3</v>
      </c>
      <c r="O7" s="8">
        <f>[1]Pittenger!Z12</f>
        <v>0</v>
      </c>
      <c r="P7" s="8">
        <f>[1]Pittenger!AA12</f>
        <v>0</v>
      </c>
      <c r="Q7" s="8">
        <f>[1]Pittenger!AB12</f>
        <v>4</v>
      </c>
      <c r="R7" s="8">
        <f>[1]Pittenger!AC12</f>
        <v>8</v>
      </c>
      <c r="S7" s="13">
        <f t="shared" si="2"/>
        <v>43</v>
      </c>
      <c r="V7" s="3">
        <f t="shared" ref="V7:V28" si="4">$V$1-RANK(L7,$L$5:$L$28,1)</f>
        <v>22</v>
      </c>
      <c r="W7" s="3">
        <f t="shared" ref="W7:W28" si="5">COUNTIF($L$5:$L$28,L7) - 1</f>
        <v>1</v>
      </c>
      <c r="Z7" s="8" t="str">
        <f t="shared" si="0"/>
        <v>Jeff Pittenger</v>
      </c>
      <c r="AA7" s="8">
        <f t="shared" si="3"/>
        <v>33</v>
      </c>
      <c r="AB7" s="8" t="str">
        <f t="shared" si="1"/>
        <v xml:space="preserve"> </v>
      </c>
    </row>
    <row r="8" spans="1:31" x14ac:dyDescent="0.2">
      <c r="A8" s="8" t="str">
        <f>[1]Bawol!A38</f>
        <v>Mike Bawol</v>
      </c>
      <c r="B8" s="8">
        <f>[1]Bawol!C12</f>
        <v>5</v>
      </c>
      <c r="C8" s="8">
        <f>[1]Bawol!E12</f>
        <v>5</v>
      </c>
      <c r="D8" s="8">
        <f>[1]Bawol!G12</f>
        <v>5</v>
      </c>
      <c r="E8" s="8">
        <f>[1]Bawol!I12</f>
        <v>6</v>
      </c>
      <c r="F8" s="8">
        <f>[1]Bawol!K12</f>
        <v>3</v>
      </c>
      <c r="G8" s="8">
        <f>[1]Bawol!M12</f>
        <v>7</v>
      </c>
      <c r="H8" s="8">
        <f>[1]Bawol!O12</f>
        <v>5</v>
      </c>
      <c r="I8" s="8">
        <f>[1]Bawol!Q12</f>
        <v>5</v>
      </c>
      <c r="J8" s="8">
        <f>[1]Bawol!S12</f>
        <v>4</v>
      </c>
      <c r="K8" s="8">
        <f>[1]Bawol!V12</f>
        <v>45</v>
      </c>
      <c r="L8" s="8">
        <f>[1]Bawol!W12</f>
        <v>33</v>
      </c>
      <c r="M8" s="8">
        <f>[1]Bawol!X12</f>
        <v>14</v>
      </c>
      <c r="N8" s="8">
        <f>[1]Bawol!Y12</f>
        <v>1</v>
      </c>
      <c r="O8" s="8">
        <f>[1]Bawol!Z12</f>
        <v>0</v>
      </c>
      <c r="P8" s="8">
        <f>[1]Bawol!AA12</f>
        <v>0</v>
      </c>
      <c r="Q8" s="8">
        <f>[1]Bawol!AB12</f>
        <v>2</v>
      </c>
      <c r="R8" s="8">
        <f>[1]Bawol!AC12</f>
        <v>12</v>
      </c>
      <c r="S8" s="13">
        <f t="shared" si="2"/>
        <v>43</v>
      </c>
      <c r="V8" s="3">
        <f t="shared" si="4"/>
        <v>22</v>
      </c>
      <c r="W8" s="3">
        <f t="shared" si="5"/>
        <v>1</v>
      </c>
      <c r="Z8" s="8" t="str">
        <f t="shared" si="0"/>
        <v>Mike Bawol</v>
      </c>
      <c r="AA8" s="8">
        <f t="shared" si="3"/>
        <v>33</v>
      </c>
      <c r="AB8" s="8" t="str">
        <f t="shared" si="1"/>
        <v xml:space="preserve"> </v>
      </c>
    </row>
    <row r="9" spans="1:31" x14ac:dyDescent="0.2">
      <c r="A9" s="8" t="str">
        <f>[1]Paul!A38</f>
        <v>John Paul</v>
      </c>
      <c r="B9" s="8">
        <f>[1]Paul!C12</f>
        <v>5</v>
      </c>
      <c r="C9" s="8">
        <f>[1]Paul!E12</f>
        <v>5</v>
      </c>
      <c r="D9" s="8">
        <f>[1]Paul!G12</f>
        <v>5</v>
      </c>
      <c r="E9" s="8">
        <f>[1]Paul!I12</f>
        <v>7</v>
      </c>
      <c r="F9" s="8">
        <f>[1]Paul!K12</f>
        <v>4</v>
      </c>
      <c r="G9" s="8">
        <f>[1]Paul!M12</f>
        <v>4</v>
      </c>
      <c r="H9" s="8">
        <f>[1]Paul!O12</f>
        <v>5</v>
      </c>
      <c r="I9" s="8">
        <f>[1]Paul!Q12</f>
        <v>4</v>
      </c>
      <c r="J9" s="8">
        <f>[1]Paul!S12</f>
        <v>3</v>
      </c>
      <c r="K9" s="8">
        <f>[1]Paul!V12</f>
        <v>42</v>
      </c>
      <c r="L9" s="8">
        <f>[1]Paul!W12</f>
        <v>36</v>
      </c>
      <c r="M9" s="8">
        <f>[1]Paul!X12</f>
        <v>18</v>
      </c>
      <c r="N9" s="8">
        <f>[1]Paul!Y12</f>
        <v>5</v>
      </c>
      <c r="O9" s="8">
        <f>[1]Paul!Z12</f>
        <v>0</v>
      </c>
      <c r="P9" s="8">
        <f>[1]Paul!AA12</f>
        <v>0</v>
      </c>
      <c r="Q9" s="8">
        <f>[1]Paul!AB12</f>
        <v>4</v>
      </c>
      <c r="R9" s="8">
        <f>[1]Paul!AC12</f>
        <v>6</v>
      </c>
      <c r="S9" s="13">
        <f t="shared" si="2"/>
        <v>30</v>
      </c>
      <c r="V9" s="3">
        <f t="shared" si="4"/>
        <v>16</v>
      </c>
      <c r="W9" s="3">
        <f t="shared" si="5"/>
        <v>2</v>
      </c>
      <c r="Z9" s="8" t="str">
        <f t="shared" si="0"/>
        <v>John Paul</v>
      </c>
      <c r="AA9" s="8">
        <f t="shared" si="3"/>
        <v>36</v>
      </c>
      <c r="AB9" s="8" t="str">
        <f t="shared" si="1"/>
        <v xml:space="preserve"> </v>
      </c>
    </row>
    <row r="10" spans="1:31" x14ac:dyDescent="0.2">
      <c r="A10" s="8" t="str">
        <f>[1]Walrad!A38</f>
        <v>Joe Walrad</v>
      </c>
      <c r="B10" s="8">
        <f>[1]Walrad!C12</f>
        <v>7</v>
      </c>
      <c r="C10" s="8">
        <f>[1]Walrad!E12</f>
        <v>7</v>
      </c>
      <c r="D10" s="8">
        <f>[1]Walrad!G12</f>
        <v>7</v>
      </c>
      <c r="E10" s="8">
        <f>[1]Walrad!I12</f>
        <v>7</v>
      </c>
      <c r="F10" s="8">
        <f>[1]Walrad!K12</f>
        <v>3</v>
      </c>
      <c r="G10" s="8">
        <f>[1]Walrad!M12</f>
        <v>7</v>
      </c>
      <c r="H10" s="8">
        <f>[1]Walrad!O12</f>
        <v>5</v>
      </c>
      <c r="I10" s="8">
        <f>[1]Walrad!Q12</f>
        <v>7</v>
      </c>
      <c r="J10" s="8">
        <f>[1]Walrad!S12</f>
        <v>4</v>
      </c>
      <c r="K10" s="8">
        <f>[1]Walrad!V12</f>
        <v>54</v>
      </c>
      <c r="L10" s="8">
        <f>[1]Walrad!W12</f>
        <v>40</v>
      </c>
      <c r="M10" s="8">
        <f>[1]Walrad!X12</f>
        <v>19</v>
      </c>
      <c r="N10" s="8">
        <f>[1]Walrad!Y12</f>
        <v>0</v>
      </c>
      <c r="O10" s="8">
        <f>[1]Walrad!Z12</f>
        <v>0</v>
      </c>
      <c r="P10" s="8">
        <f>[1]Walrad!AA12</f>
        <v>0</v>
      </c>
      <c r="Q10" s="8">
        <f>[1]Walrad!AB12</f>
        <v>1</v>
      </c>
      <c r="R10" s="8">
        <f>[1]Walrad!AC12</f>
        <v>14</v>
      </c>
      <c r="S10" s="13">
        <f t="shared" si="2"/>
        <v>11</v>
      </c>
      <c r="V10" s="3">
        <f t="shared" si="4"/>
        <v>6</v>
      </c>
      <c r="W10" s="3">
        <f t="shared" si="5"/>
        <v>1</v>
      </c>
      <c r="Z10" s="8" t="str">
        <f t="shared" si="0"/>
        <v>Joe Walrad</v>
      </c>
      <c r="AA10" s="8">
        <f t="shared" si="3"/>
        <v>40</v>
      </c>
      <c r="AB10" s="8" t="str">
        <f t="shared" si="1"/>
        <v xml:space="preserve"> </v>
      </c>
    </row>
    <row r="11" spans="1:31" x14ac:dyDescent="0.2">
      <c r="A11" s="8" t="str">
        <f>[1]Tharp!A38</f>
        <v>Jon Tharp</v>
      </c>
      <c r="B11" s="8">
        <f>[1]Tharp!C12</f>
        <v>4</v>
      </c>
      <c r="C11" s="8">
        <f>[1]Tharp!E12</f>
        <v>5</v>
      </c>
      <c r="D11" s="8">
        <f>[1]Tharp!G12</f>
        <v>8</v>
      </c>
      <c r="E11" s="8">
        <f>[1]Tharp!I12</f>
        <v>10</v>
      </c>
      <c r="F11" s="8">
        <f>[1]Tharp!K12</f>
        <v>5</v>
      </c>
      <c r="G11" s="8">
        <f>[1]Tharp!M12</f>
        <v>6</v>
      </c>
      <c r="H11" s="8">
        <f>[1]Tharp!O12</f>
        <v>6</v>
      </c>
      <c r="I11" s="8">
        <f>[1]Tharp!Q12</f>
        <v>5</v>
      </c>
      <c r="J11" s="8">
        <f>[1]Tharp!S12</f>
        <v>6</v>
      </c>
      <c r="K11" s="8">
        <f>[1]Tharp!V12</f>
        <v>55</v>
      </c>
      <c r="L11" s="8">
        <f>[1]Tharp!W12</f>
        <v>39</v>
      </c>
      <c r="M11" s="8">
        <f>[1]Tharp!X12</f>
        <v>16</v>
      </c>
      <c r="N11" s="8">
        <f>[1]Tharp!Y12</f>
        <v>0</v>
      </c>
      <c r="O11" s="8">
        <f>[1]Tharp!Z12</f>
        <v>0</v>
      </c>
      <c r="P11" s="8">
        <f>[1]Tharp!AA12</f>
        <v>0</v>
      </c>
      <c r="Q11" s="8">
        <f>[1]Tharp!AB12</f>
        <v>1</v>
      </c>
      <c r="R11" s="8">
        <f>[1]Tharp!AC12</f>
        <v>16</v>
      </c>
      <c r="S11" s="13">
        <f t="shared" si="2"/>
        <v>18</v>
      </c>
      <c r="V11" s="3">
        <f t="shared" si="4"/>
        <v>11</v>
      </c>
      <c r="W11" s="3">
        <f t="shared" si="5"/>
        <v>4</v>
      </c>
      <c r="Z11" s="8" t="str">
        <f t="shared" si="0"/>
        <v>Jon Tharp</v>
      </c>
      <c r="AA11" s="8">
        <f t="shared" si="3"/>
        <v>39</v>
      </c>
      <c r="AB11" s="8" t="str">
        <f t="shared" si="1"/>
        <v xml:space="preserve"> </v>
      </c>
    </row>
    <row r="12" spans="1:31" x14ac:dyDescent="0.2">
      <c r="A12" s="8" t="str">
        <f>[1]Matzo!A38</f>
        <v>Nick Matzo</v>
      </c>
      <c r="B12" s="8">
        <f>[1]Matzo!C12</f>
        <v>5</v>
      </c>
      <c r="C12" s="8">
        <f>[1]Matzo!E12</f>
        <v>5</v>
      </c>
      <c r="D12" s="8">
        <f>[1]Matzo!G12</f>
        <v>5</v>
      </c>
      <c r="E12" s="8">
        <f>[1]Matzo!I12</f>
        <v>8</v>
      </c>
      <c r="F12" s="8">
        <f>[1]Matzo!K12</f>
        <v>4</v>
      </c>
      <c r="G12" s="8">
        <f>[1]Matzo!M12</f>
        <v>4</v>
      </c>
      <c r="H12" s="8">
        <f>[1]Matzo!O12</f>
        <v>5</v>
      </c>
      <c r="I12" s="8">
        <f>[1]Matzo!Q12</f>
        <v>5</v>
      </c>
      <c r="J12" s="8">
        <f>[1]Matzo!S12</f>
        <v>2</v>
      </c>
      <c r="K12" s="8">
        <f>[1]Matzo!V12</f>
        <v>43</v>
      </c>
      <c r="L12" s="8">
        <f>[1]Matzo!W12</f>
        <v>35</v>
      </c>
      <c r="M12" s="8">
        <f>[1]Matzo!X12</f>
        <v>14</v>
      </c>
      <c r="N12" s="8">
        <f>[1]Matzo!Y12</f>
        <v>2</v>
      </c>
      <c r="O12" s="8">
        <f>[1]Matzo!Z12</f>
        <v>0</v>
      </c>
      <c r="P12" s="8">
        <f>[1]Matzo!AA12</f>
        <v>1</v>
      </c>
      <c r="Q12" s="8">
        <f>[1]Matzo!AB12</f>
        <v>2</v>
      </c>
      <c r="R12" s="8">
        <f>[1]Matzo!AC12</f>
        <v>8</v>
      </c>
      <c r="S12" s="13">
        <f t="shared" si="2"/>
        <v>35</v>
      </c>
      <c r="V12" s="3">
        <f t="shared" si="4"/>
        <v>18</v>
      </c>
      <c r="W12" s="3">
        <f t="shared" si="5"/>
        <v>1</v>
      </c>
      <c r="Z12" s="8" t="str">
        <f t="shared" si="0"/>
        <v>Nick Matzo</v>
      </c>
      <c r="AA12" s="8">
        <f t="shared" si="3"/>
        <v>35</v>
      </c>
      <c r="AB12" s="8" t="str">
        <f t="shared" si="1"/>
        <v xml:space="preserve"> </v>
      </c>
    </row>
    <row r="13" spans="1:31" x14ac:dyDescent="0.2">
      <c r="A13" s="8" t="str">
        <f>[1]CSullivan!A38</f>
        <v>Charlie Sullivan</v>
      </c>
      <c r="B13" s="8">
        <f>[1]CSullivan!C12</f>
        <v>8</v>
      </c>
      <c r="C13" s="8">
        <f>[1]CSullivan!E12</f>
        <v>8</v>
      </c>
      <c r="D13" s="8">
        <f>[1]CSullivan!G12</f>
        <v>10</v>
      </c>
      <c r="E13" s="8">
        <f>[1]CSullivan!I12</f>
        <v>10</v>
      </c>
      <c r="F13" s="8">
        <f>[1]CSullivan!K12</f>
        <v>6</v>
      </c>
      <c r="G13" s="8">
        <f>[1]CSullivan!M12</f>
        <v>6</v>
      </c>
      <c r="H13" s="8">
        <f>[1]CSullivan!O12</f>
        <v>7</v>
      </c>
      <c r="I13" s="8">
        <f>[1]CSullivan!Q12</f>
        <v>8</v>
      </c>
      <c r="J13" s="8">
        <f>[1]CSullivan!S12</f>
        <v>6</v>
      </c>
      <c r="K13" s="8">
        <f>[1]CSullivan!V12</f>
        <v>69</v>
      </c>
      <c r="L13" s="8">
        <f>[1]CSullivan!W12</f>
        <v>51</v>
      </c>
      <c r="M13" s="8">
        <f>[1]CSullivan!X12</f>
        <v>29</v>
      </c>
      <c r="N13" s="8">
        <f>[1]CSullivan!Y12</f>
        <v>0</v>
      </c>
      <c r="O13" s="8">
        <f>[1]CSullivan!Z12</f>
        <v>0</v>
      </c>
      <c r="P13" s="8">
        <f>[1]CSullivan!AA12</f>
        <v>0</v>
      </c>
      <c r="Q13" s="8">
        <f>[1]CSullivan!AB12</f>
        <v>0</v>
      </c>
      <c r="R13" s="8">
        <f>[1]CSullivan!AC12</f>
        <v>18</v>
      </c>
      <c r="S13" s="13">
        <f t="shared" si="2"/>
        <v>4</v>
      </c>
      <c r="V13" s="3">
        <f t="shared" si="4"/>
        <v>2</v>
      </c>
      <c r="W13" s="3">
        <f t="shared" si="5"/>
        <v>0</v>
      </c>
      <c r="Z13" s="8" t="str">
        <f t="shared" si="0"/>
        <v>Charlie Sullivan</v>
      </c>
      <c r="AA13" s="8">
        <f t="shared" si="3"/>
        <v>51</v>
      </c>
      <c r="AB13" s="8" t="str">
        <f t="shared" si="1"/>
        <v xml:space="preserve"> </v>
      </c>
    </row>
    <row r="14" spans="1:31" x14ac:dyDescent="0.2">
      <c r="A14" s="8" t="str">
        <f>[1]Baker!A38</f>
        <v>Joe Baker</v>
      </c>
      <c r="B14" s="8">
        <f>[1]Baker!C12</f>
        <v>6</v>
      </c>
      <c r="C14" s="8">
        <f>[1]Baker!E12</f>
        <v>6</v>
      </c>
      <c r="D14" s="8">
        <f>[1]Baker!G12</f>
        <v>8</v>
      </c>
      <c r="E14" s="8">
        <f>[1]Baker!I12</f>
        <v>6</v>
      </c>
      <c r="F14" s="8">
        <f>[1]Baker!K12</f>
        <v>5</v>
      </c>
      <c r="G14" s="8">
        <f>[1]Baker!M12</f>
        <v>4</v>
      </c>
      <c r="H14" s="8">
        <f>[1]Baker!O12</f>
        <v>4</v>
      </c>
      <c r="I14" s="8">
        <f>[1]Baker!Q12</f>
        <v>8</v>
      </c>
      <c r="J14" s="8">
        <f>[1]Baker!S12</f>
        <v>5</v>
      </c>
      <c r="K14" s="8">
        <f>[1]Baker!V12</f>
        <v>52</v>
      </c>
      <c r="L14" s="8">
        <f>[1]Baker!W12</f>
        <v>43</v>
      </c>
      <c r="M14" s="8">
        <f>[1]Baker!X12</f>
        <v>18</v>
      </c>
      <c r="N14" s="8">
        <f>[1]Baker!Y12</f>
        <v>2</v>
      </c>
      <c r="O14" s="8">
        <f>[1]Baker!Z12</f>
        <v>0</v>
      </c>
      <c r="P14" s="8">
        <f>[1]Baker!AA12</f>
        <v>0</v>
      </c>
      <c r="Q14" s="8">
        <f>[1]Baker!AB12</f>
        <v>2</v>
      </c>
      <c r="R14" s="8">
        <f>[1]Baker!AC12</f>
        <v>9</v>
      </c>
      <c r="S14" s="13">
        <f t="shared" si="2"/>
        <v>6</v>
      </c>
      <c r="V14" s="3">
        <f t="shared" si="4"/>
        <v>3</v>
      </c>
      <c r="W14" s="3">
        <f t="shared" si="5"/>
        <v>0</v>
      </c>
      <c r="Z14" s="8" t="str">
        <f t="shared" si="0"/>
        <v>Joe Baker</v>
      </c>
      <c r="AA14" s="8">
        <f t="shared" si="3"/>
        <v>43</v>
      </c>
      <c r="AB14" s="8" t="str">
        <f t="shared" si="1"/>
        <v xml:space="preserve"> </v>
      </c>
    </row>
    <row r="15" spans="1:31" x14ac:dyDescent="0.2">
      <c r="A15" s="8" t="str">
        <f>[1]Kopas!A38</f>
        <v>Ron Kopas</v>
      </c>
      <c r="B15" s="8">
        <f>[1]Kopas!C12</f>
        <v>6</v>
      </c>
      <c r="C15" s="8">
        <f>[1]Kopas!E12</f>
        <v>6</v>
      </c>
      <c r="D15" s="8">
        <f>[1]Kopas!G12</f>
        <v>5</v>
      </c>
      <c r="E15" s="8">
        <f>[1]Kopas!I12</f>
        <v>9</v>
      </c>
      <c r="F15" s="8">
        <f>[1]Kopas!K12</f>
        <v>4</v>
      </c>
      <c r="G15" s="8">
        <f>[1]Kopas!M12</f>
        <v>5</v>
      </c>
      <c r="H15" s="8">
        <f>[1]Kopas!O12</f>
        <v>5</v>
      </c>
      <c r="I15" s="8">
        <f>[1]Kopas!Q12</f>
        <v>4</v>
      </c>
      <c r="J15" s="8">
        <f>[1]Kopas!S12</f>
        <v>4</v>
      </c>
      <c r="K15" s="8">
        <f>[1]Kopas!V12</f>
        <v>48</v>
      </c>
      <c r="L15" s="8">
        <f>[1]Kopas!W12</f>
        <v>35</v>
      </c>
      <c r="M15" s="8">
        <f>[1]Kopas!X12</f>
        <v>18</v>
      </c>
      <c r="N15" s="8">
        <f>[1]Kopas!Y12</f>
        <v>2</v>
      </c>
      <c r="O15" s="8">
        <f>[1]Kopas!Z12</f>
        <v>0</v>
      </c>
      <c r="P15" s="8">
        <f>[1]Kopas!AA12</f>
        <v>0</v>
      </c>
      <c r="Q15" s="8">
        <f>[1]Kopas!AB12</f>
        <v>2</v>
      </c>
      <c r="R15" s="8">
        <f>[1]Kopas!AC12</f>
        <v>13</v>
      </c>
      <c r="S15" s="13">
        <f t="shared" si="2"/>
        <v>35</v>
      </c>
      <c r="V15" s="3">
        <f t="shared" si="4"/>
        <v>18</v>
      </c>
      <c r="W15" s="3">
        <f t="shared" si="5"/>
        <v>1</v>
      </c>
      <c r="Z15" s="8" t="str">
        <f t="shared" si="0"/>
        <v>Ron Kopas</v>
      </c>
      <c r="AA15" s="8">
        <f t="shared" si="3"/>
        <v>35</v>
      </c>
      <c r="AB15" s="8" t="str">
        <f t="shared" si="1"/>
        <v xml:space="preserve"> </v>
      </c>
    </row>
    <row r="16" spans="1:31" x14ac:dyDescent="0.2">
      <c r="A16" s="8" t="str">
        <f>[1]Dunn!A38</f>
        <v>Craig Dunn</v>
      </c>
      <c r="B16" s="8">
        <f>[1]Dunn!C12</f>
        <v>6</v>
      </c>
      <c r="C16" s="8">
        <f>[1]Dunn!E12</f>
        <v>6</v>
      </c>
      <c r="D16" s="8">
        <f>[1]Dunn!G12</f>
        <v>8</v>
      </c>
      <c r="E16" s="8">
        <f>[1]Dunn!I12</f>
        <v>9</v>
      </c>
      <c r="F16" s="8">
        <f>[1]Dunn!K12</f>
        <v>3</v>
      </c>
      <c r="G16" s="8">
        <f>[1]Dunn!M12</f>
        <v>7</v>
      </c>
      <c r="H16" s="8">
        <f>[1]Dunn!O12</f>
        <v>7</v>
      </c>
      <c r="I16" s="8">
        <f>[1]Dunn!Q12</f>
        <v>6</v>
      </c>
      <c r="J16" s="8">
        <f>[1]Dunn!S12</f>
        <v>5</v>
      </c>
      <c r="K16" s="8">
        <f>[1]Dunn!V12</f>
        <v>57</v>
      </c>
      <c r="L16" s="8">
        <f>[1]Dunn!W12</f>
        <v>39</v>
      </c>
      <c r="M16" s="8">
        <f>[1]Dunn!X12</f>
        <v>16</v>
      </c>
      <c r="N16" s="8">
        <f>[1]Dunn!Y12</f>
        <v>0</v>
      </c>
      <c r="O16" s="8">
        <f>[1]Dunn!Z12</f>
        <v>0</v>
      </c>
      <c r="P16" s="8">
        <f>[1]Dunn!AA12</f>
        <v>0</v>
      </c>
      <c r="Q16" s="8">
        <f>[1]Dunn!AB12</f>
        <v>1</v>
      </c>
      <c r="R16" s="8">
        <f>[1]Dunn!AC12</f>
        <v>18</v>
      </c>
      <c r="S16" s="13">
        <f t="shared" si="2"/>
        <v>18</v>
      </c>
      <c r="V16" s="3">
        <f t="shared" si="4"/>
        <v>11</v>
      </c>
      <c r="W16" s="3">
        <f t="shared" si="5"/>
        <v>4</v>
      </c>
      <c r="Z16" s="8" t="str">
        <f t="shared" si="0"/>
        <v>Craig Dunn</v>
      </c>
      <c r="AA16" s="8">
        <f t="shared" si="3"/>
        <v>39</v>
      </c>
      <c r="AB16" s="8" t="str">
        <f t="shared" si="1"/>
        <v xml:space="preserve"> </v>
      </c>
    </row>
    <row r="17" spans="1:28" x14ac:dyDescent="0.2">
      <c r="A17" s="8" t="str">
        <f>[1]Barrett!A38</f>
        <v>Tim Barrett</v>
      </c>
      <c r="B17" s="8">
        <f>[1]Barrett!C12</f>
        <v>5</v>
      </c>
      <c r="C17" s="8">
        <f>[1]Barrett!E12</f>
        <v>5</v>
      </c>
      <c r="D17" s="8">
        <f>[1]Barrett!G12</f>
        <v>5</v>
      </c>
      <c r="E17" s="8">
        <f>[1]Barrett!I12</f>
        <v>7</v>
      </c>
      <c r="F17" s="8">
        <f>[1]Barrett!K12</f>
        <v>5</v>
      </c>
      <c r="G17" s="8">
        <f>[1]Barrett!M12</f>
        <v>5</v>
      </c>
      <c r="H17" s="8">
        <f>[1]Barrett!O12</f>
        <v>6</v>
      </c>
      <c r="I17" s="8">
        <f>[1]Barrett!Q12</f>
        <v>4</v>
      </c>
      <c r="J17" s="8">
        <f>[1]Barrett!S12</f>
        <v>4</v>
      </c>
      <c r="K17" s="8">
        <f>[1]Barrett!V12</f>
        <v>46</v>
      </c>
      <c r="L17" s="8">
        <f>[1]Barrett!W12</f>
        <v>34</v>
      </c>
      <c r="M17" s="8">
        <f>[1]Barrett!X12</f>
        <v>14</v>
      </c>
      <c r="N17" s="8">
        <f>[1]Barrett!Y12</f>
        <v>1</v>
      </c>
      <c r="O17" s="8">
        <f>[1]Barrett!Z12</f>
        <v>0</v>
      </c>
      <c r="P17" s="8">
        <f>[1]Barrett!AA12</f>
        <v>0</v>
      </c>
      <c r="Q17" s="8">
        <f>[1]Barrett!AB12</f>
        <v>2</v>
      </c>
      <c r="R17" s="8">
        <f>[1]Barrett!AC12</f>
        <v>12</v>
      </c>
      <c r="S17" s="13">
        <f t="shared" si="2"/>
        <v>39</v>
      </c>
      <c r="V17" s="3">
        <f t="shared" si="4"/>
        <v>20</v>
      </c>
      <c r="W17" s="3">
        <f t="shared" si="5"/>
        <v>1</v>
      </c>
      <c r="Z17" s="8" t="str">
        <f t="shared" si="0"/>
        <v>Tim Barrett</v>
      </c>
      <c r="AA17" s="8">
        <f t="shared" si="3"/>
        <v>34</v>
      </c>
      <c r="AB17" s="8" t="str">
        <f t="shared" si="1"/>
        <v xml:space="preserve"> </v>
      </c>
    </row>
    <row r="18" spans="1:28" x14ac:dyDescent="0.2">
      <c r="A18" s="8" t="str">
        <f>[1]CBaron!A38</f>
        <v>Chris Baron</v>
      </c>
      <c r="B18" s="8">
        <f>[1]CBaron!C12</f>
        <v>0</v>
      </c>
      <c r="C18" s="8">
        <f>[1]CBaron!E12</f>
        <v>0</v>
      </c>
      <c r="D18" s="8">
        <f>[1]CBaron!G12</f>
        <v>0</v>
      </c>
      <c r="E18" s="8">
        <f>[1]CBaron!I12</f>
        <v>0</v>
      </c>
      <c r="F18" s="8">
        <f>[1]CBaron!K12</f>
        <v>0</v>
      </c>
      <c r="G18" s="8">
        <f>[1]CBaron!M12</f>
        <v>0</v>
      </c>
      <c r="H18" s="8">
        <f>[1]CBaron!O12</f>
        <v>0</v>
      </c>
      <c r="I18" s="8">
        <f>[1]CBaron!Q12</f>
        <v>0</v>
      </c>
      <c r="J18" s="8">
        <f>[1]CBaron!S12</f>
        <v>0</v>
      </c>
      <c r="K18" s="8" t="str">
        <f>[1]CBaron!V12</f>
        <v xml:space="preserve"> </v>
      </c>
      <c r="L18" s="8">
        <f>[1]CBaron!W12</f>
        <v>52</v>
      </c>
      <c r="M18" s="8" t="str">
        <f>[1]CBaron!X12</f>
        <v xml:space="preserve"> </v>
      </c>
      <c r="N18" s="8" t="str">
        <f>[1]CBaron!Y12</f>
        <v xml:space="preserve"> </v>
      </c>
      <c r="O18" s="8" t="str">
        <f>[1]CBaron!Z12</f>
        <v xml:space="preserve"> </v>
      </c>
      <c r="P18" s="8" t="str">
        <f>[1]CBaron!AA12</f>
        <v xml:space="preserve"> </v>
      </c>
      <c r="Q18" s="8" t="str">
        <f>[1]CBaron!AB12</f>
        <v xml:space="preserve"> </v>
      </c>
      <c r="R18" s="8">
        <f>[1]CBaron!AC12</f>
        <v>18</v>
      </c>
      <c r="S18" s="13">
        <f t="shared" si="2"/>
        <v>1</v>
      </c>
      <c r="V18" s="3">
        <f t="shared" si="4"/>
        <v>1</v>
      </c>
      <c r="W18" s="3">
        <f t="shared" si="5"/>
        <v>1</v>
      </c>
      <c r="Z18" s="8" t="str">
        <f t="shared" si="0"/>
        <v>Chris Baron</v>
      </c>
      <c r="AA18" s="8">
        <v>100</v>
      </c>
      <c r="AB18" s="8" t="str">
        <f t="shared" si="1"/>
        <v xml:space="preserve"> </v>
      </c>
    </row>
    <row r="19" spans="1:28" x14ac:dyDescent="0.2">
      <c r="A19" s="8" t="str">
        <f>[1]Breuer!A38</f>
        <v>Shaun Breuer</v>
      </c>
      <c r="B19" s="8">
        <f>[1]Breuer!C12</f>
        <v>7</v>
      </c>
      <c r="C19" s="8">
        <f>[1]Breuer!E12</f>
        <v>6</v>
      </c>
      <c r="D19" s="8">
        <f>[1]Breuer!G12</f>
        <v>6</v>
      </c>
      <c r="E19" s="8">
        <f>[1]Breuer!I12</f>
        <v>7</v>
      </c>
      <c r="F19" s="8">
        <f>[1]Breuer!K12</f>
        <v>6</v>
      </c>
      <c r="G19" s="8">
        <f>[1]Breuer!M12</f>
        <v>4</v>
      </c>
      <c r="H19" s="8">
        <f>[1]Breuer!O12</f>
        <v>8</v>
      </c>
      <c r="I19" s="8">
        <f>[1]Breuer!Q12</f>
        <v>5</v>
      </c>
      <c r="J19" s="8">
        <f>[1]Breuer!S12</f>
        <v>5</v>
      </c>
      <c r="K19" s="8">
        <f>[1]Breuer!V12</f>
        <v>54</v>
      </c>
      <c r="L19" s="8">
        <f>[1]Breuer!W12</f>
        <v>40</v>
      </c>
      <c r="M19" s="8">
        <f>[1]Breuer!X12</f>
        <v>20</v>
      </c>
      <c r="N19" s="8">
        <f>[1]Breuer!Y12</f>
        <v>2</v>
      </c>
      <c r="O19" s="8">
        <f>[1]Breuer!Z12</f>
        <v>0</v>
      </c>
      <c r="P19" s="8">
        <f>[1]Breuer!AA12</f>
        <v>0</v>
      </c>
      <c r="Q19" s="8">
        <f>[1]Breuer!AB12</f>
        <v>1</v>
      </c>
      <c r="R19" s="8">
        <f>[1]Breuer!AC12</f>
        <v>14</v>
      </c>
      <c r="S19" s="13">
        <f t="shared" si="2"/>
        <v>11</v>
      </c>
      <c r="V19" s="3">
        <f t="shared" si="4"/>
        <v>6</v>
      </c>
      <c r="W19" s="3">
        <f t="shared" si="5"/>
        <v>1</v>
      </c>
      <c r="Z19" s="8" t="str">
        <f t="shared" si="0"/>
        <v>Shaun Breuer</v>
      </c>
      <c r="AA19" s="8">
        <f t="shared" si="3"/>
        <v>40</v>
      </c>
      <c r="AB19" s="8" t="str">
        <f t="shared" si="1"/>
        <v xml:space="preserve"> </v>
      </c>
    </row>
    <row r="20" spans="1:28" x14ac:dyDescent="0.2">
      <c r="A20" s="8" t="str">
        <f>[1]Barbour!A38</f>
        <v>Bob Barbour</v>
      </c>
      <c r="B20" s="8">
        <f>[1]Barbour!C12</f>
        <v>8</v>
      </c>
      <c r="C20" s="8">
        <f>[1]Barbour!E12</f>
        <v>6</v>
      </c>
      <c r="D20" s="8">
        <f>[1]Barbour!G12</f>
        <v>5</v>
      </c>
      <c r="E20" s="8">
        <f>[1]Barbour!I12</f>
        <v>7</v>
      </c>
      <c r="F20" s="8">
        <f>[1]Barbour!K12</f>
        <v>3</v>
      </c>
      <c r="G20" s="8">
        <f>[1]Barbour!M12</f>
        <v>6</v>
      </c>
      <c r="H20" s="8">
        <f>[1]Barbour!O12</f>
        <v>5</v>
      </c>
      <c r="I20" s="8">
        <f>[1]Barbour!Q12</f>
        <v>5</v>
      </c>
      <c r="J20" s="8">
        <f>[1]Barbour!S12</f>
        <v>4</v>
      </c>
      <c r="K20" s="8">
        <f>[1]Barbour!V12</f>
        <v>49</v>
      </c>
      <c r="L20" s="8">
        <f>[1]Barbour!W12</f>
        <v>36</v>
      </c>
      <c r="M20" s="8">
        <f>[1]Barbour!X12</f>
        <v>18</v>
      </c>
      <c r="N20" s="8">
        <f>[1]Barbour!Y12</f>
        <v>1</v>
      </c>
      <c r="O20" s="8">
        <f>[1]Barbour!Z12</f>
        <v>0</v>
      </c>
      <c r="P20" s="8">
        <f>[1]Barbour!AA12</f>
        <v>0</v>
      </c>
      <c r="Q20" s="8">
        <f>[1]Barbour!AB12</f>
        <v>2</v>
      </c>
      <c r="R20" s="8">
        <f>[1]Barbour!AC12</f>
        <v>13</v>
      </c>
      <c r="S20" s="13">
        <f t="shared" si="2"/>
        <v>30</v>
      </c>
      <c r="V20" s="3">
        <f t="shared" si="4"/>
        <v>16</v>
      </c>
      <c r="W20" s="3">
        <f t="shared" si="5"/>
        <v>2</v>
      </c>
      <c r="Z20" s="8" t="str">
        <f t="shared" si="0"/>
        <v>Bob Barbour</v>
      </c>
      <c r="AA20" s="8">
        <f t="shared" si="3"/>
        <v>36</v>
      </c>
      <c r="AB20" s="8" t="str">
        <f t="shared" si="1"/>
        <v xml:space="preserve"> </v>
      </c>
    </row>
    <row r="21" spans="1:28" x14ac:dyDescent="0.2">
      <c r="A21" s="8" t="str">
        <f>[1]Kilam!A38</f>
        <v>Samish Kilam</v>
      </c>
      <c r="B21" s="8">
        <f>[1]Kilam!C12</f>
        <v>4</v>
      </c>
      <c r="C21" s="8">
        <f>[1]Kilam!E12</f>
        <v>5</v>
      </c>
      <c r="D21" s="8">
        <f>[1]Kilam!G12</f>
        <v>6</v>
      </c>
      <c r="E21" s="8">
        <f>[1]Kilam!I12</f>
        <v>6</v>
      </c>
      <c r="F21" s="8">
        <f>[1]Kilam!K12</f>
        <v>5</v>
      </c>
      <c r="G21" s="8">
        <f>[1]Kilam!M12</f>
        <v>6</v>
      </c>
      <c r="H21" s="8">
        <f>[1]Kilam!O12</f>
        <v>5</v>
      </c>
      <c r="I21" s="8">
        <f>[1]Kilam!Q12</f>
        <v>8</v>
      </c>
      <c r="J21" s="8">
        <f>[1]Kilam!S12</f>
        <v>5</v>
      </c>
      <c r="K21" s="8">
        <f>[1]Kilam!V12</f>
        <v>50</v>
      </c>
      <c r="L21" s="8">
        <f>[1]Kilam!W12</f>
        <v>34</v>
      </c>
      <c r="M21" s="8">
        <f>[1]Kilam!X12</f>
        <v>18</v>
      </c>
      <c r="N21" s="8">
        <f>[1]Kilam!Y12</f>
        <v>3</v>
      </c>
      <c r="O21" s="8">
        <f>[1]Kilam!Z12</f>
        <v>0</v>
      </c>
      <c r="P21" s="8">
        <f>[1]Kilam!AA12</f>
        <v>0</v>
      </c>
      <c r="Q21" s="8">
        <f>[1]Kilam!AB12</f>
        <v>1</v>
      </c>
      <c r="R21" s="8">
        <f>[1]Kilam!AC12</f>
        <v>16</v>
      </c>
      <c r="S21" s="13">
        <f t="shared" si="2"/>
        <v>39</v>
      </c>
      <c r="V21" s="3">
        <f t="shared" si="4"/>
        <v>20</v>
      </c>
      <c r="W21" s="3">
        <f t="shared" si="5"/>
        <v>1</v>
      </c>
      <c r="Z21" s="8" t="str">
        <f t="shared" si="0"/>
        <v>Samish Kilam</v>
      </c>
      <c r="AA21" s="8">
        <f t="shared" si="3"/>
        <v>34</v>
      </c>
      <c r="AB21" s="8" t="str">
        <f t="shared" si="1"/>
        <v xml:space="preserve"> </v>
      </c>
    </row>
    <row r="22" spans="1:28" x14ac:dyDescent="0.2">
      <c r="A22" s="8" t="str">
        <f>[1]CBrosky!A38</f>
        <v>Chris Brosky</v>
      </c>
      <c r="B22" s="8">
        <f>[1]CBrosky!C12</f>
        <v>6</v>
      </c>
      <c r="C22" s="8">
        <f>[1]CBrosky!E12</f>
        <v>6</v>
      </c>
      <c r="D22" s="8">
        <f>[1]CBrosky!G12</f>
        <v>6</v>
      </c>
      <c r="E22" s="8">
        <f>[1]CBrosky!I12</f>
        <v>8</v>
      </c>
      <c r="F22" s="8">
        <f>[1]CBrosky!K12</f>
        <v>6</v>
      </c>
      <c r="G22" s="8">
        <f>[1]CBrosky!M12</f>
        <v>5</v>
      </c>
      <c r="H22" s="8">
        <f>[1]CBrosky!O12</f>
        <v>5</v>
      </c>
      <c r="I22" s="8">
        <f>[1]CBrosky!Q12</f>
        <v>4</v>
      </c>
      <c r="J22" s="8">
        <f>[1]CBrosky!S12</f>
        <v>6</v>
      </c>
      <c r="K22" s="8">
        <f>[1]CBrosky!V12</f>
        <v>52</v>
      </c>
      <c r="L22" s="8">
        <f>[1]CBrosky!W12</f>
        <v>41</v>
      </c>
      <c r="M22" s="8">
        <f>[1]CBrosky!X12</f>
        <v>23</v>
      </c>
      <c r="N22" s="8">
        <f>[1]CBrosky!Y12</f>
        <v>3</v>
      </c>
      <c r="O22" s="8">
        <f>[1]CBrosky!Z12</f>
        <v>0</v>
      </c>
      <c r="P22" s="8">
        <f>[1]CBrosky!AA12</f>
        <v>0</v>
      </c>
      <c r="Q22" s="8">
        <f>[1]CBrosky!AB12</f>
        <v>1</v>
      </c>
      <c r="R22" s="8">
        <f>[1]CBrosky!AC12</f>
        <v>11</v>
      </c>
      <c r="S22" s="13">
        <f t="shared" si="2"/>
        <v>8</v>
      </c>
      <c r="V22" s="3">
        <f t="shared" si="4"/>
        <v>4</v>
      </c>
      <c r="W22" s="3">
        <f t="shared" si="5"/>
        <v>0</v>
      </c>
      <c r="Z22" s="8" t="str">
        <f t="shared" si="0"/>
        <v>Chris Brosky</v>
      </c>
      <c r="AA22" s="8">
        <f t="shared" si="3"/>
        <v>41</v>
      </c>
      <c r="AB22" s="8" t="str">
        <f t="shared" si="1"/>
        <v xml:space="preserve"> </v>
      </c>
    </row>
    <row r="23" spans="1:28" x14ac:dyDescent="0.2">
      <c r="A23" s="8" t="str">
        <f>[1]Brosky!A38</f>
        <v>Steve Brosky</v>
      </c>
      <c r="B23" s="8">
        <f>[1]Brosky!C12</f>
        <v>5</v>
      </c>
      <c r="C23" s="8">
        <f>[1]Brosky!E12</f>
        <v>5</v>
      </c>
      <c r="D23" s="8">
        <f>[1]Brosky!G12</f>
        <v>8</v>
      </c>
      <c r="E23" s="8">
        <f>[1]Brosky!I12</f>
        <v>5</v>
      </c>
      <c r="F23" s="8">
        <f>[1]Brosky!K12</f>
        <v>6</v>
      </c>
      <c r="G23" s="8">
        <f>[1]Brosky!M12</f>
        <v>4</v>
      </c>
      <c r="H23" s="8">
        <f>[1]Brosky!O12</f>
        <v>5</v>
      </c>
      <c r="I23" s="8">
        <f>[1]Brosky!Q12</f>
        <v>5</v>
      </c>
      <c r="J23" s="8">
        <f>[1]Brosky!S12</f>
        <v>4</v>
      </c>
      <c r="K23" s="8">
        <f>[1]Brosky!V12</f>
        <v>47</v>
      </c>
      <c r="L23" s="8">
        <f>[1]Brosky!W12</f>
        <v>32</v>
      </c>
      <c r="M23" s="8">
        <f>[1]Brosky!X12</f>
        <v>18</v>
      </c>
      <c r="N23" s="8">
        <f>[1]Brosky!Y12</f>
        <v>2</v>
      </c>
      <c r="O23" s="8">
        <f>[1]Brosky!Z12</f>
        <v>0</v>
      </c>
      <c r="P23" s="8">
        <f>[1]Brosky!AA12</f>
        <v>0</v>
      </c>
      <c r="Q23" s="8">
        <f>[1]Brosky!AB12</f>
        <v>2</v>
      </c>
      <c r="R23" s="8">
        <f>[1]Brosky!AC12</f>
        <v>15</v>
      </c>
      <c r="S23" s="13">
        <f t="shared" si="2"/>
        <v>46</v>
      </c>
      <c r="V23" s="3">
        <f t="shared" si="4"/>
        <v>23</v>
      </c>
      <c r="W23" s="3">
        <f t="shared" si="5"/>
        <v>0</v>
      </c>
      <c r="Z23" s="8" t="str">
        <f t="shared" si="0"/>
        <v>Steve Brosky</v>
      </c>
      <c r="AA23" s="8">
        <f t="shared" si="3"/>
        <v>32</v>
      </c>
      <c r="AB23" s="8" t="str">
        <f t="shared" si="1"/>
        <v>X</v>
      </c>
    </row>
    <row r="24" spans="1:28" x14ac:dyDescent="0.2">
      <c r="A24" s="8" t="str">
        <f>[1]Watts!A38</f>
        <v>Tim Watts</v>
      </c>
      <c r="B24" s="8">
        <f>[1]Watts!C12</f>
        <v>6</v>
      </c>
      <c r="C24" s="8">
        <f>[1]Watts!E12</f>
        <v>6</v>
      </c>
      <c r="D24" s="8">
        <f>[1]Watts!G12</f>
        <v>7</v>
      </c>
      <c r="E24" s="8">
        <f>[1]Watts!I12</f>
        <v>7</v>
      </c>
      <c r="F24" s="8">
        <f>[1]Watts!K12</f>
        <v>5</v>
      </c>
      <c r="G24" s="8">
        <f>[1]Watts!M12</f>
        <v>5</v>
      </c>
      <c r="H24" s="8">
        <f>[1]Watts!O12</f>
        <v>7</v>
      </c>
      <c r="I24" s="8">
        <f>[1]Watts!Q12</f>
        <v>4</v>
      </c>
      <c r="J24" s="8">
        <f>[1]Watts!S12</f>
        <v>4</v>
      </c>
      <c r="K24" s="8">
        <f>[1]Watts!V12</f>
        <v>51</v>
      </c>
      <c r="L24" s="8">
        <f>[1]Watts!W12</f>
        <v>37</v>
      </c>
      <c r="M24" s="8">
        <f>[1]Watts!X12</f>
        <v>17</v>
      </c>
      <c r="N24" s="8">
        <f>[1]Watts!Y12</f>
        <v>1</v>
      </c>
      <c r="O24" s="8">
        <f>[1]Watts!Z12</f>
        <v>0</v>
      </c>
      <c r="P24" s="8">
        <f>[1]Watts!AA12</f>
        <v>0</v>
      </c>
      <c r="Q24" s="8">
        <f>[1]Watts!AB12</f>
        <v>1</v>
      </c>
      <c r="R24" s="8">
        <f>[1]Watts!AC12</f>
        <v>14</v>
      </c>
      <c r="S24" s="13">
        <f t="shared" si="2"/>
        <v>26</v>
      </c>
      <c r="V24" s="3">
        <f t="shared" si="4"/>
        <v>13</v>
      </c>
      <c r="W24" s="3">
        <f t="shared" si="5"/>
        <v>0</v>
      </c>
      <c r="Z24" s="8" t="str">
        <f t="shared" si="0"/>
        <v>Tim Watts</v>
      </c>
      <c r="AA24" s="8">
        <v>100</v>
      </c>
      <c r="AB24" s="8" t="str">
        <f t="shared" si="1"/>
        <v xml:space="preserve"> </v>
      </c>
    </row>
    <row r="25" spans="1:28" x14ac:dyDescent="0.2">
      <c r="A25" s="8" t="str">
        <f>[1]Kalmat!A38</f>
        <v>Pradeep Kalmat</v>
      </c>
      <c r="B25" s="8">
        <f>[1]Kalmat!C12</f>
        <v>0</v>
      </c>
      <c r="C25" s="8">
        <f>[1]Kalmat!E12</f>
        <v>0</v>
      </c>
      <c r="D25" s="8">
        <f>[1]Kalmat!G12</f>
        <v>0</v>
      </c>
      <c r="E25" s="8">
        <f>[1]Kalmat!I12</f>
        <v>0</v>
      </c>
      <c r="F25" s="8">
        <f>[1]Kalmat!K12</f>
        <v>0</v>
      </c>
      <c r="G25" s="8">
        <f>[1]Kalmat!M12</f>
        <v>0</v>
      </c>
      <c r="H25" s="8">
        <f>[1]Kalmat!O12</f>
        <v>0</v>
      </c>
      <c r="I25" s="8">
        <f>[1]Kalmat!Q12</f>
        <v>0</v>
      </c>
      <c r="J25" s="8">
        <f>[1]Kalmat!S12</f>
        <v>0</v>
      </c>
      <c r="K25" s="8" t="str">
        <f>[1]Kalmat!V12</f>
        <v xml:space="preserve"> </v>
      </c>
      <c r="L25" s="8">
        <f>[1]Kalmat!W12</f>
        <v>52</v>
      </c>
      <c r="M25" s="8" t="str">
        <f>[1]Kalmat!X12</f>
        <v xml:space="preserve"> </v>
      </c>
      <c r="N25" s="8" t="str">
        <f>[1]Kalmat!Y12</f>
        <v xml:space="preserve"> </v>
      </c>
      <c r="O25" s="8" t="str">
        <f>[1]Kalmat!Z12</f>
        <v xml:space="preserve"> </v>
      </c>
      <c r="P25" s="8" t="str">
        <f>[1]Kalmat!AA12</f>
        <v xml:space="preserve"> </v>
      </c>
      <c r="Q25" s="8" t="str">
        <f>[1]Kalmat!AB12</f>
        <v xml:space="preserve"> </v>
      </c>
      <c r="R25" s="8">
        <f>[1]Kalmat!AC12</f>
        <v>7</v>
      </c>
      <c r="S25" s="13">
        <f t="shared" si="2"/>
        <v>1</v>
      </c>
      <c r="V25" s="3">
        <f t="shared" si="4"/>
        <v>1</v>
      </c>
      <c r="W25" s="3">
        <f t="shared" si="5"/>
        <v>1</v>
      </c>
      <c r="Z25" s="8" t="str">
        <f t="shared" si="0"/>
        <v>Pradeep Kalmat</v>
      </c>
      <c r="AA25" s="8">
        <v>100</v>
      </c>
      <c r="AB25" s="8" t="str">
        <f t="shared" si="1"/>
        <v xml:space="preserve"> </v>
      </c>
    </row>
    <row r="26" spans="1:28" x14ac:dyDescent="0.2">
      <c r="A26" s="8" t="str">
        <f>[1]Olivero!A38</f>
        <v>Rick Olivero</v>
      </c>
      <c r="B26" s="8">
        <f>[1]Olivero!C12</f>
        <v>6</v>
      </c>
      <c r="C26" s="8">
        <f>[1]Olivero!E12</f>
        <v>6</v>
      </c>
      <c r="D26" s="8">
        <f>[1]Olivero!G12</f>
        <v>6</v>
      </c>
      <c r="E26" s="8">
        <f>[1]Olivero!I12</f>
        <v>7</v>
      </c>
      <c r="F26" s="8">
        <f>[1]Olivero!K12</f>
        <v>3</v>
      </c>
      <c r="G26" s="8">
        <f>[1]Olivero!M12</f>
        <v>4</v>
      </c>
      <c r="H26" s="8">
        <f>[1]Olivero!O12</f>
        <v>5</v>
      </c>
      <c r="I26" s="8">
        <f>[1]Olivero!Q12</f>
        <v>3</v>
      </c>
      <c r="J26" s="8">
        <f>[1]Olivero!S12</f>
        <v>4</v>
      </c>
      <c r="K26" s="8">
        <f>[1]Olivero!V12</f>
        <v>44</v>
      </c>
      <c r="L26" s="8">
        <f>[1]Olivero!W12</f>
        <v>39</v>
      </c>
      <c r="M26" s="8">
        <f>[1]Olivero!X12</f>
        <v>15</v>
      </c>
      <c r="N26" s="8">
        <f>[1]Olivero!Y12</f>
        <v>2</v>
      </c>
      <c r="O26" s="8">
        <f>[1]Olivero!Z12</f>
        <v>0</v>
      </c>
      <c r="P26" s="8">
        <f>[1]Olivero!AA12</f>
        <v>1</v>
      </c>
      <c r="Q26" s="8">
        <f>[1]Olivero!AB12</f>
        <v>2</v>
      </c>
      <c r="R26" s="8">
        <f>[1]Olivero!AC12</f>
        <v>5</v>
      </c>
      <c r="S26" s="13">
        <f t="shared" si="2"/>
        <v>18</v>
      </c>
      <c r="V26" s="3">
        <f t="shared" si="4"/>
        <v>11</v>
      </c>
      <c r="W26" s="3">
        <f t="shared" si="5"/>
        <v>4</v>
      </c>
      <c r="Z26" s="8" t="str">
        <f t="shared" si="0"/>
        <v>Rick Olivero</v>
      </c>
      <c r="AA26" s="8">
        <f t="shared" si="3"/>
        <v>39</v>
      </c>
      <c r="AB26" s="8" t="str">
        <f t="shared" si="1"/>
        <v xml:space="preserve"> </v>
      </c>
    </row>
    <row r="27" spans="1:28" x14ac:dyDescent="0.2">
      <c r="A27" s="8" t="str">
        <f>[1]Koenigsknecht!A38</f>
        <v>Roger Koenigsknecht</v>
      </c>
      <c r="B27" s="8">
        <f>[1]Koenigsknecht!C12</f>
        <v>5</v>
      </c>
      <c r="C27" s="8">
        <f>[1]Koenigsknecht!E12</f>
        <v>6</v>
      </c>
      <c r="D27" s="8">
        <f>[1]Koenigsknecht!G12</f>
        <v>6</v>
      </c>
      <c r="E27" s="8">
        <f>[1]Koenigsknecht!I12</f>
        <v>7</v>
      </c>
      <c r="F27" s="8">
        <f>[1]Koenigsknecht!K12</f>
        <v>4</v>
      </c>
      <c r="G27" s="8">
        <f>[1]Koenigsknecht!M12</f>
        <v>7</v>
      </c>
      <c r="H27" s="8">
        <f>[1]Koenigsknecht!O12</f>
        <v>6</v>
      </c>
      <c r="I27" s="8">
        <f>[1]Koenigsknecht!Q12</f>
        <v>6</v>
      </c>
      <c r="J27" s="8">
        <f>[1]Koenigsknecht!S12</f>
        <v>6</v>
      </c>
      <c r="K27" s="8">
        <f>[1]Koenigsknecht!V12</f>
        <v>53</v>
      </c>
      <c r="L27" s="8">
        <f>[1]Koenigsknecht!W12</f>
        <v>39</v>
      </c>
      <c r="M27" s="8">
        <f>[1]Koenigsknecht!X12</f>
        <v>17</v>
      </c>
      <c r="N27" s="8">
        <f>[1]Koenigsknecht!Y12</f>
        <v>1</v>
      </c>
      <c r="O27" s="8">
        <f>[1]Koenigsknecht!Z12</f>
        <v>0</v>
      </c>
      <c r="P27" s="8">
        <f>[1]Koenigsknecht!AA12</f>
        <v>0</v>
      </c>
      <c r="Q27" s="8">
        <f>[1]Koenigsknecht!AB12</f>
        <v>0</v>
      </c>
      <c r="R27" s="8">
        <f>[1]Koenigsknecht!AC12</f>
        <v>14</v>
      </c>
      <c r="S27" s="13">
        <f t="shared" si="2"/>
        <v>18</v>
      </c>
      <c r="V27" s="3">
        <f t="shared" si="4"/>
        <v>11</v>
      </c>
      <c r="W27" s="3">
        <f t="shared" si="5"/>
        <v>4</v>
      </c>
      <c r="Z27" s="8" t="str">
        <f t="shared" si="0"/>
        <v>Roger Koenigsknecht</v>
      </c>
      <c r="AA27" s="8">
        <f t="shared" si="3"/>
        <v>39</v>
      </c>
      <c r="AB27" s="8" t="str">
        <f t="shared" si="1"/>
        <v xml:space="preserve"> </v>
      </c>
    </row>
    <row r="28" spans="1:28" x14ac:dyDescent="0.2">
      <c r="A28" s="8" t="str">
        <f>[1]Laskaris!A38</f>
        <v>Tom Laskaris</v>
      </c>
      <c r="B28" s="8">
        <f>[1]Laskaris!C12</f>
        <v>6</v>
      </c>
      <c r="C28" s="8">
        <f>[1]Laskaris!E12</f>
        <v>8</v>
      </c>
      <c r="D28" s="8">
        <f>[1]Laskaris!G12</f>
        <v>7</v>
      </c>
      <c r="E28" s="8">
        <f>[1]Laskaris!I12</f>
        <v>8</v>
      </c>
      <c r="F28" s="8">
        <f>[1]Laskaris!K12</f>
        <v>3</v>
      </c>
      <c r="G28" s="8">
        <f>[1]Laskaris!M12</f>
        <v>4</v>
      </c>
      <c r="H28" s="8">
        <f>[1]Laskaris!O12</f>
        <v>6</v>
      </c>
      <c r="I28" s="8">
        <f>[1]Laskaris!Q12</f>
        <v>7</v>
      </c>
      <c r="J28" s="8">
        <f>[1]Laskaris!S12</f>
        <v>5</v>
      </c>
      <c r="K28" s="8">
        <f>[1]Laskaris!V12</f>
        <v>54</v>
      </c>
      <c r="L28" s="8">
        <f>[1]Laskaris!W12</f>
        <v>36</v>
      </c>
      <c r="M28" s="8">
        <f>[1]Laskaris!X12</f>
        <v>18</v>
      </c>
      <c r="N28" s="8">
        <f>[1]Laskaris!Y12</f>
        <v>1</v>
      </c>
      <c r="O28" s="8">
        <f>[1]Laskaris!Z12</f>
        <v>0</v>
      </c>
      <c r="P28" s="8">
        <f>[1]Laskaris!AA12</f>
        <v>0</v>
      </c>
      <c r="Q28" s="8">
        <f>[1]Laskaris!AB12</f>
        <v>2</v>
      </c>
      <c r="R28" s="8">
        <f>[1]Laskaris!AC12</f>
        <v>18</v>
      </c>
      <c r="S28" s="13">
        <f t="shared" si="2"/>
        <v>30</v>
      </c>
      <c r="V28" s="3">
        <f t="shared" si="4"/>
        <v>16</v>
      </c>
      <c r="W28" s="3">
        <f t="shared" si="5"/>
        <v>2</v>
      </c>
      <c r="Z28" s="8" t="str">
        <f t="shared" si="0"/>
        <v>Tom Laskaris</v>
      </c>
      <c r="AA28" s="8">
        <f t="shared" si="3"/>
        <v>36</v>
      </c>
      <c r="AB28" s="8" t="str">
        <f t="shared" si="1"/>
        <v xml:space="preserve"> </v>
      </c>
    </row>
  </sheetData>
  <mergeCells count="12">
    <mergeCell ref="S3:S4"/>
    <mergeCell ref="V3:W3"/>
    <mergeCell ref="Z1:AE1"/>
    <mergeCell ref="B2:C2"/>
    <mergeCell ref="K3:K4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>
      <selection activeCell="A25" sqref="A25"/>
    </sheetView>
  </sheetViews>
  <sheetFormatPr defaultRowHeight="12.75" x14ac:dyDescent="0.2"/>
  <cols>
    <col min="1" max="1" width="23.140625" customWidth="1"/>
    <col min="2" max="10" width="5.7109375" customWidth="1"/>
    <col min="11" max="19" width="6.7109375" customWidth="1"/>
    <col min="21" max="23" width="9.140625" style="3"/>
    <col min="26" max="26" width="17.5703125" customWidth="1"/>
    <col min="29" max="31" width="9.140625" style="3"/>
  </cols>
  <sheetData>
    <row r="1" spans="1:31" x14ac:dyDescent="0.2">
      <c r="A1" s="1" t="s">
        <v>0</v>
      </c>
      <c r="B1" s="2">
        <v>7</v>
      </c>
      <c r="S1" s="3"/>
      <c r="U1" s="3" t="s">
        <v>1</v>
      </c>
      <c r="V1" s="3">
        <v>24</v>
      </c>
      <c r="Z1" s="4" t="s">
        <v>2</v>
      </c>
      <c r="AA1" s="4"/>
      <c r="AB1" s="4"/>
      <c r="AC1" s="4"/>
      <c r="AD1" s="4"/>
      <c r="AE1" s="4"/>
    </row>
    <row r="2" spans="1:31" x14ac:dyDescent="0.2">
      <c r="A2" s="5" t="s">
        <v>3</v>
      </c>
      <c r="B2" s="6" t="str">
        <f>'[1]Weekly Course'!C14</f>
        <v>West</v>
      </c>
      <c r="C2" s="6"/>
      <c r="S2" s="3"/>
    </row>
    <row r="3" spans="1:31" x14ac:dyDescent="0.2">
      <c r="A3" s="7" t="s">
        <v>4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 t="s">
        <v>5</v>
      </c>
      <c r="L3" s="9" t="s">
        <v>6</v>
      </c>
      <c r="M3" s="9" t="s">
        <v>7</v>
      </c>
      <c r="N3" s="9" t="s">
        <v>8</v>
      </c>
      <c r="O3" s="9" t="s">
        <v>9</v>
      </c>
      <c r="P3" s="9" t="s">
        <v>10</v>
      </c>
      <c r="Q3" s="9" t="s">
        <v>11</v>
      </c>
      <c r="R3" s="9" t="s">
        <v>12</v>
      </c>
      <c r="S3" s="10" t="s">
        <v>13</v>
      </c>
      <c r="V3" s="11" t="s">
        <v>14</v>
      </c>
      <c r="W3" s="11"/>
      <c r="AC3" s="3" t="s">
        <v>5</v>
      </c>
      <c r="AD3" s="3" t="s">
        <v>1</v>
      </c>
      <c r="AE3" s="3" t="s">
        <v>15</v>
      </c>
    </row>
    <row r="4" spans="1:31" x14ac:dyDescent="0.2">
      <c r="A4" s="12" t="s">
        <v>16</v>
      </c>
      <c r="B4" s="8">
        <f>IF(B2="West",5,4)</f>
        <v>5</v>
      </c>
      <c r="C4" s="8">
        <v>4</v>
      </c>
      <c r="D4" s="8">
        <f>IF(B2="West",4,5)</f>
        <v>4</v>
      </c>
      <c r="E4" s="8">
        <f>IF(B2="East",4,IF(B2 = "South",5,3))</f>
        <v>3</v>
      </c>
      <c r="F4" s="8">
        <f>IF(B2="West",4,3)</f>
        <v>4</v>
      </c>
      <c r="G4" s="8">
        <f>IF(B2="South",4,5)</f>
        <v>5</v>
      </c>
      <c r="H4" s="8">
        <f>IF(B2="South",4,3)</f>
        <v>3</v>
      </c>
      <c r="I4" s="8">
        <v>4</v>
      </c>
      <c r="J4" s="8">
        <f>IF(B2="South",3,4)</f>
        <v>4</v>
      </c>
      <c r="K4" s="9"/>
      <c r="L4" s="9"/>
      <c r="M4" s="9"/>
      <c r="N4" s="9"/>
      <c r="O4" s="9"/>
      <c r="P4" s="9"/>
      <c r="Q4" s="9"/>
      <c r="R4" s="9"/>
      <c r="S4" s="10"/>
      <c r="V4" s="3" t="s">
        <v>17</v>
      </c>
      <c r="W4" s="3" t="s">
        <v>18</v>
      </c>
      <c r="AC4" s="3">
        <f>MIN(AA5:AA28)</f>
        <v>30</v>
      </c>
      <c r="AD4" s="3">
        <f>COUNTIF(AA5:AA28,AC4)</f>
        <v>1</v>
      </c>
      <c r="AE4" s="3">
        <f>AC4-SUM(B4:J4)</f>
        <v>-6</v>
      </c>
    </row>
    <row r="5" spans="1:31" x14ac:dyDescent="0.2">
      <c r="A5" s="8" t="str">
        <f>[1]Sullivan!A38</f>
        <v>Paul Sullivan</v>
      </c>
      <c r="B5" s="8">
        <f>[1]Sullivan!C14</f>
        <v>6</v>
      </c>
      <c r="C5" s="8">
        <f>[1]Sullivan!E14</f>
        <v>8</v>
      </c>
      <c r="D5" s="8">
        <f>[1]Sullivan!G14</f>
        <v>4</v>
      </c>
      <c r="E5" s="8">
        <f>[1]Sullivan!I14</f>
        <v>4</v>
      </c>
      <c r="F5" s="8">
        <f>[1]Sullivan!K14</f>
        <v>7</v>
      </c>
      <c r="G5" s="8">
        <f>[1]Sullivan!M14</f>
        <v>7</v>
      </c>
      <c r="H5" s="8">
        <f>[1]Sullivan!O14</f>
        <v>4</v>
      </c>
      <c r="I5" s="8">
        <f>[1]Sullivan!Q14</f>
        <v>5</v>
      </c>
      <c r="J5" s="8">
        <f>[1]Sullivan!S14</f>
        <v>6</v>
      </c>
      <c r="K5" s="8">
        <f>[1]Sullivan!V14</f>
        <v>51</v>
      </c>
      <c r="L5" s="8">
        <f>[1]Sullivan!W14</f>
        <v>33</v>
      </c>
      <c r="M5" s="8">
        <f>[1]Sullivan!X14</f>
        <v>17</v>
      </c>
      <c r="N5" s="8">
        <f>[1]Sullivan!Y14</f>
        <v>0</v>
      </c>
      <c r="O5" s="8">
        <f>[1]Sullivan!Z14</f>
        <v>0</v>
      </c>
      <c r="P5" s="8">
        <f>[1]Sullivan!AA14</f>
        <v>0</v>
      </c>
      <c r="Q5" s="8">
        <f>[1]Sullivan!AB14</f>
        <v>1</v>
      </c>
      <c r="R5" s="8">
        <f>[1]Sullivan!AC14</f>
        <v>18</v>
      </c>
      <c r="S5" s="13">
        <f>IF(L5=" "," ",IF(W5=0,V5*2,W5+((V5-W5)*2)))</f>
        <v>38</v>
      </c>
      <c r="V5" s="3">
        <f>$V$1-RANK(L5,$L$5:$L$28,1)</f>
        <v>19</v>
      </c>
      <c r="W5" s="3">
        <f>COUNTIF($L$5:$L$28,L5) - 1</f>
        <v>0</v>
      </c>
      <c r="Z5" s="8" t="str">
        <f t="shared" ref="Z5:Z28" si="0">A5</f>
        <v>Paul Sullivan</v>
      </c>
      <c r="AA5" s="8">
        <f>L5</f>
        <v>33</v>
      </c>
      <c r="AB5" s="8" t="str">
        <f t="shared" ref="AB5:AB28" si="1">IF(AA5=$AC$4,"X"," ")</f>
        <v xml:space="preserve"> </v>
      </c>
    </row>
    <row r="6" spans="1:31" x14ac:dyDescent="0.2">
      <c r="A6" s="8" t="str">
        <f>[1]Shomsky!A38</f>
        <v>Jason Shomsky</v>
      </c>
      <c r="B6" s="8">
        <f>[1]Shomsky!C14</f>
        <v>7</v>
      </c>
      <c r="C6" s="8">
        <f>[1]Shomsky!E14</f>
        <v>4</v>
      </c>
      <c r="D6" s="8">
        <f>[1]Shomsky!G14</f>
        <v>6</v>
      </c>
      <c r="E6" s="8">
        <f>[1]Shomsky!I14</f>
        <v>6</v>
      </c>
      <c r="F6" s="8">
        <f>[1]Shomsky!K14</f>
        <v>5</v>
      </c>
      <c r="G6" s="8">
        <f>[1]Shomsky!M14</f>
        <v>5</v>
      </c>
      <c r="H6" s="8">
        <f>[1]Shomsky!O14</f>
        <v>5</v>
      </c>
      <c r="I6" s="8">
        <f>[1]Shomsky!Q14</f>
        <v>6</v>
      </c>
      <c r="J6" s="8">
        <f>[1]Shomsky!S14</f>
        <v>4</v>
      </c>
      <c r="K6" s="8">
        <f>[1]Shomsky!V14</f>
        <v>48</v>
      </c>
      <c r="L6" s="8">
        <f>[1]Shomsky!W14</f>
        <v>35</v>
      </c>
      <c r="M6" s="8">
        <f>[1]Shomsky!X14</f>
        <v>19</v>
      </c>
      <c r="N6" s="8">
        <f>[1]Shomsky!Y14</f>
        <v>2</v>
      </c>
      <c r="O6" s="8">
        <f>[1]Shomsky!Z14</f>
        <v>0</v>
      </c>
      <c r="P6" s="8">
        <f>[1]Shomsky!AA14</f>
        <v>0</v>
      </c>
      <c r="Q6" s="8">
        <f>[1]Shomsky!AB14</f>
        <v>3</v>
      </c>
      <c r="R6" s="8">
        <f>[1]Shomsky!AC14</f>
        <v>13</v>
      </c>
      <c r="S6" s="13">
        <f t="shared" ref="S6:S28" si="2">IF(L6=" "," ",IF(W6=0,V6*2,W6+((V6-W6)*2)))</f>
        <v>29</v>
      </c>
      <c r="V6" s="3">
        <f t="shared" ref="V6:V28" si="3">$V$1-RANK(L6,$L$5:$L$28,1)</f>
        <v>15</v>
      </c>
      <c r="W6" s="3">
        <f t="shared" ref="W6:W28" si="4">COUNTIF($L$5:$L$28,L6) - 1</f>
        <v>1</v>
      </c>
      <c r="Z6" s="8" t="str">
        <f t="shared" si="0"/>
        <v>Jason Shomsky</v>
      </c>
      <c r="AA6" s="8">
        <f t="shared" ref="AA6:AA28" si="5">L6</f>
        <v>35</v>
      </c>
      <c r="AB6" s="8" t="str">
        <f t="shared" si="1"/>
        <v xml:space="preserve"> </v>
      </c>
    </row>
    <row r="7" spans="1:31" x14ac:dyDescent="0.2">
      <c r="A7" s="8" t="str">
        <f>[1]Pittenger!A38</f>
        <v>Jeff Pittenger</v>
      </c>
      <c r="B7" s="8">
        <f>[1]Pittenger!C14</f>
        <v>5</v>
      </c>
      <c r="C7" s="8">
        <f>[1]Pittenger!E14</f>
        <v>4</v>
      </c>
      <c r="D7" s="8">
        <f>[1]Pittenger!G14</f>
        <v>4</v>
      </c>
      <c r="E7" s="8">
        <f>[1]Pittenger!I14</f>
        <v>3</v>
      </c>
      <c r="F7" s="8">
        <f>[1]Pittenger!K14</f>
        <v>5</v>
      </c>
      <c r="G7" s="8">
        <f>[1]Pittenger!M14</f>
        <v>10</v>
      </c>
      <c r="H7" s="8">
        <f>[1]Pittenger!O14</f>
        <v>4</v>
      </c>
      <c r="I7" s="8">
        <f>[1]Pittenger!Q14</f>
        <v>4</v>
      </c>
      <c r="J7" s="8">
        <f>[1]Pittenger!S14</f>
        <v>4</v>
      </c>
      <c r="K7" s="8">
        <f>[1]Pittenger!V14</f>
        <v>43</v>
      </c>
      <c r="L7" s="8">
        <f>[1]Pittenger!W14</f>
        <v>36</v>
      </c>
      <c r="M7" s="8">
        <f>[1]Pittenger!X14</f>
        <v>16</v>
      </c>
      <c r="N7" s="8">
        <f>[1]Pittenger!Y14</f>
        <v>5</v>
      </c>
      <c r="O7" s="8">
        <f>[1]Pittenger!Z14</f>
        <v>0</v>
      </c>
      <c r="P7" s="8">
        <f>[1]Pittenger!AA14</f>
        <v>0</v>
      </c>
      <c r="Q7" s="8">
        <f>[1]Pittenger!AB14</f>
        <v>6</v>
      </c>
      <c r="R7" s="8">
        <f>[1]Pittenger!AC14</f>
        <v>7</v>
      </c>
      <c r="S7" s="13">
        <f t="shared" si="2"/>
        <v>24</v>
      </c>
      <c r="V7" s="3">
        <f t="shared" si="3"/>
        <v>13</v>
      </c>
      <c r="W7" s="3">
        <f t="shared" si="4"/>
        <v>2</v>
      </c>
      <c r="Z7" s="8" t="str">
        <f t="shared" si="0"/>
        <v>Jeff Pittenger</v>
      </c>
      <c r="AA7" s="8">
        <f t="shared" si="5"/>
        <v>36</v>
      </c>
      <c r="AB7" s="8" t="str">
        <f t="shared" si="1"/>
        <v xml:space="preserve"> </v>
      </c>
    </row>
    <row r="8" spans="1:31" x14ac:dyDescent="0.2">
      <c r="A8" s="8" t="str">
        <f>[1]Bawol!A38</f>
        <v>Mike Bawol</v>
      </c>
      <c r="B8" s="8">
        <f>[1]Bawol!C14</f>
        <v>7</v>
      </c>
      <c r="C8" s="8">
        <f>[1]Bawol!E14</f>
        <v>6</v>
      </c>
      <c r="D8" s="8">
        <f>[1]Bawol!G14</f>
        <v>7</v>
      </c>
      <c r="E8" s="8">
        <f>[1]Bawol!I14</f>
        <v>5</v>
      </c>
      <c r="F8" s="8">
        <f>[1]Bawol!K14</f>
        <v>6</v>
      </c>
      <c r="G8" s="8">
        <f>[1]Bawol!M14</f>
        <v>6</v>
      </c>
      <c r="H8" s="8">
        <f>[1]Bawol!O14</f>
        <v>3</v>
      </c>
      <c r="I8" s="8">
        <f>[1]Bawol!Q14</f>
        <v>4</v>
      </c>
      <c r="J8" s="8">
        <f>[1]Bawol!S14</f>
        <v>4</v>
      </c>
      <c r="K8" s="8">
        <f>[1]Bawol!V14</f>
        <v>48</v>
      </c>
      <c r="L8" s="8">
        <f>[1]Bawol!W14</f>
        <v>36</v>
      </c>
      <c r="M8" s="8">
        <f>[1]Bawol!X14</f>
        <v>17</v>
      </c>
      <c r="N8" s="8">
        <f>[1]Bawol!Y14</f>
        <v>2</v>
      </c>
      <c r="O8" s="8">
        <f>[1]Bawol!Z14</f>
        <v>0</v>
      </c>
      <c r="P8" s="8">
        <f>[1]Bawol!AA14</f>
        <v>0</v>
      </c>
      <c r="Q8" s="8">
        <f>[1]Bawol!AB14</f>
        <v>3</v>
      </c>
      <c r="R8" s="8">
        <f>[1]Bawol!AC14</f>
        <v>12</v>
      </c>
      <c r="S8" s="13">
        <f t="shared" si="2"/>
        <v>24</v>
      </c>
      <c r="V8" s="3">
        <f t="shared" si="3"/>
        <v>13</v>
      </c>
      <c r="W8" s="3">
        <f t="shared" si="4"/>
        <v>2</v>
      </c>
      <c r="Z8" s="8" t="str">
        <f t="shared" si="0"/>
        <v>Mike Bawol</v>
      </c>
      <c r="AA8" s="8">
        <f t="shared" si="5"/>
        <v>36</v>
      </c>
      <c r="AB8" s="8" t="str">
        <f t="shared" si="1"/>
        <v xml:space="preserve"> </v>
      </c>
    </row>
    <row r="9" spans="1:31" x14ac:dyDescent="0.2">
      <c r="A9" s="8" t="str">
        <f>[1]Paul!A38</f>
        <v>John Paul</v>
      </c>
      <c r="B9" s="8">
        <f>[1]Paul!C14</f>
        <v>6</v>
      </c>
      <c r="C9" s="8">
        <f>[1]Paul!E14</f>
        <v>4</v>
      </c>
      <c r="D9" s="8">
        <f>[1]Paul!G14</f>
        <v>4</v>
      </c>
      <c r="E9" s="8">
        <f>[1]Paul!I14</f>
        <v>4</v>
      </c>
      <c r="F9" s="8">
        <f>[1]Paul!K14</f>
        <v>5</v>
      </c>
      <c r="G9" s="8">
        <f>[1]Paul!M14</f>
        <v>3</v>
      </c>
      <c r="H9" s="8">
        <f>[1]Paul!O14</f>
        <v>3</v>
      </c>
      <c r="I9" s="8">
        <f>[1]Paul!Q14</f>
        <v>5</v>
      </c>
      <c r="J9" s="8">
        <f>[1]Paul!S14</f>
        <v>4</v>
      </c>
      <c r="K9" s="8">
        <f>[1]Paul!V14</f>
        <v>38</v>
      </c>
      <c r="L9" s="8">
        <f>[1]Paul!W14</f>
        <v>32</v>
      </c>
      <c r="M9" s="8">
        <f>[1]Paul!X14</f>
        <v>17</v>
      </c>
      <c r="N9" s="8">
        <f>[1]Paul!Y14</f>
        <v>5</v>
      </c>
      <c r="O9" s="8">
        <f>[1]Paul!Z14</f>
        <v>1</v>
      </c>
      <c r="P9" s="8">
        <f>[1]Paul!AA14</f>
        <v>0</v>
      </c>
      <c r="Q9" s="8">
        <f>[1]Paul!AB14</f>
        <v>4</v>
      </c>
      <c r="R9" s="8">
        <f>[1]Paul!AC14</f>
        <v>6</v>
      </c>
      <c r="S9" s="13">
        <f t="shared" si="2"/>
        <v>40</v>
      </c>
      <c r="V9" s="3">
        <f t="shared" si="3"/>
        <v>20</v>
      </c>
      <c r="W9" s="3">
        <f t="shared" si="4"/>
        <v>0</v>
      </c>
      <c r="Z9" s="8" t="str">
        <f t="shared" si="0"/>
        <v>John Paul</v>
      </c>
      <c r="AA9" s="8">
        <f t="shared" si="5"/>
        <v>32</v>
      </c>
      <c r="AB9" s="8" t="str">
        <f t="shared" si="1"/>
        <v xml:space="preserve"> </v>
      </c>
    </row>
    <row r="10" spans="1:31" x14ac:dyDescent="0.2">
      <c r="A10" s="8" t="str">
        <f>[1]Walrad!A38</f>
        <v>Joe Walrad</v>
      </c>
      <c r="B10" s="8">
        <f>[1]Walrad!C14</f>
        <v>9</v>
      </c>
      <c r="C10" s="8">
        <f>[1]Walrad!E14</f>
        <v>6</v>
      </c>
      <c r="D10" s="8">
        <f>[1]Walrad!G14</f>
        <v>6</v>
      </c>
      <c r="E10" s="8">
        <f>[1]Walrad!I14</f>
        <v>6</v>
      </c>
      <c r="F10" s="8">
        <f>[1]Walrad!K14</f>
        <v>5</v>
      </c>
      <c r="G10" s="8">
        <f>[1]Walrad!M14</f>
        <v>6</v>
      </c>
      <c r="H10" s="8">
        <f>[1]Walrad!O14</f>
        <v>4</v>
      </c>
      <c r="I10" s="8">
        <f>[1]Walrad!Q14</f>
        <v>5</v>
      </c>
      <c r="J10" s="8">
        <f>[1]Walrad!S14</f>
        <v>5</v>
      </c>
      <c r="K10" s="8">
        <f>[1]Walrad!V14</f>
        <v>52</v>
      </c>
      <c r="L10" s="8">
        <f>[1]Walrad!W14</f>
        <v>37</v>
      </c>
      <c r="M10" s="8">
        <f>[1]Walrad!X14</f>
        <v>18</v>
      </c>
      <c r="N10" s="8">
        <f>[1]Walrad!Y14</f>
        <v>1</v>
      </c>
      <c r="O10" s="8">
        <f>[1]Walrad!Z14</f>
        <v>0</v>
      </c>
      <c r="P10" s="8">
        <f>[1]Walrad!AA14</f>
        <v>0</v>
      </c>
      <c r="Q10" s="8">
        <f>[1]Walrad!AB14</f>
        <v>0</v>
      </c>
      <c r="R10" s="8">
        <f>[1]Walrad!AC14</f>
        <v>15</v>
      </c>
      <c r="S10" s="13">
        <f t="shared" si="2"/>
        <v>20</v>
      </c>
      <c r="V10" s="3">
        <f t="shared" si="3"/>
        <v>10</v>
      </c>
      <c r="W10" s="3">
        <f t="shared" si="4"/>
        <v>0</v>
      </c>
      <c r="Z10" s="8" t="str">
        <f t="shared" si="0"/>
        <v>Joe Walrad</v>
      </c>
      <c r="AA10" s="8">
        <f t="shared" si="5"/>
        <v>37</v>
      </c>
      <c r="AB10" s="8" t="str">
        <f t="shared" si="1"/>
        <v xml:space="preserve"> </v>
      </c>
    </row>
    <row r="11" spans="1:31" x14ac:dyDescent="0.2">
      <c r="A11" s="8" t="str">
        <f>[1]Tharp!A38</f>
        <v>Jon Tharp</v>
      </c>
      <c r="B11" s="8">
        <f>[1]Tharp!C14</f>
        <v>5</v>
      </c>
      <c r="C11" s="8">
        <f>[1]Tharp!E14</f>
        <v>7</v>
      </c>
      <c r="D11" s="8">
        <f>[1]Tharp!G14</f>
        <v>5</v>
      </c>
      <c r="E11" s="8">
        <f>[1]Tharp!I14</f>
        <v>3</v>
      </c>
      <c r="F11" s="8">
        <f>[1]Tharp!K14</f>
        <v>7</v>
      </c>
      <c r="G11" s="8">
        <f>[1]Tharp!M14</f>
        <v>6</v>
      </c>
      <c r="H11" s="8">
        <f>[1]Tharp!O14</f>
        <v>4</v>
      </c>
      <c r="I11" s="8">
        <f>[1]Tharp!Q14</f>
        <v>5</v>
      </c>
      <c r="J11" s="8">
        <f>[1]Tharp!S14</f>
        <v>5</v>
      </c>
      <c r="K11" s="8">
        <f>[1]Tharp!V14</f>
        <v>47</v>
      </c>
      <c r="L11" s="8">
        <f>[1]Tharp!W14</f>
        <v>31</v>
      </c>
      <c r="M11" s="8">
        <f>[1]Tharp!X14</f>
        <v>18</v>
      </c>
      <c r="N11" s="8">
        <f>[1]Tharp!Y14</f>
        <v>2</v>
      </c>
      <c r="O11" s="8">
        <f>[1]Tharp!Z14</f>
        <v>0</v>
      </c>
      <c r="P11" s="8">
        <f>[1]Tharp!AA14</f>
        <v>0</v>
      </c>
      <c r="Q11" s="8">
        <f>[1]Tharp!AB14</f>
        <v>2</v>
      </c>
      <c r="R11" s="8">
        <f>[1]Tharp!AC14</f>
        <v>16</v>
      </c>
      <c r="S11" s="13">
        <f t="shared" si="2"/>
        <v>43</v>
      </c>
      <c r="V11" s="3">
        <f t="shared" si="3"/>
        <v>22</v>
      </c>
      <c r="W11" s="3">
        <f t="shared" si="4"/>
        <v>1</v>
      </c>
      <c r="Z11" s="8" t="str">
        <f t="shared" si="0"/>
        <v>Jon Tharp</v>
      </c>
      <c r="AA11" s="8">
        <f t="shared" si="5"/>
        <v>31</v>
      </c>
      <c r="AB11" s="8" t="str">
        <f t="shared" si="1"/>
        <v xml:space="preserve"> </v>
      </c>
    </row>
    <row r="12" spans="1:31" x14ac:dyDescent="0.2">
      <c r="A12" s="8" t="str">
        <f>[1]Matzo!A38</f>
        <v>Nick Matzo</v>
      </c>
      <c r="B12" s="8">
        <f>[1]Matzo!C14</f>
        <v>5</v>
      </c>
      <c r="C12" s="8">
        <f>[1]Matzo!E14</f>
        <v>4</v>
      </c>
      <c r="D12" s="8">
        <f>[1]Matzo!G14</f>
        <v>6</v>
      </c>
      <c r="E12" s="8">
        <f>[1]Matzo!I14</f>
        <v>3</v>
      </c>
      <c r="F12" s="8">
        <f>[1]Matzo!K14</f>
        <v>7</v>
      </c>
      <c r="G12" s="8">
        <f>[1]Matzo!M14</f>
        <v>5</v>
      </c>
      <c r="H12" s="8">
        <f>[1]Matzo!O14</f>
        <v>4</v>
      </c>
      <c r="I12" s="8">
        <f>[1]Matzo!Q14</f>
        <v>5</v>
      </c>
      <c r="J12" s="8">
        <f>[1]Matzo!S14</f>
        <v>4</v>
      </c>
      <c r="K12" s="8">
        <f>[1]Matzo!V14</f>
        <v>43</v>
      </c>
      <c r="L12" s="8">
        <f>[1]Matzo!W14</f>
        <v>35</v>
      </c>
      <c r="M12" s="8">
        <f>[1]Matzo!X14</f>
        <v>17</v>
      </c>
      <c r="N12" s="8">
        <f>[1]Matzo!Y14</f>
        <v>4</v>
      </c>
      <c r="O12" s="8">
        <f>[1]Matzo!Z14</f>
        <v>0</v>
      </c>
      <c r="P12" s="8">
        <f>[1]Matzo!AA14</f>
        <v>0</v>
      </c>
      <c r="Q12" s="8">
        <f>[1]Matzo!AB14</f>
        <v>5</v>
      </c>
      <c r="R12" s="8">
        <f>[1]Matzo!AC14</f>
        <v>8</v>
      </c>
      <c r="S12" s="13">
        <f t="shared" si="2"/>
        <v>29</v>
      </c>
      <c r="V12" s="3">
        <f t="shared" si="3"/>
        <v>15</v>
      </c>
      <c r="W12" s="3">
        <f t="shared" si="4"/>
        <v>1</v>
      </c>
      <c r="Z12" s="8" t="str">
        <f t="shared" si="0"/>
        <v>Nick Matzo</v>
      </c>
      <c r="AA12" s="8">
        <f t="shared" si="5"/>
        <v>35</v>
      </c>
      <c r="AB12" s="8" t="str">
        <f t="shared" si="1"/>
        <v xml:space="preserve"> </v>
      </c>
    </row>
    <row r="13" spans="1:31" x14ac:dyDescent="0.2">
      <c r="A13" s="8" t="str">
        <f>[1]CSullivan!A38</f>
        <v>Charlie Sullivan</v>
      </c>
      <c r="B13" s="8">
        <f>[1]CSullivan!C14</f>
        <v>10</v>
      </c>
      <c r="C13" s="8">
        <f>[1]CSullivan!E14</f>
        <v>8</v>
      </c>
      <c r="D13" s="8">
        <f>[1]CSullivan!G14</f>
        <v>8</v>
      </c>
      <c r="E13" s="8">
        <f>[1]CSullivan!I14</f>
        <v>6</v>
      </c>
      <c r="F13" s="8">
        <f>[1]CSullivan!K14</f>
        <v>8</v>
      </c>
      <c r="G13" s="8">
        <f>[1]CSullivan!M14</f>
        <v>10</v>
      </c>
      <c r="H13" s="8">
        <f>[1]CSullivan!O14</f>
        <v>6</v>
      </c>
      <c r="I13" s="8">
        <f>[1]CSullivan!Q14</f>
        <v>8</v>
      </c>
      <c r="J13" s="8">
        <f>[1]CSullivan!S14</f>
        <v>8</v>
      </c>
      <c r="K13" s="8">
        <f>[1]CSullivan!V14</f>
        <v>72</v>
      </c>
      <c r="L13" s="8">
        <f>[1]CSullivan!W14</f>
        <v>54</v>
      </c>
      <c r="M13" s="8">
        <f>[1]CSullivan!X14</f>
        <v>27</v>
      </c>
      <c r="N13" s="8">
        <f>[1]CSullivan!Y14</f>
        <v>0</v>
      </c>
      <c r="O13" s="8">
        <f>[1]CSullivan!Z14</f>
        <v>0</v>
      </c>
      <c r="P13" s="8">
        <f>[1]CSullivan!AA14</f>
        <v>0</v>
      </c>
      <c r="Q13" s="8">
        <f>[1]CSullivan!AB14</f>
        <v>0</v>
      </c>
      <c r="R13" s="8">
        <f>[1]CSullivan!AC14</f>
        <v>18</v>
      </c>
      <c r="S13" s="13">
        <f t="shared" si="2"/>
        <v>2</v>
      </c>
      <c r="V13" s="3">
        <f t="shared" si="3"/>
        <v>1</v>
      </c>
      <c r="W13" s="3">
        <f t="shared" si="4"/>
        <v>0</v>
      </c>
      <c r="Z13" s="8" t="str">
        <f t="shared" si="0"/>
        <v>Charlie Sullivan</v>
      </c>
      <c r="AA13" s="8">
        <f t="shared" si="5"/>
        <v>54</v>
      </c>
      <c r="AB13" s="8" t="str">
        <f t="shared" si="1"/>
        <v xml:space="preserve"> </v>
      </c>
    </row>
    <row r="14" spans="1:31" x14ac:dyDescent="0.2">
      <c r="A14" s="8" t="str">
        <f>[1]Baker!A38</f>
        <v>Joe Baker</v>
      </c>
      <c r="B14" s="8">
        <f>[1]Baker!C14</f>
        <v>7</v>
      </c>
      <c r="C14" s="8">
        <f>[1]Baker!E14</f>
        <v>8</v>
      </c>
      <c r="D14" s="8">
        <f>[1]Baker!G14</f>
        <v>4</v>
      </c>
      <c r="E14" s="8">
        <f>[1]Baker!I14</f>
        <v>3</v>
      </c>
      <c r="F14" s="8">
        <f>[1]Baker!K14</f>
        <v>5</v>
      </c>
      <c r="G14" s="8">
        <f>[1]Baker!M14</f>
        <v>8</v>
      </c>
      <c r="H14" s="8">
        <f>[1]Baker!O14</f>
        <v>4</v>
      </c>
      <c r="I14" s="8">
        <f>[1]Baker!Q14</f>
        <v>5</v>
      </c>
      <c r="J14" s="8">
        <f>[1]Baker!S14</f>
        <v>6</v>
      </c>
      <c r="K14" s="8">
        <f>[1]Baker!V14</f>
        <v>50</v>
      </c>
      <c r="L14" s="8">
        <f>[1]Baker!W14</f>
        <v>39</v>
      </c>
      <c r="M14" s="8">
        <f>[1]Baker!X14</f>
        <v>20</v>
      </c>
      <c r="N14" s="8">
        <f>[1]Baker!Y14</f>
        <v>3</v>
      </c>
      <c r="O14" s="8">
        <f>[1]Baker!Z14</f>
        <v>0</v>
      </c>
      <c r="P14" s="8">
        <f>[1]Baker!AA14</f>
        <v>0</v>
      </c>
      <c r="Q14" s="8">
        <f>[1]Baker!AB14</f>
        <v>2</v>
      </c>
      <c r="R14" s="8">
        <f>[1]Baker!AC14</f>
        <v>11</v>
      </c>
      <c r="S14" s="13">
        <f t="shared" si="2"/>
        <v>13</v>
      </c>
      <c r="V14" s="3">
        <f t="shared" si="3"/>
        <v>8</v>
      </c>
      <c r="W14" s="3">
        <f t="shared" si="4"/>
        <v>3</v>
      </c>
      <c r="Z14" s="8" t="str">
        <f t="shared" si="0"/>
        <v>Joe Baker</v>
      </c>
      <c r="AA14" s="8">
        <f t="shared" si="5"/>
        <v>39</v>
      </c>
      <c r="AB14" s="8" t="str">
        <f t="shared" si="1"/>
        <v xml:space="preserve"> </v>
      </c>
    </row>
    <row r="15" spans="1:31" x14ac:dyDescent="0.2">
      <c r="A15" s="8" t="str">
        <f>[1]Kopas!A38</f>
        <v>Ron Kopas</v>
      </c>
      <c r="B15" s="8">
        <f>[1]Kopas!C14</f>
        <v>7</v>
      </c>
      <c r="C15" s="8">
        <f>[1]Kopas!E14</f>
        <v>5</v>
      </c>
      <c r="D15" s="8">
        <f>[1]Kopas!G14</f>
        <v>5</v>
      </c>
      <c r="E15" s="8">
        <f>[1]Kopas!I14</f>
        <v>4</v>
      </c>
      <c r="F15" s="8">
        <f>[1]Kopas!K14</f>
        <v>5</v>
      </c>
      <c r="G15" s="8">
        <f>[1]Kopas!M14</f>
        <v>9</v>
      </c>
      <c r="H15" s="8">
        <f>[1]Kopas!O14</f>
        <v>4</v>
      </c>
      <c r="I15" s="8">
        <f>[1]Kopas!Q14</f>
        <v>5</v>
      </c>
      <c r="J15" s="8">
        <f>[1]Kopas!S14</f>
        <v>5</v>
      </c>
      <c r="K15" s="8">
        <f>[1]Kopas!V14</f>
        <v>49</v>
      </c>
      <c r="L15" s="8">
        <f>[1]Kopas!W14</f>
        <v>38</v>
      </c>
      <c r="M15" s="8">
        <f>[1]Kopas!X14</f>
        <v>19</v>
      </c>
      <c r="N15" s="8">
        <f>[1]Kopas!Y14</f>
        <v>2</v>
      </c>
      <c r="O15" s="8">
        <f>[1]Kopas!Z14</f>
        <v>0</v>
      </c>
      <c r="P15" s="8">
        <f>[1]Kopas!AA14</f>
        <v>0</v>
      </c>
      <c r="Q15" s="8">
        <f>[1]Kopas!AB14</f>
        <v>0</v>
      </c>
      <c r="R15" s="8">
        <f>[1]Kopas!AC14</f>
        <v>11</v>
      </c>
      <c r="S15" s="13">
        <f t="shared" si="2"/>
        <v>18</v>
      </c>
      <c r="V15" s="3">
        <f t="shared" si="3"/>
        <v>9</v>
      </c>
      <c r="W15" s="3">
        <f t="shared" si="4"/>
        <v>0</v>
      </c>
      <c r="Z15" s="8" t="str">
        <f t="shared" si="0"/>
        <v>Ron Kopas</v>
      </c>
      <c r="AA15" s="8">
        <f t="shared" si="5"/>
        <v>38</v>
      </c>
      <c r="AB15" s="8" t="str">
        <f t="shared" si="1"/>
        <v xml:space="preserve"> </v>
      </c>
    </row>
    <row r="16" spans="1:31" x14ac:dyDescent="0.2">
      <c r="A16" s="8" t="str">
        <f>[1]Dunn!A38</f>
        <v>Craig Dunn</v>
      </c>
      <c r="B16" s="8">
        <f>[1]Dunn!C14</f>
        <v>8</v>
      </c>
      <c r="C16" s="8">
        <f>[1]Dunn!E14</f>
        <v>5</v>
      </c>
      <c r="D16" s="8">
        <f>[1]Dunn!G14</f>
        <v>7</v>
      </c>
      <c r="E16" s="8">
        <f>[1]Dunn!I14</f>
        <v>4</v>
      </c>
      <c r="F16" s="8">
        <f>[1]Dunn!K14</f>
        <v>5</v>
      </c>
      <c r="G16" s="8">
        <f>[1]Dunn!M14</f>
        <v>8</v>
      </c>
      <c r="H16" s="8">
        <f>[1]Dunn!O14</f>
        <v>5</v>
      </c>
      <c r="I16" s="8">
        <f>[1]Dunn!Q14</f>
        <v>5</v>
      </c>
      <c r="J16" s="8">
        <f>[1]Dunn!S14</f>
        <v>5</v>
      </c>
      <c r="K16" s="8">
        <f>[1]Dunn!V14</f>
        <v>52</v>
      </c>
      <c r="L16" s="8">
        <f>[1]Dunn!W14</f>
        <v>34</v>
      </c>
      <c r="M16" s="8">
        <f>[1]Dunn!X14</f>
        <v>19</v>
      </c>
      <c r="N16" s="8">
        <f>[1]Dunn!Y14</f>
        <v>0</v>
      </c>
      <c r="O16" s="8">
        <f>[1]Dunn!Z14</f>
        <v>0</v>
      </c>
      <c r="P16" s="8">
        <f>[1]Dunn!AA14</f>
        <v>0</v>
      </c>
      <c r="Q16" s="8">
        <f>[1]Dunn!AB14</f>
        <v>0</v>
      </c>
      <c r="R16" s="8">
        <f>[1]Dunn!AC14</f>
        <v>18</v>
      </c>
      <c r="S16" s="13">
        <f t="shared" si="2"/>
        <v>34</v>
      </c>
      <c r="V16" s="3">
        <f t="shared" si="3"/>
        <v>18</v>
      </c>
      <c r="W16" s="3">
        <f t="shared" si="4"/>
        <v>2</v>
      </c>
      <c r="Z16" s="8" t="str">
        <f t="shared" si="0"/>
        <v>Craig Dunn</v>
      </c>
      <c r="AA16" s="8">
        <v>100</v>
      </c>
      <c r="AB16" s="8" t="str">
        <f t="shared" si="1"/>
        <v xml:space="preserve"> </v>
      </c>
    </row>
    <row r="17" spans="1:28" x14ac:dyDescent="0.2">
      <c r="A17" s="8" t="str">
        <f>[1]Barrett!A38</f>
        <v>Tim Barrett</v>
      </c>
      <c r="B17" s="8">
        <f>[1]Barrett!C14</f>
        <v>9</v>
      </c>
      <c r="C17" s="8">
        <f>[1]Barrett!E14</f>
        <v>6</v>
      </c>
      <c r="D17" s="8">
        <f>[1]Barrett!G14</f>
        <v>5</v>
      </c>
      <c r="E17" s="8">
        <f>[1]Barrett!I14</f>
        <v>4</v>
      </c>
      <c r="F17" s="8">
        <f>[1]Barrett!K14</f>
        <v>6</v>
      </c>
      <c r="G17" s="8">
        <f>[1]Barrett!M14</f>
        <v>7</v>
      </c>
      <c r="H17" s="8">
        <f>[1]Barrett!O14</f>
        <v>5</v>
      </c>
      <c r="I17" s="8">
        <f>[1]Barrett!Q14</f>
        <v>5</v>
      </c>
      <c r="J17" s="8">
        <f>[1]Barrett!S14</f>
        <v>5</v>
      </c>
      <c r="K17" s="8">
        <f>[1]Barrett!V14</f>
        <v>52</v>
      </c>
      <c r="L17" s="8">
        <f>[1]Barrett!W14</f>
        <v>40</v>
      </c>
      <c r="M17" s="8">
        <f>[1]Barrett!X14</f>
        <v>19</v>
      </c>
      <c r="N17" s="8">
        <f>[1]Barrett!Y14</f>
        <v>0</v>
      </c>
      <c r="O17" s="8">
        <f>[1]Barrett!Z14</f>
        <v>0</v>
      </c>
      <c r="P17" s="8">
        <f>[1]Barrett!AA14</f>
        <v>0</v>
      </c>
      <c r="Q17" s="8">
        <f>[1]Barrett!AB14</f>
        <v>0</v>
      </c>
      <c r="R17" s="8">
        <f>[1]Barrett!AC14</f>
        <v>12</v>
      </c>
      <c r="S17" s="13">
        <f t="shared" si="2"/>
        <v>8</v>
      </c>
      <c r="V17" s="3">
        <f t="shared" si="3"/>
        <v>4</v>
      </c>
      <c r="W17" s="3">
        <f t="shared" si="4"/>
        <v>0</v>
      </c>
      <c r="Z17" s="8" t="str">
        <f t="shared" si="0"/>
        <v>Tim Barrett</v>
      </c>
      <c r="AA17" s="8">
        <f t="shared" si="5"/>
        <v>40</v>
      </c>
      <c r="AB17" s="8" t="str">
        <f t="shared" si="1"/>
        <v xml:space="preserve"> </v>
      </c>
    </row>
    <row r="18" spans="1:28" x14ac:dyDescent="0.2">
      <c r="A18" s="8" t="str">
        <f>[1]CBaron!A38</f>
        <v>Chris Baron</v>
      </c>
      <c r="B18" s="8">
        <f>[1]CBaron!C14</f>
        <v>8</v>
      </c>
      <c r="C18" s="8">
        <f>[1]CBaron!E14</f>
        <v>6</v>
      </c>
      <c r="D18" s="8">
        <f>[1]CBaron!G14</f>
        <v>8</v>
      </c>
      <c r="E18" s="8">
        <f>[1]CBaron!I14</f>
        <v>4</v>
      </c>
      <c r="F18" s="8">
        <f>[1]CBaron!K14</f>
        <v>8</v>
      </c>
      <c r="G18" s="8">
        <f>[1]CBaron!M14</f>
        <v>7</v>
      </c>
      <c r="H18" s="8">
        <f>[1]CBaron!O14</f>
        <v>6</v>
      </c>
      <c r="I18" s="8">
        <f>[1]CBaron!Q14</f>
        <v>8</v>
      </c>
      <c r="J18" s="8">
        <f>[1]CBaron!S14</f>
        <v>7</v>
      </c>
      <c r="K18" s="8">
        <f>[1]CBaron!V14</f>
        <v>62</v>
      </c>
      <c r="L18" s="8">
        <f>[1]CBaron!W14</f>
        <v>44</v>
      </c>
      <c r="M18" s="8">
        <f>[1]CBaron!X14</f>
        <v>17</v>
      </c>
      <c r="N18" s="8">
        <f>[1]CBaron!Y14</f>
        <v>0</v>
      </c>
      <c r="O18" s="8">
        <f>[1]CBaron!Z14</f>
        <v>0</v>
      </c>
      <c r="P18" s="8">
        <f>[1]CBaron!AA14</f>
        <v>0</v>
      </c>
      <c r="Q18" s="8">
        <f>[1]CBaron!AB14</f>
        <v>0</v>
      </c>
      <c r="R18" s="8">
        <f>[1]CBaron!AC14</f>
        <v>18</v>
      </c>
      <c r="S18" s="13">
        <f t="shared" si="2"/>
        <v>6</v>
      </c>
      <c r="V18" s="3">
        <f t="shared" si="3"/>
        <v>3</v>
      </c>
      <c r="W18" s="3">
        <f t="shared" si="4"/>
        <v>0</v>
      </c>
      <c r="Z18" s="8" t="str">
        <f t="shared" si="0"/>
        <v>Chris Baron</v>
      </c>
      <c r="AA18" s="8">
        <f t="shared" si="5"/>
        <v>44</v>
      </c>
      <c r="AB18" s="8" t="str">
        <f t="shared" si="1"/>
        <v xml:space="preserve"> </v>
      </c>
    </row>
    <row r="19" spans="1:28" x14ac:dyDescent="0.2">
      <c r="A19" s="8" t="str">
        <f>[1]Breuer!A38</f>
        <v>Shaun Breuer</v>
      </c>
      <c r="B19" s="8">
        <f>[1]Breuer!C14</f>
        <v>8</v>
      </c>
      <c r="C19" s="8">
        <f>[1]Breuer!E14</f>
        <v>4</v>
      </c>
      <c r="D19" s="8">
        <f>[1]Breuer!G14</f>
        <v>4</v>
      </c>
      <c r="E19" s="8">
        <f>[1]Breuer!I14</f>
        <v>4</v>
      </c>
      <c r="F19" s="8">
        <f>[1]Breuer!K14</f>
        <v>5</v>
      </c>
      <c r="G19" s="8">
        <f>[1]Breuer!M14</f>
        <v>7</v>
      </c>
      <c r="H19" s="8">
        <f>[1]Breuer!O14</f>
        <v>4</v>
      </c>
      <c r="I19" s="8">
        <f>[1]Breuer!Q14</f>
        <v>6</v>
      </c>
      <c r="J19" s="8">
        <f>[1]Breuer!S14</f>
        <v>6</v>
      </c>
      <c r="K19" s="8">
        <f>[1]Breuer!V14</f>
        <v>48</v>
      </c>
      <c r="L19" s="8">
        <f>[1]Breuer!W14</f>
        <v>34</v>
      </c>
      <c r="M19" s="8">
        <f>[1]Breuer!X14</f>
        <v>18</v>
      </c>
      <c r="N19" s="8">
        <f>[1]Breuer!Y14</f>
        <v>2</v>
      </c>
      <c r="O19" s="8">
        <f>[1]Breuer!Z14</f>
        <v>0</v>
      </c>
      <c r="P19" s="8">
        <f>[1]Breuer!AA14</f>
        <v>0</v>
      </c>
      <c r="Q19" s="8">
        <f>[1]Breuer!AB14</f>
        <v>2</v>
      </c>
      <c r="R19" s="8">
        <f>[1]Breuer!AC14</f>
        <v>14</v>
      </c>
      <c r="S19" s="13">
        <f t="shared" si="2"/>
        <v>34</v>
      </c>
      <c r="V19" s="3">
        <f t="shared" si="3"/>
        <v>18</v>
      </c>
      <c r="W19" s="3">
        <f t="shared" si="4"/>
        <v>2</v>
      </c>
      <c r="Z19" s="8" t="str">
        <f t="shared" si="0"/>
        <v>Shaun Breuer</v>
      </c>
      <c r="AA19" s="8">
        <f t="shared" si="5"/>
        <v>34</v>
      </c>
      <c r="AB19" s="8" t="str">
        <f t="shared" si="1"/>
        <v xml:space="preserve"> </v>
      </c>
    </row>
    <row r="20" spans="1:28" x14ac:dyDescent="0.2">
      <c r="A20" s="8" t="str">
        <f>[1]Barbour!A38</f>
        <v>Bob Barbour</v>
      </c>
      <c r="B20" s="8">
        <f>[1]Barbour!C14</f>
        <v>7</v>
      </c>
      <c r="C20" s="8">
        <f>[1]Barbour!E14</f>
        <v>6</v>
      </c>
      <c r="D20" s="8">
        <f>[1]Barbour!G14</f>
        <v>5</v>
      </c>
      <c r="E20" s="8">
        <f>[1]Barbour!I14</f>
        <v>5</v>
      </c>
      <c r="F20" s="8">
        <f>[1]Barbour!K14</f>
        <v>7</v>
      </c>
      <c r="G20" s="8">
        <f>[1]Barbour!M14</f>
        <v>6</v>
      </c>
      <c r="H20" s="8">
        <f>[1]Barbour!O14</f>
        <v>4</v>
      </c>
      <c r="I20" s="8">
        <f>[1]Barbour!Q14</f>
        <v>6</v>
      </c>
      <c r="J20" s="8">
        <f>[1]Barbour!S14</f>
        <v>5</v>
      </c>
      <c r="K20" s="8">
        <f>[1]Barbour!V14</f>
        <v>51</v>
      </c>
      <c r="L20" s="8">
        <f>[1]Barbour!W14</f>
        <v>39</v>
      </c>
      <c r="M20" s="8">
        <f>[1]Barbour!X14</f>
        <v>19</v>
      </c>
      <c r="N20" s="8">
        <f>[1]Barbour!Y14</f>
        <v>0</v>
      </c>
      <c r="O20" s="8">
        <f>[1]Barbour!Z14</f>
        <v>0</v>
      </c>
      <c r="P20" s="8">
        <f>[1]Barbour!AA14</f>
        <v>0</v>
      </c>
      <c r="Q20" s="8">
        <f>[1]Barbour!AB14</f>
        <v>0</v>
      </c>
      <c r="R20" s="8">
        <f>[1]Barbour!AC14</f>
        <v>12</v>
      </c>
      <c r="S20" s="13">
        <f t="shared" si="2"/>
        <v>13</v>
      </c>
      <c r="V20" s="3">
        <f t="shared" si="3"/>
        <v>8</v>
      </c>
      <c r="W20" s="3">
        <f t="shared" si="4"/>
        <v>3</v>
      </c>
      <c r="Z20" s="8" t="str">
        <f t="shared" si="0"/>
        <v>Bob Barbour</v>
      </c>
      <c r="AA20" s="8">
        <f t="shared" si="5"/>
        <v>39</v>
      </c>
      <c r="AB20" s="8" t="str">
        <f t="shared" si="1"/>
        <v xml:space="preserve"> </v>
      </c>
    </row>
    <row r="21" spans="1:28" x14ac:dyDescent="0.2">
      <c r="A21" s="8" t="str">
        <f>[1]Kilam!A38</f>
        <v>Samish Kilam</v>
      </c>
      <c r="B21" s="8">
        <f>[1]Kilam!C14</f>
        <v>7</v>
      </c>
      <c r="C21" s="8">
        <f>[1]Kilam!E14</f>
        <v>5</v>
      </c>
      <c r="D21" s="8">
        <f>[1]Kilam!G14</f>
        <v>5</v>
      </c>
      <c r="E21" s="8">
        <f>[1]Kilam!I14</f>
        <v>3</v>
      </c>
      <c r="F21" s="8">
        <f>[1]Kilam!K14</f>
        <v>6</v>
      </c>
      <c r="G21" s="8">
        <f>[1]Kilam!M14</f>
        <v>5</v>
      </c>
      <c r="H21" s="8">
        <f>[1]Kilam!O14</f>
        <v>5</v>
      </c>
      <c r="I21" s="8">
        <f>[1]Kilam!Q14</f>
        <v>6</v>
      </c>
      <c r="J21" s="8">
        <f>[1]Kilam!S14</f>
        <v>5</v>
      </c>
      <c r="K21" s="8">
        <f>[1]Kilam!V14</f>
        <v>47</v>
      </c>
      <c r="L21" s="8">
        <f>[1]Kilam!W14</f>
        <v>34</v>
      </c>
      <c r="M21" s="8">
        <f>[1]Kilam!X14</f>
        <v>17</v>
      </c>
      <c r="N21" s="8">
        <f>[1]Kilam!Y14</f>
        <v>2</v>
      </c>
      <c r="O21" s="8">
        <f>[1]Kilam!Z14</f>
        <v>0</v>
      </c>
      <c r="P21" s="8">
        <f>[1]Kilam!AA14</f>
        <v>0</v>
      </c>
      <c r="Q21" s="8">
        <f>[1]Kilam!AB14</f>
        <v>2</v>
      </c>
      <c r="R21" s="8">
        <f>[1]Kilam!AC14</f>
        <v>13</v>
      </c>
      <c r="S21" s="13">
        <f t="shared" si="2"/>
        <v>34</v>
      </c>
      <c r="V21" s="3">
        <f t="shared" si="3"/>
        <v>18</v>
      </c>
      <c r="W21" s="3">
        <f t="shared" si="4"/>
        <v>2</v>
      </c>
      <c r="Z21" s="8" t="str">
        <f t="shared" si="0"/>
        <v>Samish Kilam</v>
      </c>
      <c r="AA21" s="8">
        <f t="shared" si="5"/>
        <v>34</v>
      </c>
      <c r="AB21" s="8" t="str">
        <f t="shared" si="1"/>
        <v xml:space="preserve"> </v>
      </c>
    </row>
    <row r="22" spans="1:28" x14ac:dyDescent="0.2">
      <c r="A22" s="8" t="str">
        <f>[1]CBrosky!A38</f>
        <v>Chris Brosky</v>
      </c>
      <c r="B22" s="8">
        <f>[1]CBrosky!C14</f>
        <v>0</v>
      </c>
      <c r="C22" s="8">
        <f>[1]CBrosky!E14</f>
        <v>0</v>
      </c>
      <c r="D22" s="8">
        <f>[1]CBrosky!G14</f>
        <v>0</v>
      </c>
      <c r="E22" s="8">
        <f>[1]CBrosky!I14</f>
        <v>0</v>
      </c>
      <c r="F22" s="8">
        <f>[1]CBrosky!K14</f>
        <v>0</v>
      </c>
      <c r="G22" s="8">
        <f>[1]CBrosky!M14</f>
        <v>0</v>
      </c>
      <c r="H22" s="8">
        <f>[1]CBrosky!O14</f>
        <v>0</v>
      </c>
      <c r="I22" s="8">
        <f>[1]CBrosky!Q14</f>
        <v>0</v>
      </c>
      <c r="J22" s="8">
        <f>[1]CBrosky!S14</f>
        <v>0</v>
      </c>
      <c r="K22" s="8" t="str">
        <f>[1]CBrosky!V14</f>
        <v xml:space="preserve"> </v>
      </c>
      <c r="L22" s="8" t="str">
        <f>[1]CBrosky!W14</f>
        <v xml:space="preserve"> </v>
      </c>
      <c r="M22" s="8" t="str">
        <f>[1]CBrosky!X14</f>
        <v xml:space="preserve"> </v>
      </c>
      <c r="N22" s="8" t="str">
        <f>[1]CBrosky!Y14</f>
        <v xml:space="preserve"> </v>
      </c>
      <c r="O22" s="8" t="str">
        <f>[1]CBrosky!Z14</f>
        <v xml:space="preserve"> </v>
      </c>
      <c r="P22" s="8" t="str">
        <f>[1]CBrosky!AA14</f>
        <v xml:space="preserve"> </v>
      </c>
      <c r="Q22" s="8" t="str">
        <f>[1]CBrosky!AB14</f>
        <v xml:space="preserve"> </v>
      </c>
      <c r="R22" s="8">
        <f>[1]CBrosky!AC14</f>
        <v>13</v>
      </c>
      <c r="S22" s="13" t="str">
        <f t="shared" si="2"/>
        <v xml:space="preserve"> </v>
      </c>
      <c r="V22" s="3" t="e">
        <f t="shared" si="3"/>
        <v>#VALUE!</v>
      </c>
      <c r="W22" s="3">
        <f t="shared" si="4"/>
        <v>0</v>
      </c>
      <c r="Z22" s="8" t="str">
        <f t="shared" si="0"/>
        <v>Chris Brosky</v>
      </c>
      <c r="AA22" s="8">
        <v>100</v>
      </c>
      <c r="AB22" s="8" t="str">
        <f t="shared" si="1"/>
        <v xml:space="preserve"> </v>
      </c>
    </row>
    <row r="23" spans="1:28" x14ac:dyDescent="0.2">
      <c r="A23" s="8" t="str">
        <f>[1]Brosky!A38</f>
        <v>Steve Brosky</v>
      </c>
      <c r="B23" s="8">
        <f>[1]Brosky!C14</f>
        <v>8</v>
      </c>
      <c r="C23" s="8">
        <f>[1]Brosky!E14</f>
        <v>6</v>
      </c>
      <c r="D23" s="8">
        <f>[1]Brosky!G14</f>
        <v>6</v>
      </c>
      <c r="E23" s="8">
        <f>[1]Brosky!I14</f>
        <v>5</v>
      </c>
      <c r="F23" s="8">
        <f>[1]Brosky!K14</f>
        <v>7</v>
      </c>
      <c r="G23" s="8">
        <f>[1]Brosky!M14</f>
        <v>6</v>
      </c>
      <c r="H23" s="8">
        <f>[1]Brosky!O14</f>
        <v>6</v>
      </c>
      <c r="I23" s="8">
        <f>[1]Brosky!Q14</f>
        <v>8</v>
      </c>
      <c r="J23" s="8">
        <f>[1]Brosky!S14</f>
        <v>7</v>
      </c>
      <c r="K23" s="8">
        <f>[1]Brosky!V14</f>
        <v>59</v>
      </c>
      <c r="L23" s="8">
        <f>[1]Brosky!W14</f>
        <v>45</v>
      </c>
      <c r="M23" s="8">
        <f>[1]Brosky!X14</f>
        <v>21</v>
      </c>
      <c r="N23" s="8">
        <f>[1]Brosky!Y14</f>
        <v>0</v>
      </c>
      <c r="O23" s="8">
        <f>[1]Brosky!Z14</f>
        <v>0</v>
      </c>
      <c r="P23" s="8">
        <f>[1]Brosky!AA14</f>
        <v>0</v>
      </c>
      <c r="Q23" s="8">
        <f>[1]Brosky!AB14</f>
        <v>0</v>
      </c>
      <c r="R23" s="8">
        <f>[1]Brosky!AC14</f>
        <v>14</v>
      </c>
      <c r="S23" s="13">
        <f t="shared" si="2"/>
        <v>4</v>
      </c>
      <c r="V23" s="3">
        <f t="shared" si="3"/>
        <v>2</v>
      </c>
      <c r="W23" s="3">
        <f t="shared" si="4"/>
        <v>0</v>
      </c>
      <c r="Z23" s="8" t="str">
        <f t="shared" si="0"/>
        <v>Steve Brosky</v>
      </c>
      <c r="AA23" s="8">
        <f t="shared" si="5"/>
        <v>45</v>
      </c>
      <c r="AB23" s="8" t="str">
        <f t="shared" si="1"/>
        <v xml:space="preserve"> </v>
      </c>
    </row>
    <row r="24" spans="1:28" x14ac:dyDescent="0.2">
      <c r="A24" s="8" t="str">
        <f>[1]Watts!A38</f>
        <v>Tim Watts</v>
      </c>
      <c r="B24" s="8">
        <f>[1]Watts!C14</f>
        <v>6</v>
      </c>
      <c r="C24" s="8">
        <f>[1]Watts!E14</f>
        <v>3</v>
      </c>
      <c r="D24" s="8">
        <f>[1]Watts!G14</f>
        <v>4</v>
      </c>
      <c r="E24" s="8">
        <f>[1]Watts!I14</f>
        <v>4</v>
      </c>
      <c r="F24" s="8">
        <f>[1]Watts!K14</f>
        <v>6</v>
      </c>
      <c r="G24" s="8">
        <f>[1]Watts!M14</f>
        <v>5</v>
      </c>
      <c r="H24" s="8">
        <f>[1]Watts!O14</f>
        <v>5</v>
      </c>
      <c r="I24" s="8">
        <f>[1]Watts!Q14</f>
        <v>6</v>
      </c>
      <c r="J24" s="8">
        <f>[1]Watts!S14</f>
        <v>5</v>
      </c>
      <c r="K24" s="8">
        <f>[1]Watts!V14</f>
        <v>44</v>
      </c>
      <c r="L24" s="8">
        <f>[1]Watts!W14</f>
        <v>30</v>
      </c>
      <c r="M24" s="8">
        <f>[1]Watts!X14</f>
        <v>19</v>
      </c>
      <c r="N24" s="8">
        <f>[1]Watts!Y14</f>
        <v>3</v>
      </c>
      <c r="O24" s="8">
        <f>[1]Watts!Z14</f>
        <v>0</v>
      </c>
      <c r="P24" s="8">
        <f>[1]Watts!AA14</f>
        <v>1</v>
      </c>
      <c r="Q24" s="8">
        <f>[1]Watts!AB14</f>
        <v>2</v>
      </c>
      <c r="R24" s="8">
        <f>[1]Watts!AC14</f>
        <v>14</v>
      </c>
      <c r="S24" s="13">
        <f t="shared" si="2"/>
        <v>46</v>
      </c>
      <c r="V24" s="3">
        <f t="shared" si="3"/>
        <v>23</v>
      </c>
      <c r="W24" s="3">
        <f t="shared" si="4"/>
        <v>0</v>
      </c>
      <c r="Z24" s="8" t="str">
        <f t="shared" si="0"/>
        <v>Tim Watts</v>
      </c>
      <c r="AA24" s="8">
        <f t="shared" si="5"/>
        <v>30</v>
      </c>
      <c r="AB24" s="8" t="str">
        <f t="shared" si="1"/>
        <v>X</v>
      </c>
    </row>
    <row r="25" spans="1:28" x14ac:dyDescent="0.2">
      <c r="A25" s="8" t="str">
        <f>[1]Kalmat!A38</f>
        <v>Pradeep Kalmat</v>
      </c>
      <c r="B25" s="8">
        <f>[1]Kalmat!C14</f>
        <v>6</v>
      </c>
      <c r="C25" s="8">
        <f>[1]Kalmat!E14</f>
        <v>6</v>
      </c>
      <c r="D25" s="8">
        <f>[1]Kalmat!G14</f>
        <v>4</v>
      </c>
      <c r="E25" s="8">
        <f>[1]Kalmat!I14</f>
        <v>4</v>
      </c>
      <c r="F25" s="8">
        <f>[1]Kalmat!K14</f>
        <v>4</v>
      </c>
      <c r="G25" s="8">
        <f>[1]Kalmat!M14</f>
        <v>5</v>
      </c>
      <c r="H25" s="8">
        <f>[1]Kalmat!O14</f>
        <v>5</v>
      </c>
      <c r="I25" s="8">
        <f>[1]Kalmat!Q14</f>
        <v>6</v>
      </c>
      <c r="J25" s="8">
        <f>[1]Kalmat!S14</f>
        <v>6</v>
      </c>
      <c r="K25" s="8">
        <f>[1]Kalmat!V14</f>
        <v>46</v>
      </c>
      <c r="L25" s="8">
        <f>[1]Kalmat!W14</f>
        <v>39</v>
      </c>
      <c r="M25" s="8">
        <f>[1]Kalmat!X14</f>
        <v>17</v>
      </c>
      <c r="N25" s="8">
        <f>[1]Kalmat!Y14</f>
        <v>1</v>
      </c>
      <c r="O25" s="8">
        <f>[1]Kalmat!Z14</f>
        <v>0</v>
      </c>
      <c r="P25" s="8">
        <f>[1]Kalmat!AA14</f>
        <v>0</v>
      </c>
      <c r="Q25" s="8">
        <f>[1]Kalmat!AB14</f>
        <v>3</v>
      </c>
      <c r="R25" s="8">
        <f>[1]Kalmat!AC14</f>
        <v>7</v>
      </c>
      <c r="S25" s="13">
        <f t="shared" si="2"/>
        <v>13</v>
      </c>
      <c r="V25" s="3">
        <f t="shared" si="3"/>
        <v>8</v>
      </c>
      <c r="W25" s="3">
        <f t="shared" si="4"/>
        <v>3</v>
      </c>
      <c r="Z25" s="8" t="str">
        <f t="shared" si="0"/>
        <v>Pradeep Kalmat</v>
      </c>
      <c r="AA25" s="8">
        <f t="shared" si="5"/>
        <v>39</v>
      </c>
      <c r="AB25" s="8" t="str">
        <f t="shared" si="1"/>
        <v xml:space="preserve"> </v>
      </c>
    </row>
    <row r="26" spans="1:28" x14ac:dyDescent="0.2">
      <c r="A26" s="8" t="str">
        <f>[1]Olivero!A38</f>
        <v>Rick Olivero</v>
      </c>
      <c r="B26" s="8">
        <f>[1]Olivero!C14</f>
        <v>6</v>
      </c>
      <c r="C26" s="8">
        <f>[1]Olivero!E14</f>
        <v>4</v>
      </c>
      <c r="D26" s="8">
        <f>[1]Olivero!G14</f>
        <v>4</v>
      </c>
      <c r="E26" s="8">
        <f>[1]Olivero!I14</f>
        <v>3</v>
      </c>
      <c r="F26" s="8">
        <f>[1]Olivero!K14</f>
        <v>4</v>
      </c>
      <c r="G26" s="8">
        <f>[1]Olivero!M14</f>
        <v>5</v>
      </c>
      <c r="H26" s="8">
        <f>[1]Olivero!O14</f>
        <v>3</v>
      </c>
      <c r="I26" s="8">
        <f>[1]Olivero!Q14</f>
        <v>4</v>
      </c>
      <c r="J26" s="8">
        <f>[1]Olivero!S14</f>
        <v>3</v>
      </c>
      <c r="K26" s="8">
        <f>[1]Olivero!V14</f>
        <v>36</v>
      </c>
      <c r="L26" s="8">
        <f>[1]Olivero!W14</f>
        <v>31</v>
      </c>
      <c r="M26" s="8">
        <f>[1]Olivero!X14</f>
        <v>14</v>
      </c>
      <c r="N26" s="8">
        <f>[1]Olivero!Y14</f>
        <v>5</v>
      </c>
      <c r="O26" s="8">
        <f>[1]Olivero!Z14</f>
        <v>0</v>
      </c>
      <c r="P26" s="8">
        <f>[1]Olivero!AA14</f>
        <v>1</v>
      </c>
      <c r="Q26" s="8">
        <f>[1]Olivero!AB14</f>
        <v>7</v>
      </c>
      <c r="R26" s="8">
        <f>[1]Olivero!AC14</f>
        <v>5</v>
      </c>
      <c r="S26" s="13">
        <f t="shared" si="2"/>
        <v>43</v>
      </c>
      <c r="V26" s="3">
        <f t="shared" si="3"/>
        <v>22</v>
      </c>
      <c r="W26" s="3">
        <f t="shared" si="4"/>
        <v>1</v>
      </c>
      <c r="Z26" s="8" t="str">
        <f t="shared" si="0"/>
        <v>Rick Olivero</v>
      </c>
      <c r="AA26" s="8">
        <f t="shared" si="5"/>
        <v>31</v>
      </c>
      <c r="AB26" s="8" t="str">
        <f t="shared" si="1"/>
        <v xml:space="preserve"> </v>
      </c>
    </row>
    <row r="27" spans="1:28" x14ac:dyDescent="0.2">
      <c r="A27" s="8" t="str">
        <f>[1]Koenigsknecht!A38</f>
        <v>Roger Koenigsknecht</v>
      </c>
      <c r="B27" s="8">
        <f>[1]Koenigsknecht!C14</f>
        <v>6</v>
      </c>
      <c r="C27" s="8">
        <f>[1]Koenigsknecht!E14</f>
        <v>4</v>
      </c>
      <c r="D27" s="8">
        <f>[1]Koenigsknecht!G14</f>
        <v>6</v>
      </c>
      <c r="E27" s="8">
        <f>[1]Koenigsknecht!I14</f>
        <v>5</v>
      </c>
      <c r="F27" s="8">
        <f>[1]Koenigsknecht!K14</f>
        <v>6</v>
      </c>
      <c r="G27" s="8">
        <f>[1]Koenigsknecht!M14</f>
        <v>8</v>
      </c>
      <c r="H27" s="8">
        <f>[1]Koenigsknecht!O14</f>
        <v>5</v>
      </c>
      <c r="I27" s="8">
        <f>[1]Koenigsknecht!Q14</f>
        <v>5</v>
      </c>
      <c r="J27" s="8">
        <f>[1]Koenigsknecht!S14</f>
        <v>5</v>
      </c>
      <c r="K27" s="8">
        <f>[1]Koenigsknecht!V14</f>
        <v>50</v>
      </c>
      <c r="L27" s="8">
        <f>[1]Koenigsknecht!W14</f>
        <v>36</v>
      </c>
      <c r="M27" s="8">
        <f>[1]Koenigsknecht!X14</f>
        <v>15</v>
      </c>
      <c r="N27" s="8">
        <f>[1]Koenigsknecht!Y14</f>
        <v>1</v>
      </c>
      <c r="O27" s="8">
        <f>[1]Koenigsknecht!Z14</f>
        <v>0</v>
      </c>
      <c r="P27" s="8">
        <f>[1]Koenigsknecht!AA14</f>
        <v>0</v>
      </c>
      <c r="Q27" s="8">
        <f>[1]Koenigsknecht!AB14</f>
        <v>1</v>
      </c>
      <c r="R27" s="8">
        <f>[1]Koenigsknecht!AC14</f>
        <v>14</v>
      </c>
      <c r="S27" s="13">
        <f t="shared" si="2"/>
        <v>24</v>
      </c>
      <c r="V27" s="3">
        <f t="shared" si="3"/>
        <v>13</v>
      </c>
      <c r="W27" s="3">
        <f t="shared" si="4"/>
        <v>2</v>
      </c>
      <c r="Z27" s="8" t="str">
        <f t="shared" si="0"/>
        <v>Roger Koenigsknecht</v>
      </c>
      <c r="AA27" s="8">
        <f t="shared" si="5"/>
        <v>36</v>
      </c>
      <c r="AB27" s="8" t="str">
        <f t="shared" si="1"/>
        <v xml:space="preserve"> </v>
      </c>
    </row>
    <row r="28" spans="1:28" x14ac:dyDescent="0.2">
      <c r="A28" s="8" t="str">
        <f>[1]Laskaris!A38</f>
        <v>Tom Laskaris</v>
      </c>
      <c r="B28" s="8">
        <f>[1]Laskaris!C14</f>
        <v>9</v>
      </c>
      <c r="C28" s="8">
        <f>[1]Laskaris!E14</f>
        <v>8</v>
      </c>
      <c r="D28" s="8">
        <f>[1]Laskaris!G14</f>
        <v>6</v>
      </c>
      <c r="E28" s="8">
        <f>[1]Laskaris!I14</f>
        <v>6</v>
      </c>
      <c r="F28" s="8">
        <f>[1]Laskaris!K14</f>
        <v>5</v>
      </c>
      <c r="G28" s="8">
        <f>[1]Laskaris!M14</f>
        <v>7</v>
      </c>
      <c r="H28" s="8">
        <f>[1]Laskaris!O14</f>
        <v>6</v>
      </c>
      <c r="I28" s="8">
        <f>[1]Laskaris!Q14</f>
        <v>5</v>
      </c>
      <c r="J28" s="8">
        <f>[1]Laskaris!S14</f>
        <v>5</v>
      </c>
      <c r="K28" s="8">
        <f>[1]Laskaris!V14</f>
        <v>57</v>
      </c>
      <c r="L28" s="8">
        <f>[1]Laskaris!W14</f>
        <v>39</v>
      </c>
      <c r="M28" s="8">
        <f>[1]Laskaris!X14</f>
        <v>19</v>
      </c>
      <c r="N28" s="8">
        <f>[1]Laskaris!Y14</f>
        <v>0</v>
      </c>
      <c r="O28" s="8">
        <f>[1]Laskaris!Z14</f>
        <v>0</v>
      </c>
      <c r="P28" s="8">
        <f>[1]Laskaris!AA14</f>
        <v>0</v>
      </c>
      <c r="Q28" s="8">
        <f>[1]Laskaris!AB14</f>
        <v>0</v>
      </c>
      <c r="R28" s="8">
        <f>[1]Laskaris!AC14</f>
        <v>18</v>
      </c>
      <c r="S28" s="13">
        <f t="shared" si="2"/>
        <v>13</v>
      </c>
      <c r="V28" s="3">
        <f t="shared" si="3"/>
        <v>8</v>
      </c>
      <c r="W28" s="3">
        <f t="shared" si="4"/>
        <v>3</v>
      </c>
      <c r="Z28" s="8" t="str">
        <f t="shared" si="0"/>
        <v>Tom Laskaris</v>
      </c>
      <c r="AA28" s="8">
        <v>100</v>
      </c>
      <c r="AB28" s="8" t="str">
        <f t="shared" si="1"/>
        <v xml:space="preserve"> </v>
      </c>
    </row>
  </sheetData>
  <mergeCells count="12">
    <mergeCell ref="S3:S4"/>
    <mergeCell ref="V3:W3"/>
    <mergeCell ref="Z1:AE1"/>
    <mergeCell ref="B2:C2"/>
    <mergeCell ref="K3:K4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workbookViewId="0">
      <selection activeCell="U29" sqref="U29"/>
    </sheetView>
  </sheetViews>
  <sheetFormatPr defaultRowHeight="20.100000000000001" customHeight="1" x14ac:dyDescent="0.2"/>
  <cols>
    <col min="1" max="1" width="21.28515625" style="16" customWidth="1"/>
    <col min="2" max="16" width="4.7109375" style="15" customWidth="1"/>
    <col min="17" max="17" width="6.7109375" style="15" customWidth="1"/>
    <col min="18" max="16384" width="9.140625" style="16"/>
  </cols>
  <sheetData>
    <row r="1" spans="1:17" ht="20.100000000000001" customHeight="1" thickBot="1" x14ac:dyDescent="0.25">
      <c r="A1" s="14" t="s">
        <v>14</v>
      </c>
    </row>
    <row r="2" spans="1:17" ht="20.100000000000001" customHeight="1" thickBot="1" x14ac:dyDescent="0.25">
      <c r="A2" s="17" t="s">
        <v>0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7" t="s">
        <v>22</v>
      </c>
    </row>
    <row r="3" spans="1:17" ht="20.100000000000001" customHeight="1" x14ac:dyDescent="0.2">
      <c r="A3" s="20" t="s">
        <v>25</v>
      </c>
      <c r="B3" s="21">
        <v>13</v>
      </c>
      <c r="C3" s="22">
        <v>27</v>
      </c>
      <c r="D3" s="22">
        <v>44</v>
      </c>
      <c r="E3" s="22">
        <v>40</v>
      </c>
      <c r="F3" s="22">
        <v>34</v>
      </c>
      <c r="G3" s="22">
        <v>43</v>
      </c>
      <c r="H3" s="22"/>
      <c r="I3" s="22" t="s">
        <v>24</v>
      </c>
      <c r="J3" s="22" t="s">
        <v>24</v>
      </c>
      <c r="K3" s="22" t="s">
        <v>24</v>
      </c>
      <c r="L3" s="22" t="s">
        <v>24</v>
      </c>
      <c r="M3" s="22" t="s">
        <v>24</v>
      </c>
      <c r="N3" s="22" t="s">
        <v>24</v>
      </c>
      <c r="O3" s="22" t="s">
        <v>24</v>
      </c>
      <c r="P3" s="23" t="s">
        <v>24</v>
      </c>
      <c r="Q3" s="24">
        <f>SUM(B3:P3)</f>
        <v>201</v>
      </c>
    </row>
    <row r="4" spans="1:17" ht="20.100000000000001" customHeight="1" x14ac:dyDescent="0.2">
      <c r="A4" s="25" t="s">
        <v>26</v>
      </c>
      <c r="B4" s="26">
        <v>4</v>
      </c>
      <c r="C4" s="8">
        <v>7</v>
      </c>
      <c r="D4" s="8">
        <v>44</v>
      </c>
      <c r="E4" s="8">
        <v>44</v>
      </c>
      <c r="F4" s="8">
        <v>43</v>
      </c>
      <c r="G4" s="8">
        <v>39</v>
      </c>
      <c r="H4" s="8"/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27" t="s">
        <v>24</v>
      </c>
      <c r="Q4" s="28">
        <f>SUM(B4:P4)</f>
        <v>181</v>
      </c>
    </row>
    <row r="5" spans="1:17" ht="20.100000000000001" customHeight="1" x14ac:dyDescent="0.2">
      <c r="A5" s="25" t="s">
        <v>27</v>
      </c>
      <c r="B5" s="26">
        <v>36</v>
      </c>
      <c r="C5" s="8">
        <v>27</v>
      </c>
      <c r="D5" s="8">
        <v>16</v>
      </c>
      <c r="E5" s="8">
        <v>21</v>
      </c>
      <c r="F5" s="8">
        <v>34</v>
      </c>
      <c r="G5" s="8">
        <v>39</v>
      </c>
      <c r="H5" s="8"/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27" t="s">
        <v>24</v>
      </c>
      <c r="Q5" s="28">
        <f>SUM(B5:P5)</f>
        <v>173</v>
      </c>
    </row>
    <row r="6" spans="1:17" ht="20.100000000000001" customHeight="1" x14ac:dyDescent="0.2">
      <c r="A6" s="25" t="s">
        <v>29</v>
      </c>
      <c r="B6" s="26">
        <v>19</v>
      </c>
      <c r="C6" s="8">
        <v>42</v>
      </c>
      <c r="D6" s="8">
        <v>21</v>
      </c>
      <c r="E6" s="8">
        <v>34</v>
      </c>
      <c r="F6" s="8">
        <v>39</v>
      </c>
      <c r="G6" s="8">
        <v>18</v>
      </c>
      <c r="H6" s="8"/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27" t="s">
        <v>24</v>
      </c>
      <c r="Q6" s="28">
        <f>SUM(B6:P6)</f>
        <v>173</v>
      </c>
    </row>
    <row r="7" spans="1:17" ht="20.100000000000001" customHeight="1" x14ac:dyDescent="0.2">
      <c r="A7" s="25" t="s">
        <v>30</v>
      </c>
      <c r="B7" s="26">
        <v>40</v>
      </c>
      <c r="C7" s="8">
        <v>4</v>
      </c>
      <c r="D7" s="8">
        <v>28</v>
      </c>
      <c r="E7" s="8">
        <v>46</v>
      </c>
      <c r="F7" s="8">
        <v>43</v>
      </c>
      <c r="G7" s="8">
        <v>11</v>
      </c>
      <c r="H7" s="8"/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27" t="s">
        <v>24</v>
      </c>
      <c r="Q7" s="28">
        <f>SUM(B7:P7)</f>
        <v>172</v>
      </c>
    </row>
    <row r="8" spans="1:17" ht="20.100000000000001" customHeight="1" x14ac:dyDescent="0.2">
      <c r="A8" s="25" t="s">
        <v>28</v>
      </c>
      <c r="B8" s="26">
        <v>30</v>
      </c>
      <c r="C8" s="8">
        <v>13</v>
      </c>
      <c r="D8" s="8">
        <v>39</v>
      </c>
      <c r="E8" s="8">
        <v>28</v>
      </c>
      <c r="F8" s="8">
        <v>26</v>
      </c>
      <c r="G8" s="8">
        <v>35</v>
      </c>
      <c r="H8" s="8"/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27" t="s">
        <v>24</v>
      </c>
      <c r="Q8" s="28">
        <f>SUM(B8:P8)</f>
        <v>171</v>
      </c>
    </row>
    <row r="9" spans="1:17" ht="20.100000000000001" customHeight="1" x14ac:dyDescent="0.2">
      <c r="A9" s="25" t="s">
        <v>31</v>
      </c>
      <c r="B9" s="26">
        <v>28</v>
      </c>
      <c r="C9" s="8">
        <v>45</v>
      </c>
      <c r="D9" s="8">
        <v>21</v>
      </c>
      <c r="E9" s="8">
        <v>28</v>
      </c>
      <c r="F9" s="8">
        <v>13</v>
      </c>
      <c r="G9" s="8">
        <v>30</v>
      </c>
      <c r="H9" s="8"/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27" t="s">
        <v>24</v>
      </c>
      <c r="Q9" s="28">
        <f>SUM(B9:P9)</f>
        <v>165</v>
      </c>
    </row>
    <row r="10" spans="1:17" ht="20.100000000000001" customHeight="1" x14ac:dyDescent="0.2">
      <c r="A10" s="25" t="s">
        <v>33</v>
      </c>
      <c r="B10" s="26">
        <v>24</v>
      </c>
      <c r="C10" s="8">
        <v>34</v>
      </c>
      <c r="D10" s="8">
        <v>28</v>
      </c>
      <c r="E10" s="8">
        <v>6</v>
      </c>
      <c r="F10" s="8">
        <v>34</v>
      </c>
      <c r="G10" s="8">
        <v>30</v>
      </c>
      <c r="H10" s="8"/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27" t="s">
        <v>24</v>
      </c>
      <c r="Q10" s="28">
        <f>SUM(B10:P10)</f>
        <v>156</v>
      </c>
    </row>
    <row r="11" spans="1:17" ht="20.100000000000001" customHeight="1" x14ac:dyDescent="0.2">
      <c r="A11" s="25" t="s">
        <v>35</v>
      </c>
      <c r="B11" s="26">
        <v>19</v>
      </c>
      <c r="C11" s="8">
        <v>13</v>
      </c>
      <c r="D11" s="8">
        <v>36</v>
      </c>
      <c r="E11" s="8">
        <v>16</v>
      </c>
      <c r="F11" s="8">
        <v>26</v>
      </c>
      <c r="G11" s="8">
        <v>46</v>
      </c>
      <c r="H11" s="8"/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27" t="s">
        <v>24</v>
      </c>
      <c r="Q11" s="28">
        <f>SUM(B11:P11)</f>
        <v>156</v>
      </c>
    </row>
    <row r="12" spans="1:17" ht="20.100000000000001" customHeight="1" x14ac:dyDescent="0.2">
      <c r="A12" s="25" t="s">
        <v>46</v>
      </c>
      <c r="B12" s="26">
        <v>46</v>
      </c>
      <c r="C12" s="8">
        <v>2</v>
      </c>
      <c r="D12" s="8">
        <v>33</v>
      </c>
      <c r="E12" s="8">
        <v>13</v>
      </c>
      <c r="F12" s="8">
        <v>18</v>
      </c>
      <c r="G12" s="8">
        <v>43</v>
      </c>
      <c r="H12" s="8"/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27" t="s">
        <v>24</v>
      </c>
      <c r="Q12" s="28">
        <f>SUM(B12:P12)</f>
        <v>155</v>
      </c>
    </row>
    <row r="13" spans="1:17" ht="20.100000000000001" customHeight="1" x14ac:dyDescent="0.2">
      <c r="A13" s="25" t="s">
        <v>32</v>
      </c>
      <c r="B13" s="26">
        <v>4</v>
      </c>
      <c r="C13" s="8">
        <v>34</v>
      </c>
      <c r="D13" s="8">
        <v>39</v>
      </c>
      <c r="E13" s="8">
        <v>34</v>
      </c>
      <c r="F13" s="8">
        <v>8</v>
      </c>
      <c r="G13" s="8">
        <v>35</v>
      </c>
      <c r="H13" s="8"/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27" t="s">
        <v>24</v>
      </c>
      <c r="Q13" s="28">
        <f>SUM(B13:P13)</f>
        <v>154</v>
      </c>
    </row>
    <row r="14" spans="1:17" ht="20.100000000000001" customHeight="1" x14ac:dyDescent="0.2">
      <c r="A14" s="25" t="s">
        <v>34</v>
      </c>
      <c r="B14" s="26">
        <v>24</v>
      </c>
      <c r="C14" s="8">
        <v>13</v>
      </c>
      <c r="D14" s="8">
        <v>28</v>
      </c>
      <c r="E14" s="8">
        <v>13</v>
      </c>
      <c r="F14" s="8">
        <v>46</v>
      </c>
      <c r="G14" s="8">
        <v>30</v>
      </c>
      <c r="H14" s="8"/>
      <c r="I14" s="8" t="s">
        <v>24</v>
      </c>
      <c r="J14" s="8"/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27" t="s">
        <v>24</v>
      </c>
      <c r="Q14" s="28">
        <f>SUM(B14:P14)</f>
        <v>154</v>
      </c>
    </row>
    <row r="15" spans="1:17" ht="20.100000000000001" customHeight="1" x14ac:dyDescent="0.2">
      <c r="A15" s="25" t="s">
        <v>36</v>
      </c>
      <c r="B15" s="26">
        <v>24</v>
      </c>
      <c r="C15" s="8">
        <v>45</v>
      </c>
      <c r="D15" s="8">
        <v>11</v>
      </c>
      <c r="E15" s="8">
        <v>34</v>
      </c>
      <c r="F15" s="8">
        <v>18</v>
      </c>
      <c r="G15" s="8">
        <v>18</v>
      </c>
      <c r="H15" s="8"/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27" t="s">
        <v>24</v>
      </c>
      <c r="Q15" s="28">
        <f>SUM(B15:P15)</f>
        <v>150</v>
      </c>
    </row>
    <row r="16" spans="1:17" ht="20.100000000000001" customHeight="1" x14ac:dyDescent="0.2">
      <c r="A16" s="25" t="s">
        <v>37</v>
      </c>
      <c r="B16" s="26">
        <v>16</v>
      </c>
      <c r="C16" s="8">
        <v>27</v>
      </c>
      <c r="D16" s="8">
        <v>21</v>
      </c>
      <c r="E16" s="8">
        <v>38</v>
      </c>
      <c r="F16" s="8">
        <v>26</v>
      </c>
      <c r="G16" s="8">
        <v>18</v>
      </c>
      <c r="H16" s="8"/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  <c r="N16" s="8" t="s">
        <v>24</v>
      </c>
      <c r="O16" s="8" t="s">
        <v>24</v>
      </c>
      <c r="P16" s="27" t="s">
        <v>24</v>
      </c>
      <c r="Q16" s="28">
        <f>SUM(B16:P16)</f>
        <v>146</v>
      </c>
    </row>
    <row r="17" spans="1:17" ht="20.100000000000001" customHeight="1" x14ac:dyDescent="0.2">
      <c r="A17" s="25" t="s">
        <v>38</v>
      </c>
      <c r="B17" s="26">
        <v>43</v>
      </c>
      <c r="C17" s="8">
        <v>20</v>
      </c>
      <c r="D17" s="8">
        <v>11</v>
      </c>
      <c r="E17" s="8">
        <v>21</v>
      </c>
      <c r="F17" s="8">
        <v>39</v>
      </c>
      <c r="G17" s="8">
        <v>6</v>
      </c>
      <c r="H17" s="8"/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27" t="s">
        <v>24</v>
      </c>
      <c r="Q17" s="28">
        <f>SUM(B17:P17)</f>
        <v>140</v>
      </c>
    </row>
    <row r="18" spans="1:17" ht="20.100000000000001" customHeight="1" x14ac:dyDescent="0.2">
      <c r="A18" s="25" t="s">
        <v>39</v>
      </c>
      <c r="B18" s="26">
        <v>43</v>
      </c>
      <c r="C18" s="8">
        <v>13</v>
      </c>
      <c r="D18" s="8">
        <v>21</v>
      </c>
      <c r="E18" s="8">
        <v>10</v>
      </c>
      <c r="F18" s="8">
        <v>26</v>
      </c>
      <c r="G18" s="8">
        <v>24</v>
      </c>
      <c r="H18" s="8"/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24</v>
      </c>
      <c r="P18" s="27" t="s">
        <v>24</v>
      </c>
      <c r="Q18" s="28">
        <f>SUM(B18:P18)</f>
        <v>137</v>
      </c>
    </row>
    <row r="19" spans="1:17" ht="20.100000000000001" customHeight="1" x14ac:dyDescent="0.2">
      <c r="A19" s="25" t="s">
        <v>40</v>
      </c>
      <c r="B19" s="26">
        <v>36</v>
      </c>
      <c r="C19" s="8">
        <v>27</v>
      </c>
      <c r="D19" s="8">
        <v>6</v>
      </c>
      <c r="E19" s="8">
        <v>21</v>
      </c>
      <c r="F19" s="8">
        <v>18</v>
      </c>
      <c r="G19" s="8">
        <v>26</v>
      </c>
      <c r="H19" s="8"/>
      <c r="I19" s="8" t="s">
        <v>24</v>
      </c>
      <c r="J19" s="8" t="s">
        <v>24</v>
      </c>
      <c r="K19" s="8" t="s">
        <v>24</v>
      </c>
      <c r="L19" s="8" t="s">
        <v>24</v>
      </c>
      <c r="M19" s="8" t="s">
        <v>24</v>
      </c>
      <c r="N19" s="8" t="s">
        <v>24</v>
      </c>
      <c r="O19" s="8" t="s">
        <v>24</v>
      </c>
      <c r="P19" s="27" t="s">
        <v>24</v>
      </c>
      <c r="Q19" s="28">
        <f>SUM(B19:P19)</f>
        <v>134</v>
      </c>
    </row>
    <row r="20" spans="1:17" ht="20.100000000000001" customHeight="1" x14ac:dyDescent="0.2">
      <c r="A20" s="25" t="s">
        <v>41</v>
      </c>
      <c r="B20" s="26">
        <v>10</v>
      </c>
      <c r="C20" s="8">
        <v>34</v>
      </c>
      <c r="D20" s="8">
        <v>44</v>
      </c>
      <c r="E20" s="8">
        <v>28</v>
      </c>
      <c r="F20" s="8">
        <v>2</v>
      </c>
      <c r="G20" s="8">
        <v>11</v>
      </c>
      <c r="H20" s="8"/>
      <c r="I20" s="8" t="s">
        <v>24</v>
      </c>
      <c r="J20" s="8" t="s">
        <v>24</v>
      </c>
      <c r="K20" s="8" t="s">
        <v>24</v>
      </c>
      <c r="L20" s="8" t="s">
        <v>24</v>
      </c>
      <c r="M20" s="8" t="s">
        <v>24</v>
      </c>
      <c r="N20" s="8" t="s">
        <v>24</v>
      </c>
      <c r="O20" s="8" t="s">
        <v>24</v>
      </c>
      <c r="P20" s="27" t="s">
        <v>24</v>
      </c>
      <c r="Q20" s="28">
        <f>SUM(B20:P20)</f>
        <v>129</v>
      </c>
    </row>
    <row r="21" spans="1:17" ht="20.100000000000001" customHeight="1" x14ac:dyDescent="0.2">
      <c r="A21" s="25" t="s">
        <v>42</v>
      </c>
      <c r="B21" s="26">
        <v>4</v>
      </c>
      <c r="C21" s="8">
        <v>39</v>
      </c>
      <c r="D21" s="8">
        <v>33</v>
      </c>
      <c r="E21" s="8">
        <v>21</v>
      </c>
      <c r="F21" s="8">
        <v>26</v>
      </c>
      <c r="G21" s="8">
        <v>1</v>
      </c>
      <c r="H21" s="8"/>
      <c r="I21" s="8" t="s">
        <v>24</v>
      </c>
      <c r="J21" s="8" t="s">
        <v>24</v>
      </c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27" t="s">
        <v>24</v>
      </c>
      <c r="Q21" s="28">
        <f>SUM(B21:P21)</f>
        <v>124</v>
      </c>
    </row>
    <row r="22" spans="1:17" ht="20.100000000000001" customHeight="1" x14ac:dyDescent="0.2">
      <c r="A22" s="25" t="s">
        <v>43</v>
      </c>
      <c r="B22" s="26">
        <v>36</v>
      </c>
      <c r="C22" s="8">
        <v>39</v>
      </c>
      <c r="D22" s="8">
        <v>11</v>
      </c>
      <c r="E22" s="8">
        <v>6</v>
      </c>
      <c r="F22" s="8">
        <v>6</v>
      </c>
      <c r="G22" s="8">
        <v>8</v>
      </c>
      <c r="H22" s="8"/>
      <c r="I22" s="8" t="s">
        <v>24</v>
      </c>
      <c r="J22" s="8" t="s">
        <v>24</v>
      </c>
      <c r="K22" s="8" t="s">
        <v>24</v>
      </c>
      <c r="L22" s="8" t="s">
        <v>24</v>
      </c>
      <c r="M22" s="8" t="s">
        <v>24</v>
      </c>
      <c r="N22" s="8" t="s">
        <v>24</v>
      </c>
      <c r="O22" s="8" t="s">
        <v>24</v>
      </c>
      <c r="P22" s="27" t="s">
        <v>24</v>
      </c>
      <c r="Q22" s="28">
        <f>SUM(B22:P22)</f>
        <v>106</v>
      </c>
    </row>
    <row r="23" spans="1:17" ht="20.100000000000001" customHeight="1" x14ac:dyDescent="0.2">
      <c r="A23" s="25" t="s">
        <v>44</v>
      </c>
      <c r="B23" s="26">
        <v>13</v>
      </c>
      <c r="C23" s="8">
        <v>20</v>
      </c>
      <c r="D23" s="8">
        <v>0</v>
      </c>
      <c r="E23" s="8">
        <v>42</v>
      </c>
      <c r="F23" s="8">
        <v>10</v>
      </c>
      <c r="G23" s="8">
        <v>18</v>
      </c>
      <c r="H23" s="8"/>
      <c r="I23" s="8" t="s">
        <v>24</v>
      </c>
      <c r="J23" s="8" t="s">
        <v>24</v>
      </c>
      <c r="K23" s="8" t="s">
        <v>24</v>
      </c>
      <c r="L23" s="8" t="s">
        <v>24</v>
      </c>
      <c r="M23" s="8" t="s">
        <v>24</v>
      </c>
      <c r="N23" s="8" t="s">
        <v>24</v>
      </c>
      <c r="O23" s="8" t="s">
        <v>24</v>
      </c>
      <c r="P23" s="27" t="s">
        <v>24</v>
      </c>
      <c r="Q23" s="28">
        <f>SUM(B23:P23)</f>
        <v>103</v>
      </c>
    </row>
    <row r="24" spans="1:17" ht="20.100000000000001" customHeight="1" x14ac:dyDescent="0.2">
      <c r="A24" s="25" t="s">
        <v>45</v>
      </c>
      <c r="B24" s="26">
        <v>32</v>
      </c>
      <c r="C24" s="8">
        <v>20</v>
      </c>
      <c r="D24" s="8">
        <v>11</v>
      </c>
      <c r="E24" s="8">
        <v>0</v>
      </c>
      <c r="F24" s="8">
        <v>13</v>
      </c>
      <c r="G24" s="8">
        <v>18</v>
      </c>
      <c r="H24" s="8"/>
      <c r="I24" s="8" t="s">
        <v>24</v>
      </c>
      <c r="J24" s="8" t="s">
        <v>24</v>
      </c>
      <c r="K24" s="8" t="s">
        <v>24</v>
      </c>
      <c r="L24" s="8" t="s">
        <v>24</v>
      </c>
      <c r="M24" s="8" t="s">
        <v>24</v>
      </c>
      <c r="N24" s="8" t="s">
        <v>24</v>
      </c>
      <c r="O24" s="8" t="s">
        <v>24</v>
      </c>
      <c r="P24" s="27" t="s">
        <v>24</v>
      </c>
      <c r="Q24" s="28">
        <f>SUM(B24:P24)</f>
        <v>94</v>
      </c>
    </row>
    <row r="25" spans="1:17" ht="20.100000000000001" customHeight="1" x14ac:dyDescent="0.2">
      <c r="A25" s="25" t="s">
        <v>47</v>
      </c>
      <c r="B25" s="26">
        <v>4</v>
      </c>
      <c r="C25" s="8">
        <v>7</v>
      </c>
      <c r="D25" s="8">
        <v>4</v>
      </c>
      <c r="E25" s="8">
        <v>6</v>
      </c>
      <c r="F25" s="8">
        <v>2</v>
      </c>
      <c r="G25" s="8">
        <v>1</v>
      </c>
      <c r="H25" s="8"/>
      <c r="I25" s="8" t="s">
        <v>24</v>
      </c>
      <c r="J25" s="8" t="s">
        <v>24</v>
      </c>
      <c r="K25" s="8" t="s">
        <v>24</v>
      </c>
      <c r="L25" s="8" t="s">
        <v>24</v>
      </c>
      <c r="M25" s="8" t="s">
        <v>24</v>
      </c>
      <c r="N25" s="8" t="s">
        <v>24</v>
      </c>
      <c r="O25" s="8" t="s">
        <v>24</v>
      </c>
      <c r="P25" s="27" t="s">
        <v>24</v>
      </c>
      <c r="Q25" s="28">
        <f>SUM(B25:P25)</f>
        <v>24</v>
      </c>
    </row>
    <row r="26" spans="1:17" ht="20.100000000000001" customHeight="1" thickBot="1" x14ac:dyDescent="0.25">
      <c r="A26" s="29" t="s">
        <v>48</v>
      </c>
      <c r="B26" s="30">
        <v>4</v>
      </c>
      <c r="C26" s="31">
        <v>0</v>
      </c>
      <c r="D26" s="31">
        <v>2</v>
      </c>
      <c r="E26" s="31">
        <v>2</v>
      </c>
      <c r="F26" s="31">
        <v>2</v>
      </c>
      <c r="G26" s="31">
        <v>4</v>
      </c>
      <c r="H26" s="31"/>
      <c r="I26" s="31" t="s">
        <v>24</v>
      </c>
      <c r="J26" s="31" t="s">
        <v>24</v>
      </c>
      <c r="K26" s="31" t="s">
        <v>24</v>
      </c>
      <c r="L26" s="31" t="s">
        <v>24</v>
      </c>
      <c r="M26" s="31" t="s">
        <v>24</v>
      </c>
      <c r="N26" s="31" t="s">
        <v>24</v>
      </c>
      <c r="O26" s="31" t="s">
        <v>24</v>
      </c>
      <c r="P26" s="32" t="s">
        <v>24</v>
      </c>
      <c r="Q26" s="33">
        <f>SUM(B26:P26)</f>
        <v>14</v>
      </c>
    </row>
    <row r="27" spans="1:17" ht="20.100000000000001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20.100000000000001" customHeight="1" thickBot="1" x14ac:dyDescent="0.25">
      <c r="A28" s="14" t="s">
        <v>23</v>
      </c>
    </row>
    <row r="29" spans="1:17" ht="20.100000000000001" customHeight="1" thickBot="1" x14ac:dyDescent="0.25">
      <c r="A29" s="17" t="s">
        <v>0</v>
      </c>
      <c r="B29" s="35">
        <v>1</v>
      </c>
      <c r="C29" s="36">
        <v>2</v>
      </c>
      <c r="D29" s="36">
        <v>3</v>
      </c>
      <c r="E29" s="36">
        <v>4</v>
      </c>
      <c r="F29" s="36">
        <v>5</v>
      </c>
      <c r="G29" s="36">
        <v>6</v>
      </c>
      <c r="H29" s="36">
        <v>7</v>
      </c>
      <c r="I29" s="36">
        <v>8</v>
      </c>
      <c r="J29" s="36">
        <v>9</v>
      </c>
      <c r="K29" s="36">
        <v>10</v>
      </c>
      <c r="L29" s="36">
        <v>11</v>
      </c>
      <c r="M29" s="36">
        <v>12</v>
      </c>
      <c r="N29" s="36">
        <v>13</v>
      </c>
      <c r="O29" s="36">
        <v>14</v>
      </c>
      <c r="P29" s="37">
        <v>15</v>
      </c>
      <c r="Q29" s="38"/>
    </row>
    <row r="30" spans="1:17" ht="20.100000000000001" customHeight="1" x14ac:dyDescent="0.2">
      <c r="A30" s="39" t="str">
        <f>[1]Week1!A5</f>
        <v>Paul Sullivan</v>
      </c>
      <c r="B30" s="21">
        <v>35</v>
      </c>
      <c r="C30" s="22">
        <v>39</v>
      </c>
      <c r="D30" s="22">
        <v>41</v>
      </c>
      <c r="E30" s="22">
        <v>55</v>
      </c>
      <c r="F30" s="22">
        <v>39</v>
      </c>
      <c r="G30" s="22">
        <v>39</v>
      </c>
      <c r="H30" s="22">
        <v>33</v>
      </c>
      <c r="I30" s="22" t="s">
        <v>24</v>
      </c>
      <c r="J30" s="22" t="s">
        <v>24</v>
      </c>
      <c r="K30" s="22" t="str">
        <f>[1]Week10!L5</f>
        <v xml:space="preserve"> </v>
      </c>
      <c r="L30" s="22" t="str">
        <f>[1]Week11!L5</f>
        <v xml:space="preserve"> </v>
      </c>
      <c r="M30" s="22" t="str">
        <f>[1]Week12!L5</f>
        <v xml:space="preserve"> </v>
      </c>
      <c r="N30" s="22" t="str">
        <f>[1]Week13!L5</f>
        <v xml:space="preserve"> </v>
      </c>
      <c r="O30" s="22" t="str">
        <f>[1]Week14!L5</f>
        <v xml:space="preserve"> </v>
      </c>
      <c r="P30" s="23" t="str">
        <f>[1]Week15!L5</f>
        <v xml:space="preserve"> </v>
      </c>
      <c r="Q30" s="34"/>
    </row>
    <row r="31" spans="1:17" ht="20.100000000000001" customHeight="1" x14ac:dyDescent="0.2">
      <c r="A31" s="40" t="str">
        <f>[1]Week1!A6</f>
        <v>Jason Shomsky</v>
      </c>
      <c r="B31" s="26">
        <v>32</v>
      </c>
      <c r="C31" s="8">
        <v>40</v>
      </c>
      <c r="D31" s="8">
        <v>38</v>
      </c>
      <c r="E31" s="8">
        <v>42</v>
      </c>
      <c r="F31" s="8">
        <v>36</v>
      </c>
      <c r="G31" s="8">
        <v>38</v>
      </c>
      <c r="H31" s="8">
        <v>35</v>
      </c>
      <c r="I31" s="8" t="s">
        <v>24</v>
      </c>
      <c r="J31" s="8" t="s">
        <v>24</v>
      </c>
      <c r="K31" s="8" t="str">
        <f>[1]Week10!L6</f>
        <v xml:space="preserve"> </v>
      </c>
      <c r="L31" s="8" t="str">
        <f>[1]Week11!L6</f>
        <v xml:space="preserve"> </v>
      </c>
      <c r="M31" s="8" t="str">
        <f>[1]Week12!L6</f>
        <v xml:space="preserve"> </v>
      </c>
      <c r="N31" s="8" t="str">
        <f>[1]Week13!L6</f>
        <v xml:space="preserve"> </v>
      </c>
      <c r="O31" s="8" t="str">
        <f>[1]Week14!L6</f>
        <v xml:space="preserve"> </v>
      </c>
      <c r="P31" s="27" t="str">
        <f>[1]Week15!L6</f>
        <v xml:space="preserve"> </v>
      </c>
      <c r="Q31" s="34"/>
    </row>
    <row r="32" spans="1:17" ht="20.100000000000001" customHeight="1" x14ac:dyDescent="0.2">
      <c r="A32" s="40" t="str">
        <f>[1]Week1!A7</f>
        <v>Jeff Pittenger</v>
      </c>
      <c r="B32" s="26">
        <v>41</v>
      </c>
      <c r="C32" s="8">
        <v>37</v>
      </c>
      <c r="D32" s="8">
        <v>33</v>
      </c>
      <c r="E32" s="8">
        <v>34</v>
      </c>
      <c r="F32" s="8">
        <v>35</v>
      </c>
      <c r="G32" s="8">
        <v>33</v>
      </c>
      <c r="H32" s="8">
        <v>36</v>
      </c>
      <c r="I32" s="8" t="s">
        <v>24</v>
      </c>
      <c r="J32" s="8" t="s">
        <v>24</v>
      </c>
      <c r="K32" s="8" t="str">
        <f>[1]Week10!L7</f>
        <v xml:space="preserve"> </v>
      </c>
      <c r="L32" s="8" t="str">
        <f>[1]Week11!L7</f>
        <v xml:space="preserve"> </v>
      </c>
      <c r="M32" s="8" t="str">
        <f>[1]Week12!L7</f>
        <v xml:space="preserve"> </v>
      </c>
      <c r="N32" s="8" t="str">
        <f>[1]Week13!L7</f>
        <v xml:space="preserve"> </v>
      </c>
      <c r="O32" s="8" t="str">
        <f>[1]Week14!L7</f>
        <v xml:space="preserve"> </v>
      </c>
      <c r="P32" s="27" t="str">
        <f>[1]Week15!L7</f>
        <v xml:space="preserve"> </v>
      </c>
      <c r="Q32" s="34"/>
    </row>
    <row r="33" spans="1:17" ht="20.100000000000001" customHeight="1" x14ac:dyDescent="0.2">
      <c r="A33" s="40" t="str">
        <f>[1]Week1!A8</f>
        <v>Mike Bawol</v>
      </c>
      <c r="B33" s="26">
        <v>31</v>
      </c>
      <c r="C33" s="8">
        <v>46</v>
      </c>
      <c r="D33" s="8">
        <v>36</v>
      </c>
      <c r="E33" s="8">
        <v>41</v>
      </c>
      <c r="F33" s="8">
        <v>37</v>
      </c>
      <c r="G33" s="8">
        <v>33</v>
      </c>
      <c r="H33" s="8">
        <v>36</v>
      </c>
      <c r="I33" s="8" t="s">
        <v>24</v>
      </c>
      <c r="J33" s="8" t="s">
        <v>24</v>
      </c>
      <c r="K33" s="8" t="str">
        <f>[1]Week10!L8</f>
        <v xml:space="preserve"> </v>
      </c>
      <c r="L33" s="8" t="str">
        <f>[1]Week11!L8</f>
        <v xml:space="preserve"> </v>
      </c>
      <c r="M33" s="8" t="str">
        <f>[1]Week12!L8</f>
        <v xml:space="preserve"> </v>
      </c>
      <c r="N33" s="8" t="str">
        <f>[1]Week13!L8</f>
        <v xml:space="preserve"> </v>
      </c>
      <c r="O33" s="8" t="str">
        <f>[1]Week14!L8</f>
        <v xml:space="preserve"> </v>
      </c>
      <c r="P33" s="27" t="str">
        <f>[1]Week15!L8</f>
        <v xml:space="preserve"> </v>
      </c>
      <c r="Q33" s="34"/>
    </row>
    <row r="34" spans="1:17" ht="20.100000000000001" customHeight="1" x14ac:dyDescent="0.2">
      <c r="A34" s="40" t="str">
        <f>[1]Week1!A9</f>
        <v>John Paul</v>
      </c>
      <c r="B34" s="26">
        <v>37</v>
      </c>
      <c r="C34" s="8">
        <v>33</v>
      </c>
      <c r="D34" s="8">
        <v>38</v>
      </c>
      <c r="E34" s="8">
        <v>37</v>
      </c>
      <c r="F34" s="8">
        <v>39</v>
      </c>
      <c r="G34" s="8">
        <v>36</v>
      </c>
      <c r="H34" s="8">
        <v>32</v>
      </c>
      <c r="I34" s="8" t="s">
        <v>24</v>
      </c>
      <c r="J34" s="8" t="s">
        <v>24</v>
      </c>
      <c r="K34" s="8" t="str">
        <f>[1]Week10!L9</f>
        <v xml:space="preserve"> </v>
      </c>
      <c r="L34" s="8" t="str">
        <f>[1]Week11!L9</f>
        <v xml:space="preserve"> </v>
      </c>
      <c r="M34" s="8" t="str">
        <f>[1]Week12!L9</f>
        <v xml:space="preserve"> </v>
      </c>
      <c r="N34" s="8" t="str">
        <f>[1]Week13!L9</f>
        <v xml:space="preserve"> </v>
      </c>
      <c r="O34" s="8" t="str">
        <f>[1]Week14!L9</f>
        <v xml:space="preserve"> </v>
      </c>
      <c r="P34" s="27" t="str">
        <f>[1]Week15!L9</f>
        <v xml:space="preserve"> </v>
      </c>
      <c r="Q34" s="34"/>
    </row>
    <row r="35" spans="1:17" ht="20.100000000000001" customHeight="1" x14ac:dyDescent="0.2">
      <c r="A35" s="40" t="str">
        <f>[1]Week1!A10</f>
        <v>Joe Walrad</v>
      </c>
      <c r="B35" s="26">
        <v>33</v>
      </c>
      <c r="C35" s="8">
        <v>45</v>
      </c>
      <c r="D35" s="8">
        <v>37</v>
      </c>
      <c r="E35" s="8">
        <v>29</v>
      </c>
      <c r="F35" s="8">
        <v>32</v>
      </c>
      <c r="G35" s="8">
        <v>40</v>
      </c>
      <c r="H35" s="8">
        <v>37</v>
      </c>
      <c r="I35" s="8" t="s">
        <v>24</v>
      </c>
      <c r="J35" s="8" t="s">
        <v>24</v>
      </c>
      <c r="K35" s="8" t="str">
        <f>[1]Week10!L10</f>
        <v xml:space="preserve"> </v>
      </c>
      <c r="L35" s="8" t="str">
        <f>[1]Week11!L10</f>
        <v xml:space="preserve"> </v>
      </c>
      <c r="M35" s="8" t="str">
        <f>[1]Week12!L10</f>
        <v xml:space="preserve"> </v>
      </c>
      <c r="N35" s="8" t="str">
        <f>[1]Week13!L10</f>
        <v xml:space="preserve"> </v>
      </c>
      <c r="O35" s="8" t="str">
        <f>[1]Week14!L10</f>
        <v xml:space="preserve"> </v>
      </c>
      <c r="P35" s="27" t="str">
        <f>[1]Week15!L10</f>
        <v xml:space="preserve"> </v>
      </c>
      <c r="Q35" s="34"/>
    </row>
    <row r="36" spans="1:17" ht="20.100000000000001" customHeight="1" x14ac:dyDescent="0.2">
      <c r="A36" s="40" t="str">
        <f>[1]Week1!A11</f>
        <v>Jon Tharp</v>
      </c>
      <c r="B36" s="26">
        <v>40</v>
      </c>
      <c r="C36" s="8">
        <v>37</v>
      </c>
      <c r="D36" s="8">
        <v>38</v>
      </c>
      <c r="E36" s="8">
        <v>35</v>
      </c>
      <c r="F36" s="8">
        <v>36</v>
      </c>
      <c r="G36" s="8">
        <v>39</v>
      </c>
      <c r="H36" s="8">
        <v>31</v>
      </c>
      <c r="I36" s="8" t="s">
        <v>24</v>
      </c>
      <c r="J36" s="8" t="s">
        <v>24</v>
      </c>
      <c r="K36" s="8" t="str">
        <f>[1]Week10!L11</f>
        <v xml:space="preserve"> </v>
      </c>
      <c r="L36" s="8" t="str">
        <f>[1]Week11!L11</f>
        <v xml:space="preserve"> </v>
      </c>
      <c r="M36" s="8" t="str">
        <f>[1]Week12!L11</f>
        <v xml:space="preserve"> </v>
      </c>
      <c r="N36" s="8" t="str">
        <f>[1]Week13!L11</f>
        <v xml:space="preserve"> </v>
      </c>
      <c r="O36" s="8" t="str">
        <f>[1]Week14!L11</f>
        <v xml:space="preserve"> </v>
      </c>
      <c r="P36" s="27" t="str">
        <f>[1]Week15!L11</f>
        <v xml:space="preserve"> </v>
      </c>
      <c r="Q36" s="34"/>
    </row>
    <row r="37" spans="1:17" ht="20.100000000000001" customHeight="1" x14ac:dyDescent="0.2">
      <c r="A37" s="40" t="str">
        <f>[1]Week1!A12</f>
        <v>Nick Matzo</v>
      </c>
      <c r="B37" s="26">
        <v>36</v>
      </c>
      <c r="C37" s="8">
        <v>40</v>
      </c>
      <c r="D37" s="8">
        <v>34</v>
      </c>
      <c r="E37" s="8">
        <v>37</v>
      </c>
      <c r="F37" s="8">
        <v>36</v>
      </c>
      <c r="G37" s="8">
        <v>35</v>
      </c>
      <c r="H37" s="8">
        <v>35</v>
      </c>
      <c r="I37" s="8" t="s">
        <v>24</v>
      </c>
      <c r="J37" s="8" t="s">
        <v>24</v>
      </c>
      <c r="K37" s="8" t="str">
        <f>[1]Week10!L12</f>
        <v xml:space="preserve"> </v>
      </c>
      <c r="L37" s="8" t="str">
        <f>[1]Week11!L12</f>
        <v xml:space="preserve"> </v>
      </c>
      <c r="M37" s="8" t="str">
        <f>[1]Week12!L12</f>
        <v xml:space="preserve"> </v>
      </c>
      <c r="N37" s="8" t="str">
        <f>[1]Week13!L12</f>
        <v xml:space="preserve"> </v>
      </c>
      <c r="O37" s="8" t="str">
        <f>[1]Week14!L12</f>
        <v xml:space="preserve"> </v>
      </c>
      <c r="P37" s="27" t="str">
        <f>[1]Week15!L12</f>
        <v xml:space="preserve"> </v>
      </c>
      <c r="Q37" s="34"/>
    </row>
    <row r="38" spans="1:17" ht="20.100000000000001" customHeight="1" x14ac:dyDescent="0.2">
      <c r="A38" s="40" t="str">
        <f>[1]Week1!A13</f>
        <v>Charlie Sullivan</v>
      </c>
      <c r="B38" s="26">
        <v>43</v>
      </c>
      <c r="C38" s="8">
        <v>53</v>
      </c>
      <c r="D38" s="8">
        <v>52</v>
      </c>
      <c r="E38" s="8">
        <v>54</v>
      </c>
      <c r="F38" s="8">
        <v>47</v>
      </c>
      <c r="G38" s="8">
        <v>51</v>
      </c>
      <c r="H38" s="8">
        <v>54</v>
      </c>
      <c r="I38" s="8" t="s">
        <v>24</v>
      </c>
      <c r="J38" s="8" t="s">
        <v>24</v>
      </c>
      <c r="K38" s="8" t="str">
        <f>[1]Week10!L13</f>
        <v xml:space="preserve"> </v>
      </c>
      <c r="L38" s="8" t="str">
        <f>[1]Week11!L13</f>
        <v xml:space="preserve"> </v>
      </c>
      <c r="M38" s="8" t="str">
        <f>[1]Week12!L13</f>
        <v xml:space="preserve"> </v>
      </c>
      <c r="N38" s="8" t="str">
        <f>[1]Week13!L13</f>
        <v xml:space="preserve"> </v>
      </c>
      <c r="O38" s="8" t="str">
        <f>[1]Week14!L13</f>
        <v xml:space="preserve"> </v>
      </c>
      <c r="P38" s="27" t="str">
        <f>[1]Week15!L13</f>
        <v xml:space="preserve"> </v>
      </c>
      <c r="Q38" s="34"/>
    </row>
    <row r="39" spans="1:17" ht="20.100000000000001" customHeight="1" x14ac:dyDescent="0.2">
      <c r="A39" s="40" t="str">
        <f>[1]Week1!A14</f>
        <v>Joe Baker</v>
      </c>
      <c r="B39" s="26">
        <v>32</v>
      </c>
      <c r="C39" s="8">
        <v>39</v>
      </c>
      <c r="D39" s="8">
        <v>41</v>
      </c>
      <c r="E39" s="8">
        <v>38</v>
      </c>
      <c r="F39" s="8">
        <v>34</v>
      </c>
      <c r="G39" s="8">
        <v>43</v>
      </c>
      <c r="H39" s="8">
        <v>39</v>
      </c>
      <c r="I39" s="8" t="s">
        <v>24</v>
      </c>
      <c r="J39" s="8" t="s">
        <v>24</v>
      </c>
      <c r="K39" s="8" t="str">
        <f>[1]Week10!L14</f>
        <v xml:space="preserve"> </v>
      </c>
      <c r="L39" s="8" t="str">
        <f>[1]Week11!L14</f>
        <v xml:space="preserve"> </v>
      </c>
      <c r="M39" s="8" t="str">
        <f>[1]Week12!L14</f>
        <v xml:space="preserve"> </v>
      </c>
      <c r="N39" s="8" t="str">
        <f>[1]Week13!L14</f>
        <v xml:space="preserve"> </v>
      </c>
      <c r="O39" s="8" t="str">
        <f>[1]Week14!L14</f>
        <v xml:space="preserve"> </v>
      </c>
      <c r="P39" s="27" t="str">
        <f>[1]Week15!L14</f>
        <v xml:space="preserve"> </v>
      </c>
      <c r="Q39" s="34"/>
    </row>
    <row r="40" spans="1:17" ht="20.100000000000001" customHeight="1" x14ac:dyDescent="0.2">
      <c r="A40" s="40" t="str">
        <f>[1]Week1!A15</f>
        <v>Ron Kopas</v>
      </c>
      <c r="B40" s="26">
        <v>43</v>
      </c>
      <c r="C40" s="8">
        <v>36</v>
      </c>
      <c r="D40" s="8">
        <v>34</v>
      </c>
      <c r="E40" s="8">
        <v>36</v>
      </c>
      <c r="F40" s="8">
        <v>44</v>
      </c>
      <c r="G40" s="8">
        <v>35</v>
      </c>
      <c r="H40" s="8">
        <v>38</v>
      </c>
      <c r="I40" s="8" t="s">
        <v>24</v>
      </c>
      <c r="J40" s="8" t="s">
        <v>24</v>
      </c>
      <c r="K40" s="8" t="str">
        <f>[1]Week10!L15</f>
        <v xml:space="preserve"> </v>
      </c>
      <c r="L40" s="8" t="str">
        <f>[1]Week11!L15</f>
        <v xml:space="preserve"> </v>
      </c>
      <c r="M40" s="8" t="str">
        <f>[1]Week12!L15</f>
        <v xml:space="preserve"> </v>
      </c>
      <c r="N40" s="8" t="str">
        <f>[1]Week13!L15</f>
        <v xml:space="preserve"> </v>
      </c>
      <c r="O40" s="8" t="str">
        <f>[1]Week14!L15</f>
        <v xml:space="preserve"> </v>
      </c>
      <c r="P40" s="27" t="str">
        <f>[1]Week15!L15</f>
        <v xml:space="preserve"> </v>
      </c>
      <c r="Q40" s="34"/>
    </row>
    <row r="41" spans="1:17" ht="20.100000000000001" customHeight="1" x14ac:dyDescent="0.2">
      <c r="A41" s="40" t="str">
        <f>[1]Week1!A16</f>
        <v>Craig Dunn</v>
      </c>
      <c r="B41" s="26">
        <v>41</v>
      </c>
      <c r="C41" s="8">
        <v>39</v>
      </c>
      <c r="D41" s="8">
        <v>53</v>
      </c>
      <c r="E41" s="8">
        <v>33</v>
      </c>
      <c r="F41" s="8">
        <v>43</v>
      </c>
      <c r="G41" s="8">
        <v>39</v>
      </c>
      <c r="H41" s="8">
        <v>34</v>
      </c>
      <c r="I41" s="8" t="s">
        <v>24</v>
      </c>
      <c r="J41" s="8" t="s">
        <v>24</v>
      </c>
      <c r="K41" s="8" t="str">
        <f>[1]Week10!L16</f>
        <v xml:space="preserve"> </v>
      </c>
      <c r="L41" s="8" t="str">
        <f>[1]Week11!L16</f>
        <v xml:space="preserve"> </v>
      </c>
      <c r="M41" s="8" t="str">
        <f>[1]Week12!L16</f>
        <v xml:space="preserve"> </v>
      </c>
      <c r="N41" s="8" t="str">
        <f>[1]Week13!L16</f>
        <v xml:space="preserve"> </v>
      </c>
      <c r="O41" s="8" t="str">
        <f>[1]Week14!L16</f>
        <v xml:space="preserve"> </v>
      </c>
      <c r="P41" s="27" t="str">
        <f>[1]Week15!L16</f>
        <v xml:space="preserve"> </v>
      </c>
      <c r="Q41" s="34"/>
    </row>
    <row r="42" spans="1:17" ht="20.100000000000001" customHeight="1" x14ac:dyDescent="0.2">
      <c r="A42" s="40" t="str">
        <f>[1]Week1!A17</f>
        <v>Tim Barrett</v>
      </c>
      <c r="B42" s="26">
        <v>34</v>
      </c>
      <c r="C42" s="8">
        <v>37</v>
      </c>
      <c r="D42" s="8">
        <v>40</v>
      </c>
      <c r="E42" s="8">
        <v>38</v>
      </c>
      <c r="F42" s="8">
        <v>35</v>
      </c>
      <c r="G42" s="8">
        <v>34</v>
      </c>
      <c r="H42" s="8">
        <v>40</v>
      </c>
      <c r="I42" s="8" t="s">
        <v>24</v>
      </c>
      <c r="J42" s="8" t="s">
        <v>24</v>
      </c>
      <c r="K42" s="8" t="str">
        <f>[1]Week10!L17</f>
        <v xml:space="preserve"> </v>
      </c>
      <c r="L42" s="8" t="str">
        <f>[1]Week11!L17</f>
        <v xml:space="preserve"> </v>
      </c>
      <c r="M42" s="8" t="str">
        <f>[1]Week12!L17</f>
        <v xml:space="preserve"> </v>
      </c>
      <c r="N42" s="8" t="str">
        <f>[1]Week13!L17</f>
        <v xml:space="preserve"> </v>
      </c>
      <c r="O42" s="8" t="str">
        <f>[1]Week14!L17</f>
        <v xml:space="preserve"> </v>
      </c>
      <c r="P42" s="27" t="str">
        <f>[1]Week15!L17</f>
        <v xml:space="preserve"> </v>
      </c>
      <c r="Q42" s="34"/>
    </row>
    <row r="43" spans="1:17" ht="20.100000000000001" customHeight="1" x14ac:dyDescent="0.2">
      <c r="A43" s="40" t="str">
        <f>[1]Week1!A18</f>
        <v>Chris Baron</v>
      </c>
      <c r="B43" s="26">
        <v>43</v>
      </c>
      <c r="C43" s="8">
        <v>42</v>
      </c>
      <c r="D43" s="8">
        <v>48</v>
      </c>
      <c r="E43" s="8">
        <v>43</v>
      </c>
      <c r="F43" s="8">
        <v>47</v>
      </c>
      <c r="G43" s="8">
        <v>52</v>
      </c>
      <c r="H43" s="8">
        <v>44</v>
      </c>
      <c r="I43" s="8" t="s">
        <v>24</v>
      </c>
      <c r="J43" s="8" t="s">
        <v>24</v>
      </c>
      <c r="K43" s="8" t="str">
        <f>[1]Week10!L18</f>
        <v xml:space="preserve"> </v>
      </c>
      <c r="L43" s="8" t="str">
        <f>[1]Week11!L18</f>
        <v xml:space="preserve"> </v>
      </c>
      <c r="M43" s="8" t="str">
        <f>[1]Week12!L18</f>
        <v xml:space="preserve"> </v>
      </c>
      <c r="N43" s="8" t="str">
        <f>[1]Week13!L18</f>
        <v xml:space="preserve"> </v>
      </c>
      <c r="O43" s="8" t="str">
        <f>[1]Week14!L18</f>
        <v xml:space="preserve"> </v>
      </c>
      <c r="P43" s="27" t="str">
        <f>[1]Week15!L18</f>
        <v xml:space="preserve"> </v>
      </c>
      <c r="Q43" s="34"/>
    </row>
    <row r="44" spans="1:17" ht="20.100000000000001" customHeight="1" x14ac:dyDescent="0.2">
      <c r="A44" s="40" t="str">
        <f>[1]Week1!A19</f>
        <v>Shaun Breuer</v>
      </c>
      <c r="B44" s="26">
        <v>42</v>
      </c>
      <c r="C44" s="8">
        <v>36</v>
      </c>
      <c r="D44" s="8">
        <v>33</v>
      </c>
      <c r="E44" s="8">
        <v>37</v>
      </c>
      <c r="F44" s="8">
        <v>47</v>
      </c>
      <c r="G44" s="8">
        <v>40</v>
      </c>
      <c r="H44" s="8">
        <v>34</v>
      </c>
      <c r="I44" s="8" t="s">
        <v>24</v>
      </c>
      <c r="J44" s="8" t="s">
        <v>24</v>
      </c>
      <c r="K44" s="8" t="str">
        <f>[1]Week10!L19</f>
        <v xml:space="preserve"> </v>
      </c>
      <c r="L44" s="8" t="str">
        <f>[1]Week11!L19</f>
        <v xml:space="preserve"> </v>
      </c>
      <c r="M44" s="8" t="str">
        <f>[1]Week12!L19</f>
        <v xml:space="preserve"> </v>
      </c>
      <c r="N44" s="8" t="str">
        <f>[1]Week13!L19</f>
        <v xml:space="preserve"> </v>
      </c>
      <c r="O44" s="8" t="str">
        <f>[1]Week14!L19</f>
        <v xml:space="preserve"> </v>
      </c>
      <c r="P44" s="27" t="str">
        <f>[1]Week15!L19</f>
        <v xml:space="preserve"> </v>
      </c>
      <c r="Q44" s="34"/>
    </row>
    <row r="45" spans="1:17" ht="20.100000000000001" customHeight="1" x14ac:dyDescent="0.2">
      <c r="A45" s="40" t="str">
        <f>[1]Week1!A20</f>
        <v>Bob Barbour</v>
      </c>
      <c r="B45" s="26">
        <v>38</v>
      </c>
      <c r="C45" s="8">
        <v>36</v>
      </c>
      <c r="D45" s="8">
        <v>37</v>
      </c>
      <c r="E45" s="8">
        <v>43</v>
      </c>
      <c r="F45" s="8">
        <v>35</v>
      </c>
      <c r="G45" s="8">
        <v>36</v>
      </c>
      <c r="H45" s="8">
        <v>39</v>
      </c>
      <c r="I45" s="8" t="s">
        <v>24</v>
      </c>
      <c r="J45" s="8" t="s">
        <v>24</v>
      </c>
      <c r="K45" s="8" t="str">
        <f>[1]Week10!L20</f>
        <v xml:space="preserve"> </v>
      </c>
      <c r="L45" s="8" t="str">
        <f>[1]Week11!L20</f>
        <v xml:space="preserve"> </v>
      </c>
      <c r="M45" s="8" t="str">
        <f>[1]Week12!L20</f>
        <v xml:space="preserve"> </v>
      </c>
      <c r="N45" s="8" t="str">
        <f>[1]Week13!L20</f>
        <v xml:space="preserve"> </v>
      </c>
      <c r="O45" s="8" t="str">
        <f>[1]Week14!L20</f>
        <v xml:space="preserve"> </v>
      </c>
      <c r="P45" s="27" t="str">
        <f>[1]Week15!L20</f>
        <v xml:space="preserve"> </v>
      </c>
      <c r="Q45" s="34"/>
    </row>
    <row r="46" spans="1:17" ht="20.100000000000001" customHeight="1" x14ac:dyDescent="0.2">
      <c r="A46" s="40" t="str">
        <f>[1]Week1!A21</f>
        <v>Samish Kilam</v>
      </c>
      <c r="B46" s="26">
        <v>43</v>
      </c>
      <c r="C46" s="8">
        <v>42</v>
      </c>
      <c r="D46" s="8">
        <v>33</v>
      </c>
      <c r="E46" s="8">
        <v>30</v>
      </c>
      <c r="F46" s="8">
        <v>32</v>
      </c>
      <c r="G46" s="8">
        <v>34</v>
      </c>
      <c r="H46" s="8">
        <v>34</v>
      </c>
      <c r="I46" s="8" t="s">
        <v>24</v>
      </c>
      <c r="J46" s="8" t="s">
        <v>24</v>
      </c>
      <c r="K46" s="8" t="str">
        <f>[1]Week10!L21</f>
        <v xml:space="preserve"> </v>
      </c>
      <c r="L46" s="8" t="str">
        <f>[1]Week11!L21</f>
        <v xml:space="preserve"> </v>
      </c>
      <c r="M46" s="8" t="str">
        <f>[1]Week12!L21</f>
        <v xml:space="preserve"> </v>
      </c>
      <c r="N46" s="8" t="str">
        <f>[1]Week13!L21</f>
        <v xml:space="preserve"> </v>
      </c>
      <c r="O46" s="8" t="str">
        <f>[1]Week14!L21</f>
        <v xml:space="preserve"> </v>
      </c>
      <c r="P46" s="27" t="str">
        <f>[1]Week15!L21</f>
        <v xml:space="preserve"> </v>
      </c>
      <c r="Q46" s="34"/>
    </row>
    <row r="47" spans="1:17" ht="20.100000000000001" customHeight="1" x14ac:dyDescent="0.2">
      <c r="A47" s="40" t="str">
        <f>[1]Week1!A22</f>
        <v>Chris Brosky</v>
      </c>
      <c r="B47" s="26">
        <v>34</v>
      </c>
      <c r="C47" s="8">
        <v>35</v>
      </c>
      <c r="D47" s="8">
        <v>41</v>
      </c>
      <c r="E47" s="8">
        <v>43</v>
      </c>
      <c r="F47" s="8">
        <v>46</v>
      </c>
      <c r="G47" s="8">
        <v>41</v>
      </c>
      <c r="H47" s="8" t="s">
        <v>24</v>
      </c>
      <c r="I47" s="8" t="s">
        <v>24</v>
      </c>
      <c r="J47" s="8" t="s">
        <v>24</v>
      </c>
      <c r="K47" s="8" t="str">
        <f>[1]Week10!L22</f>
        <v xml:space="preserve"> </v>
      </c>
      <c r="L47" s="8" t="str">
        <f>[1]Week11!L22</f>
        <v xml:space="preserve"> </v>
      </c>
      <c r="M47" s="8" t="str">
        <f>[1]Week12!L22</f>
        <v xml:space="preserve"> </v>
      </c>
      <c r="N47" s="8" t="str">
        <f>[1]Week13!L22</f>
        <v xml:space="preserve"> </v>
      </c>
      <c r="O47" s="8" t="str">
        <f>[1]Week14!L22</f>
        <v xml:space="preserve"> </v>
      </c>
      <c r="P47" s="27" t="str">
        <f>[1]Week15!L22</f>
        <v xml:space="preserve"> </v>
      </c>
      <c r="Q47" s="34"/>
    </row>
    <row r="48" spans="1:17" ht="20.100000000000001" customHeight="1" x14ac:dyDescent="0.2">
      <c r="A48" s="40" t="str">
        <f>[1]Week1!A23</f>
        <v>Steve Brosky</v>
      </c>
      <c r="B48" s="26">
        <v>39</v>
      </c>
      <c r="C48" s="8">
        <v>40</v>
      </c>
      <c r="D48" s="8">
        <v>35</v>
      </c>
      <c r="E48" s="8">
        <v>40</v>
      </c>
      <c r="F48" s="8">
        <v>36</v>
      </c>
      <c r="G48" s="8">
        <v>32</v>
      </c>
      <c r="H48" s="8">
        <v>45</v>
      </c>
      <c r="I48" s="8" t="s">
        <v>24</v>
      </c>
      <c r="J48" s="8" t="s">
        <v>24</v>
      </c>
      <c r="K48" s="8" t="str">
        <f>[1]Week10!L23</f>
        <v xml:space="preserve"> </v>
      </c>
      <c r="L48" s="8" t="str">
        <f>[1]Week11!L23</f>
        <v xml:space="preserve"> </v>
      </c>
      <c r="M48" s="8" t="str">
        <f>[1]Week12!L23</f>
        <v xml:space="preserve"> </v>
      </c>
      <c r="N48" s="8" t="str">
        <f>[1]Week13!L23</f>
        <v xml:space="preserve"> </v>
      </c>
      <c r="O48" s="8" t="str">
        <f>[1]Week14!L23</f>
        <v xml:space="preserve"> </v>
      </c>
      <c r="P48" s="27" t="str">
        <f>[1]Week15!L23</f>
        <v xml:space="preserve"> </v>
      </c>
      <c r="Q48" s="34"/>
    </row>
    <row r="49" spans="1:17" ht="20.100000000000001" customHeight="1" x14ac:dyDescent="0.2">
      <c r="A49" s="40" t="str">
        <f>[1]Week1!A24</f>
        <v>Tim Watts</v>
      </c>
      <c r="B49" s="26">
        <v>34</v>
      </c>
      <c r="C49" s="8">
        <v>37</v>
      </c>
      <c r="D49" s="8">
        <v>42</v>
      </c>
      <c r="E49" s="8">
        <v>38</v>
      </c>
      <c r="F49" s="8">
        <v>37</v>
      </c>
      <c r="G49" s="8">
        <v>37</v>
      </c>
      <c r="H49" s="8">
        <v>30</v>
      </c>
      <c r="I49" s="8" t="s">
        <v>24</v>
      </c>
      <c r="J49" s="8" t="s">
        <v>24</v>
      </c>
      <c r="K49" s="8" t="str">
        <f>[1]Week10!L24</f>
        <v xml:space="preserve"> </v>
      </c>
      <c r="L49" s="8" t="str">
        <f>[1]Week11!L24</f>
        <v xml:space="preserve"> </v>
      </c>
      <c r="M49" s="8" t="str">
        <f>[1]Week12!L24</f>
        <v xml:space="preserve"> </v>
      </c>
      <c r="N49" s="8" t="str">
        <f>[1]Week13!L24</f>
        <v xml:space="preserve"> </v>
      </c>
      <c r="O49" s="8" t="str">
        <f>[1]Week14!L24</f>
        <v xml:space="preserve"> </v>
      </c>
      <c r="P49" s="27" t="str">
        <f>[1]Week15!L24</f>
        <v xml:space="preserve"> </v>
      </c>
      <c r="Q49" s="34"/>
    </row>
    <row r="50" spans="1:17" ht="20.100000000000001" customHeight="1" x14ac:dyDescent="0.2">
      <c r="A50" s="40" t="str">
        <f>[1]Week1!A25</f>
        <v>Pradeep Kalmat</v>
      </c>
      <c r="B50" s="26">
        <v>43</v>
      </c>
      <c r="C50" s="8">
        <v>35</v>
      </c>
      <c r="D50" s="8">
        <v>36</v>
      </c>
      <c r="E50" s="8">
        <v>38</v>
      </c>
      <c r="F50" s="8">
        <v>36</v>
      </c>
      <c r="G50" s="8">
        <v>52</v>
      </c>
      <c r="H50" s="8">
        <v>39</v>
      </c>
      <c r="I50" s="8" t="s">
        <v>24</v>
      </c>
      <c r="J50" s="8" t="s">
        <v>24</v>
      </c>
      <c r="K50" s="8" t="str">
        <f>[1]Week10!L25</f>
        <v xml:space="preserve"> </v>
      </c>
      <c r="L50" s="8" t="str">
        <f>[1]Week11!L25</f>
        <v xml:space="preserve"> </v>
      </c>
      <c r="M50" s="8" t="str">
        <f>[1]Week12!L25</f>
        <v xml:space="preserve"> </v>
      </c>
      <c r="N50" s="8" t="str">
        <f>[1]Week13!L25</f>
        <v xml:space="preserve"> </v>
      </c>
      <c r="O50" s="8" t="str">
        <f>[1]Week14!L25</f>
        <v xml:space="preserve"> </v>
      </c>
      <c r="P50" s="27" t="str">
        <f>[1]Week15!L25</f>
        <v xml:space="preserve"> </v>
      </c>
      <c r="Q50" s="38"/>
    </row>
    <row r="51" spans="1:17" ht="20.100000000000001" customHeight="1" x14ac:dyDescent="0.2">
      <c r="A51" s="40" t="str">
        <f>[1]Week1!A26</f>
        <v>Rick Olivero</v>
      </c>
      <c r="B51" s="26">
        <v>39</v>
      </c>
      <c r="C51" s="8">
        <v>34</v>
      </c>
      <c r="D51" s="8">
        <v>38</v>
      </c>
      <c r="E51" s="8">
        <v>36</v>
      </c>
      <c r="F51" s="8">
        <v>34</v>
      </c>
      <c r="G51" s="8">
        <v>39</v>
      </c>
      <c r="H51" s="8">
        <v>31</v>
      </c>
      <c r="I51" s="8" t="s">
        <v>24</v>
      </c>
      <c r="J51" s="8" t="s">
        <v>24</v>
      </c>
      <c r="K51" s="8" t="str">
        <f>[1]Week10!L26</f>
        <v xml:space="preserve"> </v>
      </c>
      <c r="L51" s="8" t="str">
        <f>[1]Week11!L26</f>
        <v xml:space="preserve"> </v>
      </c>
      <c r="M51" s="8" t="str">
        <f>[1]Week12!L26</f>
        <v xml:space="preserve"> </v>
      </c>
      <c r="N51" s="8" t="str">
        <f>[1]Week13!L26</f>
        <v xml:space="preserve"> </v>
      </c>
      <c r="O51" s="8" t="str">
        <f>[1]Week14!L26</f>
        <v xml:space="preserve"> </v>
      </c>
      <c r="P51" s="27" t="str">
        <f>[1]Week15!L26</f>
        <v xml:space="preserve"> </v>
      </c>
      <c r="Q51" s="38"/>
    </row>
    <row r="52" spans="1:17" ht="20.100000000000001" customHeight="1" x14ac:dyDescent="0.2">
      <c r="A52" s="40" t="str">
        <f>[1]Week1!A27</f>
        <v>Roger Koenigsknecht</v>
      </c>
      <c r="B52" s="26">
        <v>38</v>
      </c>
      <c r="C52" s="8">
        <v>33</v>
      </c>
      <c r="D52" s="8">
        <v>41</v>
      </c>
      <c r="E52" s="8">
        <v>36</v>
      </c>
      <c r="F52" s="8">
        <v>37</v>
      </c>
      <c r="G52" s="8">
        <v>39</v>
      </c>
      <c r="H52" s="8">
        <v>36</v>
      </c>
      <c r="I52" s="8" t="s">
        <v>24</v>
      </c>
      <c r="J52" s="8" t="s">
        <v>24</v>
      </c>
      <c r="K52" s="8" t="str">
        <f>[1]Week10!L27</f>
        <v xml:space="preserve"> </v>
      </c>
      <c r="L52" s="8" t="str">
        <f>[1]Week11!L27</f>
        <v xml:space="preserve"> </v>
      </c>
      <c r="M52" s="8" t="str">
        <f>[1]Week12!L27</f>
        <v xml:space="preserve"> </v>
      </c>
      <c r="N52" s="8" t="str">
        <f>[1]Week13!L27</f>
        <v xml:space="preserve"> </v>
      </c>
      <c r="O52" s="8" t="str">
        <f>[1]Week14!L27</f>
        <v xml:space="preserve"> </v>
      </c>
      <c r="P52" s="27" t="str">
        <f>[1]Week15!L27</f>
        <v xml:space="preserve"> </v>
      </c>
      <c r="Q52" s="38"/>
    </row>
    <row r="53" spans="1:17" ht="20.100000000000001" customHeight="1" thickBot="1" x14ac:dyDescent="0.25">
      <c r="A53" s="41" t="str">
        <f>[1]Week1!A28</f>
        <v>Tom Laskaris</v>
      </c>
      <c r="B53" s="30">
        <v>38</v>
      </c>
      <c r="C53" s="31">
        <v>40</v>
      </c>
      <c r="D53" s="31">
        <v>37</v>
      </c>
      <c r="E53" s="31">
        <v>41</v>
      </c>
      <c r="F53" s="31">
        <v>30</v>
      </c>
      <c r="G53" s="31">
        <v>36</v>
      </c>
      <c r="H53" s="31">
        <v>39</v>
      </c>
      <c r="I53" s="31" t="s">
        <v>24</v>
      </c>
      <c r="J53" s="31"/>
      <c r="K53" s="31" t="str">
        <f>[1]Week10!L28</f>
        <v xml:space="preserve"> </v>
      </c>
      <c r="L53" s="31" t="str">
        <f>[1]Week11!L28</f>
        <v xml:space="preserve"> </v>
      </c>
      <c r="M53" s="31" t="str">
        <f>[1]Week12!L28</f>
        <v xml:space="preserve"> </v>
      </c>
      <c r="N53" s="31" t="str">
        <f>[1]Week13!L28</f>
        <v xml:space="preserve"> </v>
      </c>
      <c r="O53" s="31" t="str">
        <f>[1]Week14!L28</f>
        <v xml:space="preserve"> </v>
      </c>
      <c r="P53" s="32" t="str">
        <f>[1]Week15!L28</f>
        <v xml:space="preserve"> </v>
      </c>
      <c r="Q53" s="38"/>
    </row>
  </sheetData>
  <sortState ref="A3:Q26">
    <sortCondition descending="1" ref="Q3:Q26"/>
  </sortState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workbookViewId="0">
      <selection activeCell="U29" sqref="U29"/>
    </sheetView>
  </sheetViews>
  <sheetFormatPr defaultRowHeight="20.100000000000001" customHeight="1" x14ac:dyDescent="0.2"/>
  <cols>
    <col min="1" max="1" width="21.28515625" style="16" customWidth="1"/>
    <col min="2" max="16" width="4.7109375" style="15" customWidth="1"/>
    <col min="17" max="17" width="6.7109375" style="15" customWidth="1"/>
    <col min="18" max="16384" width="9.140625" style="16"/>
  </cols>
  <sheetData>
    <row r="1" spans="1:17" ht="20.100000000000001" customHeight="1" thickBot="1" x14ac:dyDescent="0.25">
      <c r="A1" s="14" t="s">
        <v>14</v>
      </c>
    </row>
    <row r="2" spans="1:17" ht="20.100000000000001" customHeight="1" thickBot="1" x14ac:dyDescent="0.25">
      <c r="A2" s="17" t="s">
        <v>0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7" t="s">
        <v>22</v>
      </c>
    </row>
    <row r="3" spans="1:17" ht="20.100000000000001" customHeight="1" x14ac:dyDescent="0.2">
      <c r="A3" s="20" t="s">
        <v>30</v>
      </c>
      <c r="B3" s="21">
        <v>40</v>
      </c>
      <c r="C3" s="22">
        <v>4</v>
      </c>
      <c r="D3" s="22">
        <v>28</v>
      </c>
      <c r="E3" s="22">
        <v>46</v>
      </c>
      <c r="F3" s="22">
        <v>43</v>
      </c>
      <c r="G3" s="22"/>
      <c r="H3" s="22"/>
      <c r="I3" s="22" t="s">
        <v>24</v>
      </c>
      <c r="J3" s="22" t="s">
        <v>24</v>
      </c>
      <c r="K3" s="22" t="s">
        <v>24</v>
      </c>
      <c r="L3" s="22" t="s">
        <v>24</v>
      </c>
      <c r="M3" s="22" t="s">
        <v>24</v>
      </c>
      <c r="N3" s="22" t="s">
        <v>24</v>
      </c>
      <c r="O3" s="22" t="s">
        <v>24</v>
      </c>
      <c r="P3" s="23" t="s">
        <v>24</v>
      </c>
      <c r="Q3" s="24">
        <f>SUM(B3:P3)</f>
        <v>161</v>
      </c>
    </row>
    <row r="4" spans="1:17" ht="20.100000000000001" customHeight="1" x14ac:dyDescent="0.2">
      <c r="A4" s="25" t="s">
        <v>25</v>
      </c>
      <c r="B4" s="26">
        <v>13</v>
      </c>
      <c r="C4" s="8">
        <v>27</v>
      </c>
      <c r="D4" s="8">
        <v>44</v>
      </c>
      <c r="E4" s="8">
        <v>40</v>
      </c>
      <c r="F4" s="8">
        <v>34</v>
      </c>
      <c r="G4" s="8"/>
      <c r="H4" s="8"/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27" t="s">
        <v>24</v>
      </c>
      <c r="Q4" s="28">
        <f>SUM(B4:P4)</f>
        <v>158</v>
      </c>
    </row>
    <row r="5" spans="1:17" ht="20.100000000000001" customHeight="1" x14ac:dyDescent="0.2">
      <c r="A5" s="25" t="s">
        <v>29</v>
      </c>
      <c r="B5" s="26">
        <v>19</v>
      </c>
      <c r="C5" s="8">
        <v>42</v>
      </c>
      <c r="D5" s="8">
        <v>21</v>
      </c>
      <c r="E5" s="8">
        <v>34</v>
      </c>
      <c r="F5" s="8">
        <v>39</v>
      </c>
      <c r="G5" s="8"/>
      <c r="H5" s="8"/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27" t="s">
        <v>24</v>
      </c>
      <c r="Q5" s="28">
        <f>SUM(B5:P5)</f>
        <v>155</v>
      </c>
    </row>
    <row r="6" spans="1:17" ht="20.100000000000001" customHeight="1" x14ac:dyDescent="0.2">
      <c r="A6" s="25" t="s">
        <v>26</v>
      </c>
      <c r="B6" s="26">
        <v>4</v>
      </c>
      <c r="C6" s="8">
        <v>7</v>
      </c>
      <c r="D6" s="8">
        <v>44</v>
      </c>
      <c r="E6" s="8">
        <v>44</v>
      </c>
      <c r="F6" s="8">
        <v>43</v>
      </c>
      <c r="G6" s="8"/>
      <c r="H6" s="8"/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27" t="s">
        <v>24</v>
      </c>
      <c r="Q6" s="28">
        <f>SUM(B6:P6)</f>
        <v>142</v>
      </c>
    </row>
    <row r="7" spans="1:17" ht="20.100000000000001" customHeight="1" x14ac:dyDescent="0.2">
      <c r="A7" s="25" t="s">
        <v>28</v>
      </c>
      <c r="B7" s="26">
        <v>30</v>
      </c>
      <c r="C7" s="8">
        <v>13</v>
      </c>
      <c r="D7" s="8">
        <v>39</v>
      </c>
      <c r="E7" s="8">
        <v>28</v>
      </c>
      <c r="F7" s="8">
        <v>26</v>
      </c>
      <c r="G7" s="8"/>
      <c r="H7" s="8"/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27" t="s">
        <v>24</v>
      </c>
      <c r="Q7" s="28">
        <f>SUM(B7:P7)</f>
        <v>136</v>
      </c>
    </row>
    <row r="8" spans="1:17" ht="20.100000000000001" customHeight="1" x14ac:dyDescent="0.2">
      <c r="A8" s="25" t="s">
        <v>31</v>
      </c>
      <c r="B8" s="26">
        <v>28</v>
      </c>
      <c r="C8" s="8">
        <v>45</v>
      </c>
      <c r="D8" s="8">
        <v>21</v>
      </c>
      <c r="E8" s="8">
        <v>28</v>
      </c>
      <c r="F8" s="8">
        <v>13</v>
      </c>
      <c r="G8" s="8"/>
      <c r="H8" s="8"/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27" t="s">
        <v>24</v>
      </c>
      <c r="Q8" s="28">
        <f>SUM(B8:P8)</f>
        <v>135</v>
      </c>
    </row>
    <row r="9" spans="1:17" ht="20.100000000000001" customHeight="1" x14ac:dyDescent="0.2">
      <c r="A9" s="25" t="s">
        <v>27</v>
      </c>
      <c r="B9" s="26">
        <v>36</v>
      </c>
      <c r="C9" s="8">
        <v>27</v>
      </c>
      <c r="D9" s="8">
        <v>16</v>
      </c>
      <c r="E9" s="8">
        <v>21</v>
      </c>
      <c r="F9" s="8">
        <v>34</v>
      </c>
      <c r="G9" s="8"/>
      <c r="H9" s="8"/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27" t="s">
        <v>24</v>
      </c>
      <c r="Q9" s="28">
        <f>SUM(B9:P9)</f>
        <v>134</v>
      </c>
    </row>
    <row r="10" spans="1:17" ht="20.100000000000001" customHeight="1" x14ac:dyDescent="0.2">
      <c r="A10" s="25" t="s">
        <v>38</v>
      </c>
      <c r="B10" s="26">
        <v>43</v>
      </c>
      <c r="C10" s="8">
        <v>20</v>
      </c>
      <c r="D10" s="8">
        <v>11</v>
      </c>
      <c r="E10" s="8">
        <v>21</v>
      </c>
      <c r="F10" s="8">
        <v>39</v>
      </c>
      <c r="G10" s="8"/>
      <c r="H10" s="8"/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27" t="s">
        <v>24</v>
      </c>
      <c r="Q10" s="28">
        <f>SUM(B10:P10)</f>
        <v>134</v>
      </c>
    </row>
    <row r="11" spans="1:17" ht="20.100000000000001" customHeight="1" x14ac:dyDescent="0.2">
      <c r="A11" s="25" t="s">
        <v>36</v>
      </c>
      <c r="B11" s="26">
        <v>24</v>
      </c>
      <c r="C11" s="8">
        <v>45</v>
      </c>
      <c r="D11" s="8">
        <v>11</v>
      </c>
      <c r="E11" s="8">
        <v>34</v>
      </c>
      <c r="F11" s="8">
        <v>18</v>
      </c>
      <c r="G11" s="8"/>
      <c r="H11" s="8"/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27" t="s">
        <v>24</v>
      </c>
      <c r="Q11" s="28">
        <f>SUM(B11:P11)</f>
        <v>132</v>
      </c>
    </row>
    <row r="12" spans="1:17" ht="20.100000000000001" customHeight="1" x14ac:dyDescent="0.2">
      <c r="A12" s="25" t="s">
        <v>37</v>
      </c>
      <c r="B12" s="26">
        <v>16</v>
      </c>
      <c r="C12" s="8">
        <v>27</v>
      </c>
      <c r="D12" s="8">
        <v>21</v>
      </c>
      <c r="E12" s="8">
        <v>38</v>
      </c>
      <c r="F12" s="8">
        <v>26</v>
      </c>
      <c r="G12" s="8"/>
      <c r="H12" s="8"/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27" t="s">
        <v>24</v>
      </c>
      <c r="Q12" s="28">
        <f>SUM(B12:P12)</f>
        <v>128</v>
      </c>
    </row>
    <row r="13" spans="1:17" ht="20.100000000000001" customHeight="1" x14ac:dyDescent="0.2">
      <c r="A13" s="25" t="s">
        <v>33</v>
      </c>
      <c r="B13" s="26">
        <v>24</v>
      </c>
      <c r="C13" s="8">
        <v>34</v>
      </c>
      <c r="D13" s="8">
        <v>28</v>
      </c>
      <c r="E13" s="8">
        <v>6</v>
      </c>
      <c r="F13" s="8">
        <v>34</v>
      </c>
      <c r="G13" s="8"/>
      <c r="H13" s="8"/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27" t="s">
        <v>24</v>
      </c>
      <c r="Q13" s="28">
        <f>SUM(B13:P13)</f>
        <v>126</v>
      </c>
    </row>
    <row r="14" spans="1:17" ht="20.100000000000001" customHeight="1" x14ac:dyDescent="0.2">
      <c r="A14" s="25" t="s">
        <v>34</v>
      </c>
      <c r="B14" s="26">
        <v>24</v>
      </c>
      <c r="C14" s="8">
        <v>13</v>
      </c>
      <c r="D14" s="8">
        <v>28</v>
      </c>
      <c r="E14" s="8">
        <v>13</v>
      </c>
      <c r="F14" s="8">
        <v>46</v>
      </c>
      <c r="G14" s="8"/>
      <c r="H14" s="8"/>
      <c r="I14" s="8" t="s">
        <v>24</v>
      </c>
      <c r="J14" s="8"/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27" t="s">
        <v>24</v>
      </c>
      <c r="Q14" s="28">
        <f>SUM(B14:P14)</f>
        <v>124</v>
      </c>
    </row>
    <row r="15" spans="1:17" ht="20.100000000000001" customHeight="1" x14ac:dyDescent="0.2">
      <c r="A15" s="25" t="s">
        <v>42</v>
      </c>
      <c r="B15" s="26">
        <v>4</v>
      </c>
      <c r="C15" s="8">
        <v>39</v>
      </c>
      <c r="D15" s="8">
        <v>33</v>
      </c>
      <c r="E15" s="8">
        <v>21</v>
      </c>
      <c r="F15" s="8">
        <v>26</v>
      </c>
      <c r="G15" s="8"/>
      <c r="H15" s="8"/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27" t="s">
        <v>24</v>
      </c>
      <c r="Q15" s="28">
        <f>SUM(B15:P15)</f>
        <v>123</v>
      </c>
    </row>
    <row r="16" spans="1:17" ht="20.100000000000001" customHeight="1" x14ac:dyDescent="0.2">
      <c r="A16" s="25" t="s">
        <v>32</v>
      </c>
      <c r="B16" s="26">
        <v>4</v>
      </c>
      <c r="C16" s="8">
        <v>34</v>
      </c>
      <c r="D16" s="8">
        <v>39</v>
      </c>
      <c r="E16" s="8">
        <v>34</v>
      </c>
      <c r="F16" s="8">
        <v>8</v>
      </c>
      <c r="G16" s="8"/>
      <c r="H16" s="8"/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  <c r="N16" s="8" t="s">
        <v>24</v>
      </c>
      <c r="O16" s="8" t="s">
        <v>24</v>
      </c>
      <c r="P16" s="27" t="s">
        <v>24</v>
      </c>
      <c r="Q16" s="28">
        <f>SUM(B16:P16)</f>
        <v>119</v>
      </c>
    </row>
    <row r="17" spans="1:17" ht="20.100000000000001" customHeight="1" x14ac:dyDescent="0.2">
      <c r="A17" s="25" t="s">
        <v>41</v>
      </c>
      <c r="B17" s="26">
        <v>10</v>
      </c>
      <c r="C17" s="8">
        <v>34</v>
      </c>
      <c r="D17" s="8">
        <v>44</v>
      </c>
      <c r="E17" s="8">
        <v>28</v>
      </c>
      <c r="F17" s="8">
        <v>2</v>
      </c>
      <c r="G17" s="8"/>
      <c r="H17" s="8"/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27" t="s">
        <v>24</v>
      </c>
      <c r="Q17" s="28">
        <f>SUM(B17:P17)</f>
        <v>118</v>
      </c>
    </row>
    <row r="18" spans="1:17" ht="20.100000000000001" customHeight="1" x14ac:dyDescent="0.2">
      <c r="A18" s="25" t="s">
        <v>39</v>
      </c>
      <c r="B18" s="26">
        <v>43</v>
      </c>
      <c r="C18" s="8">
        <v>13</v>
      </c>
      <c r="D18" s="8">
        <v>21</v>
      </c>
      <c r="E18" s="8">
        <v>10</v>
      </c>
      <c r="F18" s="8">
        <v>26</v>
      </c>
      <c r="G18" s="8"/>
      <c r="H18" s="8"/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24</v>
      </c>
      <c r="P18" s="27" t="s">
        <v>24</v>
      </c>
      <c r="Q18" s="28">
        <f>SUM(B18:P18)</f>
        <v>113</v>
      </c>
    </row>
    <row r="19" spans="1:17" ht="20.100000000000001" customHeight="1" x14ac:dyDescent="0.2">
      <c r="A19" s="25" t="s">
        <v>46</v>
      </c>
      <c r="B19" s="26">
        <v>46</v>
      </c>
      <c r="C19" s="8">
        <v>2</v>
      </c>
      <c r="D19" s="8">
        <v>33</v>
      </c>
      <c r="E19" s="8">
        <v>13</v>
      </c>
      <c r="F19" s="8">
        <v>18</v>
      </c>
      <c r="G19" s="8"/>
      <c r="H19" s="8"/>
      <c r="I19" s="8" t="s">
        <v>24</v>
      </c>
      <c r="J19" s="8" t="s">
        <v>24</v>
      </c>
      <c r="K19" s="8" t="s">
        <v>24</v>
      </c>
      <c r="L19" s="8" t="s">
        <v>24</v>
      </c>
      <c r="M19" s="8" t="s">
        <v>24</v>
      </c>
      <c r="N19" s="8" t="s">
        <v>24</v>
      </c>
      <c r="O19" s="8" t="s">
        <v>24</v>
      </c>
      <c r="P19" s="27" t="s">
        <v>24</v>
      </c>
      <c r="Q19" s="28">
        <f>SUM(B19:P19)</f>
        <v>112</v>
      </c>
    </row>
    <row r="20" spans="1:17" ht="20.100000000000001" customHeight="1" x14ac:dyDescent="0.2">
      <c r="A20" s="25" t="s">
        <v>35</v>
      </c>
      <c r="B20" s="26">
        <v>19</v>
      </c>
      <c r="C20" s="8">
        <v>13</v>
      </c>
      <c r="D20" s="8">
        <v>36</v>
      </c>
      <c r="E20" s="8">
        <v>16</v>
      </c>
      <c r="F20" s="8">
        <v>26</v>
      </c>
      <c r="G20" s="8"/>
      <c r="H20" s="8"/>
      <c r="I20" s="8" t="s">
        <v>24</v>
      </c>
      <c r="J20" s="8" t="s">
        <v>24</v>
      </c>
      <c r="K20" s="8" t="s">
        <v>24</v>
      </c>
      <c r="L20" s="8" t="s">
        <v>24</v>
      </c>
      <c r="M20" s="8" t="s">
        <v>24</v>
      </c>
      <c r="N20" s="8" t="s">
        <v>24</v>
      </c>
      <c r="O20" s="8" t="s">
        <v>24</v>
      </c>
      <c r="P20" s="27" t="s">
        <v>24</v>
      </c>
      <c r="Q20" s="28">
        <f>SUM(B20:P20)</f>
        <v>110</v>
      </c>
    </row>
    <row r="21" spans="1:17" ht="20.100000000000001" customHeight="1" x14ac:dyDescent="0.2">
      <c r="A21" s="25" t="s">
        <v>40</v>
      </c>
      <c r="B21" s="26">
        <v>36</v>
      </c>
      <c r="C21" s="8">
        <v>27</v>
      </c>
      <c r="D21" s="8">
        <v>6</v>
      </c>
      <c r="E21" s="8">
        <v>21</v>
      </c>
      <c r="F21" s="8">
        <v>18</v>
      </c>
      <c r="G21" s="8"/>
      <c r="H21" s="8"/>
      <c r="I21" s="8" t="s">
        <v>24</v>
      </c>
      <c r="J21" s="8" t="s">
        <v>24</v>
      </c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27" t="s">
        <v>24</v>
      </c>
      <c r="Q21" s="28">
        <f>SUM(B21:P21)</f>
        <v>108</v>
      </c>
    </row>
    <row r="22" spans="1:17" ht="20.100000000000001" customHeight="1" x14ac:dyDescent="0.2">
      <c r="A22" s="25" t="s">
        <v>43</v>
      </c>
      <c r="B22" s="26">
        <v>36</v>
      </c>
      <c r="C22" s="8">
        <v>39</v>
      </c>
      <c r="D22" s="8">
        <v>11</v>
      </c>
      <c r="E22" s="8">
        <v>6</v>
      </c>
      <c r="F22" s="8">
        <v>6</v>
      </c>
      <c r="G22" s="8"/>
      <c r="H22" s="8"/>
      <c r="I22" s="8" t="s">
        <v>24</v>
      </c>
      <c r="J22" s="8" t="s">
        <v>24</v>
      </c>
      <c r="K22" s="8" t="s">
        <v>24</v>
      </c>
      <c r="L22" s="8" t="s">
        <v>24</v>
      </c>
      <c r="M22" s="8" t="s">
        <v>24</v>
      </c>
      <c r="N22" s="8" t="s">
        <v>24</v>
      </c>
      <c r="O22" s="8" t="s">
        <v>24</v>
      </c>
      <c r="P22" s="27" t="s">
        <v>24</v>
      </c>
      <c r="Q22" s="28">
        <f>SUM(B22:P22)</f>
        <v>98</v>
      </c>
    </row>
    <row r="23" spans="1:17" ht="20.100000000000001" customHeight="1" x14ac:dyDescent="0.2">
      <c r="A23" s="25" t="s">
        <v>44</v>
      </c>
      <c r="B23" s="26">
        <v>13</v>
      </c>
      <c r="C23" s="8">
        <v>20</v>
      </c>
      <c r="D23" s="8">
        <v>0</v>
      </c>
      <c r="E23" s="8">
        <v>42</v>
      </c>
      <c r="F23" s="8">
        <v>10</v>
      </c>
      <c r="G23" s="8"/>
      <c r="H23" s="8"/>
      <c r="I23" s="8" t="s">
        <v>24</v>
      </c>
      <c r="J23" s="8" t="s">
        <v>24</v>
      </c>
      <c r="K23" s="8" t="s">
        <v>24</v>
      </c>
      <c r="L23" s="8" t="s">
        <v>24</v>
      </c>
      <c r="M23" s="8" t="s">
        <v>24</v>
      </c>
      <c r="N23" s="8" t="s">
        <v>24</v>
      </c>
      <c r="O23" s="8" t="s">
        <v>24</v>
      </c>
      <c r="P23" s="27" t="s">
        <v>24</v>
      </c>
      <c r="Q23" s="28">
        <f>SUM(B23:P23)</f>
        <v>85</v>
      </c>
    </row>
    <row r="24" spans="1:17" ht="20.100000000000001" customHeight="1" x14ac:dyDescent="0.2">
      <c r="A24" s="25" t="s">
        <v>45</v>
      </c>
      <c r="B24" s="26">
        <v>32</v>
      </c>
      <c r="C24" s="8">
        <v>20</v>
      </c>
      <c r="D24" s="8">
        <v>11</v>
      </c>
      <c r="E24" s="8">
        <v>0</v>
      </c>
      <c r="F24" s="8">
        <v>13</v>
      </c>
      <c r="G24" s="8"/>
      <c r="H24" s="8"/>
      <c r="I24" s="8" t="s">
        <v>24</v>
      </c>
      <c r="J24" s="8" t="s">
        <v>24</v>
      </c>
      <c r="K24" s="8" t="s">
        <v>24</v>
      </c>
      <c r="L24" s="8" t="s">
        <v>24</v>
      </c>
      <c r="M24" s="8" t="s">
        <v>24</v>
      </c>
      <c r="N24" s="8" t="s">
        <v>24</v>
      </c>
      <c r="O24" s="8" t="s">
        <v>24</v>
      </c>
      <c r="P24" s="27" t="s">
        <v>24</v>
      </c>
      <c r="Q24" s="28">
        <f>SUM(B24:P24)</f>
        <v>76</v>
      </c>
    </row>
    <row r="25" spans="1:17" ht="20.100000000000001" customHeight="1" x14ac:dyDescent="0.2">
      <c r="A25" s="25" t="s">
        <v>47</v>
      </c>
      <c r="B25" s="26">
        <v>4</v>
      </c>
      <c r="C25" s="8">
        <v>7</v>
      </c>
      <c r="D25" s="8">
        <v>4</v>
      </c>
      <c r="E25" s="8">
        <v>6</v>
      </c>
      <c r="F25" s="8">
        <v>2</v>
      </c>
      <c r="G25" s="8"/>
      <c r="H25" s="8"/>
      <c r="I25" s="8" t="s">
        <v>24</v>
      </c>
      <c r="J25" s="8" t="s">
        <v>24</v>
      </c>
      <c r="K25" s="8" t="s">
        <v>24</v>
      </c>
      <c r="L25" s="8" t="s">
        <v>24</v>
      </c>
      <c r="M25" s="8" t="s">
        <v>24</v>
      </c>
      <c r="N25" s="8" t="s">
        <v>24</v>
      </c>
      <c r="O25" s="8" t="s">
        <v>24</v>
      </c>
      <c r="P25" s="27" t="s">
        <v>24</v>
      </c>
      <c r="Q25" s="28">
        <f>SUM(B25:P25)</f>
        <v>23</v>
      </c>
    </row>
    <row r="26" spans="1:17" ht="20.100000000000001" customHeight="1" thickBot="1" x14ac:dyDescent="0.25">
      <c r="A26" s="29" t="s">
        <v>48</v>
      </c>
      <c r="B26" s="30">
        <v>4</v>
      </c>
      <c r="C26" s="31">
        <v>0</v>
      </c>
      <c r="D26" s="31">
        <v>2</v>
      </c>
      <c r="E26" s="31">
        <v>2</v>
      </c>
      <c r="F26" s="31">
        <v>2</v>
      </c>
      <c r="G26" s="31"/>
      <c r="H26" s="31"/>
      <c r="I26" s="31" t="s">
        <v>24</v>
      </c>
      <c r="J26" s="31" t="s">
        <v>24</v>
      </c>
      <c r="K26" s="31" t="s">
        <v>24</v>
      </c>
      <c r="L26" s="31" t="s">
        <v>24</v>
      </c>
      <c r="M26" s="31" t="s">
        <v>24</v>
      </c>
      <c r="N26" s="31" t="s">
        <v>24</v>
      </c>
      <c r="O26" s="31" t="s">
        <v>24</v>
      </c>
      <c r="P26" s="32" t="s">
        <v>24</v>
      </c>
      <c r="Q26" s="33">
        <f>SUM(B26:P26)</f>
        <v>10</v>
      </c>
    </row>
    <row r="27" spans="1:17" ht="20.100000000000001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20.100000000000001" customHeight="1" thickBot="1" x14ac:dyDescent="0.25">
      <c r="A28" s="14" t="s">
        <v>23</v>
      </c>
    </row>
    <row r="29" spans="1:17" ht="20.100000000000001" customHeight="1" thickBot="1" x14ac:dyDescent="0.25">
      <c r="A29" s="17" t="s">
        <v>0</v>
      </c>
      <c r="B29" s="35">
        <v>1</v>
      </c>
      <c r="C29" s="36">
        <v>2</v>
      </c>
      <c r="D29" s="36">
        <v>3</v>
      </c>
      <c r="E29" s="36">
        <v>4</v>
      </c>
      <c r="F29" s="36">
        <v>5</v>
      </c>
      <c r="G29" s="36">
        <v>6</v>
      </c>
      <c r="H29" s="36">
        <v>7</v>
      </c>
      <c r="I29" s="36">
        <v>8</v>
      </c>
      <c r="J29" s="36">
        <v>9</v>
      </c>
      <c r="K29" s="36">
        <v>10</v>
      </c>
      <c r="L29" s="36">
        <v>11</v>
      </c>
      <c r="M29" s="36">
        <v>12</v>
      </c>
      <c r="N29" s="36">
        <v>13</v>
      </c>
      <c r="O29" s="36">
        <v>14</v>
      </c>
      <c r="P29" s="37">
        <v>15</v>
      </c>
      <c r="Q29" s="38"/>
    </row>
    <row r="30" spans="1:17" ht="20.100000000000001" customHeight="1" x14ac:dyDescent="0.2">
      <c r="A30" s="39" t="str">
        <f>[1]Week1!A5</f>
        <v>Paul Sullivan</v>
      </c>
      <c r="B30" s="21">
        <v>35</v>
      </c>
      <c r="C30" s="22">
        <v>39</v>
      </c>
      <c r="D30" s="22">
        <v>41</v>
      </c>
      <c r="E30" s="22">
        <v>55</v>
      </c>
      <c r="F30" s="22">
        <v>39</v>
      </c>
      <c r="G30" s="22">
        <v>39</v>
      </c>
      <c r="H30" s="22">
        <v>33</v>
      </c>
      <c r="I30" s="22" t="s">
        <v>24</v>
      </c>
      <c r="J30" s="22" t="s">
        <v>24</v>
      </c>
      <c r="K30" s="22" t="str">
        <f>[1]Week10!L5</f>
        <v xml:space="preserve"> </v>
      </c>
      <c r="L30" s="22" t="str">
        <f>[1]Week11!L5</f>
        <v xml:space="preserve"> </v>
      </c>
      <c r="M30" s="22" t="str">
        <f>[1]Week12!L5</f>
        <v xml:space="preserve"> </v>
      </c>
      <c r="N30" s="22" t="str">
        <f>[1]Week13!L5</f>
        <v xml:space="preserve"> </v>
      </c>
      <c r="O30" s="22" t="str">
        <f>[1]Week14!L5</f>
        <v xml:space="preserve"> </v>
      </c>
      <c r="P30" s="23" t="str">
        <f>[1]Week15!L5</f>
        <v xml:space="preserve"> </v>
      </c>
      <c r="Q30" s="34"/>
    </row>
    <row r="31" spans="1:17" ht="20.100000000000001" customHeight="1" x14ac:dyDescent="0.2">
      <c r="A31" s="40" t="str">
        <f>[1]Week1!A6</f>
        <v>Jason Shomsky</v>
      </c>
      <c r="B31" s="26">
        <v>32</v>
      </c>
      <c r="C31" s="8">
        <v>40</v>
      </c>
      <c r="D31" s="8">
        <v>38</v>
      </c>
      <c r="E31" s="8">
        <v>42</v>
      </c>
      <c r="F31" s="8">
        <v>36</v>
      </c>
      <c r="G31" s="8">
        <v>38</v>
      </c>
      <c r="H31" s="8">
        <v>35</v>
      </c>
      <c r="I31" s="8" t="s">
        <v>24</v>
      </c>
      <c r="J31" s="8" t="s">
        <v>24</v>
      </c>
      <c r="K31" s="8" t="str">
        <f>[1]Week10!L6</f>
        <v xml:space="preserve"> </v>
      </c>
      <c r="L31" s="8" t="str">
        <f>[1]Week11!L6</f>
        <v xml:space="preserve"> </v>
      </c>
      <c r="M31" s="8" t="str">
        <f>[1]Week12!L6</f>
        <v xml:space="preserve"> </v>
      </c>
      <c r="N31" s="8" t="str">
        <f>[1]Week13!L6</f>
        <v xml:space="preserve"> </v>
      </c>
      <c r="O31" s="8" t="str">
        <f>[1]Week14!L6</f>
        <v xml:space="preserve"> </v>
      </c>
      <c r="P31" s="27" t="str">
        <f>[1]Week15!L6</f>
        <v xml:space="preserve"> </v>
      </c>
      <c r="Q31" s="34"/>
    </row>
    <row r="32" spans="1:17" ht="20.100000000000001" customHeight="1" x14ac:dyDescent="0.2">
      <c r="A32" s="40" t="str">
        <f>[1]Week1!A7</f>
        <v>Jeff Pittenger</v>
      </c>
      <c r="B32" s="26">
        <v>41</v>
      </c>
      <c r="C32" s="8">
        <v>37</v>
      </c>
      <c r="D32" s="8">
        <v>33</v>
      </c>
      <c r="E32" s="8">
        <v>34</v>
      </c>
      <c r="F32" s="8">
        <v>35</v>
      </c>
      <c r="G32" s="8">
        <v>33</v>
      </c>
      <c r="H32" s="8">
        <v>36</v>
      </c>
      <c r="I32" s="8" t="s">
        <v>24</v>
      </c>
      <c r="J32" s="8" t="s">
        <v>24</v>
      </c>
      <c r="K32" s="8" t="str">
        <f>[1]Week10!L7</f>
        <v xml:space="preserve"> </v>
      </c>
      <c r="L32" s="8" t="str">
        <f>[1]Week11!L7</f>
        <v xml:space="preserve"> </v>
      </c>
      <c r="M32" s="8" t="str">
        <f>[1]Week12!L7</f>
        <v xml:space="preserve"> </v>
      </c>
      <c r="N32" s="8" t="str">
        <f>[1]Week13!L7</f>
        <v xml:space="preserve"> </v>
      </c>
      <c r="O32" s="8" t="str">
        <f>[1]Week14!L7</f>
        <v xml:space="preserve"> </v>
      </c>
      <c r="P32" s="27" t="str">
        <f>[1]Week15!L7</f>
        <v xml:space="preserve"> </v>
      </c>
      <c r="Q32" s="34"/>
    </row>
    <row r="33" spans="1:17" ht="20.100000000000001" customHeight="1" x14ac:dyDescent="0.2">
      <c r="A33" s="40" t="str">
        <f>[1]Week1!A8</f>
        <v>Mike Bawol</v>
      </c>
      <c r="B33" s="26">
        <v>31</v>
      </c>
      <c r="C33" s="8">
        <v>46</v>
      </c>
      <c r="D33" s="8">
        <v>36</v>
      </c>
      <c r="E33" s="8">
        <v>41</v>
      </c>
      <c r="F33" s="8">
        <v>37</v>
      </c>
      <c r="G33" s="8">
        <v>33</v>
      </c>
      <c r="H33" s="8">
        <v>36</v>
      </c>
      <c r="I33" s="8" t="s">
        <v>24</v>
      </c>
      <c r="J33" s="8" t="s">
        <v>24</v>
      </c>
      <c r="K33" s="8" t="str">
        <f>[1]Week10!L8</f>
        <v xml:space="preserve"> </v>
      </c>
      <c r="L33" s="8" t="str">
        <f>[1]Week11!L8</f>
        <v xml:space="preserve"> </v>
      </c>
      <c r="M33" s="8" t="str">
        <f>[1]Week12!L8</f>
        <v xml:space="preserve"> </v>
      </c>
      <c r="N33" s="8" t="str">
        <f>[1]Week13!L8</f>
        <v xml:space="preserve"> </v>
      </c>
      <c r="O33" s="8" t="str">
        <f>[1]Week14!L8</f>
        <v xml:space="preserve"> </v>
      </c>
      <c r="P33" s="27" t="str">
        <f>[1]Week15!L8</f>
        <v xml:space="preserve"> </v>
      </c>
      <c r="Q33" s="34"/>
    </row>
    <row r="34" spans="1:17" ht="20.100000000000001" customHeight="1" x14ac:dyDescent="0.2">
      <c r="A34" s="40" t="str">
        <f>[1]Week1!A9</f>
        <v>John Paul</v>
      </c>
      <c r="B34" s="26">
        <v>37</v>
      </c>
      <c r="C34" s="8">
        <v>33</v>
      </c>
      <c r="D34" s="8">
        <v>38</v>
      </c>
      <c r="E34" s="8">
        <v>37</v>
      </c>
      <c r="F34" s="8">
        <v>39</v>
      </c>
      <c r="G34" s="8">
        <v>36</v>
      </c>
      <c r="H34" s="8">
        <v>32</v>
      </c>
      <c r="I34" s="8" t="s">
        <v>24</v>
      </c>
      <c r="J34" s="8" t="s">
        <v>24</v>
      </c>
      <c r="K34" s="8" t="str">
        <f>[1]Week10!L9</f>
        <v xml:space="preserve"> </v>
      </c>
      <c r="L34" s="8" t="str">
        <f>[1]Week11!L9</f>
        <v xml:space="preserve"> </v>
      </c>
      <c r="M34" s="8" t="str">
        <f>[1]Week12!L9</f>
        <v xml:space="preserve"> </v>
      </c>
      <c r="N34" s="8" t="str">
        <f>[1]Week13!L9</f>
        <v xml:space="preserve"> </v>
      </c>
      <c r="O34" s="8" t="str">
        <f>[1]Week14!L9</f>
        <v xml:space="preserve"> </v>
      </c>
      <c r="P34" s="27" t="str">
        <f>[1]Week15!L9</f>
        <v xml:space="preserve"> </v>
      </c>
      <c r="Q34" s="34"/>
    </row>
    <row r="35" spans="1:17" ht="20.100000000000001" customHeight="1" x14ac:dyDescent="0.2">
      <c r="A35" s="40" t="str">
        <f>[1]Week1!A10</f>
        <v>Joe Walrad</v>
      </c>
      <c r="B35" s="26">
        <v>33</v>
      </c>
      <c r="C35" s="8">
        <v>45</v>
      </c>
      <c r="D35" s="8">
        <v>37</v>
      </c>
      <c r="E35" s="8">
        <v>29</v>
      </c>
      <c r="F35" s="8">
        <v>32</v>
      </c>
      <c r="G35" s="8">
        <v>40</v>
      </c>
      <c r="H35" s="8">
        <v>37</v>
      </c>
      <c r="I35" s="8" t="s">
        <v>24</v>
      </c>
      <c r="J35" s="8" t="s">
        <v>24</v>
      </c>
      <c r="K35" s="8" t="str">
        <f>[1]Week10!L10</f>
        <v xml:space="preserve"> </v>
      </c>
      <c r="L35" s="8" t="str">
        <f>[1]Week11!L10</f>
        <v xml:space="preserve"> </v>
      </c>
      <c r="M35" s="8" t="str">
        <f>[1]Week12!L10</f>
        <v xml:space="preserve"> </v>
      </c>
      <c r="N35" s="8" t="str">
        <f>[1]Week13!L10</f>
        <v xml:space="preserve"> </v>
      </c>
      <c r="O35" s="8" t="str">
        <f>[1]Week14!L10</f>
        <v xml:space="preserve"> </v>
      </c>
      <c r="P35" s="27" t="str">
        <f>[1]Week15!L10</f>
        <v xml:space="preserve"> </v>
      </c>
      <c r="Q35" s="34"/>
    </row>
    <row r="36" spans="1:17" ht="20.100000000000001" customHeight="1" x14ac:dyDescent="0.2">
      <c r="A36" s="40" t="str">
        <f>[1]Week1!A11</f>
        <v>Jon Tharp</v>
      </c>
      <c r="B36" s="26">
        <v>40</v>
      </c>
      <c r="C36" s="8">
        <v>37</v>
      </c>
      <c r="D36" s="8">
        <v>38</v>
      </c>
      <c r="E36" s="8">
        <v>35</v>
      </c>
      <c r="F36" s="8">
        <v>36</v>
      </c>
      <c r="G36" s="8">
        <v>39</v>
      </c>
      <c r="H36" s="8">
        <v>31</v>
      </c>
      <c r="I36" s="8" t="s">
        <v>24</v>
      </c>
      <c r="J36" s="8" t="s">
        <v>24</v>
      </c>
      <c r="K36" s="8" t="str">
        <f>[1]Week10!L11</f>
        <v xml:space="preserve"> </v>
      </c>
      <c r="L36" s="8" t="str">
        <f>[1]Week11!L11</f>
        <v xml:space="preserve"> </v>
      </c>
      <c r="M36" s="8" t="str">
        <f>[1]Week12!L11</f>
        <v xml:space="preserve"> </v>
      </c>
      <c r="N36" s="8" t="str">
        <f>[1]Week13!L11</f>
        <v xml:space="preserve"> </v>
      </c>
      <c r="O36" s="8" t="str">
        <f>[1]Week14!L11</f>
        <v xml:space="preserve"> </v>
      </c>
      <c r="P36" s="27" t="str">
        <f>[1]Week15!L11</f>
        <v xml:space="preserve"> </v>
      </c>
      <c r="Q36" s="34"/>
    </row>
    <row r="37" spans="1:17" ht="20.100000000000001" customHeight="1" x14ac:dyDescent="0.2">
      <c r="A37" s="40" t="str">
        <f>[1]Week1!A12</f>
        <v>Nick Matzo</v>
      </c>
      <c r="B37" s="26">
        <v>36</v>
      </c>
      <c r="C37" s="8">
        <v>40</v>
      </c>
      <c r="D37" s="8">
        <v>34</v>
      </c>
      <c r="E37" s="8">
        <v>37</v>
      </c>
      <c r="F37" s="8">
        <v>36</v>
      </c>
      <c r="G37" s="8">
        <v>35</v>
      </c>
      <c r="H37" s="8">
        <v>35</v>
      </c>
      <c r="I37" s="8" t="s">
        <v>24</v>
      </c>
      <c r="J37" s="8" t="s">
        <v>24</v>
      </c>
      <c r="K37" s="8" t="str">
        <f>[1]Week10!L12</f>
        <v xml:space="preserve"> </v>
      </c>
      <c r="L37" s="8" t="str">
        <f>[1]Week11!L12</f>
        <v xml:space="preserve"> </v>
      </c>
      <c r="M37" s="8" t="str">
        <f>[1]Week12!L12</f>
        <v xml:space="preserve"> </v>
      </c>
      <c r="N37" s="8" t="str">
        <f>[1]Week13!L12</f>
        <v xml:space="preserve"> </v>
      </c>
      <c r="O37" s="8" t="str">
        <f>[1]Week14!L12</f>
        <v xml:space="preserve"> </v>
      </c>
      <c r="P37" s="27" t="str">
        <f>[1]Week15!L12</f>
        <v xml:space="preserve"> </v>
      </c>
      <c r="Q37" s="34"/>
    </row>
    <row r="38" spans="1:17" ht="20.100000000000001" customHeight="1" x14ac:dyDescent="0.2">
      <c r="A38" s="40" t="str">
        <f>[1]Week1!A13</f>
        <v>Charlie Sullivan</v>
      </c>
      <c r="B38" s="26">
        <v>43</v>
      </c>
      <c r="C38" s="8">
        <v>53</v>
      </c>
      <c r="D38" s="8">
        <v>52</v>
      </c>
      <c r="E38" s="8">
        <v>54</v>
      </c>
      <c r="F38" s="8">
        <v>47</v>
      </c>
      <c r="G38" s="8">
        <v>51</v>
      </c>
      <c r="H38" s="8">
        <v>54</v>
      </c>
      <c r="I38" s="8" t="s">
        <v>24</v>
      </c>
      <c r="J38" s="8" t="s">
        <v>24</v>
      </c>
      <c r="K38" s="8" t="str">
        <f>[1]Week10!L13</f>
        <v xml:space="preserve"> </v>
      </c>
      <c r="L38" s="8" t="str">
        <f>[1]Week11!L13</f>
        <v xml:space="preserve"> </v>
      </c>
      <c r="M38" s="8" t="str">
        <f>[1]Week12!L13</f>
        <v xml:space="preserve"> </v>
      </c>
      <c r="N38" s="8" t="str">
        <f>[1]Week13!L13</f>
        <v xml:space="preserve"> </v>
      </c>
      <c r="O38" s="8" t="str">
        <f>[1]Week14!L13</f>
        <v xml:space="preserve"> </v>
      </c>
      <c r="P38" s="27" t="str">
        <f>[1]Week15!L13</f>
        <v xml:space="preserve"> </v>
      </c>
      <c r="Q38" s="34"/>
    </row>
    <row r="39" spans="1:17" ht="20.100000000000001" customHeight="1" x14ac:dyDescent="0.2">
      <c r="A39" s="40" t="str">
        <f>[1]Week1!A14</f>
        <v>Joe Baker</v>
      </c>
      <c r="B39" s="26">
        <v>32</v>
      </c>
      <c r="C39" s="8">
        <v>39</v>
      </c>
      <c r="D39" s="8">
        <v>41</v>
      </c>
      <c r="E39" s="8">
        <v>38</v>
      </c>
      <c r="F39" s="8">
        <v>34</v>
      </c>
      <c r="G39" s="8">
        <v>43</v>
      </c>
      <c r="H39" s="8">
        <v>39</v>
      </c>
      <c r="I39" s="8" t="s">
        <v>24</v>
      </c>
      <c r="J39" s="8" t="s">
        <v>24</v>
      </c>
      <c r="K39" s="8" t="str">
        <f>[1]Week10!L14</f>
        <v xml:space="preserve"> </v>
      </c>
      <c r="L39" s="8" t="str">
        <f>[1]Week11!L14</f>
        <v xml:space="preserve"> </v>
      </c>
      <c r="M39" s="8" t="str">
        <f>[1]Week12!L14</f>
        <v xml:space="preserve"> </v>
      </c>
      <c r="N39" s="8" t="str">
        <f>[1]Week13!L14</f>
        <v xml:space="preserve"> </v>
      </c>
      <c r="O39" s="8" t="str">
        <f>[1]Week14!L14</f>
        <v xml:space="preserve"> </v>
      </c>
      <c r="P39" s="27" t="str">
        <f>[1]Week15!L14</f>
        <v xml:space="preserve"> </v>
      </c>
      <c r="Q39" s="34"/>
    </row>
    <row r="40" spans="1:17" ht="20.100000000000001" customHeight="1" x14ac:dyDescent="0.2">
      <c r="A40" s="40" t="str">
        <f>[1]Week1!A15</f>
        <v>Ron Kopas</v>
      </c>
      <c r="B40" s="26">
        <v>43</v>
      </c>
      <c r="C40" s="8">
        <v>36</v>
      </c>
      <c r="D40" s="8">
        <v>34</v>
      </c>
      <c r="E40" s="8">
        <v>36</v>
      </c>
      <c r="F40" s="8">
        <v>44</v>
      </c>
      <c r="G40" s="8">
        <v>35</v>
      </c>
      <c r="H40" s="8">
        <v>38</v>
      </c>
      <c r="I40" s="8" t="s">
        <v>24</v>
      </c>
      <c r="J40" s="8" t="s">
        <v>24</v>
      </c>
      <c r="K40" s="8" t="str">
        <f>[1]Week10!L15</f>
        <v xml:space="preserve"> </v>
      </c>
      <c r="L40" s="8" t="str">
        <f>[1]Week11!L15</f>
        <v xml:space="preserve"> </v>
      </c>
      <c r="M40" s="8" t="str">
        <f>[1]Week12!L15</f>
        <v xml:space="preserve"> </v>
      </c>
      <c r="N40" s="8" t="str">
        <f>[1]Week13!L15</f>
        <v xml:space="preserve"> </v>
      </c>
      <c r="O40" s="8" t="str">
        <f>[1]Week14!L15</f>
        <v xml:space="preserve"> </v>
      </c>
      <c r="P40" s="27" t="str">
        <f>[1]Week15!L15</f>
        <v xml:space="preserve"> </v>
      </c>
      <c r="Q40" s="34"/>
    </row>
    <row r="41" spans="1:17" ht="20.100000000000001" customHeight="1" x14ac:dyDescent="0.2">
      <c r="A41" s="40" t="str">
        <f>[1]Week1!A16</f>
        <v>Craig Dunn</v>
      </c>
      <c r="B41" s="26">
        <v>41</v>
      </c>
      <c r="C41" s="8">
        <v>39</v>
      </c>
      <c r="D41" s="8">
        <v>53</v>
      </c>
      <c r="E41" s="8">
        <v>33</v>
      </c>
      <c r="F41" s="8">
        <v>43</v>
      </c>
      <c r="G41" s="8">
        <v>39</v>
      </c>
      <c r="H41" s="8">
        <v>34</v>
      </c>
      <c r="I41" s="8" t="s">
        <v>24</v>
      </c>
      <c r="J41" s="8" t="s">
        <v>24</v>
      </c>
      <c r="K41" s="8" t="str">
        <f>[1]Week10!L16</f>
        <v xml:space="preserve"> </v>
      </c>
      <c r="L41" s="8" t="str">
        <f>[1]Week11!L16</f>
        <v xml:space="preserve"> </v>
      </c>
      <c r="M41" s="8" t="str">
        <f>[1]Week12!L16</f>
        <v xml:space="preserve"> </v>
      </c>
      <c r="N41" s="8" t="str">
        <f>[1]Week13!L16</f>
        <v xml:space="preserve"> </v>
      </c>
      <c r="O41" s="8" t="str">
        <f>[1]Week14!L16</f>
        <v xml:space="preserve"> </v>
      </c>
      <c r="P41" s="27" t="str">
        <f>[1]Week15!L16</f>
        <v xml:space="preserve"> </v>
      </c>
      <c r="Q41" s="34"/>
    </row>
    <row r="42" spans="1:17" ht="20.100000000000001" customHeight="1" x14ac:dyDescent="0.2">
      <c r="A42" s="40" t="str">
        <f>[1]Week1!A17</f>
        <v>Tim Barrett</v>
      </c>
      <c r="B42" s="26">
        <v>34</v>
      </c>
      <c r="C42" s="8">
        <v>37</v>
      </c>
      <c r="D42" s="8">
        <v>40</v>
      </c>
      <c r="E42" s="8">
        <v>38</v>
      </c>
      <c r="F42" s="8">
        <v>35</v>
      </c>
      <c r="G42" s="8">
        <v>34</v>
      </c>
      <c r="H42" s="8">
        <v>40</v>
      </c>
      <c r="I42" s="8" t="s">
        <v>24</v>
      </c>
      <c r="J42" s="8" t="s">
        <v>24</v>
      </c>
      <c r="K42" s="8" t="str">
        <f>[1]Week10!L17</f>
        <v xml:space="preserve"> </v>
      </c>
      <c r="L42" s="8" t="str">
        <f>[1]Week11!L17</f>
        <v xml:space="preserve"> </v>
      </c>
      <c r="M42" s="8" t="str">
        <f>[1]Week12!L17</f>
        <v xml:space="preserve"> </v>
      </c>
      <c r="N42" s="8" t="str">
        <f>[1]Week13!L17</f>
        <v xml:space="preserve"> </v>
      </c>
      <c r="O42" s="8" t="str">
        <f>[1]Week14!L17</f>
        <v xml:space="preserve"> </v>
      </c>
      <c r="P42" s="27" t="str">
        <f>[1]Week15!L17</f>
        <v xml:space="preserve"> </v>
      </c>
      <c r="Q42" s="34"/>
    </row>
    <row r="43" spans="1:17" ht="20.100000000000001" customHeight="1" x14ac:dyDescent="0.2">
      <c r="A43" s="40" t="str">
        <f>[1]Week1!A18</f>
        <v>Chris Baron</v>
      </c>
      <c r="B43" s="26">
        <v>43</v>
      </c>
      <c r="C43" s="8">
        <v>42</v>
      </c>
      <c r="D43" s="8">
        <v>48</v>
      </c>
      <c r="E43" s="8">
        <v>43</v>
      </c>
      <c r="F43" s="8">
        <v>47</v>
      </c>
      <c r="G43" s="8">
        <v>52</v>
      </c>
      <c r="H43" s="8">
        <v>44</v>
      </c>
      <c r="I43" s="8" t="s">
        <v>24</v>
      </c>
      <c r="J43" s="8" t="s">
        <v>24</v>
      </c>
      <c r="K43" s="8" t="str">
        <f>[1]Week10!L18</f>
        <v xml:space="preserve"> </v>
      </c>
      <c r="L43" s="8" t="str">
        <f>[1]Week11!L18</f>
        <v xml:space="preserve"> </v>
      </c>
      <c r="M43" s="8" t="str">
        <f>[1]Week12!L18</f>
        <v xml:space="preserve"> </v>
      </c>
      <c r="N43" s="8" t="str">
        <f>[1]Week13!L18</f>
        <v xml:space="preserve"> </v>
      </c>
      <c r="O43" s="8" t="str">
        <f>[1]Week14!L18</f>
        <v xml:space="preserve"> </v>
      </c>
      <c r="P43" s="27" t="str">
        <f>[1]Week15!L18</f>
        <v xml:space="preserve"> </v>
      </c>
      <c r="Q43" s="34"/>
    </row>
    <row r="44" spans="1:17" ht="20.100000000000001" customHeight="1" x14ac:dyDescent="0.2">
      <c r="A44" s="40" t="str">
        <f>[1]Week1!A19</f>
        <v>Shaun Breuer</v>
      </c>
      <c r="B44" s="26">
        <v>42</v>
      </c>
      <c r="C44" s="8">
        <v>36</v>
      </c>
      <c r="D44" s="8">
        <v>33</v>
      </c>
      <c r="E44" s="8">
        <v>37</v>
      </c>
      <c r="F44" s="8">
        <v>47</v>
      </c>
      <c r="G44" s="8">
        <v>40</v>
      </c>
      <c r="H44" s="8">
        <v>34</v>
      </c>
      <c r="I44" s="8" t="s">
        <v>24</v>
      </c>
      <c r="J44" s="8" t="s">
        <v>24</v>
      </c>
      <c r="K44" s="8" t="str">
        <f>[1]Week10!L19</f>
        <v xml:space="preserve"> </v>
      </c>
      <c r="L44" s="8" t="str">
        <f>[1]Week11!L19</f>
        <v xml:space="preserve"> </v>
      </c>
      <c r="M44" s="8" t="str">
        <f>[1]Week12!L19</f>
        <v xml:space="preserve"> </v>
      </c>
      <c r="N44" s="8" t="str">
        <f>[1]Week13!L19</f>
        <v xml:space="preserve"> </v>
      </c>
      <c r="O44" s="8" t="str">
        <f>[1]Week14!L19</f>
        <v xml:space="preserve"> </v>
      </c>
      <c r="P44" s="27" t="str">
        <f>[1]Week15!L19</f>
        <v xml:space="preserve"> </v>
      </c>
      <c r="Q44" s="34"/>
    </row>
    <row r="45" spans="1:17" ht="20.100000000000001" customHeight="1" x14ac:dyDescent="0.2">
      <c r="A45" s="40" t="str">
        <f>[1]Week1!A20</f>
        <v>Bob Barbour</v>
      </c>
      <c r="B45" s="26">
        <v>38</v>
      </c>
      <c r="C45" s="8">
        <v>36</v>
      </c>
      <c r="D45" s="8">
        <v>37</v>
      </c>
      <c r="E45" s="8">
        <v>43</v>
      </c>
      <c r="F45" s="8">
        <v>35</v>
      </c>
      <c r="G45" s="8">
        <v>36</v>
      </c>
      <c r="H45" s="8">
        <v>39</v>
      </c>
      <c r="I45" s="8" t="s">
        <v>24</v>
      </c>
      <c r="J45" s="8" t="s">
        <v>24</v>
      </c>
      <c r="K45" s="8" t="str">
        <f>[1]Week10!L20</f>
        <v xml:space="preserve"> </v>
      </c>
      <c r="L45" s="8" t="str">
        <f>[1]Week11!L20</f>
        <v xml:space="preserve"> </v>
      </c>
      <c r="M45" s="8" t="str">
        <f>[1]Week12!L20</f>
        <v xml:space="preserve"> </v>
      </c>
      <c r="N45" s="8" t="str">
        <f>[1]Week13!L20</f>
        <v xml:space="preserve"> </v>
      </c>
      <c r="O45" s="8" t="str">
        <f>[1]Week14!L20</f>
        <v xml:space="preserve"> </v>
      </c>
      <c r="P45" s="27" t="str">
        <f>[1]Week15!L20</f>
        <v xml:space="preserve"> </v>
      </c>
      <c r="Q45" s="34"/>
    </row>
    <row r="46" spans="1:17" ht="20.100000000000001" customHeight="1" x14ac:dyDescent="0.2">
      <c r="A46" s="40" t="str">
        <f>[1]Week1!A21</f>
        <v>Samish Kilam</v>
      </c>
      <c r="B46" s="26">
        <v>43</v>
      </c>
      <c r="C46" s="8">
        <v>42</v>
      </c>
      <c r="D46" s="8">
        <v>33</v>
      </c>
      <c r="E46" s="8">
        <v>30</v>
      </c>
      <c r="F46" s="8">
        <v>32</v>
      </c>
      <c r="G46" s="8">
        <v>34</v>
      </c>
      <c r="H46" s="8">
        <v>34</v>
      </c>
      <c r="I46" s="8" t="s">
        <v>24</v>
      </c>
      <c r="J46" s="8" t="s">
        <v>24</v>
      </c>
      <c r="K46" s="8" t="str">
        <f>[1]Week10!L21</f>
        <v xml:space="preserve"> </v>
      </c>
      <c r="L46" s="8" t="str">
        <f>[1]Week11!L21</f>
        <v xml:space="preserve"> </v>
      </c>
      <c r="M46" s="8" t="str">
        <f>[1]Week12!L21</f>
        <v xml:space="preserve"> </v>
      </c>
      <c r="N46" s="8" t="str">
        <f>[1]Week13!L21</f>
        <v xml:space="preserve"> </v>
      </c>
      <c r="O46" s="8" t="str">
        <f>[1]Week14!L21</f>
        <v xml:space="preserve"> </v>
      </c>
      <c r="P46" s="27" t="str">
        <f>[1]Week15!L21</f>
        <v xml:space="preserve"> </v>
      </c>
      <c r="Q46" s="34"/>
    </row>
    <row r="47" spans="1:17" ht="20.100000000000001" customHeight="1" x14ac:dyDescent="0.2">
      <c r="A47" s="40" t="str">
        <f>[1]Week1!A22</f>
        <v>Chris Brosky</v>
      </c>
      <c r="B47" s="26">
        <v>34</v>
      </c>
      <c r="C47" s="8">
        <v>35</v>
      </c>
      <c r="D47" s="8">
        <v>41</v>
      </c>
      <c r="E47" s="8">
        <v>43</v>
      </c>
      <c r="F47" s="8">
        <v>46</v>
      </c>
      <c r="G47" s="8">
        <v>41</v>
      </c>
      <c r="H47" s="8" t="s">
        <v>24</v>
      </c>
      <c r="I47" s="8" t="s">
        <v>24</v>
      </c>
      <c r="J47" s="8" t="s">
        <v>24</v>
      </c>
      <c r="K47" s="8" t="str">
        <f>[1]Week10!L22</f>
        <v xml:space="preserve"> </v>
      </c>
      <c r="L47" s="8" t="str">
        <f>[1]Week11!L22</f>
        <v xml:space="preserve"> </v>
      </c>
      <c r="M47" s="8" t="str">
        <f>[1]Week12!L22</f>
        <v xml:space="preserve"> </v>
      </c>
      <c r="N47" s="8" t="str">
        <f>[1]Week13!L22</f>
        <v xml:space="preserve"> </v>
      </c>
      <c r="O47" s="8" t="str">
        <f>[1]Week14!L22</f>
        <v xml:space="preserve"> </v>
      </c>
      <c r="P47" s="27" t="str">
        <f>[1]Week15!L22</f>
        <v xml:space="preserve"> </v>
      </c>
      <c r="Q47" s="34"/>
    </row>
    <row r="48" spans="1:17" ht="20.100000000000001" customHeight="1" x14ac:dyDescent="0.2">
      <c r="A48" s="40" t="str">
        <f>[1]Week1!A23</f>
        <v>Steve Brosky</v>
      </c>
      <c r="B48" s="26">
        <v>39</v>
      </c>
      <c r="C48" s="8">
        <v>40</v>
      </c>
      <c r="D48" s="8">
        <v>35</v>
      </c>
      <c r="E48" s="8">
        <v>40</v>
      </c>
      <c r="F48" s="8">
        <v>36</v>
      </c>
      <c r="G48" s="8">
        <v>32</v>
      </c>
      <c r="H48" s="8">
        <v>45</v>
      </c>
      <c r="I48" s="8" t="s">
        <v>24</v>
      </c>
      <c r="J48" s="8" t="s">
        <v>24</v>
      </c>
      <c r="K48" s="8" t="str">
        <f>[1]Week10!L23</f>
        <v xml:space="preserve"> </v>
      </c>
      <c r="L48" s="8" t="str">
        <f>[1]Week11!L23</f>
        <v xml:space="preserve"> </v>
      </c>
      <c r="M48" s="8" t="str">
        <f>[1]Week12!L23</f>
        <v xml:space="preserve"> </v>
      </c>
      <c r="N48" s="8" t="str">
        <f>[1]Week13!L23</f>
        <v xml:space="preserve"> </v>
      </c>
      <c r="O48" s="8" t="str">
        <f>[1]Week14!L23</f>
        <v xml:space="preserve"> </v>
      </c>
      <c r="P48" s="27" t="str">
        <f>[1]Week15!L23</f>
        <v xml:space="preserve"> </v>
      </c>
      <c r="Q48" s="34"/>
    </row>
    <row r="49" spans="1:17" ht="20.100000000000001" customHeight="1" x14ac:dyDescent="0.2">
      <c r="A49" s="40" t="str">
        <f>[1]Week1!A24</f>
        <v>Tim Watts</v>
      </c>
      <c r="B49" s="26">
        <v>34</v>
      </c>
      <c r="C49" s="8">
        <v>37</v>
      </c>
      <c r="D49" s="8">
        <v>42</v>
      </c>
      <c r="E49" s="8">
        <v>38</v>
      </c>
      <c r="F49" s="8">
        <v>37</v>
      </c>
      <c r="G49" s="8">
        <v>37</v>
      </c>
      <c r="H49" s="8">
        <v>30</v>
      </c>
      <c r="I49" s="8" t="s">
        <v>24</v>
      </c>
      <c r="J49" s="8" t="s">
        <v>24</v>
      </c>
      <c r="K49" s="8" t="str">
        <f>[1]Week10!L24</f>
        <v xml:space="preserve"> </v>
      </c>
      <c r="L49" s="8" t="str">
        <f>[1]Week11!L24</f>
        <v xml:space="preserve"> </v>
      </c>
      <c r="M49" s="8" t="str">
        <f>[1]Week12!L24</f>
        <v xml:space="preserve"> </v>
      </c>
      <c r="N49" s="8" t="str">
        <f>[1]Week13!L24</f>
        <v xml:space="preserve"> </v>
      </c>
      <c r="O49" s="8" t="str">
        <f>[1]Week14!L24</f>
        <v xml:space="preserve"> </v>
      </c>
      <c r="P49" s="27" t="str">
        <f>[1]Week15!L24</f>
        <v xml:space="preserve"> </v>
      </c>
      <c r="Q49" s="34"/>
    </row>
    <row r="50" spans="1:17" ht="20.100000000000001" customHeight="1" x14ac:dyDescent="0.2">
      <c r="A50" s="40" t="str">
        <f>[1]Week1!A25</f>
        <v>Pradeep Kalmat</v>
      </c>
      <c r="B50" s="26">
        <v>43</v>
      </c>
      <c r="C50" s="8">
        <v>35</v>
      </c>
      <c r="D50" s="8">
        <v>36</v>
      </c>
      <c r="E50" s="8">
        <v>38</v>
      </c>
      <c r="F50" s="8">
        <v>36</v>
      </c>
      <c r="G50" s="8">
        <v>52</v>
      </c>
      <c r="H50" s="8">
        <v>39</v>
      </c>
      <c r="I50" s="8" t="s">
        <v>24</v>
      </c>
      <c r="J50" s="8" t="s">
        <v>24</v>
      </c>
      <c r="K50" s="8" t="str">
        <f>[1]Week10!L25</f>
        <v xml:space="preserve"> </v>
      </c>
      <c r="L50" s="8" t="str">
        <f>[1]Week11!L25</f>
        <v xml:space="preserve"> </v>
      </c>
      <c r="M50" s="8" t="str">
        <f>[1]Week12!L25</f>
        <v xml:space="preserve"> </v>
      </c>
      <c r="N50" s="8" t="str">
        <f>[1]Week13!L25</f>
        <v xml:space="preserve"> </v>
      </c>
      <c r="O50" s="8" t="str">
        <f>[1]Week14!L25</f>
        <v xml:space="preserve"> </v>
      </c>
      <c r="P50" s="27" t="str">
        <f>[1]Week15!L25</f>
        <v xml:space="preserve"> </v>
      </c>
      <c r="Q50" s="38"/>
    </row>
    <row r="51" spans="1:17" ht="20.100000000000001" customHeight="1" x14ac:dyDescent="0.2">
      <c r="A51" s="40" t="str">
        <f>[1]Week1!A26</f>
        <v>Rick Olivero</v>
      </c>
      <c r="B51" s="26">
        <v>39</v>
      </c>
      <c r="C51" s="8">
        <v>34</v>
      </c>
      <c r="D51" s="8">
        <v>38</v>
      </c>
      <c r="E51" s="8">
        <v>36</v>
      </c>
      <c r="F51" s="8">
        <v>34</v>
      </c>
      <c r="G51" s="8">
        <v>39</v>
      </c>
      <c r="H51" s="8">
        <v>31</v>
      </c>
      <c r="I51" s="8" t="s">
        <v>24</v>
      </c>
      <c r="J51" s="8" t="s">
        <v>24</v>
      </c>
      <c r="K51" s="8" t="str">
        <f>[1]Week10!L26</f>
        <v xml:space="preserve"> </v>
      </c>
      <c r="L51" s="8" t="str">
        <f>[1]Week11!L26</f>
        <v xml:space="preserve"> </v>
      </c>
      <c r="M51" s="8" t="str">
        <f>[1]Week12!L26</f>
        <v xml:space="preserve"> </v>
      </c>
      <c r="N51" s="8" t="str">
        <f>[1]Week13!L26</f>
        <v xml:space="preserve"> </v>
      </c>
      <c r="O51" s="8" t="str">
        <f>[1]Week14!L26</f>
        <v xml:space="preserve"> </v>
      </c>
      <c r="P51" s="27" t="str">
        <f>[1]Week15!L26</f>
        <v xml:space="preserve"> </v>
      </c>
      <c r="Q51" s="38"/>
    </row>
    <row r="52" spans="1:17" ht="20.100000000000001" customHeight="1" x14ac:dyDescent="0.2">
      <c r="A52" s="40" t="str">
        <f>[1]Week1!A27</f>
        <v>Roger Koenigsknecht</v>
      </c>
      <c r="B52" s="26">
        <v>38</v>
      </c>
      <c r="C52" s="8">
        <v>33</v>
      </c>
      <c r="D52" s="8">
        <v>41</v>
      </c>
      <c r="E52" s="8">
        <v>36</v>
      </c>
      <c r="F52" s="8">
        <v>37</v>
      </c>
      <c r="G52" s="8">
        <v>39</v>
      </c>
      <c r="H52" s="8">
        <v>36</v>
      </c>
      <c r="I52" s="8" t="s">
        <v>24</v>
      </c>
      <c r="J52" s="8" t="s">
        <v>24</v>
      </c>
      <c r="K52" s="8" t="str">
        <f>[1]Week10!L27</f>
        <v xml:space="preserve"> </v>
      </c>
      <c r="L52" s="8" t="str">
        <f>[1]Week11!L27</f>
        <v xml:space="preserve"> </v>
      </c>
      <c r="M52" s="8" t="str">
        <f>[1]Week12!L27</f>
        <v xml:space="preserve"> </v>
      </c>
      <c r="N52" s="8" t="str">
        <f>[1]Week13!L27</f>
        <v xml:space="preserve"> </v>
      </c>
      <c r="O52" s="8" t="str">
        <f>[1]Week14!L27</f>
        <v xml:space="preserve"> </v>
      </c>
      <c r="P52" s="27" t="str">
        <f>[1]Week15!L27</f>
        <v xml:space="preserve"> </v>
      </c>
      <c r="Q52" s="38"/>
    </row>
    <row r="53" spans="1:17" ht="20.100000000000001" customHeight="1" thickBot="1" x14ac:dyDescent="0.25">
      <c r="A53" s="41" t="str">
        <f>[1]Week1!A28</f>
        <v>Tom Laskaris</v>
      </c>
      <c r="B53" s="30">
        <v>38</v>
      </c>
      <c r="C53" s="31">
        <v>40</v>
      </c>
      <c r="D53" s="31">
        <v>37</v>
      </c>
      <c r="E53" s="31">
        <v>41</v>
      </c>
      <c r="F53" s="31">
        <v>30</v>
      </c>
      <c r="G53" s="31">
        <v>36</v>
      </c>
      <c r="H53" s="31">
        <v>39</v>
      </c>
      <c r="I53" s="31" t="s">
        <v>24</v>
      </c>
      <c r="J53" s="31"/>
      <c r="K53" s="31" t="str">
        <f>[1]Week10!L28</f>
        <v xml:space="preserve"> </v>
      </c>
      <c r="L53" s="31" t="str">
        <f>[1]Week11!L28</f>
        <v xml:space="preserve"> </v>
      </c>
      <c r="M53" s="31" t="str">
        <f>[1]Week12!L28</f>
        <v xml:space="preserve"> </v>
      </c>
      <c r="N53" s="31" t="str">
        <f>[1]Week13!L28</f>
        <v xml:space="preserve"> </v>
      </c>
      <c r="O53" s="31" t="str">
        <f>[1]Week14!L28</f>
        <v xml:space="preserve"> </v>
      </c>
      <c r="P53" s="32" t="str">
        <f>[1]Week15!L28</f>
        <v xml:space="preserve"> </v>
      </c>
      <c r="Q53" s="38"/>
    </row>
  </sheetData>
  <sortState ref="A3:Q26">
    <sortCondition descending="1" ref="Q3:Q26"/>
  </sortState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workbookViewId="0">
      <selection activeCell="S23" sqref="S23"/>
    </sheetView>
  </sheetViews>
  <sheetFormatPr defaultRowHeight="20.100000000000001" customHeight="1" x14ac:dyDescent="0.2"/>
  <cols>
    <col min="1" max="1" width="21.28515625" style="16" customWidth="1"/>
    <col min="2" max="16" width="4.7109375" style="15" customWidth="1"/>
    <col min="17" max="17" width="6.7109375" style="15" customWidth="1"/>
    <col min="18" max="16384" width="9.140625" style="16"/>
  </cols>
  <sheetData>
    <row r="1" spans="1:17" ht="20.100000000000001" customHeight="1" thickBot="1" x14ac:dyDescent="0.25">
      <c r="A1" s="14" t="s">
        <v>14</v>
      </c>
    </row>
    <row r="2" spans="1:17" ht="20.100000000000001" customHeight="1" thickBot="1" x14ac:dyDescent="0.25">
      <c r="A2" s="17" t="s">
        <v>0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7" t="s">
        <v>22</v>
      </c>
    </row>
    <row r="3" spans="1:17" ht="20.100000000000001" customHeight="1" x14ac:dyDescent="0.2">
      <c r="A3" s="20" t="s">
        <v>25</v>
      </c>
      <c r="B3" s="21">
        <v>13</v>
      </c>
      <c r="C3" s="22">
        <v>27</v>
      </c>
      <c r="D3" s="22">
        <v>44</v>
      </c>
      <c r="E3" s="22">
        <v>40</v>
      </c>
      <c r="F3" s="22"/>
      <c r="G3" s="22"/>
      <c r="H3" s="22"/>
      <c r="I3" s="22" t="s">
        <v>24</v>
      </c>
      <c r="J3" s="22" t="s">
        <v>24</v>
      </c>
      <c r="K3" s="22" t="s">
        <v>24</v>
      </c>
      <c r="L3" s="22" t="s">
        <v>24</v>
      </c>
      <c r="M3" s="22" t="s">
        <v>24</v>
      </c>
      <c r="N3" s="22" t="s">
        <v>24</v>
      </c>
      <c r="O3" s="22" t="s">
        <v>24</v>
      </c>
      <c r="P3" s="23" t="s">
        <v>24</v>
      </c>
      <c r="Q3" s="24">
        <f>SUM(B3:P3)</f>
        <v>124</v>
      </c>
    </row>
    <row r="4" spans="1:17" ht="20.100000000000001" customHeight="1" x14ac:dyDescent="0.2">
      <c r="A4" s="25" t="s">
        <v>31</v>
      </c>
      <c r="B4" s="26">
        <v>28</v>
      </c>
      <c r="C4" s="8">
        <v>45</v>
      </c>
      <c r="D4" s="8">
        <v>21</v>
      </c>
      <c r="E4" s="8">
        <v>28</v>
      </c>
      <c r="F4" s="8"/>
      <c r="G4" s="8"/>
      <c r="H4" s="8"/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27" t="s">
        <v>24</v>
      </c>
      <c r="Q4" s="28">
        <f>SUM(B4:P4)</f>
        <v>122</v>
      </c>
    </row>
    <row r="5" spans="1:17" ht="20.100000000000001" customHeight="1" x14ac:dyDescent="0.2">
      <c r="A5" s="25" t="s">
        <v>30</v>
      </c>
      <c r="B5" s="26">
        <v>40</v>
      </c>
      <c r="C5" s="8">
        <v>4</v>
      </c>
      <c r="D5" s="8">
        <v>28</v>
      </c>
      <c r="E5" s="8">
        <v>46</v>
      </c>
      <c r="F5" s="8"/>
      <c r="G5" s="8"/>
      <c r="H5" s="8"/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27" t="s">
        <v>24</v>
      </c>
      <c r="Q5" s="28">
        <f>SUM(B5:P5)</f>
        <v>118</v>
      </c>
    </row>
    <row r="6" spans="1:17" ht="20.100000000000001" customHeight="1" x14ac:dyDescent="0.2">
      <c r="A6" s="25" t="s">
        <v>29</v>
      </c>
      <c r="B6" s="26">
        <v>19</v>
      </c>
      <c r="C6" s="8">
        <v>42</v>
      </c>
      <c r="D6" s="8">
        <v>21</v>
      </c>
      <c r="E6" s="8">
        <v>34</v>
      </c>
      <c r="F6" s="8"/>
      <c r="G6" s="8"/>
      <c r="H6" s="8"/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27" t="s">
        <v>24</v>
      </c>
      <c r="Q6" s="28">
        <f>SUM(B6:P6)</f>
        <v>116</v>
      </c>
    </row>
    <row r="7" spans="1:17" ht="20.100000000000001" customHeight="1" x14ac:dyDescent="0.2">
      <c r="A7" s="25" t="s">
        <v>41</v>
      </c>
      <c r="B7" s="26">
        <v>10</v>
      </c>
      <c r="C7" s="8">
        <v>34</v>
      </c>
      <c r="D7" s="8">
        <v>44</v>
      </c>
      <c r="E7" s="8">
        <v>28</v>
      </c>
      <c r="F7" s="8"/>
      <c r="G7" s="8"/>
      <c r="H7" s="8"/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27" t="s">
        <v>24</v>
      </c>
      <c r="Q7" s="28">
        <f>SUM(B7:P7)</f>
        <v>116</v>
      </c>
    </row>
    <row r="8" spans="1:17" ht="20.100000000000001" customHeight="1" x14ac:dyDescent="0.2">
      <c r="A8" s="25" t="s">
        <v>36</v>
      </c>
      <c r="B8" s="26">
        <v>24</v>
      </c>
      <c r="C8" s="8">
        <v>45</v>
      </c>
      <c r="D8" s="8">
        <v>11</v>
      </c>
      <c r="E8" s="8">
        <v>34</v>
      </c>
      <c r="F8" s="8"/>
      <c r="G8" s="8"/>
      <c r="H8" s="8"/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27" t="s">
        <v>24</v>
      </c>
      <c r="Q8" s="28">
        <f>SUM(B8:P8)</f>
        <v>114</v>
      </c>
    </row>
    <row r="9" spans="1:17" ht="20.100000000000001" customHeight="1" x14ac:dyDescent="0.2">
      <c r="A9" s="25" t="s">
        <v>32</v>
      </c>
      <c r="B9" s="26">
        <v>4</v>
      </c>
      <c r="C9" s="8">
        <v>34</v>
      </c>
      <c r="D9" s="8">
        <v>39</v>
      </c>
      <c r="E9" s="8">
        <v>34</v>
      </c>
      <c r="F9" s="8"/>
      <c r="G9" s="8"/>
      <c r="H9" s="8"/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27" t="s">
        <v>24</v>
      </c>
      <c r="Q9" s="28">
        <f>SUM(B9:P9)</f>
        <v>111</v>
      </c>
    </row>
    <row r="10" spans="1:17" ht="20.100000000000001" customHeight="1" x14ac:dyDescent="0.2">
      <c r="A10" s="25" t="s">
        <v>28</v>
      </c>
      <c r="B10" s="26">
        <v>30</v>
      </c>
      <c r="C10" s="8">
        <v>13</v>
      </c>
      <c r="D10" s="8">
        <v>39</v>
      </c>
      <c r="E10" s="8">
        <v>28</v>
      </c>
      <c r="F10" s="8"/>
      <c r="G10" s="8"/>
      <c r="H10" s="8"/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27" t="s">
        <v>24</v>
      </c>
      <c r="Q10" s="28">
        <f>SUM(B10:P10)</f>
        <v>110</v>
      </c>
    </row>
    <row r="11" spans="1:17" ht="20.100000000000001" customHeight="1" x14ac:dyDescent="0.2">
      <c r="A11" s="25" t="s">
        <v>37</v>
      </c>
      <c r="B11" s="26">
        <v>16</v>
      </c>
      <c r="C11" s="8">
        <v>27</v>
      </c>
      <c r="D11" s="8">
        <v>21</v>
      </c>
      <c r="E11" s="8">
        <v>38</v>
      </c>
      <c r="F11" s="8"/>
      <c r="G11" s="8"/>
      <c r="H11" s="8"/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27" t="s">
        <v>24</v>
      </c>
      <c r="Q11" s="28">
        <f>SUM(B11:P11)</f>
        <v>102</v>
      </c>
    </row>
    <row r="12" spans="1:17" ht="20.100000000000001" customHeight="1" x14ac:dyDescent="0.2">
      <c r="A12" s="25" t="s">
        <v>27</v>
      </c>
      <c r="B12" s="26">
        <v>36</v>
      </c>
      <c r="C12" s="8">
        <v>27</v>
      </c>
      <c r="D12" s="8">
        <v>16</v>
      </c>
      <c r="E12" s="8">
        <v>21</v>
      </c>
      <c r="F12" s="8"/>
      <c r="G12" s="8"/>
      <c r="H12" s="8"/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27" t="s">
        <v>24</v>
      </c>
      <c r="Q12" s="28">
        <f>SUM(B12:P12)</f>
        <v>100</v>
      </c>
    </row>
    <row r="13" spans="1:17" ht="20.100000000000001" customHeight="1" x14ac:dyDescent="0.2">
      <c r="A13" s="25" t="s">
        <v>26</v>
      </c>
      <c r="B13" s="26">
        <v>4</v>
      </c>
      <c r="C13" s="8">
        <v>7</v>
      </c>
      <c r="D13" s="8">
        <v>44</v>
      </c>
      <c r="E13" s="8">
        <v>44</v>
      </c>
      <c r="F13" s="8"/>
      <c r="G13" s="8"/>
      <c r="H13" s="8"/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27" t="s">
        <v>24</v>
      </c>
      <c r="Q13" s="28">
        <f>SUM(B13:P13)</f>
        <v>99</v>
      </c>
    </row>
    <row r="14" spans="1:17" ht="20.100000000000001" customHeight="1" x14ac:dyDescent="0.2">
      <c r="A14" s="25" t="s">
        <v>42</v>
      </c>
      <c r="B14" s="26">
        <v>4</v>
      </c>
      <c r="C14" s="8">
        <v>39</v>
      </c>
      <c r="D14" s="8">
        <v>33</v>
      </c>
      <c r="E14" s="8">
        <v>21</v>
      </c>
      <c r="F14" s="8"/>
      <c r="G14" s="8"/>
      <c r="H14" s="8"/>
      <c r="I14" s="8" t="s">
        <v>24</v>
      </c>
      <c r="J14" s="8" t="s">
        <v>24</v>
      </c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27" t="s">
        <v>24</v>
      </c>
      <c r="Q14" s="28">
        <f>SUM(B14:P14)</f>
        <v>97</v>
      </c>
    </row>
    <row r="15" spans="1:17" ht="20.100000000000001" customHeight="1" x14ac:dyDescent="0.2">
      <c r="A15" s="25" t="s">
        <v>38</v>
      </c>
      <c r="B15" s="26">
        <v>43</v>
      </c>
      <c r="C15" s="8">
        <v>20</v>
      </c>
      <c r="D15" s="8">
        <v>11</v>
      </c>
      <c r="E15" s="8">
        <v>21</v>
      </c>
      <c r="F15" s="8"/>
      <c r="G15" s="8"/>
      <c r="H15" s="8"/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27" t="s">
        <v>24</v>
      </c>
      <c r="Q15" s="28">
        <f>SUM(B15:P15)</f>
        <v>95</v>
      </c>
    </row>
    <row r="16" spans="1:17" ht="20.100000000000001" customHeight="1" x14ac:dyDescent="0.2">
      <c r="A16" s="25" t="s">
        <v>46</v>
      </c>
      <c r="B16" s="26">
        <v>46</v>
      </c>
      <c r="C16" s="8">
        <v>2</v>
      </c>
      <c r="D16" s="8">
        <v>33</v>
      </c>
      <c r="E16" s="8">
        <v>13</v>
      </c>
      <c r="F16" s="8"/>
      <c r="G16" s="8"/>
      <c r="H16" s="8"/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  <c r="N16" s="8" t="s">
        <v>24</v>
      </c>
      <c r="O16" s="8" t="s">
        <v>24</v>
      </c>
      <c r="P16" s="27" t="s">
        <v>24</v>
      </c>
      <c r="Q16" s="28">
        <f>SUM(B16:P16)</f>
        <v>94</v>
      </c>
    </row>
    <row r="17" spans="1:17" ht="20.100000000000001" customHeight="1" x14ac:dyDescent="0.2">
      <c r="A17" s="25" t="s">
        <v>33</v>
      </c>
      <c r="B17" s="26">
        <v>24</v>
      </c>
      <c r="C17" s="8">
        <v>34</v>
      </c>
      <c r="D17" s="8">
        <v>28</v>
      </c>
      <c r="E17" s="8">
        <v>6</v>
      </c>
      <c r="F17" s="8"/>
      <c r="G17" s="8"/>
      <c r="H17" s="8"/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27" t="s">
        <v>24</v>
      </c>
      <c r="Q17" s="28">
        <f>SUM(B17:P17)</f>
        <v>92</v>
      </c>
    </row>
    <row r="18" spans="1:17" ht="20.100000000000001" customHeight="1" x14ac:dyDescent="0.2">
      <c r="A18" s="25" t="s">
        <v>43</v>
      </c>
      <c r="B18" s="26">
        <v>36</v>
      </c>
      <c r="C18" s="8">
        <v>39</v>
      </c>
      <c r="D18" s="8">
        <v>11</v>
      </c>
      <c r="E18" s="8">
        <v>6</v>
      </c>
      <c r="F18" s="8"/>
      <c r="G18" s="8"/>
      <c r="H18" s="8"/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24</v>
      </c>
      <c r="P18" s="27" t="s">
        <v>24</v>
      </c>
      <c r="Q18" s="28">
        <f>SUM(B18:P18)</f>
        <v>92</v>
      </c>
    </row>
    <row r="19" spans="1:17" ht="20.100000000000001" customHeight="1" x14ac:dyDescent="0.2">
      <c r="A19" s="25" t="s">
        <v>40</v>
      </c>
      <c r="B19" s="26">
        <v>36</v>
      </c>
      <c r="C19" s="8">
        <v>27</v>
      </c>
      <c r="D19" s="8">
        <v>6</v>
      </c>
      <c r="E19" s="8">
        <v>21</v>
      </c>
      <c r="F19" s="8"/>
      <c r="G19" s="8"/>
      <c r="H19" s="8"/>
      <c r="I19" s="8" t="s">
        <v>24</v>
      </c>
      <c r="J19" s="8" t="s">
        <v>24</v>
      </c>
      <c r="K19" s="8" t="s">
        <v>24</v>
      </c>
      <c r="L19" s="8" t="s">
        <v>24</v>
      </c>
      <c r="M19" s="8" t="s">
        <v>24</v>
      </c>
      <c r="N19" s="8" t="s">
        <v>24</v>
      </c>
      <c r="O19" s="8" t="s">
        <v>24</v>
      </c>
      <c r="P19" s="27" t="s">
        <v>24</v>
      </c>
      <c r="Q19" s="28">
        <f>SUM(B19:P19)</f>
        <v>90</v>
      </c>
    </row>
    <row r="20" spans="1:17" ht="20.100000000000001" customHeight="1" x14ac:dyDescent="0.2">
      <c r="A20" s="25" t="s">
        <v>39</v>
      </c>
      <c r="B20" s="26">
        <v>43</v>
      </c>
      <c r="C20" s="8">
        <v>13</v>
      </c>
      <c r="D20" s="8">
        <v>21</v>
      </c>
      <c r="E20" s="8">
        <v>10</v>
      </c>
      <c r="F20" s="8"/>
      <c r="G20" s="8"/>
      <c r="H20" s="8"/>
      <c r="I20" s="8" t="s">
        <v>24</v>
      </c>
      <c r="J20" s="8" t="s">
        <v>24</v>
      </c>
      <c r="K20" s="8" t="s">
        <v>24</v>
      </c>
      <c r="L20" s="8" t="s">
        <v>24</v>
      </c>
      <c r="M20" s="8" t="s">
        <v>24</v>
      </c>
      <c r="N20" s="8" t="s">
        <v>24</v>
      </c>
      <c r="O20" s="8" t="s">
        <v>24</v>
      </c>
      <c r="P20" s="27" t="s">
        <v>24</v>
      </c>
      <c r="Q20" s="28">
        <f>SUM(B20:P20)</f>
        <v>87</v>
      </c>
    </row>
    <row r="21" spans="1:17" ht="20.100000000000001" customHeight="1" x14ac:dyDescent="0.2">
      <c r="A21" s="25" t="s">
        <v>35</v>
      </c>
      <c r="B21" s="26">
        <v>19</v>
      </c>
      <c r="C21" s="8">
        <v>13</v>
      </c>
      <c r="D21" s="8">
        <v>36</v>
      </c>
      <c r="E21" s="8">
        <v>16</v>
      </c>
      <c r="F21" s="8"/>
      <c r="G21" s="8"/>
      <c r="H21" s="8"/>
      <c r="I21" s="8" t="s">
        <v>24</v>
      </c>
      <c r="J21" s="8" t="s">
        <v>24</v>
      </c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27" t="s">
        <v>24</v>
      </c>
      <c r="Q21" s="28">
        <f>SUM(B21:P21)</f>
        <v>84</v>
      </c>
    </row>
    <row r="22" spans="1:17" ht="20.100000000000001" customHeight="1" x14ac:dyDescent="0.2">
      <c r="A22" s="25" t="s">
        <v>34</v>
      </c>
      <c r="B22" s="26">
        <v>24</v>
      </c>
      <c r="C22" s="8">
        <v>13</v>
      </c>
      <c r="D22" s="8">
        <v>28</v>
      </c>
      <c r="E22" s="8">
        <v>13</v>
      </c>
      <c r="F22" s="8"/>
      <c r="G22" s="8"/>
      <c r="H22" s="8"/>
      <c r="I22" s="8" t="s">
        <v>24</v>
      </c>
      <c r="J22" s="8"/>
      <c r="K22" s="8" t="s">
        <v>24</v>
      </c>
      <c r="L22" s="8" t="s">
        <v>24</v>
      </c>
      <c r="M22" s="8" t="s">
        <v>24</v>
      </c>
      <c r="N22" s="8" t="s">
        <v>24</v>
      </c>
      <c r="O22" s="8" t="s">
        <v>24</v>
      </c>
      <c r="P22" s="27" t="s">
        <v>24</v>
      </c>
      <c r="Q22" s="28">
        <f>SUM(B22:P22)</f>
        <v>78</v>
      </c>
    </row>
    <row r="23" spans="1:17" ht="20.100000000000001" customHeight="1" x14ac:dyDescent="0.2">
      <c r="A23" s="25" t="s">
        <v>44</v>
      </c>
      <c r="B23" s="26">
        <v>13</v>
      </c>
      <c r="C23" s="8">
        <v>20</v>
      </c>
      <c r="D23" s="8">
        <v>0</v>
      </c>
      <c r="E23" s="8">
        <v>42</v>
      </c>
      <c r="F23" s="8"/>
      <c r="G23" s="8"/>
      <c r="H23" s="8"/>
      <c r="I23" s="8" t="s">
        <v>24</v>
      </c>
      <c r="J23" s="8" t="s">
        <v>24</v>
      </c>
      <c r="K23" s="8" t="s">
        <v>24</v>
      </c>
      <c r="L23" s="8" t="s">
        <v>24</v>
      </c>
      <c r="M23" s="8" t="s">
        <v>24</v>
      </c>
      <c r="N23" s="8" t="s">
        <v>24</v>
      </c>
      <c r="O23" s="8" t="s">
        <v>24</v>
      </c>
      <c r="P23" s="27" t="s">
        <v>24</v>
      </c>
      <c r="Q23" s="28">
        <f>SUM(B23:P23)</f>
        <v>75</v>
      </c>
    </row>
    <row r="24" spans="1:17" ht="20.100000000000001" customHeight="1" x14ac:dyDescent="0.2">
      <c r="A24" s="25" t="s">
        <v>45</v>
      </c>
      <c r="B24" s="26">
        <v>32</v>
      </c>
      <c r="C24" s="8">
        <v>20</v>
      </c>
      <c r="D24" s="8">
        <v>11</v>
      </c>
      <c r="E24" s="8">
        <v>0</v>
      </c>
      <c r="F24" s="8"/>
      <c r="G24" s="8"/>
      <c r="H24" s="8"/>
      <c r="I24" s="8" t="s">
        <v>24</v>
      </c>
      <c r="J24" s="8" t="s">
        <v>24</v>
      </c>
      <c r="K24" s="8" t="s">
        <v>24</v>
      </c>
      <c r="L24" s="8" t="s">
        <v>24</v>
      </c>
      <c r="M24" s="8" t="s">
        <v>24</v>
      </c>
      <c r="N24" s="8" t="s">
        <v>24</v>
      </c>
      <c r="O24" s="8" t="s">
        <v>24</v>
      </c>
      <c r="P24" s="27" t="s">
        <v>24</v>
      </c>
      <c r="Q24" s="28">
        <f>SUM(B24:P24)</f>
        <v>63</v>
      </c>
    </row>
    <row r="25" spans="1:17" ht="20.100000000000001" customHeight="1" x14ac:dyDescent="0.2">
      <c r="A25" s="25" t="s">
        <v>47</v>
      </c>
      <c r="B25" s="26">
        <v>4</v>
      </c>
      <c r="C25" s="8">
        <v>7</v>
      </c>
      <c r="D25" s="8">
        <v>4</v>
      </c>
      <c r="E25" s="8">
        <v>6</v>
      </c>
      <c r="F25" s="8"/>
      <c r="G25" s="8"/>
      <c r="H25" s="8"/>
      <c r="I25" s="8" t="s">
        <v>24</v>
      </c>
      <c r="J25" s="8" t="s">
        <v>24</v>
      </c>
      <c r="K25" s="8" t="s">
        <v>24</v>
      </c>
      <c r="L25" s="8" t="s">
        <v>24</v>
      </c>
      <c r="M25" s="8" t="s">
        <v>24</v>
      </c>
      <c r="N25" s="8" t="s">
        <v>24</v>
      </c>
      <c r="O25" s="8" t="s">
        <v>24</v>
      </c>
      <c r="P25" s="27" t="s">
        <v>24</v>
      </c>
      <c r="Q25" s="28">
        <f>SUM(B25:P25)</f>
        <v>21</v>
      </c>
    </row>
    <row r="26" spans="1:17" ht="20.100000000000001" customHeight="1" thickBot="1" x14ac:dyDescent="0.25">
      <c r="A26" s="29" t="s">
        <v>48</v>
      </c>
      <c r="B26" s="30">
        <v>4</v>
      </c>
      <c r="C26" s="31">
        <v>0</v>
      </c>
      <c r="D26" s="31">
        <v>2</v>
      </c>
      <c r="E26" s="31">
        <v>2</v>
      </c>
      <c r="F26" s="31"/>
      <c r="G26" s="31"/>
      <c r="H26" s="31"/>
      <c r="I26" s="31" t="s">
        <v>24</v>
      </c>
      <c r="J26" s="31" t="s">
        <v>24</v>
      </c>
      <c r="K26" s="31" t="s">
        <v>24</v>
      </c>
      <c r="L26" s="31" t="s">
        <v>24</v>
      </c>
      <c r="M26" s="31" t="s">
        <v>24</v>
      </c>
      <c r="N26" s="31" t="s">
        <v>24</v>
      </c>
      <c r="O26" s="31" t="s">
        <v>24</v>
      </c>
      <c r="P26" s="32" t="s">
        <v>24</v>
      </c>
      <c r="Q26" s="33">
        <f>SUM(B26:P26)</f>
        <v>8</v>
      </c>
    </row>
    <row r="27" spans="1:17" ht="20.100000000000001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20.100000000000001" customHeight="1" thickBot="1" x14ac:dyDescent="0.25">
      <c r="A28" s="14" t="s">
        <v>23</v>
      </c>
    </row>
    <row r="29" spans="1:17" ht="20.100000000000001" customHeight="1" thickBot="1" x14ac:dyDescent="0.25">
      <c r="A29" s="17" t="s">
        <v>0</v>
      </c>
      <c r="B29" s="35">
        <v>1</v>
      </c>
      <c r="C29" s="36">
        <v>2</v>
      </c>
      <c r="D29" s="36">
        <v>3</v>
      </c>
      <c r="E29" s="36">
        <v>4</v>
      </c>
      <c r="F29" s="36">
        <v>5</v>
      </c>
      <c r="G29" s="36">
        <v>6</v>
      </c>
      <c r="H29" s="36">
        <v>7</v>
      </c>
      <c r="I29" s="36">
        <v>8</v>
      </c>
      <c r="J29" s="36">
        <v>9</v>
      </c>
      <c r="K29" s="36">
        <v>10</v>
      </c>
      <c r="L29" s="36">
        <v>11</v>
      </c>
      <c r="M29" s="36">
        <v>12</v>
      </c>
      <c r="N29" s="36">
        <v>13</v>
      </c>
      <c r="O29" s="36">
        <v>14</v>
      </c>
      <c r="P29" s="37">
        <v>15</v>
      </c>
      <c r="Q29" s="38"/>
    </row>
    <row r="30" spans="1:17" ht="20.100000000000001" customHeight="1" x14ac:dyDescent="0.2">
      <c r="A30" s="39" t="str">
        <f>[1]Week1!A5</f>
        <v>Paul Sullivan</v>
      </c>
      <c r="B30" s="21">
        <v>35</v>
      </c>
      <c r="C30" s="22">
        <v>39</v>
      </c>
      <c r="D30" s="22">
        <v>41</v>
      </c>
      <c r="E30" s="22">
        <v>55</v>
      </c>
      <c r="F30" s="22">
        <v>39</v>
      </c>
      <c r="G30" s="22">
        <v>39</v>
      </c>
      <c r="H30" s="22">
        <v>33</v>
      </c>
      <c r="I30" s="22" t="s">
        <v>24</v>
      </c>
      <c r="J30" s="22" t="s">
        <v>24</v>
      </c>
      <c r="K30" s="22" t="str">
        <f>[1]Week10!L5</f>
        <v xml:space="preserve"> </v>
      </c>
      <c r="L30" s="22" t="str">
        <f>[1]Week11!L5</f>
        <v xml:space="preserve"> </v>
      </c>
      <c r="M30" s="22" t="str">
        <f>[1]Week12!L5</f>
        <v xml:space="preserve"> </v>
      </c>
      <c r="N30" s="22" t="str">
        <f>[1]Week13!L5</f>
        <v xml:space="preserve"> </v>
      </c>
      <c r="O30" s="22" t="str">
        <f>[1]Week14!L5</f>
        <v xml:space="preserve"> </v>
      </c>
      <c r="P30" s="23" t="str">
        <f>[1]Week15!L5</f>
        <v xml:space="preserve"> </v>
      </c>
      <c r="Q30" s="34"/>
    </row>
    <row r="31" spans="1:17" ht="20.100000000000001" customHeight="1" x14ac:dyDescent="0.2">
      <c r="A31" s="40" t="str">
        <f>[1]Week1!A6</f>
        <v>Jason Shomsky</v>
      </c>
      <c r="B31" s="26">
        <v>32</v>
      </c>
      <c r="C31" s="8">
        <v>40</v>
      </c>
      <c r="D31" s="8">
        <v>38</v>
      </c>
      <c r="E31" s="8">
        <v>42</v>
      </c>
      <c r="F31" s="8">
        <v>36</v>
      </c>
      <c r="G31" s="8">
        <v>38</v>
      </c>
      <c r="H31" s="8">
        <v>35</v>
      </c>
      <c r="I31" s="8" t="s">
        <v>24</v>
      </c>
      <c r="J31" s="8" t="s">
        <v>24</v>
      </c>
      <c r="K31" s="8" t="str">
        <f>[1]Week10!L6</f>
        <v xml:space="preserve"> </v>
      </c>
      <c r="L31" s="8" t="str">
        <f>[1]Week11!L6</f>
        <v xml:space="preserve"> </v>
      </c>
      <c r="M31" s="8" t="str">
        <f>[1]Week12!L6</f>
        <v xml:space="preserve"> </v>
      </c>
      <c r="N31" s="8" t="str">
        <f>[1]Week13!L6</f>
        <v xml:space="preserve"> </v>
      </c>
      <c r="O31" s="8" t="str">
        <f>[1]Week14!L6</f>
        <v xml:space="preserve"> </v>
      </c>
      <c r="P31" s="27" t="str">
        <f>[1]Week15!L6</f>
        <v xml:space="preserve"> </v>
      </c>
      <c r="Q31" s="34"/>
    </row>
    <row r="32" spans="1:17" ht="20.100000000000001" customHeight="1" x14ac:dyDescent="0.2">
      <c r="A32" s="40" t="str">
        <f>[1]Week1!A7</f>
        <v>Jeff Pittenger</v>
      </c>
      <c r="B32" s="26">
        <v>41</v>
      </c>
      <c r="C32" s="8">
        <v>37</v>
      </c>
      <c r="D32" s="8">
        <v>33</v>
      </c>
      <c r="E32" s="8">
        <v>34</v>
      </c>
      <c r="F32" s="8">
        <v>35</v>
      </c>
      <c r="G32" s="8">
        <v>33</v>
      </c>
      <c r="H32" s="8">
        <v>36</v>
      </c>
      <c r="I32" s="8" t="s">
        <v>24</v>
      </c>
      <c r="J32" s="8" t="s">
        <v>24</v>
      </c>
      <c r="K32" s="8" t="str">
        <f>[1]Week10!L7</f>
        <v xml:space="preserve"> </v>
      </c>
      <c r="L32" s="8" t="str">
        <f>[1]Week11!L7</f>
        <v xml:space="preserve"> </v>
      </c>
      <c r="M32" s="8" t="str">
        <f>[1]Week12!L7</f>
        <v xml:space="preserve"> </v>
      </c>
      <c r="N32" s="8" t="str">
        <f>[1]Week13!L7</f>
        <v xml:space="preserve"> </v>
      </c>
      <c r="O32" s="8" t="str">
        <f>[1]Week14!L7</f>
        <v xml:space="preserve"> </v>
      </c>
      <c r="P32" s="27" t="str">
        <f>[1]Week15!L7</f>
        <v xml:space="preserve"> </v>
      </c>
      <c r="Q32" s="34"/>
    </row>
    <row r="33" spans="1:17" ht="20.100000000000001" customHeight="1" x14ac:dyDescent="0.2">
      <c r="A33" s="40" t="str">
        <f>[1]Week1!A8</f>
        <v>Mike Bawol</v>
      </c>
      <c r="B33" s="26">
        <v>31</v>
      </c>
      <c r="C33" s="8">
        <v>46</v>
      </c>
      <c r="D33" s="8">
        <v>36</v>
      </c>
      <c r="E33" s="8">
        <v>41</v>
      </c>
      <c r="F33" s="8">
        <v>37</v>
      </c>
      <c r="G33" s="8">
        <v>33</v>
      </c>
      <c r="H33" s="8">
        <v>36</v>
      </c>
      <c r="I33" s="8" t="s">
        <v>24</v>
      </c>
      <c r="J33" s="8" t="s">
        <v>24</v>
      </c>
      <c r="K33" s="8" t="str">
        <f>[1]Week10!L8</f>
        <v xml:space="preserve"> </v>
      </c>
      <c r="L33" s="8" t="str">
        <f>[1]Week11!L8</f>
        <v xml:space="preserve"> </v>
      </c>
      <c r="M33" s="8" t="str">
        <f>[1]Week12!L8</f>
        <v xml:space="preserve"> </v>
      </c>
      <c r="N33" s="8" t="str">
        <f>[1]Week13!L8</f>
        <v xml:space="preserve"> </v>
      </c>
      <c r="O33" s="8" t="str">
        <f>[1]Week14!L8</f>
        <v xml:space="preserve"> </v>
      </c>
      <c r="P33" s="27" t="str">
        <f>[1]Week15!L8</f>
        <v xml:space="preserve"> </v>
      </c>
      <c r="Q33" s="34"/>
    </row>
    <row r="34" spans="1:17" ht="20.100000000000001" customHeight="1" x14ac:dyDescent="0.2">
      <c r="A34" s="40" t="str">
        <f>[1]Week1!A9</f>
        <v>John Paul</v>
      </c>
      <c r="B34" s="26">
        <v>37</v>
      </c>
      <c r="C34" s="8">
        <v>33</v>
      </c>
      <c r="D34" s="8">
        <v>38</v>
      </c>
      <c r="E34" s="8">
        <v>37</v>
      </c>
      <c r="F34" s="8">
        <v>39</v>
      </c>
      <c r="G34" s="8">
        <v>36</v>
      </c>
      <c r="H34" s="8">
        <v>32</v>
      </c>
      <c r="I34" s="8" t="s">
        <v>24</v>
      </c>
      <c r="J34" s="8" t="s">
        <v>24</v>
      </c>
      <c r="K34" s="8" t="str">
        <f>[1]Week10!L9</f>
        <v xml:space="preserve"> </v>
      </c>
      <c r="L34" s="8" t="str">
        <f>[1]Week11!L9</f>
        <v xml:space="preserve"> </v>
      </c>
      <c r="M34" s="8" t="str">
        <f>[1]Week12!L9</f>
        <v xml:space="preserve"> </v>
      </c>
      <c r="N34" s="8" t="str">
        <f>[1]Week13!L9</f>
        <v xml:space="preserve"> </v>
      </c>
      <c r="O34" s="8" t="str">
        <f>[1]Week14!L9</f>
        <v xml:space="preserve"> </v>
      </c>
      <c r="P34" s="27" t="str">
        <f>[1]Week15!L9</f>
        <v xml:space="preserve"> </v>
      </c>
      <c r="Q34" s="34"/>
    </row>
    <row r="35" spans="1:17" ht="20.100000000000001" customHeight="1" x14ac:dyDescent="0.2">
      <c r="A35" s="40" t="str">
        <f>[1]Week1!A10</f>
        <v>Joe Walrad</v>
      </c>
      <c r="B35" s="26">
        <v>33</v>
      </c>
      <c r="C35" s="8">
        <v>45</v>
      </c>
      <c r="D35" s="8">
        <v>37</v>
      </c>
      <c r="E35" s="8">
        <v>29</v>
      </c>
      <c r="F35" s="8">
        <v>32</v>
      </c>
      <c r="G35" s="8">
        <v>40</v>
      </c>
      <c r="H35" s="8">
        <v>37</v>
      </c>
      <c r="I35" s="8" t="s">
        <v>24</v>
      </c>
      <c r="J35" s="8" t="s">
        <v>24</v>
      </c>
      <c r="K35" s="8" t="str">
        <f>[1]Week10!L10</f>
        <v xml:space="preserve"> </v>
      </c>
      <c r="L35" s="8" t="str">
        <f>[1]Week11!L10</f>
        <v xml:space="preserve"> </v>
      </c>
      <c r="M35" s="8" t="str">
        <f>[1]Week12!L10</f>
        <v xml:space="preserve"> </v>
      </c>
      <c r="N35" s="8" t="str">
        <f>[1]Week13!L10</f>
        <v xml:space="preserve"> </v>
      </c>
      <c r="O35" s="8" t="str">
        <f>[1]Week14!L10</f>
        <v xml:space="preserve"> </v>
      </c>
      <c r="P35" s="27" t="str">
        <f>[1]Week15!L10</f>
        <v xml:space="preserve"> </v>
      </c>
      <c r="Q35" s="34"/>
    </row>
    <row r="36" spans="1:17" ht="20.100000000000001" customHeight="1" x14ac:dyDescent="0.2">
      <c r="A36" s="40" t="str">
        <f>[1]Week1!A11</f>
        <v>Jon Tharp</v>
      </c>
      <c r="B36" s="26">
        <v>40</v>
      </c>
      <c r="C36" s="8">
        <v>37</v>
      </c>
      <c r="D36" s="8">
        <v>38</v>
      </c>
      <c r="E36" s="8">
        <v>35</v>
      </c>
      <c r="F36" s="8">
        <v>36</v>
      </c>
      <c r="G36" s="8">
        <v>39</v>
      </c>
      <c r="H36" s="8">
        <v>31</v>
      </c>
      <c r="I36" s="8" t="s">
        <v>24</v>
      </c>
      <c r="J36" s="8" t="s">
        <v>24</v>
      </c>
      <c r="K36" s="8" t="str">
        <f>[1]Week10!L11</f>
        <v xml:space="preserve"> </v>
      </c>
      <c r="L36" s="8" t="str">
        <f>[1]Week11!L11</f>
        <v xml:space="preserve"> </v>
      </c>
      <c r="M36" s="8" t="str">
        <f>[1]Week12!L11</f>
        <v xml:space="preserve"> </v>
      </c>
      <c r="N36" s="8" t="str">
        <f>[1]Week13!L11</f>
        <v xml:space="preserve"> </v>
      </c>
      <c r="O36" s="8" t="str">
        <f>[1]Week14!L11</f>
        <v xml:space="preserve"> </v>
      </c>
      <c r="P36" s="27" t="str">
        <f>[1]Week15!L11</f>
        <v xml:space="preserve"> </v>
      </c>
      <c r="Q36" s="34"/>
    </row>
    <row r="37" spans="1:17" ht="20.100000000000001" customHeight="1" x14ac:dyDescent="0.2">
      <c r="A37" s="40" t="str">
        <f>[1]Week1!A12</f>
        <v>Nick Matzo</v>
      </c>
      <c r="B37" s="26">
        <v>36</v>
      </c>
      <c r="C37" s="8">
        <v>40</v>
      </c>
      <c r="D37" s="8">
        <v>34</v>
      </c>
      <c r="E37" s="8">
        <v>37</v>
      </c>
      <c r="F37" s="8">
        <v>36</v>
      </c>
      <c r="G37" s="8">
        <v>35</v>
      </c>
      <c r="H37" s="8">
        <v>35</v>
      </c>
      <c r="I37" s="8" t="s">
        <v>24</v>
      </c>
      <c r="J37" s="8" t="s">
        <v>24</v>
      </c>
      <c r="K37" s="8" t="str">
        <f>[1]Week10!L12</f>
        <v xml:space="preserve"> </v>
      </c>
      <c r="L37" s="8" t="str">
        <f>[1]Week11!L12</f>
        <v xml:space="preserve"> </v>
      </c>
      <c r="M37" s="8" t="str">
        <f>[1]Week12!L12</f>
        <v xml:space="preserve"> </v>
      </c>
      <c r="N37" s="8" t="str">
        <f>[1]Week13!L12</f>
        <v xml:space="preserve"> </v>
      </c>
      <c r="O37" s="8" t="str">
        <f>[1]Week14!L12</f>
        <v xml:space="preserve"> </v>
      </c>
      <c r="P37" s="27" t="str">
        <f>[1]Week15!L12</f>
        <v xml:space="preserve"> </v>
      </c>
      <c r="Q37" s="34"/>
    </row>
    <row r="38" spans="1:17" ht="20.100000000000001" customHeight="1" x14ac:dyDescent="0.2">
      <c r="A38" s="40" t="str">
        <f>[1]Week1!A13</f>
        <v>Charlie Sullivan</v>
      </c>
      <c r="B38" s="26">
        <v>43</v>
      </c>
      <c r="C38" s="8">
        <v>53</v>
      </c>
      <c r="D38" s="8">
        <v>52</v>
      </c>
      <c r="E38" s="8">
        <v>54</v>
      </c>
      <c r="F38" s="8">
        <v>47</v>
      </c>
      <c r="G38" s="8">
        <v>51</v>
      </c>
      <c r="H38" s="8">
        <v>54</v>
      </c>
      <c r="I38" s="8" t="s">
        <v>24</v>
      </c>
      <c r="J38" s="8" t="s">
        <v>24</v>
      </c>
      <c r="K38" s="8" t="str">
        <f>[1]Week10!L13</f>
        <v xml:space="preserve"> </v>
      </c>
      <c r="L38" s="8" t="str">
        <f>[1]Week11!L13</f>
        <v xml:space="preserve"> </v>
      </c>
      <c r="M38" s="8" t="str">
        <f>[1]Week12!L13</f>
        <v xml:space="preserve"> </v>
      </c>
      <c r="N38" s="8" t="str">
        <f>[1]Week13!L13</f>
        <v xml:space="preserve"> </v>
      </c>
      <c r="O38" s="8" t="str">
        <f>[1]Week14!L13</f>
        <v xml:space="preserve"> </v>
      </c>
      <c r="P38" s="27" t="str">
        <f>[1]Week15!L13</f>
        <v xml:space="preserve"> </v>
      </c>
      <c r="Q38" s="34"/>
    </row>
    <row r="39" spans="1:17" ht="20.100000000000001" customHeight="1" x14ac:dyDescent="0.2">
      <c r="A39" s="40" t="str">
        <f>[1]Week1!A14</f>
        <v>Joe Baker</v>
      </c>
      <c r="B39" s="26">
        <v>32</v>
      </c>
      <c r="C39" s="8">
        <v>39</v>
      </c>
      <c r="D39" s="8">
        <v>41</v>
      </c>
      <c r="E39" s="8">
        <v>38</v>
      </c>
      <c r="F39" s="8">
        <v>34</v>
      </c>
      <c r="G39" s="8">
        <v>43</v>
      </c>
      <c r="H39" s="8">
        <v>39</v>
      </c>
      <c r="I39" s="8" t="s">
        <v>24</v>
      </c>
      <c r="J39" s="8" t="s">
        <v>24</v>
      </c>
      <c r="K39" s="8" t="str">
        <f>[1]Week10!L14</f>
        <v xml:space="preserve"> </v>
      </c>
      <c r="L39" s="8" t="str">
        <f>[1]Week11!L14</f>
        <v xml:space="preserve"> </v>
      </c>
      <c r="M39" s="8" t="str">
        <f>[1]Week12!L14</f>
        <v xml:space="preserve"> </v>
      </c>
      <c r="N39" s="8" t="str">
        <f>[1]Week13!L14</f>
        <v xml:space="preserve"> </v>
      </c>
      <c r="O39" s="8" t="str">
        <f>[1]Week14!L14</f>
        <v xml:space="preserve"> </v>
      </c>
      <c r="P39" s="27" t="str">
        <f>[1]Week15!L14</f>
        <v xml:space="preserve"> </v>
      </c>
      <c r="Q39" s="34"/>
    </row>
    <row r="40" spans="1:17" ht="20.100000000000001" customHeight="1" x14ac:dyDescent="0.2">
      <c r="A40" s="40" t="str">
        <f>[1]Week1!A15</f>
        <v>Ron Kopas</v>
      </c>
      <c r="B40" s="26">
        <v>43</v>
      </c>
      <c r="C40" s="8">
        <v>36</v>
      </c>
      <c r="D40" s="8">
        <v>34</v>
      </c>
      <c r="E40" s="8">
        <v>36</v>
      </c>
      <c r="F40" s="8">
        <v>44</v>
      </c>
      <c r="G40" s="8">
        <v>35</v>
      </c>
      <c r="H40" s="8">
        <v>38</v>
      </c>
      <c r="I40" s="8" t="s">
        <v>24</v>
      </c>
      <c r="J40" s="8" t="s">
        <v>24</v>
      </c>
      <c r="K40" s="8" t="str">
        <f>[1]Week10!L15</f>
        <v xml:space="preserve"> </v>
      </c>
      <c r="L40" s="8" t="str">
        <f>[1]Week11!L15</f>
        <v xml:space="preserve"> </v>
      </c>
      <c r="M40" s="8" t="str">
        <f>[1]Week12!L15</f>
        <v xml:space="preserve"> </v>
      </c>
      <c r="N40" s="8" t="str">
        <f>[1]Week13!L15</f>
        <v xml:space="preserve"> </v>
      </c>
      <c r="O40" s="8" t="str">
        <f>[1]Week14!L15</f>
        <v xml:space="preserve"> </v>
      </c>
      <c r="P40" s="27" t="str">
        <f>[1]Week15!L15</f>
        <v xml:space="preserve"> </v>
      </c>
      <c r="Q40" s="34"/>
    </row>
    <row r="41" spans="1:17" ht="20.100000000000001" customHeight="1" x14ac:dyDescent="0.2">
      <c r="A41" s="40" t="str">
        <f>[1]Week1!A16</f>
        <v>Craig Dunn</v>
      </c>
      <c r="B41" s="26">
        <v>41</v>
      </c>
      <c r="C41" s="8">
        <v>39</v>
      </c>
      <c r="D41" s="8">
        <v>53</v>
      </c>
      <c r="E41" s="8">
        <v>33</v>
      </c>
      <c r="F41" s="8">
        <v>43</v>
      </c>
      <c r="G41" s="8">
        <v>39</v>
      </c>
      <c r="H41" s="8">
        <v>34</v>
      </c>
      <c r="I41" s="8" t="s">
        <v>24</v>
      </c>
      <c r="J41" s="8" t="s">
        <v>24</v>
      </c>
      <c r="K41" s="8" t="str">
        <f>[1]Week10!L16</f>
        <v xml:space="preserve"> </v>
      </c>
      <c r="L41" s="8" t="str">
        <f>[1]Week11!L16</f>
        <v xml:space="preserve"> </v>
      </c>
      <c r="M41" s="8" t="str">
        <f>[1]Week12!L16</f>
        <v xml:space="preserve"> </v>
      </c>
      <c r="N41" s="8" t="str">
        <f>[1]Week13!L16</f>
        <v xml:space="preserve"> </v>
      </c>
      <c r="O41" s="8" t="str">
        <f>[1]Week14!L16</f>
        <v xml:space="preserve"> </v>
      </c>
      <c r="P41" s="27" t="str">
        <f>[1]Week15!L16</f>
        <v xml:space="preserve"> </v>
      </c>
      <c r="Q41" s="34"/>
    </row>
    <row r="42" spans="1:17" ht="20.100000000000001" customHeight="1" x14ac:dyDescent="0.2">
      <c r="A42" s="40" t="str">
        <f>[1]Week1!A17</f>
        <v>Tim Barrett</v>
      </c>
      <c r="B42" s="26">
        <v>34</v>
      </c>
      <c r="C42" s="8">
        <v>37</v>
      </c>
      <c r="D42" s="8">
        <v>40</v>
      </c>
      <c r="E42" s="8">
        <v>38</v>
      </c>
      <c r="F42" s="8">
        <v>35</v>
      </c>
      <c r="G42" s="8">
        <v>34</v>
      </c>
      <c r="H42" s="8">
        <v>40</v>
      </c>
      <c r="I42" s="8" t="s">
        <v>24</v>
      </c>
      <c r="J42" s="8" t="s">
        <v>24</v>
      </c>
      <c r="K42" s="8" t="str">
        <f>[1]Week10!L17</f>
        <v xml:space="preserve"> </v>
      </c>
      <c r="L42" s="8" t="str">
        <f>[1]Week11!L17</f>
        <v xml:space="preserve"> </v>
      </c>
      <c r="M42" s="8" t="str">
        <f>[1]Week12!L17</f>
        <v xml:space="preserve"> </v>
      </c>
      <c r="N42" s="8" t="str">
        <f>[1]Week13!L17</f>
        <v xml:space="preserve"> </v>
      </c>
      <c r="O42" s="8" t="str">
        <f>[1]Week14!L17</f>
        <v xml:space="preserve"> </v>
      </c>
      <c r="P42" s="27" t="str">
        <f>[1]Week15!L17</f>
        <v xml:space="preserve"> </v>
      </c>
      <c r="Q42" s="34"/>
    </row>
    <row r="43" spans="1:17" ht="20.100000000000001" customHeight="1" x14ac:dyDescent="0.2">
      <c r="A43" s="40" t="str">
        <f>[1]Week1!A18</f>
        <v>Chris Baron</v>
      </c>
      <c r="B43" s="26">
        <v>43</v>
      </c>
      <c r="C43" s="8">
        <v>42</v>
      </c>
      <c r="D43" s="8">
        <v>48</v>
      </c>
      <c r="E43" s="8">
        <v>43</v>
      </c>
      <c r="F43" s="8">
        <v>47</v>
      </c>
      <c r="G43" s="8">
        <v>52</v>
      </c>
      <c r="H43" s="8">
        <v>44</v>
      </c>
      <c r="I43" s="8" t="s">
        <v>24</v>
      </c>
      <c r="J43" s="8" t="s">
        <v>24</v>
      </c>
      <c r="K43" s="8" t="str">
        <f>[1]Week10!L18</f>
        <v xml:space="preserve"> </v>
      </c>
      <c r="L43" s="8" t="str">
        <f>[1]Week11!L18</f>
        <v xml:space="preserve"> </v>
      </c>
      <c r="M43" s="8" t="str">
        <f>[1]Week12!L18</f>
        <v xml:space="preserve"> </v>
      </c>
      <c r="N43" s="8" t="str">
        <f>[1]Week13!L18</f>
        <v xml:space="preserve"> </v>
      </c>
      <c r="O43" s="8" t="str">
        <f>[1]Week14!L18</f>
        <v xml:space="preserve"> </v>
      </c>
      <c r="P43" s="27" t="str">
        <f>[1]Week15!L18</f>
        <v xml:space="preserve"> </v>
      </c>
      <c r="Q43" s="34"/>
    </row>
    <row r="44" spans="1:17" ht="20.100000000000001" customHeight="1" x14ac:dyDescent="0.2">
      <c r="A44" s="40" t="str">
        <f>[1]Week1!A19</f>
        <v>Shaun Breuer</v>
      </c>
      <c r="B44" s="26">
        <v>42</v>
      </c>
      <c r="C44" s="8">
        <v>36</v>
      </c>
      <c r="D44" s="8">
        <v>33</v>
      </c>
      <c r="E44" s="8">
        <v>37</v>
      </c>
      <c r="F44" s="8">
        <v>47</v>
      </c>
      <c r="G44" s="8">
        <v>40</v>
      </c>
      <c r="H44" s="8">
        <v>34</v>
      </c>
      <c r="I44" s="8" t="s">
        <v>24</v>
      </c>
      <c r="J44" s="8" t="s">
        <v>24</v>
      </c>
      <c r="K44" s="8" t="str">
        <f>[1]Week10!L19</f>
        <v xml:space="preserve"> </v>
      </c>
      <c r="L44" s="8" t="str">
        <f>[1]Week11!L19</f>
        <v xml:space="preserve"> </v>
      </c>
      <c r="M44" s="8" t="str">
        <f>[1]Week12!L19</f>
        <v xml:space="preserve"> </v>
      </c>
      <c r="N44" s="8" t="str">
        <f>[1]Week13!L19</f>
        <v xml:space="preserve"> </v>
      </c>
      <c r="O44" s="8" t="str">
        <f>[1]Week14!L19</f>
        <v xml:space="preserve"> </v>
      </c>
      <c r="P44" s="27" t="str">
        <f>[1]Week15!L19</f>
        <v xml:space="preserve"> </v>
      </c>
      <c r="Q44" s="34"/>
    </row>
    <row r="45" spans="1:17" ht="20.100000000000001" customHeight="1" x14ac:dyDescent="0.2">
      <c r="A45" s="40" t="str">
        <f>[1]Week1!A20</f>
        <v>Bob Barbour</v>
      </c>
      <c r="B45" s="26">
        <v>38</v>
      </c>
      <c r="C45" s="8">
        <v>36</v>
      </c>
      <c r="D45" s="8">
        <v>37</v>
      </c>
      <c r="E45" s="8">
        <v>43</v>
      </c>
      <c r="F45" s="8">
        <v>35</v>
      </c>
      <c r="G45" s="8">
        <v>36</v>
      </c>
      <c r="H45" s="8">
        <v>39</v>
      </c>
      <c r="I45" s="8" t="s">
        <v>24</v>
      </c>
      <c r="J45" s="8" t="s">
        <v>24</v>
      </c>
      <c r="K45" s="8" t="str">
        <f>[1]Week10!L20</f>
        <v xml:space="preserve"> </v>
      </c>
      <c r="L45" s="8" t="str">
        <f>[1]Week11!L20</f>
        <v xml:space="preserve"> </v>
      </c>
      <c r="M45" s="8" t="str">
        <f>[1]Week12!L20</f>
        <v xml:space="preserve"> </v>
      </c>
      <c r="N45" s="8" t="str">
        <f>[1]Week13!L20</f>
        <v xml:space="preserve"> </v>
      </c>
      <c r="O45" s="8" t="str">
        <f>[1]Week14!L20</f>
        <v xml:space="preserve"> </v>
      </c>
      <c r="P45" s="27" t="str">
        <f>[1]Week15!L20</f>
        <v xml:space="preserve"> </v>
      </c>
      <c r="Q45" s="34"/>
    </row>
    <row r="46" spans="1:17" ht="20.100000000000001" customHeight="1" x14ac:dyDescent="0.2">
      <c r="A46" s="40" t="str">
        <f>[1]Week1!A21</f>
        <v>Samish Kilam</v>
      </c>
      <c r="B46" s="26">
        <v>43</v>
      </c>
      <c r="C46" s="8">
        <v>42</v>
      </c>
      <c r="D46" s="8">
        <v>33</v>
      </c>
      <c r="E46" s="8">
        <v>30</v>
      </c>
      <c r="F46" s="8">
        <v>32</v>
      </c>
      <c r="G46" s="8">
        <v>34</v>
      </c>
      <c r="H46" s="8">
        <v>34</v>
      </c>
      <c r="I46" s="8" t="s">
        <v>24</v>
      </c>
      <c r="J46" s="8" t="s">
        <v>24</v>
      </c>
      <c r="K46" s="8" t="str">
        <f>[1]Week10!L21</f>
        <v xml:space="preserve"> </v>
      </c>
      <c r="L46" s="8" t="str">
        <f>[1]Week11!L21</f>
        <v xml:space="preserve"> </v>
      </c>
      <c r="M46" s="8" t="str">
        <f>[1]Week12!L21</f>
        <v xml:space="preserve"> </v>
      </c>
      <c r="N46" s="8" t="str">
        <f>[1]Week13!L21</f>
        <v xml:space="preserve"> </v>
      </c>
      <c r="O46" s="8" t="str">
        <f>[1]Week14!L21</f>
        <v xml:space="preserve"> </v>
      </c>
      <c r="P46" s="27" t="str">
        <f>[1]Week15!L21</f>
        <v xml:space="preserve"> </v>
      </c>
      <c r="Q46" s="34"/>
    </row>
    <row r="47" spans="1:17" ht="20.100000000000001" customHeight="1" x14ac:dyDescent="0.2">
      <c r="A47" s="40" t="str">
        <f>[1]Week1!A22</f>
        <v>Chris Brosky</v>
      </c>
      <c r="B47" s="26">
        <v>34</v>
      </c>
      <c r="C47" s="8">
        <v>35</v>
      </c>
      <c r="D47" s="8">
        <v>41</v>
      </c>
      <c r="E47" s="8">
        <v>43</v>
      </c>
      <c r="F47" s="8">
        <v>46</v>
      </c>
      <c r="G47" s="8">
        <v>41</v>
      </c>
      <c r="H47" s="8" t="s">
        <v>24</v>
      </c>
      <c r="I47" s="8" t="s">
        <v>24</v>
      </c>
      <c r="J47" s="8" t="s">
        <v>24</v>
      </c>
      <c r="K47" s="8" t="str">
        <f>[1]Week10!L22</f>
        <v xml:space="preserve"> </v>
      </c>
      <c r="L47" s="8" t="str">
        <f>[1]Week11!L22</f>
        <v xml:space="preserve"> </v>
      </c>
      <c r="M47" s="8" t="str">
        <f>[1]Week12!L22</f>
        <v xml:space="preserve"> </v>
      </c>
      <c r="N47" s="8" t="str">
        <f>[1]Week13!L22</f>
        <v xml:space="preserve"> </v>
      </c>
      <c r="O47" s="8" t="str">
        <f>[1]Week14!L22</f>
        <v xml:space="preserve"> </v>
      </c>
      <c r="P47" s="27" t="str">
        <f>[1]Week15!L22</f>
        <v xml:space="preserve"> </v>
      </c>
      <c r="Q47" s="34"/>
    </row>
    <row r="48" spans="1:17" ht="20.100000000000001" customHeight="1" x14ac:dyDescent="0.2">
      <c r="A48" s="40" t="str">
        <f>[1]Week1!A23</f>
        <v>Steve Brosky</v>
      </c>
      <c r="B48" s="26">
        <v>39</v>
      </c>
      <c r="C48" s="8">
        <v>40</v>
      </c>
      <c r="D48" s="8">
        <v>35</v>
      </c>
      <c r="E48" s="8">
        <v>40</v>
      </c>
      <c r="F48" s="8">
        <v>36</v>
      </c>
      <c r="G48" s="8">
        <v>32</v>
      </c>
      <c r="H48" s="8">
        <v>45</v>
      </c>
      <c r="I48" s="8" t="s">
        <v>24</v>
      </c>
      <c r="J48" s="8" t="s">
        <v>24</v>
      </c>
      <c r="K48" s="8" t="str">
        <f>[1]Week10!L23</f>
        <v xml:space="preserve"> </v>
      </c>
      <c r="L48" s="8" t="str">
        <f>[1]Week11!L23</f>
        <v xml:space="preserve"> </v>
      </c>
      <c r="M48" s="8" t="str">
        <f>[1]Week12!L23</f>
        <v xml:space="preserve"> </v>
      </c>
      <c r="N48" s="8" t="str">
        <f>[1]Week13!L23</f>
        <v xml:space="preserve"> </v>
      </c>
      <c r="O48" s="8" t="str">
        <f>[1]Week14!L23</f>
        <v xml:space="preserve"> </v>
      </c>
      <c r="P48" s="27" t="str">
        <f>[1]Week15!L23</f>
        <v xml:space="preserve"> </v>
      </c>
      <c r="Q48" s="34"/>
    </row>
    <row r="49" spans="1:17" ht="20.100000000000001" customHeight="1" x14ac:dyDescent="0.2">
      <c r="A49" s="40" t="str">
        <f>[1]Week1!A24</f>
        <v>Tim Watts</v>
      </c>
      <c r="B49" s="26">
        <v>34</v>
      </c>
      <c r="C49" s="8">
        <v>37</v>
      </c>
      <c r="D49" s="8">
        <v>42</v>
      </c>
      <c r="E49" s="8">
        <v>38</v>
      </c>
      <c r="F49" s="8">
        <v>37</v>
      </c>
      <c r="G49" s="8">
        <v>37</v>
      </c>
      <c r="H49" s="8">
        <v>30</v>
      </c>
      <c r="I49" s="8" t="s">
        <v>24</v>
      </c>
      <c r="J49" s="8" t="s">
        <v>24</v>
      </c>
      <c r="K49" s="8" t="str">
        <f>[1]Week10!L24</f>
        <v xml:space="preserve"> </v>
      </c>
      <c r="L49" s="8" t="str">
        <f>[1]Week11!L24</f>
        <v xml:space="preserve"> </v>
      </c>
      <c r="M49" s="8" t="str">
        <f>[1]Week12!L24</f>
        <v xml:space="preserve"> </v>
      </c>
      <c r="N49" s="8" t="str">
        <f>[1]Week13!L24</f>
        <v xml:space="preserve"> </v>
      </c>
      <c r="O49" s="8" t="str">
        <f>[1]Week14!L24</f>
        <v xml:space="preserve"> </v>
      </c>
      <c r="P49" s="27" t="str">
        <f>[1]Week15!L24</f>
        <v xml:space="preserve"> </v>
      </c>
      <c r="Q49" s="34"/>
    </row>
    <row r="50" spans="1:17" ht="20.100000000000001" customHeight="1" x14ac:dyDescent="0.2">
      <c r="A50" s="40" t="str">
        <f>[1]Week1!A25</f>
        <v>Pradeep Kalmat</v>
      </c>
      <c r="B50" s="26">
        <v>43</v>
      </c>
      <c r="C50" s="8">
        <v>35</v>
      </c>
      <c r="D50" s="8">
        <v>36</v>
      </c>
      <c r="E50" s="8">
        <v>38</v>
      </c>
      <c r="F50" s="8">
        <v>36</v>
      </c>
      <c r="G50" s="8">
        <v>52</v>
      </c>
      <c r="H50" s="8">
        <v>39</v>
      </c>
      <c r="I50" s="8" t="s">
        <v>24</v>
      </c>
      <c r="J50" s="8" t="s">
        <v>24</v>
      </c>
      <c r="K50" s="8" t="str">
        <f>[1]Week10!L25</f>
        <v xml:space="preserve"> </v>
      </c>
      <c r="L50" s="8" t="str">
        <f>[1]Week11!L25</f>
        <v xml:space="preserve"> </v>
      </c>
      <c r="M50" s="8" t="str">
        <f>[1]Week12!L25</f>
        <v xml:space="preserve"> </v>
      </c>
      <c r="N50" s="8" t="str">
        <f>[1]Week13!L25</f>
        <v xml:space="preserve"> </v>
      </c>
      <c r="O50" s="8" t="str">
        <f>[1]Week14!L25</f>
        <v xml:space="preserve"> </v>
      </c>
      <c r="P50" s="27" t="str">
        <f>[1]Week15!L25</f>
        <v xml:space="preserve"> </v>
      </c>
      <c r="Q50" s="38"/>
    </row>
    <row r="51" spans="1:17" ht="20.100000000000001" customHeight="1" x14ac:dyDescent="0.2">
      <c r="A51" s="40" t="str">
        <f>[1]Week1!A26</f>
        <v>Rick Olivero</v>
      </c>
      <c r="B51" s="26">
        <v>39</v>
      </c>
      <c r="C51" s="8">
        <v>34</v>
      </c>
      <c r="D51" s="8">
        <v>38</v>
      </c>
      <c r="E51" s="8">
        <v>36</v>
      </c>
      <c r="F51" s="8">
        <v>34</v>
      </c>
      <c r="G51" s="8">
        <v>39</v>
      </c>
      <c r="H51" s="8">
        <v>31</v>
      </c>
      <c r="I51" s="8" t="s">
        <v>24</v>
      </c>
      <c r="J51" s="8" t="s">
        <v>24</v>
      </c>
      <c r="K51" s="8" t="str">
        <f>[1]Week10!L26</f>
        <v xml:space="preserve"> </v>
      </c>
      <c r="L51" s="8" t="str">
        <f>[1]Week11!L26</f>
        <v xml:space="preserve"> </v>
      </c>
      <c r="M51" s="8" t="str">
        <f>[1]Week12!L26</f>
        <v xml:space="preserve"> </v>
      </c>
      <c r="N51" s="8" t="str">
        <f>[1]Week13!L26</f>
        <v xml:space="preserve"> </v>
      </c>
      <c r="O51" s="8" t="str">
        <f>[1]Week14!L26</f>
        <v xml:space="preserve"> </v>
      </c>
      <c r="P51" s="27" t="str">
        <f>[1]Week15!L26</f>
        <v xml:space="preserve"> </v>
      </c>
      <c r="Q51" s="38"/>
    </row>
    <row r="52" spans="1:17" ht="20.100000000000001" customHeight="1" x14ac:dyDescent="0.2">
      <c r="A52" s="40" t="str">
        <f>[1]Week1!A27</f>
        <v>Roger Koenigsknecht</v>
      </c>
      <c r="B52" s="26">
        <v>38</v>
      </c>
      <c r="C52" s="8">
        <v>33</v>
      </c>
      <c r="D52" s="8">
        <v>41</v>
      </c>
      <c r="E52" s="8">
        <v>36</v>
      </c>
      <c r="F52" s="8">
        <v>37</v>
      </c>
      <c r="G52" s="8">
        <v>39</v>
      </c>
      <c r="H52" s="8">
        <v>36</v>
      </c>
      <c r="I52" s="8" t="s">
        <v>24</v>
      </c>
      <c r="J52" s="8" t="s">
        <v>24</v>
      </c>
      <c r="K52" s="8" t="str">
        <f>[1]Week10!L27</f>
        <v xml:space="preserve"> </v>
      </c>
      <c r="L52" s="8" t="str">
        <f>[1]Week11!L27</f>
        <v xml:space="preserve"> </v>
      </c>
      <c r="M52" s="8" t="str">
        <f>[1]Week12!L27</f>
        <v xml:space="preserve"> </v>
      </c>
      <c r="N52" s="8" t="str">
        <f>[1]Week13!L27</f>
        <v xml:space="preserve"> </v>
      </c>
      <c r="O52" s="8" t="str">
        <f>[1]Week14!L27</f>
        <v xml:space="preserve"> </v>
      </c>
      <c r="P52" s="27" t="str">
        <f>[1]Week15!L27</f>
        <v xml:space="preserve"> </v>
      </c>
      <c r="Q52" s="38"/>
    </row>
    <row r="53" spans="1:17" ht="20.100000000000001" customHeight="1" thickBot="1" x14ac:dyDescent="0.25">
      <c r="A53" s="41" t="str">
        <f>[1]Week1!A28</f>
        <v>Tom Laskaris</v>
      </c>
      <c r="B53" s="30">
        <v>38</v>
      </c>
      <c r="C53" s="31">
        <v>40</v>
      </c>
      <c r="D53" s="31">
        <v>37</v>
      </c>
      <c r="E53" s="31">
        <v>41</v>
      </c>
      <c r="F53" s="31">
        <v>30</v>
      </c>
      <c r="G53" s="31">
        <v>36</v>
      </c>
      <c r="H53" s="31">
        <v>39</v>
      </c>
      <c r="I53" s="31" t="s">
        <v>24</v>
      </c>
      <c r="J53" s="31"/>
      <c r="K53" s="31" t="str">
        <f>[1]Week10!L28</f>
        <v xml:space="preserve"> </v>
      </c>
      <c r="L53" s="31" t="str">
        <f>[1]Week11!L28</f>
        <v xml:space="preserve"> </v>
      </c>
      <c r="M53" s="31" t="str">
        <f>[1]Week12!L28</f>
        <v xml:space="preserve"> </v>
      </c>
      <c r="N53" s="31" t="str">
        <f>[1]Week13!L28</f>
        <v xml:space="preserve"> </v>
      </c>
      <c r="O53" s="31" t="str">
        <f>[1]Week14!L28</f>
        <v xml:space="preserve"> </v>
      </c>
      <c r="P53" s="32" t="str">
        <f>[1]Week15!L28</f>
        <v xml:space="preserve"> </v>
      </c>
      <c r="Q53" s="38"/>
    </row>
  </sheetData>
  <sortState ref="A3:Q26">
    <sortCondition descending="1" ref="Q3:Q26"/>
  </sortState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workbookViewId="0">
      <selection activeCell="U29" sqref="U29"/>
    </sheetView>
  </sheetViews>
  <sheetFormatPr defaultRowHeight="20.100000000000001" customHeight="1" x14ac:dyDescent="0.2"/>
  <cols>
    <col min="1" max="1" width="21.28515625" style="16" customWidth="1"/>
    <col min="2" max="16" width="4.7109375" style="15" customWidth="1"/>
    <col min="17" max="17" width="6.7109375" style="15" customWidth="1"/>
    <col min="18" max="16384" width="9.140625" style="16"/>
  </cols>
  <sheetData>
    <row r="1" spans="1:17" ht="20.100000000000001" customHeight="1" thickBot="1" x14ac:dyDescent="0.25">
      <c r="A1" s="14" t="s">
        <v>14</v>
      </c>
    </row>
    <row r="2" spans="1:17" ht="20.100000000000001" customHeight="1" thickBot="1" x14ac:dyDescent="0.25">
      <c r="A2" s="17" t="s">
        <v>0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7" t="s">
        <v>22</v>
      </c>
    </row>
    <row r="3" spans="1:17" ht="20.100000000000001" customHeight="1" x14ac:dyDescent="0.2">
      <c r="A3" s="20" t="s">
        <v>31</v>
      </c>
      <c r="B3" s="21">
        <v>28</v>
      </c>
      <c r="C3" s="22">
        <v>45</v>
      </c>
      <c r="D3" s="22">
        <v>21</v>
      </c>
      <c r="E3" s="22"/>
      <c r="F3" s="22"/>
      <c r="G3" s="22"/>
      <c r="H3" s="22"/>
      <c r="I3" s="22" t="s">
        <v>24</v>
      </c>
      <c r="J3" s="22" t="s">
        <v>24</v>
      </c>
      <c r="K3" s="22" t="s">
        <v>24</v>
      </c>
      <c r="L3" s="22" t="s">
        <v>24</v>
      </c>
      <c r="M3" s="22" t="s">
        <v>24</v>
      </c>
      <c r="N3" s="22" t="s">
        <v>24</v>
      </c>
      <c r="O3" s="22" t="s">
        <v>24</v>
      </c>
      <c r="P3" s="23" t="s">
        <v>24</v>
      </c>
      <c r="Q3" s="24">
        <f>SUM(B3:P3)</f>
        <v>94</v>
      </c>
    </row>
    <row r="4" spans="1:17" ht="20.100000000000001" customHeight="1" x14ac:dyDescent="0.2">
      <c r="A4" s="25" t="s">
        <v>41</v>
      </c>
      <c r="B4" s="26">
        <v>10</v>
      </c>
      <c r="C4" s="8">
        <v>34</v>
      </c>
      <c r="D4" s="8">
        <v>44</v>
      </c>
      <c r="E4" s="8"/>
      <c r="F4" s="8"/>
      <c r="G4" s="8"/>
      <c r="H4" s="8"/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27" t="s">
        <v>24</v>
      </c>
      <c r="Q4" s="28">
        <f>SUM(B4:P4)</f>
        <v>88</v>
      </c>
    </row>
    <row r="5" spans="1:17" ht="20.100000000000001" customHeight="1" x14ac:dyDescent="0.2">
      <c r="A5" s="25" t="s">
        <v>33</v>
      </c>
      <c r="B5" s="26">
        <v>24</v>
      </c>
      <c r="C5" s="8">
        <v>34</v>
      </c>
      <c r="D5" s="8">
        <v>28</v>
      </c>
      <c r="E5" s="8"/>
      <c r="F5" s="8"/>
      <c r="G5" s="8"/>
      <c r="H5" s="8"/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27" t="s">
        <v>24</v>
      </c>
      <c r="Q5" s="28">
        <f>SUM(B5:P5)</f>
        <v>86</v>
      </c>
    </row>
    <row r="6" spans="1:17" ht="20.100000000000001" customHeight="1" x14ac:dyDescent="0.2">
      <c r="A6" s="25" t="s">
        <v>43</v>
      </c>
      <c r="B6" s="26">
        <v>36</v>
      </c>
      <c r="C6" s="8">
        <v>39</v>
      </c>
      <c r="D6" s="8">
        <v>11</v>
      </c>
      <c r="E6" s="8"/>
      <c r="F6" s="8"/>
      <c r="G6" s="8"/>
      <c r="H6" s="8"/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27" t="s">
        <v>24</v>
      </c>
      <c r="Q6" s="28">
        <f>SUM(B6:P6)</f>
        <v>86</v>
      </c>
    </row>
    <row r="7" spans="1:17" ht="20.100000000000001" customHeight="1" x14ac:dyDescent="0.2">
      <c r="A7" s="25" t="s">
        <v>25</v>
      </c>
      <c r="B7" s="26">
        <v>13</v>
      </c>
      <c r="C7" s="8">
        <v>27</v>
      </c>
      <c r="D7" s="8">
        <v>44</v>
      </c>
      <c r="E7" s="8"/>
      <c r="F7" s="8"/>
      <c r="G7" s="8"/>
      <c r="H7" s="8"/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27" t="s">
        <v>24</v>
      </c>
      <c r="Q7" s="28">
        <f>SUM(B7:P7)</f>
        <v>84</v>
      </c>
    </row>
    <row r="8" spans="1:17" ht="20.100000000000001" customHeight="1" x14ac:dyDescent="0.2">
      <c r="A8" s="25" t="s">
        <v>28</v>
      </c>
      <c r="B8" s="26">
        <v>30</v>
      </c>
      <c r="C8" s="8">
        <v>13</v>
      </c>
      <c r="D8" s="8">
        <v>39</v>
      </c>
      <c r="E8" s="8"/>
      <c r="F8" s="8"/>
      <c r="G8" s="8"/>
      <c r="H8" s="8"/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27" t="s">
        <v>24</v>
      </c>
      <c r="Q8" s="28">
        <f>SUM(B8:P8)</f>
        <v>82</v>
      </c>
    </row>
    <row r="9" spans="1:17" ht="20.100000000000001" customHeight="1" x14ac:dyDescent="0.2">
      <c r="A9" s="25" t="s">
        <v>29</v>
      </c>
      <c r="B9" s="26">
        <v>19</v>
      </c>
      <c r="C9" s="8">
        <v>42</v>
      </c>
      <c r="D9" s="8">
        <v>21</v>
      </c>
      <c r="E9" s="8"/>
      <c r="F9" s="8"/>
      <c r="G9" s="8"/>
      <c r="H9" s="8"/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27" t="s">
        <v>24</v>
      </c>
      <c r="Q9" s="28">
        <f>SUM(B9:P9)</f>
        <v>82</v>
      </c>
    </row>
    <row r="10" spans="1:17" ht="20.100000000000001" customHeight="1" x14ac:dyDescent="0.2">
      <c r="A10" s="25" t="s">
        <v>46</v>
      </c>
      <c r="B10" s="26">
        <v>46</v>
      </c>
      <c r="C10" s="8">
        <v>2</v>
      </c>
      <c r="D10" s="8">
        <v>33</v>
      </c>
      <c r="E10" s="8"/>
      <c r="F10" s="8"/>
      <c r="G10" s="8"/>
      <c r="H10" s="8"/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27" t="s">
        <v>24</v>
      </c>
      <c r="Q10" s="28">
        <f>SUM(B10:P10)</f>
        <v>81</v>
      </c>
    </row>
    <row r="11" spans="1:17" ht="20.100000000000001" customHeight="1" x14ac:dyDescent="0.2">
      <c r="A11" s="25" t="s">
        <v>36</v>
      </c>
      <c r="B11" s="26">
        <v>24</v>
      </c>
      <c r="C11" s="8">
        <v>45</v>
      </c>
      <c r="D11" s="8">
        <v>11</v>
      </c>
      <c r="E11" s="8"/>
      <c r="F11" s="8"/>
      <c r="G11" s="8"/>
      <c r="H11" s="8"/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27" t="s">
        <v>24</v>
      </c>
      <c r="Q11" s="28">
        <f>SUM(B11:P11)</f>
        <v>80</v>
      </c>
    </row>
    <row r="12" spans="1:17" ht="20.100000000000001" customHeight="1" x14ac:dyDescent="0.2">
      <c r="A12" s="25" t="s">
        <v>27</v>
      </c>
      <c r="B12" s="26">
        <v>36</v>
      </c>
      <c r="C12" s="8">
        <v>27</v>
      </c>
      <c r="D12" s="8">
        <v>16</v>
      </c>
      <c r="E12" s="8"/>
      <c r="F12" s="8"/>
      <c r="G12" s="8"/>
      <c r="H12" s="8"/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27" t="s">
        <v>24</v>
      </c>
      <c r="Q12" s="28">
        <f>SUM(B12:P12)</f>
        <v>79</v>
      </c>
    </row>
    <row r="13" spans="1:17" ht="20.100000000000001" customHeight="1" x14ac:dyDescent="0.2">
      <c r="A13" s="25" t="s">
        <v>32</v>
      </c>
      <c r="B13" s="26">
        <v>4</v>
      </c>
      <c r="C13" s="8">
        <v>34</v>
      </c>
      <c r="D13" s="8">
        <v>39</v>
      </c>
      <c r="E13" s="8"/>
      <c r="F13" s="8"/>
      <c r="G13" s="8"/>
      <c r="H13" s="8"/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27" t="s">
        <v>24</v>
      </c>
      <c r="Q13" s="28">
        <f>SUM(B13:P13)</f>
        <v>77</v>
      </c>
    </row>
    <row r="14" spans="1:17" ht="20.100000000000001" customHeight="1" x14ac:dyDescent="0.2">
      <c r="A14" s="25" t="s">
        <v>39</v>
      </c>
      <c r="B14" s="26">
        <v>43</v>
      </c>
      <c r="C14" s="8">
        <v>13</v>
      </c>
      <c r="D14" s="8">
        <v>21</v>
      </c>
      <c r="E14" s="8"/>
      <c r="F14" s="8"/>
      <c r="G14" s="8"/>
      <c r="H14" s="8"/>
      <c r="I14" s="8" t="s">
        <v>24</v>
      </c>
      <c r="J14" s="8" t="s">
        <v>24</v>
      </c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27" t="s">
        <v>24</v>
      </c>
      <c r="Q14" s="28">
        <f>SUM(B14:P14)</f>
        <v>77</v>
      </c>
    </row>
    <row r="15" spans="1:17" ht="20.100000000000001" customHeight="1" x14ac:dyDescent="0.2">
      <c r="A15" s="25" t="s">
        <v>42</v>
      </c>
      <c r="B15" s="26">
        <v>4</v>
      </c>
      <c r="C15" s="8">
        <v>39</v>
      </c>
      <c r="D15" s="8">
        <v>33</v>
      </c>
      <c r="E15" s="8"/>
      <c r="F15" s="8"/>
      <c r="G15" s="8"/>
      <c r="H15" s="8"/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27" t="s">
        <v>24</v>
      </c>
      <c r="Q15" s="28">
        <f>SUM(B15:P15)</f>
        <v>76</v>
      </c>
    </row>
    <row r="16" spans="1:17" ht="20.100000000000001" customHeight="1" x14ac:dyDescent="0.2">
      <c r="A16" s="25" t="s">
        <v>38</v>
      </c>
      <c r="B16" s="26">
        <v>43</v>
      </c>
      <c r="C16" s="8">
        <v>20</v>
      </c>
      <c r="D16" s="8">
        <v>11</v>
      </c>
      <c r="E16" s="8"/>
      <c r="F16" s="8"/>
      <c r="G16" s="8"/>
      <c r="H16" s="8"/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  <c r="N16" s="8" t="s">
        <v>24</v>
      </c>
      <c r="O16" s="8" t="s">
        <v>24</v>
      </c>
      <c r="P16" s="27" t="s">
        <v>24</v>
      </c>
      <c r="Q16" s="28">
        <f>SUM(B16:P16)</f>
        <v>74</v>
      </c>
    </row>
    <row r="17" spans="1:17" ht="20.100000000000001" customHeight="1" x14ac:dyDescent="0.2">
      <c r="A17" s="25" t="s">
        <v>30</v>
      </c>
      <c r="B17" s="26">
        <v>40</v>
      </c>
      <c r="C17" s="8">
        <v>4</v>
      </c>
      <c r="D17" s="8">
        <v>28</v>
      </c>
      <c r="E17" s="8"/>
      <c r="F17" s="8"/>
      <c r="G17" s="8"/>
      <c r="H17" s="8"/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27" t="s">
        <v>24</v>
      </c>
      <c r="Q17" s="28">
        <f>SUM(B17:P17)</f>
        <v>72</v>
      </c>
    </row>
    <row r="18" spans="1:17" ht="20.100000000000001" customHeight="1" x14ac:dyDescent="0.2">
      <c r="A18" s="25" t="s">
        <v>40</v>
      </c>
      <c r="B18" s="26">
        <v>36</v>
      </c>
      <c r="C18" s="8">
        <v>27</v>
      </c>
      <c r="D18" s="8">
        <v>6</v>
      </c>
      <c r="E18" s="8"/>
      <c r="F18" s="8"/>
      <c r="G18" s="8"/>
      <c r="H18" s="8"/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24</v>
      </c>
      <c r="P18" s="27" t="s">
        <v>24</v>
      </c>
      <c r="Q18" s="28">
        <f>SUM(B18:P18)</f>
        <v>69</v>
      </c>
    </row>
    <row r="19" spans="1:17" ht="20.100000000000001" customHeight="1" x14ac:dyDescent="0.2">
      <c r="A19" s="25" t="s">
        <v>35</v>
      </c>
      <c r="B19" s="26">
        <v>19</v>
      </c>
      <c r="C19" s="8">
        <v>13</v>
      </c>
      <c r="D19" s="8">
        <v>36</v>
      </c>
      <c r="E19" s="8"/>
      <c r="F19" s="8"/>
      <c r="G19" s="8"/>
      <c r="H19" s="8"/>
      <c r="I19" s="8" t="s">
        <v>24</v>
      </c>
      <c r="J19" s="8" t="s">
        <v>24</v>
      </c>
      <c r="K19" s="8" t="s">
        <v>24</v>
      </c>
      <c r="L19" s="8" t="s">
        <v>24</v>
      </c>
      <c r="M19" s="8" t="s">
        <v>24</v>
      </c>
      <c r="N19" s="8" t="s">
        <v>24</v>
      </c>
      <c r="O19" s="8" t="s">
        <v>24</v>
      </c>
      <c r="P19" s="27" t="s">
        <v>24</v>
      </c>
      <c r="Q19" s="28">
        <f>SUM(B19:P19)</f>
        <v>68</v>
      </c>
    </row>
    <row r="20" spans="1:17" ht="20.100000000000001" customHeight="1" x14ac:dyDescent="0.2">
      <c r="A20" s="25" t="s">
        <v>34</v>
      </c>
      <c r="B20" s="26">
        <v>24</v>
      </c>
      <c r="C20" s="8">
        <v>13</v>
      </c>
      <c r="D20" s="8">
        <v>28</v>
      </c>
      <c r="E20" s="8"/>
      <c r="F20" s="8"/>
      <c r="G20" s="8"/>
      <c r="H20" s="8"/>
      <c r="I20" s="8" t="s">
        <v>24</v>
      </c>
      <c r="J20" s="8"/>
      <c r="K20" s="8" t="s">
        <v>24</v>
      </c>
      <c r="L20" s="8" t="s">
        <v>24</v>
      </c>
      <c r="M20" s="8" t="s">
        <v>24</v>
      </c>
      <c r="N20" s="8" t="s">
        <v>24</v>
      </c>
      <c r="O20" s="8" t="s">
        <v>24</v>
      </c>
      <c r="P20" s="27" t="s">
        <v>24</v>
      </c>
      <c r="Q20" s="28">
        <f>SUM(B20:P20)</f>
        <v>65</v>
      </c>
    </row>
    <row r="21" spans="1:17" ht="20.100000000000001" customHeight="1" x14ac:dyDescent="0.2">
      <c r="A21" s="25" t="s">
        <v>37</v>
      </c>
      <c r="B21" s="26">
        <v>16</v>
      </c>
      <c r="C21" s="8">
        <v>27</v>
      </c>
      <c r="D21" s="8">
        <v>21</v>
      </c>
      <c r="E21" s="8"/>
      <c r="F21" s="8"/>
      <c r="G21" s="8"/>
      <c r="H21" s="8"/>
      <c r="I21" s="8" t="s">
        <v>24</v>
      </c>
      <c r="J21" s="8" t="s">
        <v>24</v>
      </c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27" t="s">
        <v>24</v>
      </c>
      <c r="Q21" s="28">
        <f>SUM(B21:P21)</f>
        <v>64</v>
      </c>
    </row>
    <row r="22" spans="1:17" ht="20.100000000000001" customHeight="1" x14ac:dyDescent="0.2">
      <c r="A22" s="25" t="s">
        <v>45</v>
      </c>
      <c r="B22" s="26">
        <v>32</v>
      </c>
      <c r="C22" s="8">
        <v>20</v>
      </c>
      <c r="D22" s="8">
        <v>11</v>
      </c>
      <c r="E22" s="8"/>
      <c r="F22" s="8"/>
      <c r="G22" s="8"/>
      <c r="H22" s="8"/>
      <c r="I22" s="8" t="s">
        <v>24</v>
      </c>
      <c r="J22" s="8" t="s">
        <v>24</v>
      </c>
      <c r="K22" s="8" t="s">
        <v>24</v>
      </c>
      <c r="L22" s="8" t="s">
        <v>24</v>
      </c>
      <c r="M22" s="8" t="s">
        <v>24</v>
      </c>
      <c r="N22" s="8" t="s">
        <v>24</v>
      </c>
      <c r="O22" s="8" t="s">
        <v>24</v>
      </c>
      <c r="P22" s="27" t="s">
        <v>24</v>
      </c>
      <c r="Q22" s="28">
        <f>SUM(B22:P22)</f>
        <v>63</v>
      </c>
    </row>
    <row r="23" spans="1:17" ht="20.100000000000001" customHeight="1" x14ac:dyDescent="0.2">
      <c r="A23" s="25" t="s">
        <v>26</v>
      </c>
      <c r="B23" s="26">
        <v>4</v>
      </c>
      <c r="C23" s="8">
        <v>7</v>
      </c>
      <c r="D23" s="8">
        <v>44</v>
      </c>
      <c r="E23" s="8"/>
      <c r="F23" s="8"/>
      <c r="G23" s="8"/>
      <c r="H23" s="8"/>
      <c r="I23" s="8" t="s">
        <v>24</v>
      </c>
      <c r="J23" s="8" t="s">
        <v>24</v>
      </c>
      <c r="K23" s="8" t="s">
        <v>24</v>
      </c>
      <c r="L23" s="8" t="s">
        <v>24</v>
      </c>
      <c r="M23" s="8" t="s">
        <v>24</v>
      </c>
      <c r="N23" s="8" t="s">
        <v>24</v>
      </c>
      <c r="O23" s="8" t="s">
        <v>24</v>
      </c>
      <c r="P23" s="27" t="s">
        <v>24</v>
      </c>
      <c r="Q23" s="28">
        <f>SUM(B23:P23)</f>
        <v>55</v>
      </c>
    </row>
    <row r="24" spans="1:17" ht="20.100000000000001" customHeight="1" x14ac:dyDescent="0.2">
      <c r="A24" s="25" t="s">
        <v>44</v>
      </c>
      <c r="B24" s="26">
        <v>13</v>
      </c>
      <c r="C24" s="8">
        <v>20</v>
      </c>
      <c r="D24" s="8">
        <v>0</v>
      </c>
      <c r="E24" s="8"/>
      <c r="F24" s="8"/>
      <c r="G24" s="8"/>
      <c r="H24" s="8"/>
      <c r="I24" s="8" t="s">
        <v>24</v>
      </c>
      <c r="J24" s="8" t="s">
        <v>24</v>
      </c>
      <c r="K24" s="8" t="s">
        <v>24</v>
      </c>
      <c r="L24" s="8" t="s">
        <v>24</v>
      </c>
      <c r="M24" s="8" t="s">
        <v>24</v>
      </c>
      <c r="N24" s="8" t="s">
        <v>24</v>
      </c>
      <c r="O24" s="8" t="s">
        <v>24</v>
      </c>
      <c r="P24" s="27" t="s">
        <v>24</v>
      </c>
      <c r="Q24" s="28">
        <f>SUM(B24:P24)</f>
        <v>33</v>
      </c>
    </row>
    <row r="25" spans="1:17" ht="20.100000000000001" customHeight="1" x14ac:dyDescent="0.2">
      <c r="A25" s="25" t="s">
        <v>47</v>
      </c>
      <c r="B25" s="26">
        <v>4</v>
      </c>
      <c r="C25" s="8">
        <v>7</v>
      </c>
      <c r="D25" s="8">
        <v>4</v>
      </c>
      <c r="E25" s="8"/>
      <c r="F25" s="8"/>
      <c r="G25" s="8"/>
      <c r="H25" s="8"/>
      <c r="I25" s="8" t="s">
        <v>24</v>
      </c>
      <c r="J25" s="8" t="s">
        <v>24</v>
      </c>
      <c r="K25" s="8" t="s">
        <v>24</v>
      </c>
      <c r="L25" s="8" t="s">
        <v>24</v>
      </c>
      <c r="M25" s="8" t="s">
        <v>24</v>
      </c>
      <c r="N25" s="8" t="s">
        <v>24</v>
      </c>
      <c r="O25" s="8" t="s">
        <v>24</v>
      </c>
      <c r="P25" s="27" t="s">
        <v>24</v>
      </c>
      <c r="Q25" s="28">
        <f>SUM(B25:P25)</f>
        <v>15</v>
      </c>
    </row>
    <row r="26" spans="1:17" ht="20.100000000000001" customHeight="1" thickBot="1" x14ac:dyDescent="0.25">
      <c r="A26" s="29" t="s">
        <v>48</v>
      </c>
      <c r="B26" s="30">
        <v>4</v>
      </c>
      <c r="C26" s="31">
        <v>0</v>
      </c>
      <c r="D26" s="31">
        <v>2</v>
      </c>
      <c r="E26" s="31"/>
      <c r="F26" s="31"/>
      <c r="G26" s="31"/>
      <c r="H26" s="31"/>
      <c r="I26" s="31" t="s">
        <v>24</v>
      </c>
      <c r="J26" s="31" t="s">
        <v>24</v>
      </c>
      <c r="K26" s="31" t="s">
        <v>24</v>
      </c>
      <c r="L26" s="31" t="s">
        <v>24</v>
      </c>
      <c r="M26" s="31" t="s">
        <v>24</v>
      </c>
      <c r="N26" s="31" t="s">
        <v>24</v>
      </c>
      <c r="O26" s="31" t="s">
        <v>24</v>
      </c>
      <c r="P26" s="32" t="s">
        <v>24</v>
      </c>
      <c r="Q26" s="33">
        <f>SUM(B26:P26)</f>
        <v>6</v>
      </c>
    </row>
    <row r="27" spans="1:17" ht="20.100000000000001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20.100000000000001" customHeight="1" thickBot="1" x14ac:dyDescent="0.25">
      <c r="A28" s="14" t="s">
        <v>23</v>
      </c>
    </row>
    <row r="29" spans="1:17" ht="20.100000000000001" customHeight="1" thickBot="1" x14ac:dyDescent="0.25">
      <c r="A29" s="17" t="s">
        <v>0</v>
      </c>
      <c r="B29" s="35">
        <v>1</v>
      </c>
      <c r="C29" s="36">
        <v>2</v>
      </c>
      <c r="D29" s="36">
        <v>3</v>
      </c>
      <c r="E29" s="36">
        <v>4</v>
      </c>
      <c r="F29" s="36">
        <v>5</v>
      </c>
      <c r="G29" s="36">
        <v>6</v>
      </c>
      <c r="H29" s="36">
        <v>7</v>
      </c>
      <c r="I29" s="36">
        <v>8</v>
      </c>
      <c r="J29" s="36">
        <v>9</v>
      </c>
      <c r="K29" s="36">
        <v>10</v>
      </c>
      <c r="L29" s="36">
        <v>11</v>
      </c>
      <c r="M29" s="36">
        <v>12</v>
      </c>
      <c r="N29" s="36">
        <v>13</v>
      </c>
      <c r="O29" s="36">
        <v>14</v>
      </c>
      <c r="P29" s="37">
        <v>15</v>
      </c>
      <c r="Q29" s="38"/>
    </row>
    <row r="30" spans="1:17" ht="20.100000000000001" customHeight="1" x14ac:dyDescent="0.2">
      <c r="A30" s="39" t="str">
        <f>[1]Week1!A5</f>
        <v>Paul Sullivan</v>
      </c>
      <c r="B30" s="21">
        <v>35</v>
      </c>
      <c r="C30" s="22">
        <v>39</v>
      </c>
      <c r="D30" s="22">
        <v>41</v>
      </c>
      <c r="E30" s="22">
        <v>55</v>
      </c>
      <c r="F30" s="22">
        <v>39</v>
      </c>
      <c r="G30" s="22">
        <v>39</v>
      </c>
      <c r="H30" s="22">
        <v>33</v>
      </c>
      <c r="I30" s="22" t="s">
        <v>24</v>
      </c>
      <c r="J30" s="22" t="s">
        <v>24</v>
      </c>
      <c r="K30" s="22" t="str">
        <f>[1]Week10!L5</f>
        <v xml:space="preserve"> </v>
      </c>
      <c r="L30" s="22" t="str">
        <f>[1]Week11!L5</f>
        <v xml:space="preserve"> </v>
      </c>
      <c r="M30" s="22" t="str">
        <f>[1]Week12!L5</f>
        <v xml:space="preserve"> </v>
      </c>
      <c r="N30" s="22" t="str">
        <f>[1]Week13!L5</f>
        <v xml:space="preserve"> </v>
      </c>
      <c r="O30" s="22" t="str">
        <f>[1]Week14!L5</f>
        <v xml:space="preserve"> </v>
      </c>
      <c r="P30" s="23" t="str">
        <f>[1]Week15!L5</f>
        <v xml:space="preserve"> </v>
      </c>
      <c r="Q30" s="34"/>
    </row>
    <row r="31" spans="1:17" ht="20.100000000000001" customHeight="1" x14ac:dyDescent="0.2">
      <c r="A31" s="40" t="str">
        <f>[1]Week1!A6</f>
        <v>Jason Shomsky</v>
      </c>
      <c r="B31" s="26">
        <v>32</v>
      </c>
      <c r="C31" s="8">
        <v>40</v>
      </c>
      <c r="D31" s="8">
        <v>38</v>
      </c>
      <c r="E31" s="8">
        <v>42</v>
      </c>
      <c r="F31" s="8">
        <v>36</v>
      </c>
      <c r="G31" s="8">
        <v>38</v>
      </c>
      <c r="H31" s="8">
        <v>35</v>
      </c>
      <c r="I31" s="8" t="s">
        <v>24</v>
      </c>
      <c r="J31" s="8" t="s">
        <v>24</v>
      </c>
      <c r="K31" s="8" t="str">
        <f>[1]Week10!L6</f>
        <v xml:space="preserve"> </v>
      </c>
      <c r="L31" s="8" t="str">
        <f>[1]Week11!L6</f>
        <v xml:space="preserve"> </v>
      </c>
      <c r="M31" s="8" t="str">
        <f>[1]Week12!L6</f>
        <v xml:space="preserve"> </v>
      </c>
      <c r="N31" s="8" t="str">
        <f>[1]Week13!L6</f>
        <v xml:space="preserve"> </v>
      </c>
      <c r="O31" s="8" t="str">
        <f>[1]Week14!L6</f>
        <v xml:space="preserve"> </v>
      </c>
      <c r="P31" s="27" t="str">
        <f>[1]Week15!L6</f>
        <v xml:space="preserve"> </v>
      </c>
      <c r="Q31" s="34"/>
    </row>
    <row r="32" spans="1:17" ht="20.100000000000001" customHeight="1" x14ac:dyDescent="0.2">
      <c r="A32" s="40" t="str">
        <f>[1]Week1!A7</f>
        <v>Jeff Pittenger</v>
      </c>
      <c r="B32" s="26">
        <v>41</v>
      </c>
      <c r="C32" s="8">
        <v>37</v>
      </c>
      <c r="D32" s="8">
        <v>33</v>
      </c>
      <c r="E32" s="8">
        <v>34</v>
      </c>
      <c r="F32" s="8">
        <v>35</v>
      </c>
      <c r="G32" s="8">
        <v>33</v>
      </c>
      <c r="H32" s="8">
        <v>36</v>
      </c>
      <c r="I32" s="8" t="s">
        <v>24</v>
      </c>
      <c r="J32" s="8" t="s">
        <v>24</v>
      </c>
      <c r="K32" s="8" t="str">
        <f>[1]Week10!L7</f>
        <v xml:space="preserve"> </v>
      </c>
      <c r="L32" s="8" t="str">
        <f>[1]Week11!L7</f>
        <v xml:space="preserve"> </v>
      </c>
      <c r="M32" s="8" t="str">
        <f>[1]Week12!L7</f>
        <v xml:space="preserve"> </v>
      </c>
      <c r="N32" s="8" t="str">
        <f>[1]Week13!L7</f>
        <v xml:space="preserve"> </v>
      </c>
      <c r="O32" s="8" t="str">
        <f>[1]Week14!L7</f>
        <v xml:space="preserve"> </v>
      </c>
      <c r="P32" s="27" t="str">
        <f>[1]Week15!L7</f>
        <v xml:space="preserve"> </v>
      </c>
      <c r="Q32" s="34"/>
    </row>
    <row r="33" spans="1:17" ht="20.100000000000001" customHeight="1" x14ac:dyDescent="0.2">
      <c r="A33" s="40" t="str">
        <f>[1]Week1!A8</f>
        <v>Mike Bawol</v>
      </c>
      <c r="B33" s="26">
        <v>31</v>
      </c>
      <c r="C33" s="8">
        <v>46</v>
      </c>
      <c r="D33" s="8">
        <v>36</v>
      </c>
      <c r="E33" s="8">
        <v>41</v>
      </c>
      <c r="F33" s="8">
        <v>37</v>
      </c>
      <c r="G33" s="8">
        <v>33</v>
      </c>
      <c r="H33" s="8">
        <v>36</v>
      </c>
      <c r="I33" s="8" t="s">
        <v>24</v>
      </c>
      <c r="J33" s="8" t="s">
        <v>24</v>
      </c>
      <c r="K33" s="8" t="str">
        <f>[1]Week10!L8</f>
        <v xml:space="preserve"> </v>
      </c>
      <c r="L33" s="8" t="str">
        <f>[1]Week11!L8</f>
        <v xml:space="preserve"> </v>
      </c>
      <c r="M33" s="8" t="str">
        <f>[1]Week12!L8</f>
        <v xml:space="preserve"> </v>
      </c>
      <c r="N33" s="8" t="str">
        <f>[1]Week13!L8</f>
        <v xml:space="preserve"> </v>
      </c>
      <c r="O33" s="8" t="str">
        <f>[1]Week14!L8</f>
        <v xml:space="preserve"> </v>
      </c>
      <c r="P33" s="27" t="str">
        <f>[1]Week15!L8</f>
        <v xml:space="preserve"> </v>
      </c>
      <c r="Q33" s="34"/>
    </row>
    <row r="34" spans="1:17" ht="20.100000000000001" customHeight="1" x14ac:dyDescent="0.2">
      <c r="A34" s="40" t="str">
        <f>[1]Week1!A9</f>
        <v>John Paul</v>
      </c>
      <c r="B34" s="26">
        <v>37</v>
      </c>
      <c r="C34" s="8">
        <v>33</v>
      </c>
      <c r="D34" s="8">
        <v>38</v>
      </c>
      <c r="E34" s="8">
        <v>37</v>
      </c>
      <c r="F34" s="8">
        <v>39</v>
      </c>
      <c r="G34" s="8">
        <v>36</v>
      </c>
      <c r="H34" s="8">
        <v>32</v>
      </c>
      <c r="I34" s="8" t="s">
        <v>24</v>
      </c>
      <c r="J34" s="8" t="s">
        <v>24</v>
      </c>
      <c r="K34" s="8" t="str">
        <f>[1]Week10!L9</f>
        <v xml:space="preserve"> </v>
      </c>
      <c r="L34" s="8" t="str">
        <f>[1]Week11!L9</f>
        <v xml:space="preserve"> </v>
      </c>
      <c r="M34" s="8" t="str">
        <f>[1]Week12!L9</f>
        <v xml:space="preserve"> </v>
      </c>
      <c r="N34" s="8" t="str">
        <f>[1]Week13!L9</f>
        <v xml:space="preserve"> </v>
      </c>
      <c r="O34" s="8" t="str">
        <f>[1]Week14!L9</f>
        <v xml:space="preserve"> </v>
      </c>
      <c r="P34" s="27" t="str">
        <f>[1]Week15!L9</f>
        <v xml:space="preserve"> </v>
      </c>
      <c r="Q34" s="34"/>
    </row>
    <row r="35" spans="1:17" ht="20.100000000000001" customHeight="1" x14ac:dyDescent="0.2">
      <c r="A35" s="40" t="str">
        <f>[1]Week1!A10</f>
        <v>Joe Walrad</v>
      </c>
      <c r="B35" s="26">
        <v>33</v>
      </c>
      <c r="C35" s="8">
        <v>45</v>
      </c>
      <c r="D35" s="8">
        <v>37</v>
      </c>
      <c r="E35" s="8">
        <v>29</v>
      </c>
      <c r="F35" s="8">
        <v>32</v>
      </c>
      <c r="G35" s="8">
        <v>40</v>
      </c>
      <c r="H35" s="8">
        <v>37</v>
      </c>
      <c r="I35" s="8" t="s">
        <v>24</v>
      </c>
      <c r="J35" s="8" t="s">
        <v>24</v>
      </c>
      <c r="K35" s="8" t="str">
        <f>[1]Week10!L10</f>
        <v xml:space="preserve"> </v>
      </c>
      <c r="L35" s="8" t="str">
        <f>[1]Week11!L10</f>
        <v xml:space="preserve"> </v>
      </c>
      <c r="M35" s="8" t="str">
        <f>[1]Week12!L10</f>
        <v xml:space="preserve"> </v>
      </c>
      <c r="N35" s="8" t="str">
        <f>[1]Week13!L10</f>
        <v xml:space="preserve"> </v>
      </c>
      <c r="O35" s="8" t="str">
        <f>[1]Week14!L10</f>
        <v xml:space="preserve"> </v>
      </c>
      <c r="P35" s="27" t="str">
        <f>[1]Week15!L10</f>
        <v xml:space="preserve"> </v>
      </c>
      <c r="Q35" s="34"/>
    </row>
    <row r="36" spans="1:17" ht="20.100000000000001" customHeight="1" x14ac:dyDescent="0.2">
      <c r="A36" s="40" t="str">
        <f>[1]Week1!A11</f>
        <v>Jon Tharp</v>
      </c>
      <c r="B36" s="26">
        <v>40</v>
      </c>
      <c r="C36" s="8">
        <v>37</v>
      </c>
      <c r="D36" s="8">
        <v>38</v>
      </c>
      <c r="E36" s="8">
        <v>35</v>
      </c>
      <c r="F36" s="8">
        <v>36</v>
      </c>
      <c r="G36" s="8">
        <v>39</v>
      </c>
      <c r="H36" s="8">
        <v>31</v>
      </c>
      <c r="I36" s="8" t="s">
        <v>24</v>
      </c>
      <c r="J36" s="8" t="s">
        <v>24</v>
      </c>
      <c r="K36" s="8" t="str">
        <f>[1]Week10!L11</f>
        <v xml:space="preserve"> </v>
      </c>
      <c r="L36" s="8" t="str">
        <f>[1]Week11!L11</f>
        <v xml:space="preserve"> </v>
      </c>
      <c r="M36" s="8" t="str">
        <f>[1]Week12!L11</f>
        <v xml:space="preserve"> </v>
      </c>
      <c r="N36" s="8" t="str">
        <f>[1]Week13!L11</f>
        <v xml:space="preserve"> </v>
      </c>
      <c r="O36" s="8" t="str">
        <f>[1]Week14!L11</f>
        <v xml:space="preserve"> </v>
      </c>
      <c r="P36" s="27" t="str">
        <f>[1]Week15!L11</f>
        <v xml:space="preserve"> </v>
      </c>
      <c r="Q36" s="34"/>
    </row>
    <row r="37" spans="1:17" ht="20.100000000000001" customHeight="1" x14ac:dyDescent="0.2">
      <c r="A37" s="40" t="str">
        <f>[1]Week1!A12</f>
        <v>Nick Matzo</v>
      </c>
      <c r="B37" s="26">
        <v>36</v>
      </c>
      <c r="C37" s="8">
        <v>40</v>
      </c>
      <c r="D37" s="8">
        <v>34</v>
      </c>
      <c r="E37" s="8">
        <v>37</v>
      </c>
      <c r="F37" s="8">
        <v>36</v>
      </c>
      <c r="G37" s="8">
        <v>35</v>
      </c>
      <c r="H37" s="8">
        <v>35</v>
      </c>
      <c r="I37" s="8" t="s">
        <v>24</v>
      </c>
      <c r="J37" s="8" t="s">
        <v>24</v>
      </c>
      <c r="K37" s="8" t="str">
        <f>[1]Week10!L12</f>
        <v xml:space="preserve"> </v>
      </c>
      <c r="L37" s="8" t="str">
        <f>[1]Week11!L12</f>
        <v xml:space="preserve"> </v>
      </c>
      <c r="M37" s="8" t="str">
        <f>[1]Week12!L12</f>
        <v xml:space="preserve"> </v>
      </c>
      <c r="N37" s="8" t="str">
        <f>[1]Week13!L12</f>
        <v xml:space="preserve"> </v>
      </c>
      <c r="O37" s="8" t="str">
        <f>[1]Week14!L12</f>
        <v xml:space="preserve"> </v>
      </c>
      <c r="P37" s="27" t="str">
        <f>[1]Week15!L12</f>
        <v xml:space="preserve"> </v>
      </c>
      <c r="Q37" s="34"/>
    </row>
    <row r="38" spans="1:17" ht="20.100000000000001" customHeight="1" x14ac:dyDescent="0.2">
      <c r="A38" s="40" t="str">
        <f>[1]Week1!A13</f>
        <v>Charlie Sullivan</v>
      </c>
      <c r="B38" s="26">
        <v>43</v>
      </c>
      <c r="C38" s="8">
        <v>53</v>
      </c>
      <c r="D38" s="8">
        <v>52</v>
      </c>
      <c r="E38" s="8">
        <v>54</v>
      </c>
      <c r="F38" s="8">
        <v>47</v>
      </c>
      <c r="G38" s="8">
        <v>51</v>
      </c>
      <c r="H38" s="8">
        <v>54</v>
      </c>
      <c r="I38" s="8" t="s">
        <v>24</v>
      </c>
      <c r="J38" s="8" t="s">
        <v>24</v>
      </c>
      <c r="K38" s="8" t="str">
        <f>[1]Week10!L13</f>
        <v xml:space="preserve"> </v>
      </c>
      <c r="L38" s="8" t="str">
        <f>[1]Week11!L13</f>
        <v xml:space="preserve"> </v>
      </c>
      <c r="M38" s="8" t="str">
        <f>[1]Week12!L13</f>
        <v xml:space="preserve"> </v>
      </c>
      <c r="N38" s="8" t="str">
        <f>[1]Week13!L13</f>
        <v xml:space="preserve"> </v>
      </c>
      <c r="O38" s="8" t="str">
        <f>[1]Week14!L13</f>
        <v xml:space="preserve"> </v>
      </c>
      <c r="P38" s="27" t="str">
        <f>[1]Week15!L13</f>
        <v xml:space="preserve"> </v>
      </c>
      <c r="Q38" s="34"/>
    </row>
    <row r="39" spans="1:17" ht="20.100000000000001" customHeight="1" x14ac:dyDescent="0.2">
      <c r="A39" s="40" t="str">
        <f>[1]Week1!A14</f>
        <v>Joe Baker</v>
      </c>
      <c r="B39" s="26">
        <v>32</v>
      </c>
      <c r="C39" s="8">
        <v>39</v>
      </c>
      <c r="D39" s="8">
        <v>41</v>
      </c>
      <c r="E39" s="8">
        <v>38</v>
      </c>
      <c r="F39" s="8">
        <v>34</v>
      </c>
      <c r="G39" s="8">
        <v>43</v>
      </c>
      <c r="H39" s="8">
        <v>39</v>
      </c>
      <c r="I39" s="8" t="s">
        <v>24</v>
      </c>
      <c r="J39" s="8" t="s">
        <v>24</v>
      </c>
      <c r="K39" s="8" t="str">
        <f>[1]Week10!L14</f>
        <v xml:space="preserve"> </v>
      </c>
      <c r="L39" s="8" t="str">
        <f>[1]Week11!L14</f>
        <v xml:space="preserve"> </v>
      </c>
      <c r="M39" s="8" t="str">
        <f>[1]Week12!L14</f>
        <v xml:space="preserve"> </v>
      </c>
      <c r="N39" s="8" t="str">
        <f>[1]Week13!L14</f>
        <v xml:space="preserve"> </v>
      </c>
      <c r="O39" s="8" t="str">
        <f>[1]Week14!L14</f>
        <v xml:space="preserve"> </v>
      </c>
      <c r="P39" s="27" t="str">
        <f>[1]Week15!L14</f>
        <v xml:space="preserve"> </v>
      </c>
      <c r="Q39" s="34"/>
    </row>
    <row r="40" spans="1:17" ht="20.100000000000001" customHeight="1" x14ac:dyDescent="0.2">
      <c r="A40" s="40" t="str">
        <f>[1]Week1!A15</f>
        <v>Ron Kopas</v>
      </c>
      <c r="B40" s="26">
        <v>43</v>
      </c>
      <c r="C40" s="8">
        <v>36</v>
      </c>
      <c r="D40" s="8">
        <v>34</v>
      </c>
      <c r="E40" s="8">
        <v>36</v>
      </c>
      <c r="F40" s="8">
        <v>44</v>
      </c>
      <c r="G40" s="8">
        <v>35</v>
      </c>
      <c r="H40" s="8">
        <v>38</v>
      </c>
      <c r="I40" s="8" t="s">
        <v>24</v>
      </c>
      <c r="J40" s="8" t="s">
        <v>24</v>
      </c>
      <c r="K40" s="8" t="str">
        <f>[1]Week10!L15</f>
        <v xml:space="preserve"> </v>
      </c>
      <c r="L40" s="8" t="str">
        <f>[1]Week11!L15</f>
        <v xml:space="preserve"> </v>
      </c>
      <c r="M40" s="8" t="str">
        <f>[1]Week12!L15</f>
        <v xml:space="preserve"> </v>
      </c>
      <c r="N40" s="8" t="str">
        <f>[1]Week13!L15</f>
        <v xml:space="preserve"> </v>
      </c>
      <c r="O40" s="8" t="str">
        <f>[1]Week14!L15</f>
        <v xml:space="preserve"> </v>
      </c>
      <c r="P40" s="27" t="str">
        <f>[1]Week15!L15</f>
        <v xml:space="preserve"> </v>
      </c>
      <c r="Q40" s="34"/>
    </row>
    <row r="41" spans="1:17" ht="20.100000000000001" customHeight="1" x14ac:dyDescent="0.2">
      <c r="A41" s="40" t="str">
        <f>[1]Week1!A16</f>
        <v>Craig Dunn</v>
      </c>
      <c r="B41" s="26">
        <v>41</v>
      </c>
      <c r="C41" s="8">
        <v>39</v>
      </c>
      <c r="D41" s="8">
        <v>53</v>
      </c>
      <c r="E41" s="8">
        <v>33</v>
      </c>
      <c r="F41" s="8">
        <v>43</v>
      </c>
      <c r="G41" s="8">
        <v>39</v>
      </c>
      <c r="H41" s="8">
        <v>34</v>
      </c>
      <c r="I41" s="8" t="s">
        <v>24</v>
      </c>
      <c r="J41" s="8" t="s">
        <v>24</v>
      </c>
      <c r="K41" s="8" t="str">
        <f>[1]Week10!L16</f>
        <v xml:space="preserve"> </v>
      </c>
      <c r="L41" s="8" t="str">
        <f>[1]Week11!L16</f>
        <v xml:space="preserve"> </v>
      </c>
      <c r="M41" s="8" t="str">
        <f>[1]Week12!L16</f>
        <v xml:space="preserve"> </v>
      </c>
      <c r="N41" s="8" t="str">
        <f>[1]Week13!L16</f>
        <v xml:space="preserve"> </v>
      </c>
      <c r="O41" s="8" t="str">
        <f>[1]Week14!L16</f>
        <v xml:space="preserve"> </v>
      </c>
      <c r="P41" s="27" t="str">
        <f>[1]Week15!L16</f>
        <v xml:space="preserve"> </v>
      </c>
      <c r="Q41" s="34"/>
    </row>
    <row r="42" spans="1:17" ht="20.100000000000001" customHeight="1" x14ac:dyDescent="0.2">
      <c r="A42" s="40" t="str">
        <f>[1]Week1!A17</f>
        <v>Tim Barrett</v>
      </c>
      <c r="B42" s="26">
        <v>34</v>
      </c>
      <c r="C42" s="8">
        <v>37</v>
      </c>
      <c r="D42" s="8">
        <v>40</v>
      </c>
      <c r="E42" s="8">
        <v>38</v>
      </c>
      <c r="F42" s="8">
        <v>35</v>
      </c>
      <c r="G42" s="8">
        <v>34</v>
      </c>
      <c r="H42" s="8">
        <v>40</v>
      </c>
      <c r="I42" s="8" t="s">
        <v>24</v>
      </c>
      <c r="J42" s="8" t="s">
        <v>24</v>
      </c>
      <c r="K42" s="8" t="str">
        <f>[1]Week10!L17</f>
        <v xml:space="preserve"> </v>
      </c>
      <c r="L42" s="8" t="str">
        <f>[1]Week11!L17</f>
        <v xml:space="preserve"> </v>
      </c>
      <c r="M42" s="8" t="str">
        <f>[1]Week12!L17</f>
        <v xml:space="preserve"> </v>
      </c>
      <c r="N42" s="8" t="str">
        <f>[1]Week13!L17</f>
        <v xml:space="preserve"> </v>
      </c>
      <c r="O42" s="8" t="str">
        <f>[1]Week14!L17</f>
        <v xml:space="preserve"> </v>
      </c>
      <c r="P42" s="27" t="str">
        <f>[1]Week15!L17</f>
        <v xml:space="preserve"> </v>
      </c>
      <c r="Q42" s="34"/>
    </row>
    <row r="43" spans="1:17" ht="20.100000000000001" customHeight="1" x14ac:dyDescent="0.2">
      <c r="A43" s="40" t="str">
        <f>[1]Week1!A18</f>
        <v>Chris Baron</v>
      </c>
      <c r="B43" s="26">
        <v>43</v>
      </c>
      <c r="C43" s="8">
        <v>42</v>
      </c>
      <c r="D43" s="8">
        <v>48</v>
      </c>
      <c r="E43" s="8">
        <v>43</v>
      </c>
      <c r="F43" s="8">
        <v>47</v>
      </c>
      <c r="G43" s="8">
        <v>52</v>
      </c>
      <c r="H43" s="8">
        <v>44</v>
      </c>
      <c r="I43" s="8" t="s">
        <v>24</v>
      </c>
      <c r="J43" s="8" t="s">
        <v>24</v>
      </c>
      <c r="K43" s="8" t="str">
        <f>[1]Week10!L18</f>
        <v xml:space="preserve"> </v>
      </c>
      <c r="L43" s="8" t="str">
        <f>[1]Week11!L18</f>
        <v xml:space="preserve"> </v>
      </c>
      <c r="M43" s="8" t="str">
        <f>[1]Week12!L18</f>
        <v xml:space="preserve"> </v>
      </c>
      <c r="N43" s="8" t="str">
        <f>[1]Week13!L18</f>
        <v xml:space="preserve"> </v>
      </c>
      <c r="O43" s="8" t="str">
        <f>[1]Week14!L18</f>
        <v xml:space="preserve"> </v>
      </c>
      <c r="P43" s="27" t="str">
        <f>[1]Week15!L18</f>
        <v xml:space="preserve"> </v>
      </c>
      <c r="Q43" s="34"/>
    </row>
    <row r="44" spans="1:17" ht="20.100000000000001" customHeight="1" x14ac:dyDescent="0.2">
      <c r="A44" s="40" t="str">
        <f>[1]Week1!A19</f>
        <v>Shaun Breuer</v>
      </c>
      <c r="B44" s="26">
        <v>42</v>
      </c>
      <c r="C44" s="8">
        <v>36</v>
      </c>
      <c r="D44" s="8">
        <v>33</v>
      </c>
      <c r="E44" s="8">
        <v>37</v>
      </c>
      <c r="F44" s="8">
        <v>47</v>
      </c>
      <c r="G44" s="8">
        <v>40</v>
      </c>
      <c r="H44" s="8">
        <v>34</v>
      </c>
      <c r="I44" s="8" t="s">
        <v>24</v>
      </c>
      <c r="J44" s="8" t="s">
        <v>24</v>
      </c>
      <c r="K44" s="8" t="str">
        <f>[1]Week10!L19</f>
        <v xml:space="preserve"> </v>
      </c>
      <c r="L44" s="8" t="str">
        <f>[1]Week11!L19</f>
        <v xml:space="preserve"> </v>
      </c>
      <c r="M44" s="8" t="str">
        <f>[1]Week12!L19</f>
        <v xml:space="preserve"> </v>
      </c>
      <c r="N44" s="8" t="str">
        <f>[1]Week13!L19</f>
        <v xml:space="preserve"> </v>
      </c>
      <c r="O44" s="8" t="str">
        <f>[1]Week14!L19</f>
        <v xml:space="preserve"> </v>
      </c>
      <c r="P44" s="27" t="str">
        <f>[1]Week15!L19</f>
        <v xml:space="preserve"> </v>
      </c>
      <c r="Q44" s="34"/>
    </row>
    <row r="45" spans="1:17" ht="20.100000000000001" customHeight="1" x14ac:dyDescent="0.2">
      <c r="A45" s="40" t="str">
        <f>[1]Week1!A20</f>
        <v>Bob Barbour</v>
      </c>
      <c r="B45" s="26">
        <v>38</v>
      </c>
      <c r="C45" s="8">
        <v>36</v>
      </c>
      <c r="D45" s="8">
        <v>37</v>
      </c>
      <c r="E45" s="8">
        <v>43</v>
      </c>
      <c r="F45" s="8">
        <v>35</v>
      </c>
      <c r="G45" s="8">
        <v>36</v>
      </c>
      <c r="H45" s="8">
        <v>39</v>
      </c>
      <c r="I45" s="8" t="s">
        <v>24</v>
      </c>
      <c r="J45" s="8" t="s">
        <v>24</v>
      </c>
      <c r="K45" s="8" t="str">
        <f>[1]Week10!L20</f>
        <v xml:space="preserve"> </v>
      </c>
      <c r="L45" s="8" t="str">
        <f>[1]Week11!L20</f>
        <v xml:space="preserve"> </v>
      </c>
      <c r="M45" s="8" t="str">
        <f>[1]Week12!L20</f>
        <v xml:space="preserve"> </v>
      </c>
      <c r="N45" s="8" t="str">
        <f>[1]Week13!L20</f>
        <v xml:space="preserve"> </v>
      </c>
      <c r="O45" s="8" t="str">
        <f>[1]Week14!L20</f>
        <v xml:space="preserve"> </v>
      </c>
      <c r="P45" s="27" t="str">
        <f>[1]Week15!L20</f>
        <v xml:space="preserve"> </v>
      </c>
      <c r="Q45" s="34"/>
    </row>
    <row r="46" spans="1:17" ht="20.100000000000001" customHeight="1" x14ac:dyDescent="0.2">
      <c r="A46" s="40" t="str">
        <f>[1]Week1!A21</f>
        <v>Samish Kilam</v>
      </c>
      <c r="B46" s="26">
        <v>43</v>
      </c>
      <c r="C46" s="8">
        <v>42</v>
      </c>
      <c r="D46" s="8">
        <v>33</v>
      </c>
      <c r="E46" s="8">
        <v>30</v>
      </c>
      <c r="F46" s="8">
        <v>32</v>
      </c>
      <c r="G46" s="8">
        <v>34</v>
      </c>
      <c r="H46" s="8">
        <v>34</v>
      </c>
      <c r="I46" s="8" t="s">
        <v>24</v>
      </c>
      <c r="J46" s="8" t="s">
        <v>24</v>
      </c>
      <c r="K46" s="8" t="str">
        <f>[1]Week10!L21</f>
        <v xml:space="preserve"> </v>
      </c>
      <c r="L46" s="8" t="str">
        <f>[1]Week11!L21</f>
        <v xml:space="preserve"> </v>
      </c>
      <c r="M46" s="8" t="str">
        <f>[1]Week12!L21</f>
        <v xml:space="preserve"> </v>
      </c>
      <c r="N46" s="8" t="str">
        <f>[1]Week13!L21</f>
        <v xml:space="preserve"> </v>
      </c>
      <c r="O46" s="8" t="str">
        <f>[1]Week14!L21</f>
        <v xml:space="preserve"> </v>
      </c>
      <c r="P46" s="27" t="str">
        <f>[1]Week15!L21</f>
        <v xml:space="preserve"> </v>
      </c>
      <c r="Q46" s="34"/>
    </row>
    <row r="47" spans="1:17" ht="20.100000000000001" customHeight="1" x14ac:dyDescent="0.2">
      <c r="A47" s="40" t="str">
        <f>[1]Week1!A22</f>
        <v>Chris Brosky</v>
      </c>
      <c r="B47" s="26">
        <v>34</v>
      </c>
      <c r="C47" s="8">
        <v>35</v>
      </c>
      <c r="D47" s="8">
        <v>41</v>
      </c>
      <c r="E47" s="8">
        <v>43</v>
      </c>
      <c r="F47" s="8">
        <v>46</v>
      </c>
      <c r="G47" s="8">
        <v>41</v>
      </c>
      <c r="H47" s="8" t="s">
        <v>24</v>
      </c>
      <c r="I47" s="8" t="s">
        <v>24</v>
      </c>
      <c r="J47" s="8" t="s">
        <v>24</v>
      </c>
      <c r="K47" s="8" t="str">
        <f>[1]Week10!L22</f>
        <v xml:space="preserve"> </v>
      </c>
      <c r="L47" s="8" t="str">
        <f>[1]Week11!L22</f>
        <v xml:space="preserve"> </v>
      </c>
      <c r="M47" s="8" t="str">
        <f>[1]Week12!L22</f>
        <v xml:space="preserve"> </v>
      </c>
      <c r="N47" s="8" t="str">
        <f>[1]Week13!L22</f>
        <v xml:space="preserve"> </v>
      </c>
      <c r="O47" s="8" t="str">
        <f>[1]Week14!L22</f>
        <v xml:space="preserve"> </v>
      </c>
      <c r="P47" s="27" t="str">
        <f>[1]Week15!L22</f>
        <v xml:space="preserve"> </v>
      </c>
      <c r="Q47" s="34"/>
    </row>
    <row r="48" spans="1:17" ht="20.100000000000001" customHeight="1" x14ac:dyDescent="0.2">
      <c r="A48" s="40" t="str">
        <f>[1]Week1!A23</f>
        <v>Steve Brosky</v>
      </c>
      <c r="B48" s="26">
        <v>39</v>
      </c>
      <c r="C48" s="8">
        <v>40</v>
      </c>
      <c r="D48" s="8">
        <v>35</v>
      </c>
      <c r="E48" s="8">
        <v>40</v>
      </c>
      <c r="F48" s="8">
        <v>36</v>
      </c>
      <c r="G48" s="8">
        <v>32</v>
      </c>
      <c r="H48" s="8">
        <v>45</v>
      </c>
      <c r="I48" s="8" t="s">
        <v>24</v>
      </c>
      <c r="J48" s="8" t="s">
        <v>24</v>
      </c>
      <c r="K48" s="8" t="str">
        <f>[1]Week10!L23</f>
        <v xml:space="preserve"> </v>
      </c>
      <c r="L48" s="8" t="str">
        <f>[1]Week11!L23</f>
        <v xml:space="preserve"> </v>
      </c>
      <c r="M48" s="8" t="str">
        <f>[1]Week12!L23</f>
        <v xml:space="preserve"> </v>
      </c>
      <c r="N48" s="8" t="str">
        <f>[1]Week13!L23</f>
        <v xml:space="preserve"> </v>
      </c>
      <c r="O48" s="8" t="str">
        <f>[1]Week14!L23</f>
        <v xml:space="preserve"> </v>
      </c>
      <c r="P48" s="27" t="str">
        <f>[1]Week15!L23</f>
        <v xml:space="preserve"> </v>
      </c>
      <c r="Q48" s="34"/>
    </row>
    <row r="49" spans="1:17" ht="20.100000000000001" customHeight="1" x14ac:dyDescent="0.2">
      <c r="A49" s="40" t="str">
        <f>[1]Week1!A24</f>
        <v>Tim Watts</v>
      </c>
      <c r="B49" s="26">
        <v>34</v>
      </c>
      <c r="C49" s="8">
        <v>37</v>
      </c>
      <c r="D49" s="8">
        <v>42</v>
      </c>
      <c r="E49" s="8">
        <v>38</v>
      </c>
      <c r="F49" s="8">
        <v>37</v>
      </c>
      <c r="G49" s="8">
        <v>37</v>
      </c>
      <c r="H49" s="8">
        <v>30</v>
      </c>
      <c r="I49" s="8" t="s">
        <v>24</v>
      </c>
      <c r="J49" s="8" t="s">
        <v>24</v>
      </c>
      <c r="K49" s="8" t="str">
        <f>[1]Week10!L24</f>
        <v xml:space="preserve"> </v>
      </c>
      <c r="L49" s="8" t="str">
        <f>[1]Week11!L24</f>
        <v xml:space="preserve"> </v>
      </c>
      <c r="M49" s="8" t="str">
        <f>[1]Week12!L24</f>
        <v xml:space="preserve"> </v>
      </c>
      <c r="N49" s="8" t="str">
        <f>[1]Week13!L24</f>
        <v xml:space="preserve"> </v>
      </c>
      <c r="O49" s="8" t="str">
        <f>[1]Week14!L24</f>
        <v xml:space="preserve"> </v>
      </c>
      <c r="P49" s="27" t="str">
        <f>[1]Week15!L24</f>
        <v xml:space="preserve"> </v>
      </c>
      <c r="Q49" s="34"/>
    </row>
    <row r="50" spans="1:17" ht="20.100000000000001" customHeight="1" x14ac:dyDescent="0.2">
      <c r="A50" s="40" t="str">
        <f>[1]Week1!A25</f>
        <v>Pradeep Kalmat</v>
      </c>
      <c r="B50" s="26">
        <v>43</v>
      </c>
      <c r="C50" s="8">
        <v>35</v>
      </c>
      <c r="D50" s="8">
        <v>36</v>
      </c>
      <c r="E50" s="8">
        <v>38</v>
      </c>
      <c r="F50" s="8">
        <v>36</v>
      </c>
      <c r="G50" s="8">
        <v>52</v>
      </c>
      <c r="H50" s="8">
        <v>39</v>
      </c>
      <c r="I50" s="8" t="s">
        <v>24</v>
      </c>
      <c r="J50" s="8" t="s">
        <v>24</v>
      </c>
      <c r="K50" s="8" t="str">
        <f>[1]Week10!L25</f>
        <v xml:space="preserve"> </v>
      </c>
      <c r="L50" s="8" t="str">
        <f>[1]Week11!L25</f>
        <v xml:space="preserve"> </v>
      </c>
      <c r="M50" s="8" t="str">
        <f>[1]Week12!L25</f>
        <v xml:space="preserve"> </v>
      </c>
      <c r="N50" s="8" t="str">
        <f>[1]Week13!L25</f>
        <v xml:space="preserve"> </v>
      </c>
      <c r="O50" s="8" t="str">
        <f>[1]Week14!L25</f>
        <v xml:space="preserve"> </v>
      </c>
      <c r="P50" s="27" t="str">
        <f>[1]Week15!L25</f>
        <v xml:space="preserve"> </v>
      </c>
      <c r="Q50" s="38"/>
    </row>
    <row r="51" spans="1:17" ht="20.100000000000001" customHeight="1" x14ac:dyDescent="0.2">
      <c r="A51" s="40" t="str">
        <f>[1]Week1!A26</f>
        <v>Rick Olivero</v>
      </c>
      <c r="B51" s="26">
        <v>39</v>
      </c>
      <c r="C51" s="8">
        <v>34</v>
      </c>
      <c r="D51" s="8">
        <v>38</v>
      </c>
      <c r="E51" s="8">
        <v>36</v>
      </c>
      <c r="F51" s="8">
        <v>34</v>
      </c>
      <c r="G51" s="8">
        <v>39</v>
      </c>
      <c r="H51" s="8">
        <v>31</v>
      </c>
      <c r="I51" s="8" t="s">
        <v>24</v>
      </c>
      <c r="J51" s="8" t="s">
        <v>24</v>
      </c>
      <c r="K51" s="8" t="str">
        <f>[1]Week10!L26</f>
        <v xml:space="preserve"> </v>
      </c>
      <c r="L51" s="8" t="str">
        <f>[1]Week11!L26</f>
        <v xml:space="preserve"> </v>
      </c>
      <c r="M51" s="8" t="str">
        <f>[1]Week12!L26</f>
        <v xml:space="preserve"> </v>
      </c>
      <c r="N51" s="8" t="str">
        <f>[1]Week13!L26</f>
        <v xml:space="preserve"> </v>
      </c>
      <c r="O51" s="8" t="str">
        <f>[1]Week14!L26</f>
        <v xml:space="preserve"> </v>
      </c>
      <c r="P51" s="27" t="str">
        <f>[1]Week15!L26</f>
        <v xml:space="preserve"> </v>
      </c>
      <c r="Q51" s="38"/>
    </row>
    <row r="52" spans="1:17" ht="20.100000000000001" customHeight="1" x14ac:dyDescent="0.2">
      <c r="A52" s="40" t="str">
        <f>[1]Week1!A27</f>
        <v>Roger Koenigsknecht</v>
      </c>
      <c r="B52" s="26">
        <v>38</v>
      </c>
      <c r="C52" s="8">
        <v>33</v>
      </c>
      <c r="D52" s="8">
        <v>41</v>
      </c>
      <c r="E52" s="8">
        <v>36</v>
      </c>
      <c r="F52" s="8">
        <v>37</v>
      </c>
      <c r="G52" s="8">
        <v>39</v>
      </c>
      <c r="H52" s="8">
        <v>36</v>
      </c>
      <c r="I52" s="8" t="s">
        <v>24</v>
      </c>
      <c r="J52" s="8" t="s">
        <v>24</v>
      </c>
      <c r="K52" s="8" t="str">
        <f>[1]Week10!L27</f>
        <v xml:space="preserve"> </v>
      </c>
      <c r="L52" s="8" t="str">
        <f>[1]Week11!L27</f>
        <v xml:space="preserve"> </v>
      </c>
      <c r="M52" s="8" t="str">
        <f>[1]Week12!L27</f>
        <v xml:space="preserve"> </v>
      </c>
      <c r="N52" s="8" t="str">
        <f>[1]Week13!L27</f>
        <v xml:space="preserve"> </v>
      </c>
      <c r="O52" s="8" t="str">
        <f>[1]Week14!L27</f>
        <v xml:space="preserve"> </v>
      </c>
      <c r="P52" s="27" t="str">
        <f>[1]Week15!L27</f>
        <v xml:space="preserve"> </v>
      </c>
      <c r="Q52" s="38"/>
    </row>
    <row r="53" spans="1:17" ht="20.100000000000001" customHeight="1" thickBot="1" x14ac:dyDescent="0.25">
      <c r="A53" s="41" t="str">
        <f>[1]Week1!A28</f>
        <v>Tom Laskaris</v>
      </c>
      <c r="B53" s="30">
        <v>38</v>
      </c>
      <c r="C53" s="31">
        <v>40</v>
      </c>
      <c r="D53" s="31">
        <v>37</v>
      </c>
      <c r="E53" s="31">
        <v>41</v>
      </c>
      <c r="F53" s="31">
        <v>30</v>
      </c>
      <c r="G53" s="31">
        <v>36</v>
      </c>
      <c r="H53" s="31">
        <v>39</v>
      </c>
      <c r="I53" s="31" t="s">
        <v>24</v>
      </c>
      <c r="J53" s="31"/>
      <c r="K53" s="31" t="str">
        <f>[1]Week10!L28</f>
        <v xml:space="preserve"> </v>
      </c>
      <c r="L53" s="31" t="str">
        <f>[1]Week11!L28</f>
        <v xml:space="preserve"> </v>
      </c>
      <c r="M53" s="31" t="str">
        <f>[1]Week12!L28</f>
        <v xml:space="preserve"> </v>
      </c>
      <c r="N53" s="31" t="str">
        <f>[1]Week13!L28</f>
        <v xml:space="preserve"> </v>
      </c>
      <c r="O53" s="31" t="str">
        <f>[1]Week14!L28</f>
        <v xml:space="preserve"> </v>
      </c>
      <c r="P53" s="32" t="str">
        <f>[1]Week15!L28</f>
        <v xml:space="preserve"> </v>
      </c>
      <c r="Q53" s="38"/>
    </row>
  </sheetData>
  <sortState ref="A3:Q26">
    <sortCondition descending="1" ref="Q3:Q26"/>
  </sortState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workbookViewId="0">
      <selection activeCell="U29" sqref="U29"/>
    </sheetView>
  </sheetViews>
  <sheetFormatPr defaultRowHeight="20.100000000000001" customHeight="1" x14ac:dyDescent="0.2"/>
  <cols>
    <col min="1" max="1" width="21.28515625" style="16" customWidth="1"/>
    <col min="2" max="16" width="4.7109375" style="15" customWidth="1"/>
    <col min="17" max="17" width="6.7109375" style="15" customWidth="1"/>
    <col min="18" max="16384" width="9.140625" style="16"/>
  </cols>
  <sheetData>
    <row r="1" spans="1:17" ht="20.100000000000001" customHeight="1" thickBot="1" x14ac:dyDescent="0.25">
      <c r="A1" s="14" t="s">
        <v>14</v>
      </c>
    </row>
    <row r="2" spans="1:17" ht="20.100000000000001" customHeight="1" thickBot="1" x14ac:dyDescent="0.25">
      <c r="A2" s="17" t="s">
        <v>0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7" t="s">
        <v>22</v>
      </c>
    </row>
    <row r="3" spans="1:17" ht="20.100000000000001" customHeight="1" x14ac:dyDescent="0.2">
      <c r="A3" s="20" t="s">
        <v>43</v>
      </c>
      <c r="B3" s="21">
        <v>36</v>
      </c>
      <c r="C3" s="22">
        <v>39</v>
      </c>
      <c r="D3" s="22"/>
      <c r="E3" s="22"/>
      <c r="F3" s="22"/>
      <c r="G3" s="22"/>
      <c r="H3" s="22"/>
      <c r="I3" s="22" t="s">
        <v>24</v>
      </c>
      <c r="J3" s="22" t="s">
        <v>24</v>
      </c>
      <c r="K3" s="22" t="s">
        <v>24</v>
      </c>
      <c r="L3" s="22" t="s">
        <v>24</v>
      </c>
      <c r="M3" s="22" t="s">
        <v>24</v>
      </c>
      <c r="N3" s="22" t="s">
        <v>24</v>
      </c>
      <c r="O3" s="22" t="s">
        <v>24</v>
      </c>
      <c r="P3" s="23" t="s">
        <v>24</v>
      </c>
      <c r="Q3" s="24">
        <f>SUM(B3:P3)</f>
        <v>75</v>
      </c>
    </row>
    <row r="4" spans="1:17" ht="20.100000000000001" customHeight="1" x14ac:dyDescent="0.2">
      <c r="A4" s="25" t="s">
        <v>31</v>
      </c>
      <c r="B4" s="26">
        <v>28</v>
      </c>
      <c r="C4" s="8">
        <v>45</v>
      </c>
      <c r="D4" s="8"/>
      <c r="E4" s="8"/>
      <c r="F4" s="8"/>
      <c r="G4" s="8"/>
      <c r="H4" s="8"/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27" t="s">
        <v>24</v>
      </c>
      <c r="Q4" s="28">
        <f>SUM(B4:P4)</f>
        <v>73</v>
      </c>
    </row>
    <row r="5" spans="1:17" ht="20.100000000000001" customHeight="1" x14ac:dyDescent="0.2">
      <c r="A5" s="25" t="s">
        <v>36</v>
      </c>
      <c r="B5" s="26">
        <v>24</v>
      </c>
      <c r="C5" s="8">
        <v>45</v>
      </c>
      <c r="D5" s="8"/>
      <c r="E5" s="8"/>
      <c r="F5" s="8"/>
      <c r="G5" s="8"/>
      <c r="H5" s="8"/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27" t="s">
        <v>24</v>
      </c>
      <c r="Q5" s="28">
        <f>SUM(B5:P5)</f>
        <v>69</v>
      </c>
    </row>
    <row r="6" spans="1:17" ht="20.100000000000001" customHeight="1" x14ac:dyDescent="0.2">
      <c r="A6" s="25" t="s">
        <v>27</v>
      </c>
      <c r="B6" s="26">
        <v>36</v>
      </c>
      <c r="C6" s="8">
        <v>27</v>
      </c>
      <c r="D6" s="8"/>
      <c r="E6" s="8"/>
      <c r="F6" s="8"/>
      <c r="G6" s="8"/>
      <c r="H6" s="8"/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27" t="s">
        <v>24</v>
      </c>
      <c r="Q6" s="28">
        <f>SUM(B6:P6)</f>
        <v>63</v>
      </c>
    </row>
    <row r="7" spans="1:17" ht="20.100000000000001" customHeight="1" x14ac:dyDescent="0.2">
      <c r="A7" s="25" t="s">
        <v>38</v>
      </c>
      <c r="B7" s="26">
        <v>43</v>
      </c>
      <c r="C7" s="8">
        <v>20</v>
      </c>
      <c r="D7" s="8"/>
      <c r="E7" s="8"/>
      <c r="F7" s="8"/>
      <c r="G7" s="8"/>
      <c r="H7" s="8"/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27" t="s">
        <v>24</v>
      </c>
      <c r="Q7" s="28">
        <f>SUM(B7:P7)</f>
        <v>63</v>
      </c>
    </row>
    <row r="8" spans="1:17" ht="20.100000000000001" customHeight="1" x14ac:dyDescent="0.2">
      <c r="A8" s="25" t="s">
        <v>40</v>
      </c>
      <c r="B8" s="26">
        <v>36</v>
      </c>
      <c r="C8" s="8">
        <v>27</v>
      </c>
      <c r="D8" s="8"/>
      <c r="E8" s="8"/>
      <c r="F8" s="8"/>
      <c r="G8" s="8"/>
      <c r="H8" s="8"/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27" t="s">
        <v>24</v>
      </c>
      <c r="Q8" s="28">
        <f>SUM(B8:P8)</f>
        <v>63</v>
      </c>
    </row>
    <row r="9" spans="1:17" ht="20.100000000000001" customHeight="1" x14ac:dyDescent="0.2">
      <c r="A9" s="25" t="s">
        <v>29</v>
      </c>
      <c r="B9" s="26">
        <v>19</v>
      </c>
      <c r="C9" s="8">
        <v>42</v>
      </c>
      <c r="D9" s="8"/>
      <c r="E9" s="8"/>
      <c r="F9" s="8"/>
      <c r="G9" s="8"/>
      <c r="H9" s="8"/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27" t="s">
        <v>24</v>
      </c>
      <c r="Q9" s="28">
        <f>SUM(B9:P9)</f>
        <v>61</v>
      </c>
    </row>
    <row r="10" spans="1:17" ht="20.100000000000001" customHeight="1" x14ac:dyDescent="0.2">
      <c r="A10" s="25" t="s">
        <v>33</v>
      </c>
      <c r="B10" s="26">
        <v>24</v>
      </c>
      <c r="C10" s="8">
        <v>34</v>
      </c>
      <c r="D10" s="8"/>
      <c r="E10" s="8"/>
      <c r="F10" s="8"/>
      <c r="G10" s="8"/>
      <c r="H10" s="8"/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27" t="s">
        <v>24</v>
      </c>
      <c r="Q10" s="28">
        <f>SUM(B10:P10)</f>
        <v>58</v>
      </c>
    </row>
    <row r="11" spans="1:17" ht="20.100000000000001" customHeight="1" x14ac:dyDescent="0.2">
      <c r="A11" s="25" t="s">
        <v>39</v>
      </c>
      <c r="B11" s="26">
        <v>43</v>
      </c>
      <c r="C11" s="8">
        <v>13</v>
      </c>
      <c r="D11" s="8"/>
      <c r="E11" s="8"/>
      <c r="F11" s="8"/>
      <c r="G11" s="8"/>
      <c r="H11" s="8"/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27" t="s">
        <v>24</v>
      </c>
      <c r="Q11" s="28">
        <f>SUM(B11:P11)</f>
        <v>56</v>
      </c>
    </row>
    <row r="12" spans="1:17" ht="20.100000000000001" customHeight="1" x14ac:dyDescent="0.2">
      <c r="A12" s="25" t="s">
        <v>45</v>
      </c>
      <c r="B12" s="26">
        <v>32</v>
      </c>
      <c r="C12" s="8">
        <v>20</v>
      </c>
      <c r="D12" s="8"/>
      <c r="E12" s="8"/>
      <c r="F12" s="8"/>
      <c r="G12" s="8"/>
      <c r="H12" s="8"/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27" t="s">
        <v>24</v>
      </c>
      <c r="Q12" s="28">
        <f>SUM(B12:P12)</f>
        <v>52</v>
      </c>
    </row>
    <row r="13" spans="1:17" ht="20.100000000000001" customHeight="1" x14ac:dyDescent="0.2">
      <c r="A13" s="25" t="s">
        <v>46</v>
      </c>
      <c r="B13" s="26">
        <v>46</v>
      </c>
      <c r="C13" s="8">
        <v>2</v>
      </c>
      <c r="D13" s="8"/>
      <c r="E13" s="8"/>
      <c r="F13" s="8"/>
      <c r="G13" s="8"/>
      <c r="H13" s="8"/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27" t="s">
        <v>24</v>
      </c>
      <c r="Q13" s="28">
        <f>SUM(B13:P13)</f>
        <v>48</v>
      </c>
    </row>
    <row r="14" spans="1:17" ht="20.100000000000001" customHeight="1" x14ac:dyDescent="0.2">
      <c r="A14" s="25" t="s">
        <v>30</v>
      </c>
      <c r="B14" s="26">
        <v>40</v>
      </c>
      <c r="C14" s="8">
        <v>4</v>
      </c>
      <c r="D14" s="8"/>
      <c r="E14" s="8"/>
      <c r="F14" s="8"/>
      <c r="G14" s="8"/>
      <c r="H14" s="8"/>
      <c r="I14" s="8" t="s">
        <v>24</v>
      </c>
      <c r="J14" s="8" t="s">
        <v>24</v>
      </c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27" t="s">
        <v>24</v>
      </c>
      <c r="Q14" s="28">
        <f>SUM(B14:P14)</f>
        <v>44</v>
      </c>
    </row>
    <row r="15" spans="1:17" ht="20.100000000000001" customHeight="1" x14ac:dyDescent="0.2">
      <c r="A15" s="25" t="s">
        <v>41</v>
      </c>
      <c r="B15" s="26">
        <v>10</v>
      </c>
      <c r="C15" s="8">
        <v>34</v>
      </c>
      <c r="D15" s="8"/>
      <c r="E15" s="8"/>
      <c r="F15" s="8"/>
      <c r="G15" s="8"/>
      <c r="H15" s="8"/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27" t="s">
        <v>24</v>
      </c>
      <c r="Q15" s="28">
        <f>SUM(B15:P15)</f>
        <v>44</v>
      </c>
    </row>
    <row r="16" spans="1:17" ht="20.100000000000001" customHeight="1" x14ac:dyDescent="0.2">
      <c r="A16" s="25" t="s">
        <v>28</v>
      </c>
      <c r="B16" s="26">
        <v>30</v>
      </c>
      <c r="C16" s="8">
        <v>13</v>
      </c>
      <c r="D16" s="8"/>
      <c r="E16" s="8"/>
      <c r="F16" s="8"/>
      <c r="G16" s="8"/>
      <c r="H16" s="8"/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  <c r="N16" s="8" t="s">
        <v>24</v>
      </c>
      <c r="O16" s="8" t="s">
        <v>24</v>
      </c>
      <c r="P16" s="27" t="s">
        <v>24</v>
      </c>
      <c r="Q16" s="28">
        <f>SUM(B16:P16)</f>
        <v>43</v>
      </c>
    </row>
    <row r="17" spans="1:17" ht="20.100000000000001" customHeight="1" x14ac:dyDescent="0.2">
      <c r="A17" s="25" t="s">
        <v>37</v>
      </c>
      <c r="B17" s="26">
        <v>16</v>
      </c>
      <c r="C17" s="8">
        <v>27</v>
      </c>
      <c r="D17" s="8"/>
      <c r="E17" s="8"/>
      <c r="F17" s="8"/>
      <c r="G17" s="8"/>
      <c r="H17" s="8"/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27" t="s">
        <v>24</v>
      </c>
      <c r="Q17" s="28">
        <f>SUM(B17:P17)</f>
        <v>43</v>
      </c>
    </row>
    <row r="18" spans="1:17" ht="20.100000000000001" customHeight="1" x14ac:dyDescent="0.2">
      <c r="A18" s="25" t="s">
        <v>42</v>
      </c>
      <c r="B18" s="26">
        <v>4</v>
      </c>
      <c r="C18" s="8">
        <v>39</v>
      </c>
      <c r="D18" s="8"/>
      <c r="E18" s="8"/>
      <c r="F18" s="8"/>
      <c r="G18" s="8"/>
      <c r="H18" s="8"/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24</v>
      </c>
      <c r="P18" s="27" t="s">
        <v>24</v>
      </c>
      <c r="Q18" s="28">
        <f>SUM(B18:P18)</f>
        <v>43</v>
      </c>
    </row>
    <row r="19" spans="1:17" ht="20.100000000000001" customHeight="1" x14ac:dyDescent="0.2">
      <c r="A19" s="25" t="s">
        <v>25</v>
      </c>
      <c r="B19" s="26">
        <v>13</v>
      </c>
      <c r="C19" s="8">
        <v>27</v>
      </c>
      <c r="D19" s="8"/>
      <c r="E19" s="8"/>
      <c r="F19" s="8"/>
      <c r="G19" s="8"/>
      <c r="H19" s="8"/>
      <c r="I19" s="8" t="s">
        <v>24</v>
      </c>
      <c r="J19" s="8" t="s">
        <v>24</v>
      </c>
      <c r="K19" s="8" t="s">
        <v>24</v>
      </c>
      <c r="L19" s="8" t="s">
        <v>24</v>
      </c>
      <c r="M19" s="8" t="s">
        <v>24</v>
      </c>
      <c r="N19" s="8" t="s">
        <v>24</v>
      </c>
      <c r="O19" s="8" t="s">
        <v>24</v>
      </c>
      <c r="P19" s="27" t="s">
        <v>24</v>
      </c>
      <c r="Q19" s="28">
        <f>SUM(B19:P19)</f>
        <v>40</v>
      </c>
    </row>
    <row r="20" spans="1:17" ht="20.100000000000001" customHeight="1" x14ac:dyDescent="0.2">
      <c r="A20" s="25" t="s">
        <v>32</v>
      </c>
      <c r="B20" s="26">
        <v>4</v>
      </c>
      <c r="C20" s="8">
        <v>34</v>
      </c>
      <c r="D20" s="8"/>
      <c r="E20" s="8"/>
      <c r="F20" s="8"/>
      <c r="G20" s="8"/>
      <c r="H20" s="8"/>
      <c r="I20" s="8" t="s">
        <v>24</v>
      </c>
      <c r="J20" s="8" t="s">
        <v>24</v>
      </c>
      <c r="K20" s="8" t="s">
        <v>24</v>
      </c>
      <c r="L20" s="8" t="s">
        <v>24</v>
      </c>
      <c r="M20" s="8" t="s">
        <v>24</v>
      </c>
      <c r="N20" s="8" t="s">
        <v>24</v>
      </c>
      <c r="O20" s="8" t="s">
        <v>24</v>
      </c>
      <c r="P20" s="27" t="s">
        <v>24</v>
      </c>
      <c r="Q20" s="28">
        <f>SUM(B20:P20)</f>
        <v>38</v>
      </c>
    </row>
    <row r="21" spans="1:17" ht="20.100000000000001" customHeight="1" x14ac:dyDescent="0.2">
      <c r="A21" s="25" t="s">
        <v>34</v>
      </c>
      <c r="B21" s="26">
        <v>24</v>
      </c>
      <c r="C21" s="8">
        <v>13</v>
      </c>
      <c r="D21" s="8"/>
      <c r="E21" s="8"/>
      <c r="F21" s="8"/>
      <c r="G21" s="8"/>
      <c r="H21" s="8"/>
      <c r="I21" s="8" t="s">
        <v>24</v>
      </c>
      <c r="J21" s="8"/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27" t="s">
        <v>24</v>
      </c>
      <c r="Q21" s="28">
        <f>SUM(B21:P21)</f>
        <v>37</v>
      </c>
    </row>
    <row r="22" spans="1:17" ht="20.100000000000001" customHeight="1" x14ac:dyDescent="0.2">
      <c r="A22" s="25" t="s">
        <v>44</v>
      </c>
      <c r="B22" s="26">
        <v>13</v>
      </c>
      <c r="C22" s="8">
        <v>20</v>
      </c>
      <c r="D22" s="8"/>
      <c r="E22" s="8"/>
      <c r="F22" s="8"/>
      <c r="G22" s="8"/>
      <c r="H22" s="8"/>
      <c r="I22" s="8" t="s">
        <v>24</v>
      </c>
      <c r="J22" s="8" t="s">
        <v>24</v>
      </c>
      <c r="K22" s="8" t="s">
        <v>24</v>
      </c>
      <c r="L22" s="8" t="s">
        <v>24</v>
      </c>
      <c r="M22" s="8" t="s">
        <v>24</v>
      </c>
      <c r="N22" s="8" t="s">
        <v>24</v>
      </c>
      <c r="O22" s="8" t="s">
        <v>24</v>
      </c>
      <c r="P22" s="27" t="s">
        <v>24</v>
      </c>
      <c r="Q22" s="28">
        <f>SUM(B22:P22)</f>
        <v>33</v>
      </c>
    </row>
    <row r="23" spans="1:17" ht="20.100000000000001" customHeight="1" x14ac:dyDescent="0.2">
      <c r="A23" s="25" t="s">
        <v>35</v>
      </c>
      <c r="B23" s="26">
        <v>19</v>
      </c>
      <c r="C23" s="8">
        <v>13</v>
      </c>
      <c r="D23" s="8"/>
      <c r="E23" s="8"/>
      <c r="F23" s="8"/>
      <c r="G23" s="8"/>
      <c r="H23" s="8"/>
      <c r="I23" s="8" t="s">
        <v>24</v>
      </c>
      <c r="J23" s="8" t="s">
        <v>24</v>
      </c>
      <c r="K23" s="8" t="s">
        <v>24</v>
      </c>
      <c r="L23" s="8" t="s">
        <v>24</v>
      </c>
      <c r="M23" s="8" t="s">
        <v>24</v>
      </c>
      <c r="N23" s="8" t="s">
        <v>24</v>
      </c>
      <c r="O23" s="8" t="s">
        <v>24</v>
      </c>
      <c r="P23" s="27" t="s">
        <v>24</v>
      </c>
      <c r="Q23" s="28">
        <f>SUM(B23:P23)</f>
        <v>32</v>
      </c>
    </row>
    <row r="24" spans="1:17" ht="20.100000000000001" customHeight="1" x14ac:dyDescent="0.2">
      <c r="A24" s="25" t="s">
        <v>26</v>
      </c>
      <c r="B24" s="26">
        <v>4</v>
      </c>
      <c r="C24" s="8">
        <v>7</v>
      </c>
      <c r="D24" s="8"/>
      <c r="E24" s="8"/>
      <c r="F24" s="8"/>
      <c r="G24" s="8"/>
      <c r="H24" s="8"/>
      <c r="I24" s="8" t="s">
        <v>24</v>
      </c>
      <c r="J24" s="8" t="s">
        <v>24</v>
      </c>
      <c r="K24" s="8" t="s">
        <v>24</v>
      </c>
      <c r="L24" s="8" t="s">
        <v>24</v>
      </c>
      <c r="M24" s="8" t="s">
        <v>24</v>
      </c>
      <c r="N24" s="8" t="s">
        <v>24</v>
      </c>
      <c r="O24" s="8" t="s">
        <v>24</v>
      </c>
      <c r="P24" s="27" t="s">
        <v>24</v>
      </c>
      <c r="Q24" s="28">
        <f>SUM(B24:P24)</f>
        <v>11</v>
      </c>
    </row>
    <row r="25" spans="1:17" ht="20.100000000000001" customHeight="1" x14ac:dyDescent="0.2">
      <c r="A25" s="25" t="s">
        <v>47</v>
      </c>
      <c r="B25" s="26">
        <v>4</v>
      </c>
      <c r="C25" s="8">
        <v>7</v>
      </c>
      <c r="D25" s="8"/>
      <c r="E25" s="8"/>
      <c r="F25" s="8"/>
      <c r="G25" s="8"/>
      <c r="H25" s="8"/>
      <c r="I25" s="8" t="s">
        <v>24</v>
      </c>
      <c r="J25" s="8" t="s">
        <v>24</v>
      </c>
      <c r="K25" s="8" t="s">
        <v>24</v>
      </c>
      <c r="L25" s="8" t="s">
        <v>24</v>
      </c>
      <c r="M25" s="8" t="s">
        <v>24</v>
      </c>
      <c r="N25" s="8" t="s">
        <v>24</v>
      </c>
      <c r="O25" s="8" t="s">
        <v>24</v>
      </c>
      <c r="P25" s="27" t="s">
        <v>24</v>
      </c>
      <c r="Q25" s="28">
        <f>SUM(B25:P25)</f>
        <v>11</v>
      </c>
    </row>
    <row r="26" spans="1:17" ht="20.100000000000001" customHeight="1" thickBot="1" x14ac:dyDescent="0.25">
      <c r="A26" s="29" t="s">
        <v>48</v>
      </c>
      <c r="B26" s="30">
        <v>4</v>
      </c>
      <c r="C26" s="31">
        <v>0</v>
      </c>
      <c r="D26" s="31"/>
      <c r="E26" s="31"/>
      <c r="F26" s="31"/>
      <c r="G26" s="31"/>
      <c r="H26" s="31"/>
      <c r="I26" s="31" t="s">
        <v>24</v>
      </c>
      <c r="J26" s="31" t="s">
        <v>24</v>
      </c>
      <c r="K26" s="31" t="s">
        <v>24</v>
      </c>
      <c r="L26" s="31" t="s">
        <v>24</v>
      </c>
      <c r="M26" s="31" t="s">
        <v>24</v>
      </c>
      <c r="N26" s="31" t="s">
        <v>24</v>
      </c>
      <c r="O26" s="31" t="s">
        <v>24</v>
      </c>
      <c r="P26" s="32" t="s">
        <v>24</v>
      </c>
      <c r="Q26" s="33">
        <f>SUM(B26:P26)</f>
        <v>4</v>
      </c>
    </row>
    <row r="27" spans="1:17" ht="20.100000000000001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20.100000000000001" customHeight="1" thickBot="1" x14ac:dyDescent="0.25">
      <c r="A28" s="14" t="s">
        <v>23</v>
      </c>
    </row>
    <row r="29" spans="1:17" ht="20.100000000000001" customHeight="1" thickBot="1" x14ac:dyDescent="0.25">
      <c r="A29" s="17" t="s">
        <v>0</v>
      </c>
      <c r="B29" s="35">
        <v>1</v>
      </c>
      <c r="C29" s="36">
        <v>2</v>
      </c>
      <c r="D29" s="36">
        <v>3</v>
      </c>
      <c r="E29" s="36">
        <v>4</v>
      </c>
      <c r="F29" s="36">
        <v>5</v>
      </c>
      <c r="G29" s="36">
        <v>6</v>
      </c>
      <c r="H29" s="36">
        <v>7</v>
      </c>
      <c r="I29" s="36">
        <v>8</v>
      </c>
      <c r="J29" s="36">
        <v>9</v>
      </c>
      <c r="K29" s="36">
        <v>10</v>
      </c>
      <c r="L29" s="36">
        <v>11</v>
      </c>
      <c r="M29" s="36">
        <v>12</v>
      </c>
      <c r="N29" s="36">
        <v>13</v>
      </c>
      <c r="O29" s="36">
        <v>14</v>
      </c>
      <c r="P29" s="37">
        <v>15</v>
      </c>
      <c r="Q29" s="38"/>
    </row>
    <row r="30" spans="1:17" ht="20.100000000000001" customHeight="1" x14ac:dyDescent="0.2">
      <c r="A30" s="39" t="str">
        <f>[1]Week1!A5</f>
        <v>Paul Sullivan</v>
      </c>
      <c r="B30" s="21">
        <v>35</v>
      </c>
      <c r="C30" s="22">
        <v>39</v>
      </c>
      <c r="D30" s="22">
        <v>41</v>
      </c>
      <c r="E30" s="22">
        <v>55</v>
      </c>
      <c r="F30" s="22">
        <v>39</v>
      </c>
      <c r="G30" s="22">
        <v>39</v>
      </c>
      <c r="H30" s="22">
        <v>33</v>
      </c>
      <c r="I30" s="22" t="s">
        <v>24</v>
      </c>
      <c r="J30" s="22" t="s">
        <v>24</v>
      </c>
      <c r="K30" s="22" t="str">
        <f>[1]Week10!L5</f>
        <v xml:space="preserve"> </v>
      </c>
      <c r="L30" s="22" t="str">
        <f>[1]Week11!L5</f>
        <v xml:space="preserve"> </v>
      </c>
      <c r="M30" s="22" t="str">
        <f>[1]Week12!L5</f>
        <v xml:space="preserve"> </v>
      </c>
      <c r="N30" s="22" t="str">
        <f>[1]Week13!L5</f>
        <v xml:space="preserve"> </v>
      </c>
      <c r="O30" s="22" t="str">
        <f>[1]Week14!L5</f>
        <v xml:space="preserve"> </v>
      </c>
      <c r="P30" s="23" t="str">
        <f>[1]Week15!L5</f>
        <v xml:space="preserve"> </v>
      </c>
      <c r="Q30" s="34"/>
    </row>
    <row r="31" spans="1:17" ht="20.100000000000001" customHeight="1" x14ac:dyDescent="0.2">
      <c r="A31" s="40" t="str">
        <f>[1]Week1!A6</f>
        <v>Jason Shomsky</v>
      </c>
      <c r="B31" s="26">
        <v>32</v>
      </c>
      <c r="C31" s="8">
        <v>40</v>
      </c>
      <c r="D31" s="8">
        <v>38</v>
      </c>
      <c r="E31" s="8">
        <v>42</v>
      </c>
      <c r="F31" s="8">
        <v>36</v>
      </c>
      <c r="G31" s="8">
        <v>38</v>
      </c>
      <c r="H31" s="8">
        <v>35</v>
      </c>
      <c r="I31" s="8" t="s">
        <v>24</v>
      </c>
      <c r="J31" s="8" t="s">
        <v>24</v>
      </c>
      <c r="K31" s="8" t="str">
        <f>[1]Week10!L6</f>
        <v xml:space="preserve"> </v>
      </c>
      <c r="L31" s="8" t="str">
        <f>[1]Week11!L6</f>
        <v xml:space="preserve"> </v>
      </c>
      <c r="M31" s="8" t="str">
        <f>[1]Week12!L6</f>
        <v xml:space="preserve"> </v>
      </c>
      <c r="N31" s="8" t="str">
        <f>[1]Week13!L6</f>
        <v xml:space="preserve"> </v>
      </c>
      <c r="O31" s="8" t="str">
        <f>[1]Week14!L6</f>
        <v xml:space="preserve"> </v>
      </c>
      <c r="P31" s="27" t="str">
        <f>[1]Week15!L6</f>
        <v xml:space="preserve"> </v>
      </c>
      <c r="Q31" s="34"/>
    </row>
    <row r="32" spans="1:17" ht="20.100000000000001" customHeight="1" x14ac:dyDescent="0.2">
      <c r="A32" s="40" t="str">
        <f>[1]Week1!A7</f>
        <v>Jeff Pittenger</v>
      </c>
      <c r="B32" s="26">
        <v>41</v>
      </c>
      <c r="C32" s="8">
        <v>37</v>
      </c>
      <c r="D32" s="8">
        <v>33</v>
      </c>
      <c r="E32" s="8">
        <v>34</v>
      </c>
      <c r="F32" s="8">
        <v>35</v>
      </c>
      <c r="G32" s="8">
        <v>33</v>
      </c>
      <c r="H32" s="8">
        <v>36</v>
      </c>
      <c r="I32" s="8" t="s">
        <v>24</v>
      </c>
      <c r="J32" s="8" t="s">
        <v>24</v>
      </c>
      <c r="K32" s="8" t="str">
        <f>[1]Week10!L7</f>
        <v xml:space="preserve"> </v>
      </c>
      <c r="L32" s="8" t="str">
        <f>[1]Week11!L7</f>
        <v xml:space="preserve"> </v>
      </c>
      <c r="M32" s="8" t="str">
        <f>[1]Week12!L7</f>
        <v xml:space="preserve"> </v>
      </c>
      <c r="N32" s="8" t="str">
        <f>[1]Week13!L7</f>
        <v xml:space="preserve"> </v>
      </c>
      <c r="O32" s="8" t="str">
        <f>[1]Week14!L7</f>
        <v xml:space="preserve"> </v>
      </c>
      <c r="P32" s="27" t="str">
        <f>[1]Week15!L7</f>
        <v xml:space="preserve"> </v>
      </c>
      <c r="Q32" s="34"/>
    </row>
    <row r="33" spans="1:17" ht="20.100000000000001" customHeight="1" x14ac:dyDescent="0.2">
      <c r="A33" s="40" t="str">
        <f>[1]Week1!A8</f>
        <v>Mike Bawol</v>
      </c>
      <c r="B33" s="26">
        <v>31</v>
      </c>
      <c r="C33" s="8">
        <v>46</v>
      </c>
      <c r="D33" s="8">
        <v>36</v>
      </c>
      <c r="E33" s="8">
        <v>41</v>
      </c>
      <c r="F33" s="8">
        <v>37</v>
      </c>
      <c r="G33" s="8">
        <v>33</v>
      </c>
      <c r="H33" s="8">
        <v>36</v>
      </c>
      <c r="I33" s="8" t="s">
        <v>24</v>
      </c>
      <c r="J33" s="8" t="s">
        <v>24</v>
      </c>
      <c r="K33" s="8" t="str">
        <f>[1]Week10!L8</f>
        <v xml:space="preserve"> </v>
      </c>
      <c r="L33" s="8" t="str">
        <f>[1]Week11!L8</f>
        <v xml:space="preserve"> </v>
      </c>
      <c r="M33" s="8" t="str">
        <f>[1]Week12!L8</f>
        <v xml:space="preserve"> </v>
      </c>
      <c r="N33" s="8" t="str">
        <f>[1]Week13!L8</f>
        <v xml:space="preserve"> </v>
      </c>
      <c r="O33" s="8" t="str">
        <f>[1]Week14!L8</f>
        <v xml:space="preserve"> </v>
      </c>
      <c r="P33" s="27" t="str">
        <f>[1]Week15!L8</f>
        <v xml:space="preserve"> </v>
      </c>
      <c r="Q33" s="34"/>
    </row>
    <row r="34" spans="1:17" ht="20.100000000000001" customHeight="1" x14ac:dyDescent="0.2">
      <c r="A34" s="40" t="str">
        <f>[1]Week1!A9</f>
        <v>John Paul</v>
      </c>
      <c r="B34" s="26">
        <v>37</v>
      </c>
      <c r="C34" s="8">
        <v>33</v>
      </c>
      <c r="D34" s="8">
        <v>38</v>
      </c>
      <c r="E34" s="8">
        <v>37</v>
      </c>
      <c r="F34" s="8">
        <v>39</v>
      </c>
      <c r="G34" s="8">
        <v>36</v>
      </c>
      <c r="H34" s="8">
        <v>32</v>
      </c>
      <c r="I34" s="8" t="s">
        <v>24</v>
      </c>
      <c r="J34" s="8" t="s">
        <v>24</v>
      </c>
      <c r="K34" s="8" t="str">
        <f>[1]Week10!L9</f>
        <v xml:space="preserve"> </v>
      </c>
      <c r="L34" s="8" t="str">
        <f>[1]Week11!L9</f>
        <v xml:space="preserve"> </v>
      </c>
      <c r="M34" s="8" t="str">
        <f>[1]Week12!L9</f>
        <v xml:space="preserve"> </v>
      </c>
      <c r="N34" s="8" t="str">
        <f>[1]Week13!L9</f>
        <v xml:space="preserve"> </v>
      </c>
      <c r="O34" s="8" t="str">
        <f>[1]Week14!L9</f>
        <v xml:space="preserve"> </v>
      </c>
      <c r="P34" s="27" t="str">
        <f>[1]Week15!L9</f>
        <v xml:space="preserve"> </v>
      </c>
      <c r="Q34" s="34"/>
    </row>
    <row r="35" spans="1:17" ht="20.100000000000001" customHeight="1" x14ac:dyDescent="0.2">
      <c r="A35" s="40" t="str">
        <f>[1]Week1!A10</f>
        <v>Joe Walrad</v>
      </c>
      <c r="B35" s="26">
        <v>33</v>
      </c>
      <c r="C35" s="8">
        <v>45</v>
      </c>
      <c r="D35" s="8">
        <v>37</v>
      </c>
      <c r="E35" s="8">
        <v>29</v>
      </c>
      <c r="F35" s="8">
        <v>32</v>
      </c>
      <c r="G35" s="8">
        <v>40</v>
      </c>
      <c r="H35" s="8">
        <v>37</v>
      </c>
      <c r="I35" s="8" t="s">
        <v>24</v>
      </c>
      <c r="J35" s="8" t="s">
        <v>24</v>
      </c>
      <c r="K35" s="8" t="str">
        <f>[1]Week10!L10</f>
        <v xml:space="preserve"> </v>
      </c>
      <c r="L35" s="8" t="str">
        <f>[1]Week11!L10</f>
        <v xml:space="preserve"> </v>
      </c>
      <c r="M35" s="8" t="str">
        <f>[1]Week12!L10</f>
        <v xml:space="preserve"> </v>
      </c>
      <c r="N35" s="8" t="str">
        <f>[1]Week13!L10</f>
        <v xml:space="preserve"> </v>
      </c>
      <c r="O35" s="8" t="str">
        <f>[1]Week14!L10</f>
        <v xml:space="preserve"> </v>
      </c>
      <c r="P35" s="27" t="str">
        <f>[1]Week15!L10</f>
        <v xml:space="preserve"> </v>
      </c>
      <c r="Q35" s="34"/>
    </row>
    <row r="36" spans="1:17" ht="20.100000000000001" customHeight="1" x14ac:dyDescent="0.2">
      <c r="A36" s="40" t="str">
        <f>[1]Week1!A11</f>
        <v>Jon Tharp</v>
      </c>
      <c r="B36" s="26">
        <v>40</v>
      </c>
      <c r="C36" s="8">
        <v>37</v>
      </c>
      <c r="D36" s="8">
        <v>38</v>
      </c>
      <c r="E36" s="8">
        <v>35</v>
      </c>
      <c r="F36" s="8">
        <v>36</v>
      </c>
      <c r="G36" s="8">
        <v>39</v>
      </c>
      <c r="H36" s="8">
        <v>31</v>
      </c>
      <c r="I36" s="8" t="s">
        <v>24</v>
      </c>
      <c r="J36" s="8" t="s">
        <v>24</v>
      </c>
      <c r="K36" s="8" t="str">
        <f>[1]Week10!L11</f>
        <v xml:space="preserve"> </v>
      </c>
      <c r="L36" s="8" t="str">
        <f>[1]Week11!L11</f>
        <v xml:space="preserve"> </v>
      </c>
      <c r="M36" s="8" t="str">
        <f>[1]Week12!L11</f>
        <v xml:space="preserve"> </v>
      </c>
      <c r="N36" s="8" t="str">
        <f>[1]Week13!L11</f>
        <v xml:space="preserve"> </v>
      </c>
      <c r="O36" s="8" t="str">
        <f>[1]Week14!L11</f>
        <v xml:space="preserve"> </v>
      </c>
      <c r="P36" s="27" t="str">
        <f>[1]Week15!L11</f>
        <v xml:space="preserve"> </v>
      </c>
      <c r="Q36" s="34"/>
    </row>
    <row r="37" spans="1:17" ht="20.100000000000001" customHeight="1" x14ac:dyDescent="0.2">
      <c r="A37" s="40" t="str">
        <f>[1]Week1!A12</f>
        <v>Nick Matzo</v>
      </c>
      <c r="B37" s="26">
        <v>36</v>
      </c>
      <c r="C37" s="8">
        <v>40</v>
      </c>
      <c r="D37" s="8">
        <v>34</v>
      </c>
      <c r="E37" s="8">
        <v>37</v>
      </c>
      <c r="F37" s="8">
        <v>36</v>
      </c>
      <c r="G37" s="8">
        <v>35</v>
      </c>
      <c r="H37" s="8">
        <v>35</v>
      </c>
      <c r="I37" s="8" t="s">
        <v>24</v>
      </c>
      <c r="J37" s="8" t="s">
        <v>24</v>
      </c>
      <c r="K37" s="8" t="str">
        <f>[1]Week10!L12</f>
        <v xml:space="preserve"> </v>
      </c>
      <c r="L37" s="8" t="str">
        <f>[1]Week11!L12</f>
        <v xml:space="preserve"> </v>
      </c>
      <c r="M37" s="8" t="str">
        <f>[1]Week12!L12</f>
        <v xml:space="preserve"> </v>
      </c>
      <c r="N37" s="8" t="str">
        <f>[1]Week13!L12</f>
        <v xml:space="preserve"> </v>
      </c>
      <c r="O37" s="8" t="str">
        <f>[1]Week14!L12</f>
        <v xml:space="preserve"> </v>
      </c>
      <c r="P37" s="27" t="str">
        <f>[1]Week15!L12</f>
        <v xml:space="preserve"> </v>
      </c>
      <c r="Q37" s="34"/>
    </row>
    <row r="38" spans="1:17" ht="20.100000000000001" customHeight="1" x14ac:dyDescent="0.2">
      <c r="A38" s="40" t="str">
        <f>[1]Week1!A13</f>
        <v>Charlie Sullivan</v>
      </c>
      <c r="B38" s="26">
        <v>43</v>
      </c>
      <c r="C38" s="8">
        <v>53</v>
      </c>
      <c r="D38" s="8">
        <v>52</v>
      </c>
      <c r="E38" s="8">
        <v>54</v>
      </c>
      <c r="F38" s="8">
        <v>47</v>
      </c>
      <c r="G38" s="8">
        <v>51</v>
      </c>
      <c r="H38" s="8">
        <v>54</v>
      </c>
      <c r="I38" s="8" t="s">
        <v>24</v>
      </c>
      <c r="J38" s="8" t="s">
        <v>24</v>
      </c>
      <c r="K38" s="8" t="str">
        <f>[1]Week10!L13</f>
        <v xml:space="preserve"> </v>
      </c>
      <c r="L38" s="8" t="str">
        <f>[1]Week11!L13</f>
        <v xml:space="preserve"> </v>
      </c>
      <c r="M38" s="8" t="str">
        <f>[1]Week12!L13</f>
        <v xml:space="preserve"> </v>
      </c>
      <c r="N38" s="8" t="str">
        <f>[1]Week13!L13</f>
        <v xml:space="preserve"> </v>
      </c>
      <c r="O38" s="8" t="str">
        <f>[1]Week14!L13</f>
        <v xml:space="preserve"> </v>
      </c>
      <c r="P38" s="27" t="str">
        <f>[1]Week15!L13</f>
        <v xml:space="preserve"> </v>
      </c>
      <c r="Q38" s="34"/>
    </row>
    <row r="39" spans="1:17" ht="20.100000000000001" customHeight="1" x14ac:dyDescent="0.2">
      <c r="A39" s="40" t="str">
        <f>[1]Week1!A14</f>
        <v>Joe Baker</v>
      </c>
      <c r="B39" s="26">
        <v>32</v>
      </c>
      <c r="C39" s="8">
        <v>39</v>
      </c>
      <c r="D39" s="8">
        <v>41</v>
      </c>
      <c r="E39" s="8">
        <v>38</v>
      </c>
      <c r="F39" s="8">
        <v>34</v>
      </c>
      <c r="G39" s="8">
        <v>43</v>
      </c>
      <c r="H39" s="8">
        <v>39</v>
      </c>
      <c r="I39" s="8" t="s">
        <v>24</v>
      </c>
      <c r="J39" s="8" t="s">
        <v>24</v>
      </c>
      <c r="K39" s="8" t="str">
        <f>[1]Week10!L14</f>
        <v xml:space="preserve"> </v>
      </c>
      <c r="L39" s="8" t="str">
        <f>[1]Week11!L14</f>
        <v xml:space="preserve"> </v>
      </c>
      <c r="M39" s="8" t="str">
        <f>[1]Week12!L14</f>
        <v xml:space="preserve"> </v>
      </c>
      <c r="N39" s="8" t="str">
        <f>[1]Week13!L14</f>
        <v xml:space="preserve"> </v>
      </c>
      <c r="O39" s="8" t="str">
        <f>[1]Week14!L14</f>
        <v xml:space="preserve"> </v>
      </c>
      <c r="P39" s="27" t="str">
        <f>[1]Week15!L14</f>
        <v xml:space="preserve"> </v>
      </c>
      <c r="Q39" s="34"/>
    </row>
    <row r="40" spans="1:17" ht="20.100000000000001" customHeight="1" x14ac:dyDescent="0.2">
      <c r="A40" s="40" t="str">
        <f>[1]Week1!A15</f>
        <v>Ron Kopas</v>
      </c>
      <c r="B40" s="26">
        <v>43</v>
      </c>
      <c r="C40" s="8">
        <v>36</v>
      </c>
      <c r="D40" s="8">
        <v>34</v>
      </c>
      <c r="E40" s="8">
        <v>36</v>
      </c>
      <c r="F40" s="8">
        <v>44</v>
      </c>
      <c r="G40" s="8">
        <v>35</v>
      </c>
      <c r="H40" s="8">
        <v>38</v>
      </c>
      <c r="I40" s="8" t="s">
        <v>24</v>
      </c>
      <c r="J40" s="8" t="s">
        <v>24</v>
      </c>
      <c r="K40" s="8" t="str">
        <f>[1]Week10!L15</f>
        <v xml:space="preserve"> </v>
      </c>
      <c r="L40" s="8" t="str">
        <f>[1]Week11!L15</f>
        <v xml:space="preserve"> </v>
      </c>
      <c r="M40" s="8" t="str">
        <f>[1]Week12!L15</f>
        <v xml:space="preserve"> </v>
      </c>
      <c r="N40" s="8" t="str">
        <f>[1]Week13!L15</f>
        <v xml:space="preserve"> </v>
      </c>
      <c r="O40" s="8" t="str">
        <f>[1]Week14!L15</f>
        <v xml:space="preserve"> </v>
      </c>
      <c r="P40" s="27" t="str">
        <f>[1]Week15!L15</f>
        <v xml:space="preserve"> </v>
      </c>
      <c r="Q40" s="34"/>
    </row>
    <row r="41" spans="1:17" ht="20.100000000000001" customHeight="1" x14ac:dyDescent="0.2">
      <c r="A41" s="40" t="str">
        <f>[1]Week1!A16</f>
        <v>Craig Dunn</v>
      </c>
      <c r="B41" s="26">
        <v>41</v>
      </c>
      <c r="C41" s="8">
        <v>39</v>
      </c>
      <c r="D41" s="8">
        <v>53</v>
      </c>
      <c r="E41" s="8">
        <v>33</v>
      </c>
      <c r="F41" s="8">
        <v>43</v>
      </c>
      <c r="G41" s="8">
        <v>39</v>
      </c>
      <c r="H41" s="8">
        <v>34</v>
      </c>
      <c r="I41" s="8" t="s">
        <v>24</v>
      </c>
      <c r="J41" s="8" t="s">
        <v>24</v>
      </c>
      <c r="K41" s="8" t="str">
        <f>[1]Week10!L16</f>
        <v xml:space="preserve"> </v>
      </c>
      <c r="L41" s="8" t="str">
        <f>[1]Week11!L16</f>
        <v xml:space="preserve"> </v>
      </c>
      <c r="M41" s="8" t="str">
        <f>[1]Week12!L16</f>
        <v xml:space="preserve"> </v>
      </c>
      <c r="N41" s="8" t="str">
        <f>[1]Week13!L16</f>
        <v xml:space="preserve"> </v>
      </c>
      <c r="O41" s="8" t="str">
        <f>[1]Week14!L16</f>
        <v xml:space="preserve"> </v>
      </c>
      <c r="P41" s="27" t="str">
        <f>[1]Week15!L16</f>
        <v xml:space="preserve"> </v>
      </c>
      <c r="Q41" s="34"/>
    </row>
    <row r="42" spans="1:17" ht="20.100000000000001" customHeight="1" x14ac:dyDescent="0.2">
      <c r="A42" s="40" t="str">
        <f>[1]Week1!A17</f>
        <v>Tim Barrett</v>
      </c>
      <c r="B42" s="26">
        <v>34</v>
      </c>
      <c r="C42" s="8">
        <v>37</v>
      </c>
      <c r="D42" s="8">
        <v>40</v>
      </c>
      <c r="E42" s="8">
        <v>38</v>
      </c>
      <c r="F42" s="8">
        <v>35</v>
      </c>
      <c r="G42" s="8">
        <v>34</v>
      </c>
      <c r="H42" s="8">
        <v>40</v>
      </c>
      <c r="I42" s="8" t="s">
        <v>24</v>
      </c>
      <c r="J42" s="8" t="s">
        <v>24</v>
      </c>
      <c r="K42" s="8" t="str">
        <f>[1]Week10!L17</f>
        <v xml:space="preserve"> </v>
      </c>
      <c r="L42" s="8" t="str">
        <f>[1]Week11!L17</f>
        <v xml:space="preserve"> </v>
      </c>
      <c r="M42" s="8" t="str">
        <f>[1]Week12!L17</f>
        <v xml:space="preserve"> </v>
      </c>
      <c r="N42" s="8" t="str">
        <f>[1]Week13!L17</f>
        <v xml:space="preserve"> </v>
      </c>
      <c r="O42" s="8" t="str">
        <f>[1]Week14!L17</f>
        <v xml:space="preserve"> </v>
      </c>
      <c r="P42" s="27" t="str">
        <f>[1]Week15!L17</f>
        <v xml:space="preserve"> </v>
      </c>
      <c r="Q42" s="34"/>
    </row>
    <row r="43" spans="1:17" ht="20.100000000000001" customHeight="1" x14ac:dyDescent="0.2">
      <c r="A43" s="40" t="str">
        <f>[1]Week1!A18</f>
        <v>Chris Baron</v>
      </c>
      <c r="B43" s="26">
        <v>43</v>
      </c>
      <c r="C43" s="8">
        <v>42</v>
      </c>
      <c r="D43" s="8">
        <v>48</v>
      </c>
      <c r="E43" s="8">
        <v>43</v>
      </c>
      <c r="F43" s="8">
        <v>47</v>
      </c>
      <c r="G43" s="8">
        <v>52</v>
      </c>
      <c r="H43" s="8">
        <v>44</v>
      </c>
      <c r="I43" s="8" t="s">
        <v>24</v>
      </c>
      <c r="J43" s="8" t="s">
        <v>24</v>
      </c>
      <c r="K43" s="8" t="str">
        <f>[1]Week10!L18</f>
        <v xml:space="preserve"> </v>
      </c>
      <c r="L43" s="8" t="str">
        <f>[1]Week11!L18</f>
        <v xml:space="preserve"> </v>
      </c>
      <c r="M43" s="8" t="str">
        <f>[1]Week12!L18</f>
        <v xml:space="preserve"> </v>
      </c>
      <c r="N43" s="8" t="str">
        <f>[1]Week13!L18</f>
        <v xml:space="preserve"> </v>
      </c>
      <c r="O43" s="8" t="str">
        <f>[1]Week14!L18</f>
        <v xml:space="preserve"> </v>
      </c>
      <c r="P43" s="27" t="str">
        <f>[1]Week15!L18</f>
        <v xml:space="preserve"> </v>
      </c>
      <c r="Q43" s="34"/>
    </row>
    <row r="44" spans="1:17" ht="20.100000000000001" customHeight="1" x14ac:dyDescent="0.2">
      <c r="A44" s="40" t="str">
        <f>[1]Week1!A19</f>
        <v>Shaun Breuer</v>
      </c>
      <c r="B44" s="26">
        <v>42</v>
      </c>
      <c r="C44" s="8">
        <v>36</v>
      </c>
      <c r="D44" s="8">
        <v>33</v>
      </c>
      <c r="E44" s="8">
        <v>37</v>
      </c>
      <c r="F44" s="8">
        <v>47</v>
      </c>
      <c r="G44" s="8">
        <v>40</v>
      </c>
      <c r="H44" s="8">
        <v>34</v>
      </c>
      <c r="I44" s="8" t="s">
        <v>24</v>
      </c>
      <c r="J44" s="8" t="s">
        <v>24</v>
      </c>
      <c r="K44" s="8" t="str">
        <f>[1]Week10!L19</f>
        <v xml:space="preserve"> </v>
      </c>
      <c r="L44" s="8" t="str">
        <f>[1]Week11!L19</f>
        <v xml:space="preserve"> </v>
      </c>
      <c r="M44" s="8" t="str">
        <f>[1]Week12!L19</f>
        <v xml:space="preserve"> </v>
      </c>
      <c r="N44" s="8" t="str">
        <f>[1]Week13!L19</f>
        <v xml:space="preserve"> </v>
      </c>
      <c r="O44" s="8" t="str">
        <f>[1]Week14!L19</f>
        <v xml:space="preserve"> </v>
      </c>
      <c r="P44" s="27" t="str">
        <f>[1]Week15!L19</f>
        <v xml:space="preserve"> </v>
      </c>
      <c r="Q44" s="34"/>
    </row>
    <row r="45" spans="1:17" ht="20.100000000000001" customHeight="1" x14ac:dyDescent="0.2">
      <c r="A45" s="40" t="str">
        <f>[1]Week1!A20</f>
        <v>Bob Barbour</v>
      </c>
      <c r="B45" s="26">
        <v>38</v>
      </c>
      <c r="C45" s="8">
        <v>36</v>
      </c>
      <c r="D45" s="8">
        <v>37</v>
      </c>
      <c r="E45" s="8">
        <v>43</v>
      </c>
      <c r="F45" s="8">
        <v>35</v>
      </c>
      <c r="G45" s="8">
        <v>36</v>
      </c>
      <c r="H45" s="8">
        <v>39</v>
      </c>
      <c r="I45" s="8" t="s">
        <v>24</v>
      </c>
      <c r="J45" s="8" t="s">
        <v>24</v>
      </c>
      <c r="K45" s="8" t="str">
        <f>[1]Week10!L20</f>
        <v xml:space="preserve"> </v>
      </c>
      <c r="L45" s="8" t="str">
        <f>[1]Week11!L20</f>
        <v xml:space="preserve"> </v>
      </c>
      <c r="M45" s="8" t="str">
        <f>[1]Week12!L20</f>
        <v xml:space="preserve"> </v>
      </c>
      <c r="N45" s="8" t="str">
        <f>[1]Week13!L20</f>
        <v xml:space="preserve"> </v>
      </c>
      <c r="O45" s="8" t="str">
        <f>[1]Week14!L20</f>
        <v xml:space="preserve"> </v>
      </c>
      <c r="P45" s="27" t="str">
        <f>[1]Week15!L20</f>
        <v xml:space="preserve"> </v>
      </c>
      <c r="Q45" s="34"/>
    </row>
    <row r="46" spans="1:17" ht="20.100000000000001" customHeight="1" x14ac:dyDescent="0.2">
      <c r="A46" s="40" t="str">
        <f>[1]Week1!A21</f>
        <v>Samish Kilam</v>
      </c>
      <c r="B46" s="26">
        <v>43</v>
      </c>
      <c r="C46" s="8">
        <v>42</v>
      </c>
      <c r="D46" s="8">
        <v>33</v>
      </c>
      <c r="E46" s="8">
        <v>30</v>
      </c>
      <c r="F46" s="8">
        <v>32</v>
      </c>
      <c r="G46" s="8">
        <v>34</v>
      </c>
      <c r="H46" s="8">
        <v>34</v>
      </c>
      <c r="I46" s="8" t="s">
        <v>24</v>
      </c>
      <c r="J46" s="8" t="s">
        <v>24</v>
      </c>
      <c r="K46" s="8" t="str">
        <f>[1]Week10!L21</f>
        <v xml:space="preserve"> </v>
      </c>
      <c r="L46" s="8" t="str">
        <f>[1]Week11!L21</f>
        <v xml:space="preserve"> </v>
      </c>
      <c r="M46" s="8" t="str">
        <f>[1]Week12!L21</f>
        <v xml:space="preserve"> </v>
      </c>
      <c r="N46" s="8" t="str">
        <f>[1]Week13!L21</f>
        <v xml:space="preserve"> </v>
      </c>
      <c r="O46" s="8" t="str">
        <f>[1]Week14!L21</f>
        <v xml:space="preserve"> </v>
      </c>
      <c r="P46" s="27" t="str">
        <f>[1]Week15!L21</f>
        <v xml:space="preserve"> </v>
      </c>
      <c r="Q46" s="34"/>
    </row>
    <row r="47" spans="1:17" ht="20.100000000000001" customHeight="1" x14ac:dyDescent="0.2">
      <c r="A47" s="40" t="str">
        <f>[1]Week1!A22</f>
        <v>Chris Brosky</v>
      </c>
      <c r="B47" s="26">
        <v>34</v>
      </c>
      <c r="C47" s="8">
        <v>35</v>
      </c>
      <c r="D47" s="8">
        <v>41</v>
      </c>
      <c r="E47" s="8">
        <v>43</v>
      </c>
      <c r="F47" s="8">
        <v>46</v>
      </c>
      <c r="G47" s="8">
        <v>41</v>
      </c>
      <c r="H47" s="8" t="s">
        <v>24</v>
      </c>
      <c r="I47" s="8" t="s">
        <v>24</v>
      </c>
      <c r="J47" s="8" t="s">
        <v>24</v>
      </c>
      <c r="K47" s="8" t="str">
        <f>[1]Week10!L22</f>
        <v xml:space="preserve"> </v>
      </c>
      <c r="L47" s="8" t="str">
        <f>[1]Week11!L22</f>
        <v xml:space="preserve"> </v>
      </c>
      <c r="M47" s="8" t="str">
        <f>[1]Week12!L22</f>
        <v xml:space="preserve"> </v>
      </c>
      <c r="N47" s="8" t="str">
        <f>[1]Week13!L22</f>
        <v xml:space="preserve"> </v>
      </c>
      <c r="O47" s="8" t="str">
        <f>[1]Week14!L22</f>
        <v xml:space="preserve"> </v>
      </c>
      <c r="P47" s="27" t="str">
        <f>[1]Week15!L22</f>
        <v xml:space="preserve"> </v>
      </c>
      <c r="Q47" s="34"/>
    </row>
    <row r="48" spans="1:17" ht="20.100000000000001" customHeight="1" x14ac:dyDescent="0.2">
      <c r="A48" s="40" t="str">
        <f>[1]Week1!A23</f>
        <v>Steve Brosky</v>
      </c>
      <c r="B48" s="26">
        <v>39</v>
      </c>
      <c r="C48" s="8">
        <v>40</v>
      </c>
      <c r="D48" s="8">
        <v>35</v>
      </c>
      <c r="E48" s="8">
        <v>40</v>
      </c>
      <c r="F48" s="8">
        <v>36</v>
      </c>
      <c r="G48" s="8">
        <v>32</v>
      </c>
      <c r="H48" s="8">
        <v>45</v>
      </c>
      <c r="I48" s="8" t="s">
        <v>24</v>
      </c>
      <c r="J48" s="8" t="s">
        <v>24</v>
      </c>
      <c r="K48" s="8" t="str">
        <f>[1]Week10!L23</f>
        <v xml:space="preserve"> </v>
      </c>
      <c r="L48" s="8" t="str">
        <f>[1]Week11!L23</f>
        <v xml:space="preserve"> </v>
      </c>
      <c r="M48" s="8" t="str">
        <f>[1]Week12!L23</f>
        <v xml:space="preserve"> </v>
      </c>
      <c r="N48" s="8" t="str">
        <f>[1]Week13!L23</f>
        <v xml:space="preserve"> </v>
      </c>
      <c r="O48" s="8" t="str">
        <f>[1]Week14!L23</f>
        <v xml:space="preserve"> </v>
      </c>
      <c r="P48" s="27" t="str">
        <f>[1]Week15!L23</f>
        <v xml:space="preserve"> </v>
      </c>
      <c r="Q48" s="34"/>
    </row>
    <row r="49" spans="1:17" ht="20.100000000000001" customHeight="1" x14ac:dyDescent="0.2">
      <c r="A49" s="40" t="str">
        <f>[1]Week1!A24</f>
        <v>Tim Watts</v>
      </c>
      <c r="B49" s="26">
        <v>34</v>
      </c>
      <c r="C49" s="8">
        <v>37</v>
      </c>
      <c r="D49" s="8">
        <v>42</v>
      </c>
      <c r="E49" s="8">
        <v>38</v>
      </c>
      <c r="F49" s="8">
        <v>37</v>
      </c>
      <c r="G49" s="8">
        <v>37</v>
      </c>
      <c r="H49" s="8">
        <v>30</v>
      </c>
      <c r="I49" s="8" t="s">
        <v>24</v>
      </c>
      <c r="J49" s="8" t="s">
        <v>24</v>
      </c>
      <c r="K49" s="8" t="str">
        <f>[1]Week10!L24</f>
        <v xml:space="preserve"> </v>
      </c>
      <c r="L49" s="8" t="str">
        <f>[1]Week11!L24</f>
        <v xml:space="preserve"> </v>
      </c>
      <c r="M49" s="8" t="str">
        <f>[1]Week12!L24</f>
        <v xml:space="preserve"> </v>
      </c>
      <c r="N49" s="8" t="str">
        <f>[1]Week13!L24</f>
        <v xml:space="preserve"> </v>
      </c>
      <c r="O49" s="8" t="str">
        <f>[1]Week14!L24</f>
        <v xml:space="preserve"> </v>
      </c>
      <c r="P49" s="27" t="str">
        <f>[1]Week15!L24</f>
        <v xml:space="preserve"> </v>
      </c>
      <c r="Q49" s="34"/>
    </row>
    <row r="50" spans="1:17" ht="20.100000000000001" customHeight="1" x14ac:dyDescent="0.2">
      <c r="A50" s="40" t="str">
        <f>[1]Week1!A25</f>
        <v>Pradeep Kalmat</v>
      </c>
      <c r="B50" s="26">
        <v>43</v>
      </c>
      <c r="C50" s="8">
        <v>35</v>
      </c>
      <c r="D50" s="8">
        <v>36</v>
      </c>
      <c r="E50" s="8">
        <v>38</v>
      </c>
      <c r="F50" s="8">
        <v>36</v>
      </c>
      <c r="G50" s="8">
        <v>52</v>
      </c>
      <c r="H50" s="8">
        <v>39</v>
      </c>
      <c r="I50" s="8" t="s">
        <v>24</v>
      </c>
      <c r="J50" s="8" t="s">
        <v>24</v>
      </c>
      <c r="K50" s="8" t="str">
        <f>[1]Week10!L25</f>
        <v xml:space="preserve"> </v>
      </c>
      <c r="L50" s="8" t="str">
        <f>[1]Week11!L25</f>
        <v xml:space="preserve"> </v>
      </c>
      <c r="M50" s="8" t="str">
        <f>[1]Week12!L25</f>
        <v xml:space="preserve"> </v>
      </c>
      <c r="N50" s="8" t="str">
        <f>[1]Week13!L25</f>
        <v xml:space="preserve"> </v>
      </c>
      <c r="O50" s="8" t="str">
        <f>[1]Week14!L25</f>
        <v xml:space="preserve"> </v>
      </c>
      <c r="P50" s="27" t="str">
        <f>[1]Week15!L25</f>
        <v xml:space="preserve"> </v>
      </c>
      <c r="Q50" s="38"/>
    </row>
    <row r="51" spans="1:17" ht="20.100000000000001" customHeight="1" x14ac:dyDescent="0.2">
      <c r="A51" s="40" t="str">
        <f>[1]Week1!A26</f>
        <v>Rick Olivero</v>
      </c>
      <c r="B51" s="26">
        <v>39</v>
      </c>
      <c r="C51" s="8">
        <v>34</v>
      </c>
      <c r="D51" s="8">
        <v>38</v>
      </c>
      <c r="E51" s="8">
        <v>36</v>
      </c>
      <c r="F51" s="8">
        <v>34</v>
      </c>
      <c r="G51" s="8">
        <v>39</v>
      </c>
      <c r="H51" s="8">
        <v>31</v>
      </c>
      <c r="I51" s="8" t="s">
        <v>24</v>
      </c>
      <c r="J51" s="8" t="s">
        <v>24</v>
      </c>
      <c r="K51" s="8" t="str">
        <f>[1]Week10!L26</f>
        <v xml:space="preserve"> </v>
      </c>
      <c r="L51" s="8" t="str">
        <f>[1]Week11!L26</f>
        <v xml:space="preserve"> </v>
      </c>
      <c r="M51" s="8" t="str">
        <f>[1]Week12!L26</f>
        <v xml:space="preserve"> </v>
      </c>
      <c r="N51" s="8" t="str">
        <f>[1]Week13!L26</f>
        <v xml:space="preserve"> </v>
      </c>
      <c r="O51" s="8" t="str">
        <f>[1]Week14!L26</f>
        <v xml:space="preserve"> </v>
      </c>
      <c r="P51" s="27" t="str">
        <f>[1]Week15!L26</f>
        <v xml:space="preserve"> </v>
      </c>
      <c r="Q51" s="38"/>
    </row>
    <row r="52" spans="1:17" ht="20.100000000000001" customHeight="1" x14ac:dyDescent="0.2">
      <c r="A52" s="40" t="str">
        <f>[1]Week1!A27</f>
        <v>Roger Koenigsknecht</v>
      </c>
      <c r="B52" s="26">
        <v>38</v>
      </c>
      <c r="C52" s="8">
        <v>33</v>
      </c>
      <c r="D52" s="8">
        <v>41</v>
      </c>
      <c r="E52" s="8">
        <v>36</v>
      </c>
      <c r="F52" s="8">
        <v>37</v>
      </c>
      <c r="G52" s="8">
        <v>39</v>
      </c>
      <c r="H52" s="8">
        <v>36</v>
      </c>
      <c r="I52" s="8" t="s">
        <v>24</v>
      </c>
      <c r="J52" s="8" t="s">
        <v>24</v>
      </c>
      <c r="K52" s="8" t="str">
        <f>[1]Week10!L27</f>
        <v xml:space="preserve"> </v>
      </c>
      <c r="L52" s="8" t="str">
        <f>[1]Week11!L27</f>
        <v xml:space="preserve"> </v>
      </c>
      <c r="M52" s="8" t="str">
        <f>[1]Week12!L27</f>
        <v xml:space="preserve"> </v>
      </c>
      <c r="N52" s="8" t="str">
        <f>[1]Week13!L27</f>
        <v xml:space="preserve"> </v>
      </c>
      <c r="O52" s="8" t="str">
        <f>[1]Week14!L27</f>
        <v xml:space="preserve"> </v>
      </c>
      <c r="P52" s="27" t="str">
        <f>[1]Week15!L27</f>
        <v xml:space="preserve"> </v>
      </c>
      <c r="Q52" s="38"/>
    </row>
    <row r="53" spans="1:17" ht="20.100000000000001" customHeight="1" thickBot="1" x14ac:dyDescent="0.25">
      <c r="A53" s="41" t="str">
        <f>[1]Week1!A28</f>
        <v>Tom Laskaris</v>
      </c>
      <c r="B53" s="30">
        <v>38</v>
      </c>
      <c r="C53" s="31">
        <v>40</v>
      </c>
      <c r="D53" s="31">
        <v>37</v>
      </c>
      <c r="E53" s="31">
        <v>41</v>
      </c>
      <c r="F53" s="31">
        <v>30</v>
      </c>
      <c r="G53" s="31">
        <v>36</v>
      </c>
      <c r="H53" s="31">
        <v>39</v>
      </c>
      <c r="I53" s="31" t="s">
        <v>24</v>
      </c>
      <c r="J53" s="31"/>
      <c r="K53" s="31" t="str">
        <f>[1]Week10!L28</f>
        <v xml:space="preserve"> </v>
      </c>
      <c r="L53" s="31" t="str">
        <f>[1]Week11!L28</f>
        <v xml:space="preserve"> </v>
      </c>
      <c r="M53" s="31" t="str">
        <f>[1]Week12!L28</f>
        <v xml:space="preserve"> </v>
      </c>
      <c r="N53" s="31" t="str">
        <f>[1]Week13!L28</f>
        <v xml:space="preserve"> </v>
      </c>
      <c r="O53" s="31" t="str">
        <f>[1]Week14!L28</f>
        <v xml:space="preserve"> </v>
      </c>
      <c r="P53" s="32" t="str">
        <f>[1]Week15!L28</f>
        <v xml:space="preserve"> </v>
      </c>
      <c r="Q53" s="38"/>
    </row>
  </sheetData>
  <sortState ref="A3:Q26">
    <sortCondition descending="1" ref="Q3:Q26"/>
  </sortState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workbookViewId="0">
      <selection activeCell="U29" sqref="U29"/>
    </sheetView>
  </sheetViews>
  <sheetFormatPr defaultRowHeight="20.100000000000001" customHeight="1" x14ac:dyDescent="0.2"/>
  <cols>
    <col min="1" max="1" width="21.28515625" style="16" customWidth="1"/>
    <col min="2" max="16" width="4.7109375" style="15" customWidth="1"/>
    <col min="17" max="17" width="6.7109375" style="15" customWidth="1"/>
    <col min="18" max="16384" width="9.140625" style="16"/>
  </cols>
  <sheetData>
    <row r="1" spans="1:17" ht="20.100000000000001" customHeight="1" thickBot="1" x14ac:dyDescent="0.25">
      <c r="A1" s="14" t="s">
        <v>14</v>
      </c>
    </row>
    <row r="2" spans="1:17" ht="20.100000000000001" customHeight="1" thickBot="1" x14ac:dyDescent="0.25">
      <c r="A2" s="17" t="s">
        <v>0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7" t="s">
        <v>22</v>
      </c>
    </row>
    <row r="3" spans="1:17" ht="20.100000000000001" customHeight="1" x14ac:dyDescent="0.2">
      <c r="A3" s="20" t="s">
        <v>46</v>
      </c>
      <c r="B3" s="21">
        <v>46</v>
      </c>
      <c r="C3" s="22"/>
      <c r="D3" s="22"/>
      <c r="E3" s="22"/>
      <c r="F3" s="22"/>
      <c r="G3" s="22"/>
      <c r="H3" s="22"/>
      <c r="I3" s="22" t="s">
        <v>24</v>
      </c>
      <c r="J3" s="22" t="s">
        <v>24</v>
      </c>
      <c r="K3" s="22" t="s">
        <v>24</v>
      </c>
      <c r="L3" s="22" t="s">
        <v>24</v>
      </c>
      <c r="M3" s="22" t="s">
        <v>24</v>
      </c>
      <c r="N3" s="22" t="s">
        <v>24</v>
      </c>
      <c r="O3" s="22" t="s">
        <v>24</v>
      </c>
      <c r="P3" s="23" t="s">
        <v>24</v>
      </c>
      <c r="Q3" s="24">
        <f>SUM(B3:P3)</f>
        <v>46</v>
      </c>
    </row>
    <row r="4" spans="1:17" ht="20.100000000000001" customHeight="1" x14ac:dyDescent="0.2">
      <c r="A4" s="25" t="s">
        <v>38</v>
      </c>
      <c r="B4" s="26">
        <v>43</v>
      </c>
      <c r="C4" s="8"/>
      <c r="D4" s="8"/>
      <c r="E4" s="8"/>
      <c r="F4" s="8"/>
      <c r="G4" s="8"/>
      <c r="H4" s="8"/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27" t="s">
        <v>24</v>
      </c>
      <c r="Q4" s="28">
        <f>SUM(B4:P4)</f>
        <v>43</v>
      </c>
    </row>
    <row r="5" spans="1:17" ht="20.100000000000001" customHeight="1" x14ac:dyDescent="0.2">
      <c r="A5" s="25" t="s">
        <v>39</v>
      </c>
      <c r="B5" s="26">
        <v>43</v>
      </c>
      <c r="C5" s="8"/>
      <c r="D5" s="8"/>
      <c r="E5" s="8"/>
      <c r="F5" s="8"/>
      <c r="G5" s="8"/>
      <c r="H5" s="8"/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27" t="s">
        <v>24</v>
      </c>
      <c r="Q5" s="28">
        <f>SUM(B5:P5)</f>
        <v>43</v>
      </c>
    </row>
    <row r="6" spans="1:17" ht="20.100000000000001" customHeight="1" x14ac:dyDescent="0.2">
      <c r="A6" s="25" t="s">
        <v>30</v>
      </c>
      <c r="B6" s="26">
        <v>40</v>
      </c>
      <c r="C6" s="8"/>
      <c r="D6" s="8"/>
      <c r="E6" s="8"/>
      <c r="F6" s="8"/>
      <c r="G6" s="8"/>
      <c r="H6" s="8"/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27" t="s">
        <v>24</v>
      </c>
      <c r="Q6" s="28">
        <f>SUM(B6:P6)</f>
        <v>40</v>
      </c>
    </row>
    <row r="7" spans="1:17" ht="20.100000000000001" customHeight="1" x14ac:dyDescent="0.2">
      <c r="A7" s="25" t="s">
        <v>27</v>
      </c>
      <c r="B7" s="26">
        <v>36</v>
      </c>
      <c r="C7" s="8"/>
      <c r="D7" s="8"/>
      <c r="E7" s="8"/>
      <c r="F7" s="8"/>
      <c r="G7" s="8"/>
      <c r="H7" s="8"/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27" t="s">
        <v>24</v>
      </c>
      <c r="Q7" s="28">
        <f>SUM(B7:P7)</f>
        <v>36</v>
      </c>
    </row>
    <row r="8" spans="1:17" ht="20.100000000000001" customHeight="1" x14ac:dyDescent="0.2">
      <c r="A8" s="25" t="s">
        <v>40</v>
      </c>
      <c r="B8" s="26">
        <v>36</v>
      </c>
      <c r="C8" s="8"/>
      <c r="D8" s="8"/>
      <c r="E8" s="8"/>
      <c r="F8" s="8"/>
      <c r="G8" s="8"/>
      <c r="H8" s="8"/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27" t="s">
        <v>24</v>
      </c>
      <c r="Q8" s="28">
        <f>SUM(B8:P8)</f>
        <v>36</v>
      </c>
    </row>
    <row r="9" spans="1:17" ht="20.100000000000001" customHeight="1" x14ac:dyDescent="0.2">
      <c r="A9" s="25" t="s">
        <v>43</v>
      </c>
      <c r="B9" s="26">
        <v>36</v>
      </c>
      <c r="C9" s="8"/>
      <c r="D9" s="8"/>
      <c r="E9" s="8"/>
      <c r="F9" s="8"/>
      <c r="G9" s="8"/>
      <c r="H9" s="8"/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27" t="s">
        <v>24</v>
      </c>
      <c r="Q9" s="28">
        <f>SUM(B9:P9)</f>
        <v>36</v>
      </c>
    </row>
    <row r="10" spans="1:17" ht="20.100000000000001" customHeight="1" x14ac:dyDescent="0.2">
      <c r="A10" s="25" t="s">
        <v>45</v>
      </c>
      <c r="B10" s="26">
        <v>32</v>
      </c>
      <c r="C10" s="8"/>
      <c r="D10" s="8"/>
      <c r="E10" s="8"/>
      <c r="F10" s="8"/>
      <c r="G10" s="8"/>
      <c r="H10" s="8"/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27" t="s">
        <v>24</v>
      </c>
      <c r="Q10" s="28">
        <f>SUM(B10:P10)</f>
        <v>32</v>
      </c>
    </row>
    <row r="11" spans="1:17" ht="20.100000000000001" customHeight="1" x14ac:dyDescent="0.2">
      <c r="A11" s="25" t="s">
        <v>28</v>
      </c>
      <c r="B11" s="26">
        <v>30</v>
      </c>
      <c r="C11" s="8"/>
      <c r="D11" s="8"/>
      <c r="E11" s="8"/>
      <c r="F11" s="8"/>
      <c r="G11" s="8"/>
      <c r="H11" s="8"/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27" t="s">
        <v>24</v>
      </c>
      <c r="Q11" s="28">
        <f>SUM(B11:P11)</f>
        <v>30</v>
      </c>
    </row>
    <row r="12" spans="1:17" ht="20.100000000000001" customHeight="1" x14ac:dyDescent="0.2">
      <c r="A12" s="25" t="s">
        <v>31</v>
      </c>
      <c r="B12" s="26">
        <v>28</v>
      </c>
      <c r="C12" s="8"/>
      <c r="D12" s="8"/>
      <c r="E12" s="8"/>
      <c r="F12" s="8"/>
      <c r="G12" s="8"/>
      <c r="H12" s="8"/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27" t="s">
        <v>24</v>
      </c>
      <c r="Q12" s="28">
        <f>SUM(B12:P12)</f>
        <v>28</v>
      </c>
    </row>
    <row r="13" spans="1:17" ht="20.100000000000001" customHeight="1" x14ac:dyDescent="0.2">
      <c r="A13" s="25" t="s">
        <v>33</v>
      </c>
      <c r="B13" s="26">
        <v>24</v>
      </c>
      <c r="C13" s="8"/>
      <c r="D13" s="8"/>
      <c r="E13" s="8"/>
      <c r="F13" s="8"/>
      <c r="G13" s="8"/>
      <c r="H13" s="8"/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27" t="s">
        <v>24</v>
      </c>
      <c r="Q13" s="28">
        <f>SUM(B13:P13)</f>
        <v>24</v>
      </c>
    </row>
    <row r="14" spans="1:17" ht="20.100000000000001" customHeight="1" x14ac:dyDescent="0.2">
      <c r="A14" s="25" t="s">
        <v>34</v>
      </c>
      <c r="B14" s="26">
        <v>24</v>
      </c>
      <c r="C14" s="8"/>
      <c r="D14" s="8"/>
      <c r="E14" s="8"/>
      <c r="F14" s="8"/>
      <c r="G14" s="8"/>
      <c r="H14" s="8"/>
      <c r="I14" s="8" t="s">
        <v>24</v>
      </c>
      <c r="J14" s="8"/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27" t="s">
        <v>24</v>
      </c>
      <c r="Q14" s="28">
        <f>SUM(B14:P14)</f>
        <v>24</v>
      </c>
    </row>
    <row r="15" spans="1:17" ht="20.100000000000001" customHeight="1" x14ac:dyDescent="0.2">
      <c r="A15" s="25" t="s">
        <v>36</v>
      </c>
      <c r="B15" s="26">
        <v>24</v>
      </c>
      <c r="C15" s="8"/>
      <c r="D15" s="8"/>
      <c r="E15" s="8"/>
      <c r="F15" s="8"/>
      <c r="G15" s="8"/>
      <c r="H15" s="8"/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27" t="s">
        <v>24</v>
      </c>
      <c r="Q15" s="28">
        <f>SUM(B15:P15)</f>
        <v>24</v>
      </c>
    </row>
    <row r="16" spans="1:17" ht="20.100000000000001" customHeight="1" x14ac:dyDescent="0.2">
      <c r="A16" s="25" t="s">
        <v>29</v>
      </c>
      <c r="B16" s="26">
        <v>19</v>
      </c>
      <c r="C16" s="8"/>
      <c r="D16" s="8"/>
      <c r="E16" s="8"/>
      <c r="F16" s="8"/>
      <c r="G16" s="8"/>
      <c r="H16" s="8"/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  <c r="N16" s="8" t="s">
        <v>24</v>
      </c>
      <c r="O16" s="8" t="s">
        <v>24</v>
      </c>
      <c r="P16" s="27" t="s">
        <v>24</v>
      </c>
      <c r="Q16" s="28">
        <f>SUM(B16:P16)</f>
        <v>19</v>
      </c>
    </row>
    <row r="17" spans="1:17" ht="20.100000000000001" customHeight="1" x14ac:dyDescent="0.2">
      <c r="A17" s="25" t="s">
        <v>35</v>
      </c>
      <c r="B17" s="26">
        <v>19</v>
      </c>
      <c r="C17" s="8"/>
      <c r="D17" s="8"/>
      <c r="E17" s="8"/>
      <c r="F17" s="8"/>
      <c r="G17" s="8"/>
      <c r="H17" s="8"/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27" t="s">
        <v>24</v>
      </c>
      <c r="Q17" s="28">
        <f>SUM(B17:P17)</f>
        <v>19</v>
      </c>
    </row>
    <row r="18" spans="1:17" ht="20.100000000000001" customHeight="1" x14ac:dyDescent="0.2">
      <c r="A18" s="25" t="s">
        <v>37</v>
      </c>
      <c r="B18" s="26">
        <v>16</v>
      </c>
      <c r="C18" s="8"/>
      <c r="D18" s="8"/>
      <c r="E18" s="8"/>
      <c r="F18" s="8"/>
      <c r="G18" s="8"/>
      <c r="H18" s="8"/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24</v>
      </c>
      <c r="P18" s="27" t="s">
        <v>24</v>
      </c>
      <c r="Q18" s="28">
        <f>SUM(B18:P18)</f>
        <v>16</v>
      </c>
    </row>
    <row r="19" spans="1:17" ht="20.100000000000001" customHeight="1" x14ac:dyDescent="0.2">
      <c r="A19" s="25" t="s">
        <v>25</v>
      </c>
      <c r="B19" s="26">
        <v>13</v>
      </c>
      <c r="C19" s="8"/>
      <c r="D19" s="8"/>
      <c r="E19" s="8"/>
      <c r="F19" s="8"/>
      <c r="G19" s="8"/>
      <c r="H19" s="8"/>
      <c r="I19" s="8" t="s">
        <v>24</v>
      </c>
      <c r="J19" s="8" t="s">
        <v>24</v>
      </c>
      <c r="K19" s="8" t="s">
        <v>24</v>
      </c>
      <c r="L19" s="8" t="s">
        <v>24</v>
      </c>
      <c r="M19" s="8" t="s">
        <v>24</v>
      </c>
      <c r="N19" s="8" t="s">
        <v>24</v>
      </c>
      <c r="O19" s="8" t="s">
        <v>24</v>
      </c>
      <c r="P19" s="27" t="s">
        <v>24</v>
      </c>
      <c r="Q19" s="28">
        <f>SUM(B19:P19)</f>
        <v>13</v>
      </c>
    </row>
    <row r="20" spans="1:17" ht="20.100000000000001" customHeight="1" x14ac:dyDescent="0.2">
      <c r="A20" s="25" t="s">
        <v>44</v>
      </c>
      <c r="B20" s="26">
        <v>13</v>
      </c>
      <c r="C20" s="8"/>
      <c r="D20" s="8"/>
      <c r="E20" s="8"/>
      <c r="F20" s="8"/>
      <c r="G20" s="8"/>
      <c r="H20" s="8"/>
      <c r="I20" s="8" t="s">
        <v>24</v>
      </c>
      <c r="J20" s="8" t="s">
        <v>24</v>
      </c>
      <c r="K20" s="8" t="s">
        <v>24</v>
      </c>
      <c r="L20" s="8" t="s">
        <v>24</v>
      </c>
      <c r="M20" s="8" t="s">
        <v>24</v>
      </c>
      <c r="N20" s="8" t="s">
        <v>24</v>
      </c>
      <c r="O20" s="8" t="s">
        <v>24</v>
      </c>
      <c r="P20" s="27" t="s">
        <v>24</v>
      </c>
      <c r="Q20" s="28">
        <f>SUM(B20:P20)</f>
        <v>13</v>
      </c>
    </row>
    <row r="21" spans="1:17" ht="20.100000000000001" customHeight="1" x14ac:dyDescent="0.2">
      <c r="A21" s="25" t="s">
        <v>41</v>
      </c>
      <c r="B21" s="26">
        <v>10</v>
      </c>
      <c r="C21" s="8"/>
      <c r="D21" s="8"/>
      <c r="E21" s="8"/>
      <c r="F21" s="8"/>
      <c r="G21" s="8"/>
      <c r="H21" s="8"/>
      <c r="I21" s="8" t="s">
        <v>24</v>
      </c>
      <c r="J21" s="8" t="s">
        <v>24</v>
      </c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27" t="s">
        <v>24</v>
      </c>
      <c r="Q21" s="28">
        <f>SUM(B21:P21)</f>
        <v>10</v>
      </c>
    </row>
    <row r="22" spans="1:17" ht="20.100000000000001" customHeight="1" x14ac:dyDescent="0.2">
      <c r="A22" s="25" t="s">
        <v>26</v>
      </c>
      <c r="B22" s="26">
        <v>4</v>
      </c>
      <c r="C22" s="8"/>
      <c r="D22" s="8"/>
      <c r="E22" s="8"/>
      <c r="F22" s="8"/>
      <c r="G22" s="8"/>
      <c r="H22" s="8"/>
      <c r="I22" s="8" t="s">
        <v>24</v>
      </c>
      <c r="J22" s="8" t="s">
        <v>24</v>
      </c>
      <c r="K22" s="8" t="s">
        <v>24</v>
      </c>
      <c r="L22" s="8" t="s">
        <v>24</v>
      </c>
      <c r="M22" s="8" t="s">
        <v>24</v>
      </c>
      <c r="N22" s="8" t="s">
        <v>24</v>
      </c>
      <c r="O22" s="8" t="s">
        <v>24</v>
      </c>
      <c r="P22" s="27" t="s">
        <v>24</v>
      </c>
      <c r="Q22" s="28">
        <f>SUM(B22:P22)</f>
        <v>4</v>
      </c>
    </row>
    <row r="23" spans="1:17" ht="20.100000000000001" customHeight="1" x14ac:dyDescent="0.2">
      <c r="A23" s="25" t="s">
        <v>32</v>
      </c>
      <c r="B23" s="26">
        <v>4</v>
      </c>
      <c r="C23" s="8"/>
      <c r="D23" s="8"/>
      <c r="E23" s="8"/>
      <c r="F23" s="8"/>
      <c r="G23" s="8"/>
      <c r="H23" s="8"/>
      <c r="I23" s="8" t="s">
        <v>24</v>
      </c>
      <c r="J23" s="8" t="s">
        <v>24</v>
      </c>
      <c r="K23" s="8" t="s">
        <v>24</v>
      </c>
      <c r="L23" s="8" t="s">
        <v>24</v>
      </c>
      <c r="M23" s="8" t="s">
        <v>24</v>
      </c>
      <c r="N23" s="8" t="s">
        <v>24</v>
      </c>
      <c r="O23" s="8" t="s">
        <v>24</v>
      </c>
      <c r="P23" s="27" t="s">
        <v>24</v>
      </c>
      <c r="Q23" s="28">
        <f>SUM(B23:P23)</f>
        <v>4</v>
      </c>
    </row>
    <row r="24" spans="1:17" ht="20.100000000000001" customHeight="1" x14ac:dyDescent="0.2">
      <c r="A24" s="25" t="s">
        <v>42</v>
      </c>
      <c r="B24" s="26">
        <v>4</v>
      </c>
      <c r="C24" s="8"/>
      <c r="D24" s="8"/>
      <c r="E24" s="8"/>
      <c r="F24" s="8"/>
      <c r="G24" s="8"/>
      <c r="H24" s="8"/>
      <c r="I24" s="8" t="s">
        <v>24</v>
      </c>
      <c r="J24" s="8" t="s">
        <v>24</v>
      </c>
      <c r="K24" s="8" t="s">
        <v>24</v>
      </c>
      <c r="L24" s="8" t="s">
        <v>24</v>
      </c>
      <c r="M24" s="8" t="s">
        <v>24</v>
      </c>
      <c r="N24" s="8" t="s">
        <v>24</v>
      </c>
      <c r="O24" s="8" t="s">
        <v>24</v>
      </c>
      <c r="P24" s="27" t="s">
        <v>24</v>
      </c>
      <c r="Q24" s="28">
        <f>SUM(B24:P24)</f>
        <v>4</v>
      </c>
    </row>
    <row r="25" spans="1:17" ht="20.100000000000001" customHeight="1" x14ac:dyDescent="0.2">
      <c r="A25" s="25" t="s">
        <v>47</v>
      </c>
      <c r="B25" s="26">
        <v>4</v>
      </c>
      <c r="C25" s="8"/>
      <c r="D25" s="8"/>
      <c r="E25" s="8"/>
      <c r="F25" s="8"/>
      <c r="G25" s="8"/>
      <c r="H25" s="8"/>
      <c r="I25" s="8" t="s">
        <v>24</v>
      </c>
      <c r="J25" s="8" t="s">
        <v>24</v>
      </c>
      <c r="K25" s="8" t="s">
        <v>24</v>
      </c>
      <c r="L25" s="8" t="s">
        <v>24</v>
      </c>
      <c r="M25" s="8" t="s">
        <v>24</v>
      </c>
      <c r="N25" s="8" t="s">
        <v>24</v>
      </c>
      <c r="O25" s="8" t="s">
        <v>24</v>
      </c>
      <c r="P25" s="27" t="s">
        <v>24</v>
      </c>
      <c r="Q25" s="28">
        <f>SUM(B25:P25)</f>
        <v>4</v>
      </c>
    </row>
    <row r="26" spans="1:17" ht="20.100000000000001" customHeight="1" thickBot="1" x14ac:dyDescent="0.25">
      <c r="A26" s="29" t="s">
        <v>48</v>
      </c>
      <c r="B26" s="30">
        <v>4</v>
      </c>
      <c r="C26" s="31"/>
      <c r="D26" s="31"/>
      <c r="E26" s="31"/>
      <c r="F26" s="31"/>
      <c r="G26" s="31"/>
      <c r="H26" s="31"/>
      <c r="I26" s="31" t="s">
        <v>24</v>
      </c>
      <c r="J26" s="31" t="s">
        <v>24</v>
      </c>
      <c r="K26" s="31" t="s">
        <v>24</v>
      </c>
      <c r="L26" s="31" t="s">
        <v>24</v>
      </c>
      <c r="M26" s="31" t="s">
        <v>24</v>
      </c>
      <c r="N26" s="31" t="s">
        <v>24</v>
      </c>
      <c r="O26" s="31" t="s">
        <v>24</v>
      </c>
      <c r="P26" s="32" t="s">
        <v>24</v>
      </c>
      <c r="Q26" s="33">
        <f>SUM(B26:P26)</f>
        <v>4</v>
      </c>
    </row>
    <row r="27" spans="1:17" ht="20.100000000000001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20.100000000000001" customHeight="1" thickBot="1" x14ac:dyDescent="0.25">
      <c r="A28" s="14" t="s">
        <v>23</v>
      </c>
    </row>
    <row r="29" spans="1:17" ht="20.100000000000001" customHeight="1" thickBot="1" x14ac:dyDescent="0.25">
      <c r="A29" s="17" t="s">
        <v>0</v>
      </c>
      <c r="B29" s="35">
        <v>1</v>
      </c>
      <c r="C29" s="36">
        <v>2</v>
      </c>
      <c r="D29" s="36">
        <v>3</v>
      </c>
      <c r="E29" s="36">
        <v>4</v>
      </c>
      <c r="F29" s="36">
        <v>5</v>
      </c>
      <c r="G29" s="36">
        <v>6</v>
      </c>
      <c r="H29" s="36">
        <v>7</v>
      </c>
      <c r="I29" s="36">
        <v>8</v>
      </c>
      <c r="J29" s="36">
        <v>9</v>
      </c>
      <c r="K29" s="36">
        <v>10</v>
      </c>
      <c r="L29" s="36">
        <v>11</v>
      </c>
      <c r="M29" s="36">
        <v>12</v>
      </c>
      <c r="N29" s="36">
        <v>13</v>
      </c>
      <c r="O29" s="36">
        <v>14</v>
      </c>
      <c r="P29" s="37">
        <v>15</v>
      </c>
      <c r="Q29" s="38"/>
    </row>
    <row r="30" spans="1:17" ht="20.100000000000001" customHeight="1" x14ac:dyDescent="0.2">
      <c r="A30" s="39" t="str">
        <f>[1]Week1!A5</f>
        <v>Paul Sullivan</v>
      </c>
      <c r="B30" s="21">
        <v>35</v>
      </c>
      <c r="C30" s="22">
        <v>39</v>
      </c>
      <c r="D30" s="22">
        <v>41</v>
      </c>
      <c r="E30" s="22">
        <v>55</v>
      </c>
      <c r="F30" s="22">
        <v>39</v>
      </c>
      <c r="G30" s="22">
        <v>39</v>
      </c>
      <c r="H30" s="22">
        <v>33</v>
      </c>
      <c r="I30" s="22" t="s">
        <v>24</v>
      </c>
      <c r="J30" s="22" t="s">
        <v>24</v>
      </c>
      <c r="K30" s="22" t="str">
        <f>[1]Week10!L5</f>
        <v xml:space="preserve"> </v>
      </c>
      <c r="L30" s="22" t="str">
        <f>[1]Week11!L5</f>
        <v xml:space="preserve"> </v>
      </c>
      <c r="M30" s="22" t="str">
        <f>[1]Week12!L5</f>
        <v xml:space="preserve"> </v>
      </c>
      <c r="N30" s="22" t="str">
        <f>[1]Week13!L5</f>
        <v xml:space="preserve"> </v>
      </c>
      <c r="O30" s="22" t="str">
        <f>[1]Week14!L5</f>
        <v xml:space="preserve"> </v>
      </c>
      <c r="P30" s="23" t="str">
        <f>[1]Week15!L5</f>
        <v xml:space="preserve"> </v>
      </c>
      <c r="Q30" s="34"/>
    </row>
    <row r="31" spans="1:17" ht="20.100000000000001" customHeight="1" x14ac:dyDescent="0.2">
      <c r="A31" s="40" t="str">
        <f>[1]Week1!A6</f>
        <v>Jason Shomsky</v>
      </c>
      <c r="B31" s="26">
        <v>32</v>
      </c>
      <c r="C31" s="8">
        <v>40</v>
      </c>
      <c r="D31" s="8">
        <v>38</v>
      </c>
      <c r="E31" s="8">
        <v>42</v>
      </c>
      <c r="F31" s="8">
        <v>36</v>
      </c>
      <c r="G31" s="8">
        <v>38</v>
      </c>
      <c r="H31" s="8">
        <v>35</v>
      </c>
      <c r="I31" s="8" t="s">
        <v>24</v>
      </c>
      <c r="J31" s="8" t="s">
        <v>24</v>
      </c>
      <c r="K31" s="8" t="str">
        <f>[1]Week10!L6</f>
        <v xml:space="preserve"> </v>
      </c>
      <c r="L31" s="8" t="str">
        <f>[1]Week11!L6</f>
        <v xml:space="preserve"> </v>
      </c>
      <c r="M31" s="8" t="str">
        <f>[1]Week12!L6</f>
        <v xml:space="preserve"> </v>
      </c>
      <c r="N31" s="8" t="str">
        <f>[1]Week13!L6</f>
        <v xml:space="preserve"> </v>
      </c>
      <c r="O31" s="8" t="str">
        <f>[1]Week14!L6</f>
        <v xml:space="preserve"> </v>
      </c>
      <c r="P31" s="27" t="str">
        <f>[1]Week15!L6</f>
        <v xml:space="preserve"> </v>
      </c>
      <c r="Q31" s="34"/>
    </row>
    <row r="32" spans="1:17" ht="20.100000000000001" customHeight="1" x14ac:dyDescent="0.2">
      <c r="A32" s="40" t="str">
        <f>[1]Week1!A7</f>
        <v>Jeff Pittenger</v>
      </c>
      <c r="B32" s="26">
        <v>41</v>
      </c>
      <c r="C32" s="8">
        <v>37</v>
      </c>
      <c r="D32" s="8">
        <v>33</v>
      </c>
      <c r="E32" s="8">
        <v>34</v>
      </c>
      <c r="F32" s="8">
        <v>35</v>
      </c>
      <c r="G32" s="8">
        <v>33</v>
      </c>
      <c r="H32" s="8">
        <v>36</v>
      </c>
      <c r="I32" s="8" t="s">
        <v>24</v>
      </c>
      <c r="J32" s="8" t="s">
        <v>24</v>
      </c>
      <c r="K32" s="8" t="str">
        <f>[1]Week10!L7</f>
        <v xml:space="preserve"> </v>
      </c>
      <c r="L32" s="8" t="str">
        <f>[1]Week11!L7</f>
        <v xml:space="preserve"> </v>
      </c>
      <c r="M32" s="8" t="str">
        <f>[1]Week12!L7</f>
        <v xml:space="preserve"> </v>
      </c>
      <c r="N32" s="8" t="str">
        <f>[1]Week13!L7</f>
        <v xml:space="preserve"> </v>
      </c>
      <c r="O32" s="8" t="str">
        <f>[1]Week14!L7</f>
        <v xml:space="preserve"> </v>
      </c>
      <c r="P32" s="27" t="str">
        <f>[1]Week15!L7</f>
        <v xml:space="preserve"> </v>
      </c>
      <c r="Q32" s="34"/>
    </row>
    <row r="33" spans="1:17" ht="20.100000000000001" customHeight="1" x14ac:dyDescent="0.2">
      <c r="A33" s="40" t="str">
        <f>[1]Week1!A8</f>
        <v>Mike Bawol</v>
      </c>
      <c r="B33" s="26">
        <v>31</v>
      </c>
      <c r="C33" s="8">
        <v>46</v>
      </c>
      <c r="D33" s="8">
        <v>36</v>
      </c>
      <c r="E33" s="8">
        <v>41</v>
      </c>
      <c r="F33" s="8">
        <v>37</v>
      </c>
      <c r="G33" s="8">
        <v>33</v>
      </c>
      <c r="H33" s="8">
        <v>36</v>
      </c>
      <c r="I33" s="8" t="s">
        <v>24</v>
      </c>
      <c r="J33" s="8" t="s">
        <v>24</v>
      </c>
      <c r="K33" s="8" t="str">
        <f>[1]Week10!L8</f>
        <v xml:space="preserve"> </v>
      </c>
      <c r="L33" s="8" t="str">
        <f>[1]Week11!L8</f>
        <v xml:space="preserve"> </v>
      </c>
      <c r="M33" s="8" t="str">
        <f>[1]Week12!L8</f>
        <v xml:space="preserve"> </v>
      </c>
      <c r="N33" s="8" t="str">
        <f>[1]Week13!L8</f>
        <v xml:space="preserve"> </v>
      </c>
      <c r="O33" s="8" t="str">
        <f>[1]Week14!L8</f>
        <v xml:space="preserve"> </v>
      </c>
      <c r="P33" s="27" t="str">
        <f>[1]Week15!L8</f>
        <v xml:space="preserve"> </v>
      </c>
      <c r="Q33" s="34"/>
    </row>
    <row r="34" spans="1:17" ht="20.100000000000001" customHeight="1" x14ac:dyDescent="0.2">
      <c r="A34" s="40" t="str">
        <f>[1]Week1!A9</f>
        <v>John Paul</v>
      </c>
      <c r="B34" s="26">
        <v>37</v>
      </c>
      <c r="C34" s="8">
        <v>33</v>
      </c>
      <c r="D34" s="8">
        <v>38</v>
      </c>
      <c r="E34" s="8">
        <v>37</v>
      </c>
      <c r="F34" s="8">
        <v>39</v>
      </c>
      <c r="G34" s="8">
        <v>36</v>
      </c>
      <c r="H34" s="8">
        <v>32</v>
      </c>
      <c r="I34" s="8" t="s">
        <v>24</v>
      </c>
      <c r="J34" s="8" t="s">
        <v>24</v>
      </c>
      <c r="K34" s="8" t="str">
        <f>[1]Week10!L9</f>
        <v xml:space="preserve"> </v>
      </c>
      <c r="L34" s="8" t="str">
        <f>[1]Week11!L9</f>
        <v xml:space="preserve"> </v>
      </c>
      <c r="M34" s="8" t="str">
        <f>[1]Week12!L9</f>
        <v xml:space="preserve"> </v>
      </c>
      <c r="N34" s="8" t="str">
        <f>[1]Week13!L9</f>
        <v xml:space="preserve"> </v>
      </c>
      <c r="O34" s="8" t="str">
        <f>[1]Week14!L9</f>
        <v xml:space="preserve"> </v>
      </c>
      <c r="P34" s="27" t="str">
        <f>[1]Week15!L9</f>
        <v xml:space="preserve"> </v>
      </c>
      <c r="Q34" s="34"/>
    </row>
    <row r="35" spans="1:17" ht="20.100000000000001" customHeight="1" x14ac:dyDescent="0.2">
      <c r="A35" s="40" t="str">
        <f>[1]Week1!A10</f>
        <v>Joe Walrad</v>
      </c>
      <c r="B35" s="26">
        <v>33</v>
      </c>
      <c r="C35" s="8">
        <v>45</v>
      </c>
      <c r="D35" s="8">
        <v>37</v>
      </c>
      <c r="E35" s="8">
        <v>29</v>
      </c>
      <c r="F35" s="8">
        <v>32</v>
      </c>
      <c r="G35" s="8">
        <v>40</v>
      </c>
      <c r="H35" s="8">
        <v>37</v>
      </c>
      <c r="I35" s="8" t="s">
        <v>24</v>
      </c>
      <c r="J35" s="8" t="s">
        <v>24</v>
      </c>
      <c r="K35" s="8" t="str">
        <f>[1]Week10!L10</f>
        <v xml:space="preserve"> </v>
      </c>
      <c r="L35" s="8" t="str">
        <f>[1]Week11!L10</f>
        <v xml:space="preserve"> </v>
      </c>
      <c r="M35" s="8" t="str">
        <f>[1]Week12!L10</f>
        <v xml:space="preserve"> </v>
      </c>
      <c r="N35" s="8" t="str">
        <f>[1]Week13!L10</f>
        <v xml:space="preserve"> </v>
      </c>
      <c r="O35" s="8" t="str">
        <f>[1]Week14!L10</f>
        <v xml:space="preserve"> </v>
      </c>
      <c r="P35" s="27" t="str">
        <f>[1]Week15!L10</f>
        <v xml:space="preserve"> </v>
      </c>
      <c r="Q35" s="34"/>
    </row>
    <row r="36" spans="1:17" ht="20.100000000000001" customHeight="1" x14ac:dyDescent="0.2">
      <c r="A36" s="40" t="str">
        <f>[1]Week1!A11</f>
        <v>Jon Tharp</v>
      </c>
      <c r="B36" s="26">
        <v>40</v>
      </c>
      <c r="C36" s="8">
        <v>37</v>
      </c>
      <c r="D36" s="8">
        <v>38</v>
      </c>
      <c r="E36" s="8">
        <v>35</v>
      </c>
      <c r="F36" s="8">
        <v>36</v>
      </c>
      <c r="G36" s="8">
        <v>39</v>
      </c>
      <c r="H36" s="8">
        <v>31</v>
      </c>
      <c r="I36" s="8" t="s">
        <v>24</v>
      </c>
      <c r="J36" s="8" t="s">
        <v>24</v>
      </c>
      <c r="K36" s="8" t="str">
        <f>[1]Week10!L11</f>
        <v xml:space="preserve"> </v>
      </c>
      <c r="L36" s="8" t="str">
        <f>[1]Week11!L11</f>
        <v xml:space="preserve"> </v>
      </c>
      <c r="M36" s="8" t="str">
        <f>[1]Week12!L11</f>
        <v xml:space="preserve"> </v>
      </c>
      <c r="N36" s="8" t="str">
        <f>[1]Week13!L11</f>
        <v xml:space="preserve"> </v>
      </c>
      <c r="O36" s="8" t="str">
        <f>[1]Week14!L11</f>
        <v xml:space="preserve"> </v>
      </c>
      <c r="P36" s="27" t="str">
        <f>[1]Week15!L11</f>
        <v xml:space="preserve"> </v>
      </c>
      <c r="Q36" s="34"/>
    </row>
    <row r="37" spans="1:17" ht="20.100000000000001" customHeight="1" x14ac:dyDescent="0.2">
      <c r="A37" s="40" t="str">
        <f>[1]Week1!A12</f>
        <v>Nick Matzo</v>
      </c>
      <c r="B37" s="26">
        <v>36</v>
      </c>
      <c r="C37" s="8">
        <v>40</v>
      </c>
      <c r="D37" s="8">
        <v>34</v>
      </c>
      <c r="E37" s="8">
        <v>37</v>
      </c>
      <c r="F37" s="8">
        <v>36</v>
      </c>
      <c r="G37" s="8">
        <v>35</v>
      </c>
      <c r="H37" s="8">
        <v>35</v>
      </c>
      <c r="I37" s="8" t="s">
        <v>24</v>
      </c>
      <c r="J37" s="8" t="s">
        <v>24</v>
      </c>
      <c r="K37" s="8" t="str">
        <f>[1]Week10!L12</f>
        <v xml:space="preserve"> </v>
      </c>
      <c r="L37" s="8" t="str">
        <f>[1]Week11!L12</f>
        <v xml:space="preserve"> </v>
      </c>
      <c r="M37" s="8" t="str">
        <f>[1]Week12!L12</f>
        <v xml:space="preserve"> </v>
      </c>
      <c r="N37" s="8" t="str">
        <f>[1]Week13!L12</f>
        <v xml:space="preserve"> </v>
      </c>
      <c r="O37" s="8" t="str">
        <f>[1]Week14!L12</f>
        <v xml:space="preserve"> </v>
      </c>
      <c r="P37" s="27" t="str">
        <f>[1]Week15!L12</f>
        <v xml:space="preserve"> </v>
      </c>
      <c r="Q37" s="34"/>
    </row>
    <row r="38" spans="1:17" ht="20.100000000000001" customHeight="1" x14ac:dyDescent="0.2">
      <c r="A38" s="40" t="str">
        <f>[1]Week1!A13</f>
        <v>Charlie Sullivan</v>
      </c>
      <c r="B38" s="26">
        <v>43</v>
      </c>
      <c r="C38" s="8">
        <v>53</v>
      </c>
      <c r="D38" s="8">
        <v>52</v>
      </c>
      <c r="E38" s="8">
        <v>54</v>
      </c>
      <c r="F38" s="8">
        <v>47</v>
      </c>
      <c r="G38" s="8">
        <v>51</v>
      </c>
      <c r="H38" s="8">
        <v>54</v>
      </c>
      <c r="I38" s="8" t="s">
        <v>24</v>
      </c>
      <c r="J38" s="8" t="s">
        <v>24</v>
      </c>
      <c r="K38" s="8" t="str">
        <f>[1]Week10!L13</f>
        <v xml:space="preserve"> </v>
      </c>
      <c r="L38" s="8" t="str">
        <f>[1]Week11!L13</f>
        <v xml:space="preserve"> </v>
      </c>
      <c r="M38" s="8" t="str">
        <f>[1]Week12!L13</f>
        <v xml:space="preserve"> </v>
      </c>
      <c r="N38" s="8" t="str">
        <f>[1]Week13!L13</f>
        <v xml:space="preserve"> </v>
      </c>
      <c r="O38" s="8" t="str">
        <f>[1]Week14!L13</f>
        <v xml:space="preserve"> </v>
      </c>
      <c r="P38" s="27" t="str">
        <f>[1]Week15!L13</f>
        <v xml:space="preserve"> </v>
      </c>
      <c r="Q38" s="34"/>
    </row>
    <row r="39" spans="1:17" ht="20.100000000000001" customHeight="1" x14ac:dyDescent="0.2">
      <c r="A39" s="40" t="str">
        <f>[1]Week1!A14</f>
        <v>Joe Baker</v>
      </c>
      <c r="B39" s="26">
        <v>32</v>
      </c>
      <c r="C39" s="8">
        <v>39</v>
      </c>
      <c r="D39" s="8">
        <v>41</v>
      </c>
      <c r="E39" s="8">
        <v>38</v>
      </c>
      <c r="F39" s="8">
        <v>34</v>
      </c>
      <c r="G39" s="8">
        <v>43</v>
      </c>
      <c r="H39" s="8">
        <v>39</v>
      </c>
      <c r="I39" s="8" t="s">
        <v>24</v>
      </c>
      <c r="J39" s="8" t="s">
        <v>24</v>
      </c>
      <c r="K39" s="8" t="str">
        <f>[1]Week10!L14</f>
        <v xml:space="preserve"> </v>
      </c>
      <c r="L39" s="8" t="str">
        <f>[1]Week11!L14</f>
        <v xml:space="preserve"> </v>
      </c>
      <c r="M39" s="8" t="str">
        <f>[1]Week12!L14</f>
        <v xml:space="preserve"> </v>
      </c>
      <c r="N39" s="8" t="str">
        <f>[1]Week13!L14</f>
        <v xml:space="preserve"> </v>
      </c>
      <c r="O39" s="8" t="str">
        <f>[1]Week14!L14</f>
        <v xml:space="preserve"> </v>
      </c>
      <c r="P39" s="27" t="str">
        <f>[1]Week15!L14</f>
        <v xml:space="preserve"> </v>
      </c>
      <c r="Q39" s="34"/>
    </row>
    <row r="40" spans="1:17" ht="20.100000000000001" customHeight="1" x14ac:dyDescent="0.2">
      <c r="A40" s="40" t="str">
        <f>[1]Week1!A15</f>
        <v>Ron Kopas</v>
      </c>
      <c r="B40" s="26">
        <v>43</v>
      </c>
      <c r="C40" s="8">
        <v>36</v>
      </c>
      <c r="D40" s="8">
        <v>34</v>
      </c>
      <c r="E40" s="8">
        <v>36</v>
      </c>
      <c r="F40" s="8">
        <v>44</v>
      </c>
      <c r="G40" s="8">
        <v>35</v>
      </c>
      <c r="H40" s="8">
        <v>38</v>
      </c>
      <c r="I40" s="8" t="s">
        <v>24</v>
      </c>
      <c r="J40" s="8" t="s">
        <v>24</v>
      </c>
      <c r="K40" s="8" t="str">
        <f>[1]Week10!L15</f>
        <v xml:space="preserve"> </v>
      </c>
      <c r="L40" s="8" t="str">
        <f>[1]Week11!L15</f>
        <v xml:space="preserve"> </v>
      </c>
      <c r="M40" s="8" t="str">
        <f>[1]Week12!L15</f>
        <v xml:space="preserve"> </v>
      </c>
      <c r="N40" s="8" t="str">
        <f>[1]Week13!L15</f>
        <v xml:space="preserve"> </v>
      </c>
      <c r="O40" s="8" t="str">
        <f>[1]Week14!L15</f>
        <v xml:space="preserve"> </v>
      </c>
      <c r="P40" s="27" t="str">
        <f>[1]Week15!L15</f>
        <v xml:space="preserve"> </v>
      </c>
      <c r="Q40" s="34"/>
    </row>
    <row r="41" spans="1:17" ht="20.100000000000001" customHeight="1" x14ac:dyDescent="0.2">
      <c r="A41" s="40" t="str">
        <f>[1]Week1!A16</f>
        <v>Craig Dunn</v>
      </c>
      <c r="B41" s="26">
        <v>41</v>
      </c>
      <c r="C41" s="8">
        <v>39</v>
      </c>
      <c r="D41" s="8">
        <v>53</v>
      </c>
      <c r="E41" s="8">
        <v>33</v>
      </c>
      <c r="F41" s="8">
        <v>43</v>
      </c>
      <c r="G41" s="8">
        <v>39</v>
      </c>
      <c r="H41" s="8">
        <v>34</v>
      </c>
      <c r="I41" s="8" t="s">
        <v>24</v>
      </c>
      <c r="J41" s="8" t="s">
        <v>24</v>
      </c>
      <c r="K41" s="8" t="str">
        <f>[1]Week10!L16</f>
        <v xml:space="preserve"> </v>
      </c>
      <c r="L41" s="8" t="str">
        <f>[1]Week11!L16</f>
        <v xml:space="preserve"> </v>
      </c>
      <c r="M41" s="8" t="str">
        <f>[1]Week12!L16</f>
        <v xml:space="preserve"> </v>
      </c>
      <c r="N41" s="8" t="str">
        <f>[1]Week13!L16</f>
        <v xml:space="preserve"> </v>
      </c>
      <c r="O41" s="8" t="str">
        <f>[1]Week14!L16</f>
        <v xml:space="preserve"> </v>
      </c>
      <c r="P41" s="27" t="str">
        <f>[1]Week15!L16</f>
        <v xml:space="preserve"> </v>
      </c>
      <c r="Q41" s="34"/>
    </row>
    <row r="42" spans="1:17" ht="20.100000000000001" customHeight="1" x14ac:dyDescent="0.2">
      <c r="A42" s="40" t="str">
        <f>[1]Week1!A17</f>
        <v>Tim Barrett</v>
      </c>
      <c r="B42" s="26">
        <v>34</v>
      </c>
      <c r="C42" s="8">
        <v>37</v>
      </c>
      <c r="D42" s="8">
        <v>40</v>
      </c>
      <c r="E42" s="8">
        <v>38</v>
      </c>
      <c r="F42" s="8">
        <v>35</v>
      </c>
      <c r="G42" s="8">
        <v>34</v>
      </c>
      <c r="H42" s="8">
        <v>40</v>
      </c>
      <c r="I42" s="8" t="s">
        <v>24</v>
      </c>
      <c r="J42" s="8" t="s">
        <v>24</v>
      </c>
      <c r="K42" s="8" t="str">
        <f>[1]Week10!L17</f>
        <v xml:space="preserve"> </v>
      </c>
      <c r="L42" s="8" t="str">
        <f>[1]Week11!L17</f>
        <v xml:space="preserve"> </v>
      </c>
      <c r="M42" s="8" t="str">
        <f>[1]Week12!L17</f>
        <v xml:space="preserve"> </v>
      </c>
      <c r="N42" s="8" t="str">
        <f>[1]Week13!L17</f>
        <v xml:space="preserve"> </v>
      </c>
      <c r="O42" s="8" t="str">
        <f>[1]Week14!L17</f>
        <v xml:space="preserve"> </v>
      </c>
      <c r="P42" s="27" t="str">
        <f>[1]Week15!L17</f>
        <v xml:space="preserve"> </v>
      </c>
      <c r="Q42" s="34"/>
    </row>
    <row r="43" spans="1:17" ht="20.100000000000001" customHeight="1" x14ac:dyDescent="0.2">
      <c r="A43" s="40" t="str">
        <f>[1]Week1!A18</f>
        <v>Chris Baron</v>
      </c>
      <c r="B43" s="26">
        <v>43</v>
      </c>
      <c r="C43" s="8">
        <v>42</v>
      </c>
      <c r="D43" s="8">
        <v>48</v>
      </c>
      <c r="E43" s="8">
        <v>43</v>
      </c>
      <c r="F43" s="8">
        <v>47</v>
      </c>
      <c r="G43" s="8">
        <v>52</v>
      </c>
      <c r="H43" s="8">
        <v>44</v>
      </c>
      <c r="I43" s="8" t="s">
        <v>24</v>
      </c>
      <c r="J43" s="8" t="s">
        <v>24</v>
      </c>
      <c r="K43" s="8" t="str">
        <f>[1]Week10!L18</f>
        <v xml:space="preserve"> </v>
      </c>
      <c r="L43" s="8" t="str">
        <f>[1]Week11!L18</f>
        <v xml:space="preserve"> </v>
      </c>
      <c r="M43" s="8" t="str">
        <f>[1]Week12!L18</f>
        <v xml:space="preserve"> </v>
      </c>
      <c r="N43" s="8" t="str">
        <f>[1]Week13!L18</f>
        <v xml:space="preserve"> </v>
      </c>
      <c r="O43" s="8" t="str">
        <f>[1]Week14!L18</f>
        <v xml:space="preserve"> </v>
      </c>
      <c r="P43" s="27" t="str">
        <f>[1]Week15!L18</f>
        <v xml:space="preserve"> </v>
      </c>
      <c r="Q43" s="34"/>
    </row>
    <row r="44" spans="1:17" ht="20.100000000000001" customHeight="1" x14ac:dyDescent="0.2">
      <c r="A44" s="40" t="str">
        <f>[1]Week1!A19</f>
        <v>Shaun Breuer</v>
      </c>
      <c r="B44" s="26">
        <v>42</v>
      </c>
      <c r="C44" s="8">
        <v>36</v>
      </c>
      <c r="D44" s="8">
        <v>33</v>
      </c>
      <c r="E44" s="8">
        <v>37</v>
      </c>
      <c r="F44" s="8">
        <v>47</v>
      </c>
      <c r="G44" s="8">
        <v>40</v>
      </c>
      <c r="H44" s="8">
        <v>34</v>
      </c>
      <c r="I44" s="8" t="s">
        <v>24</v>
      </c>
      <c r="J44" s="8" t="s">
        <v>24</v>
      </c>
      <c r="K44" s="8" t="str">
        <f>[1]Week10!L19</f>
        <v xml:space="preserve"> </v>
      </c>
      <c r="L44" s="8" t="str">
        <f>[1]Week11!L19</f>
        <v xml:space="preserve"> </v>
      </c>
      <c r="M44" s="8" t="str">
        <f>[1]Week12!L19</f>
        <v xml:space="preserve"> </v>
      </c>
      <c r="N44" s="8" t="str">
        <f>[1]Week13!L19</f>
        <v xml:space="preserve"> </v>
      </c>
      <c r="O44" s="8" t="str">
        <f>[1]Week14!L19</f>
        <v xml:space="preserve"> </v>
      </c>
      <c r="P44" s="27" t="str">
        <f>[1]Week15!L19</f>
        <v xml:space="preserve"> </v>
      </c>
      <c r="Q44" s="34"/>
    </row>
    <row r="45" spans="1:17" ht="20.100000000000001" customHeight="1" x14ac:dyDescent="0.2">
      <c r="A45" s="40" t="str">
        <f>[1]Week1!A20</f>
        <v>Bob Barbour</v>
      </c>
      <c r="B45" s="26">
        <v>38</v>
      </c>
      <c r="C45" s="8">
        <v>36</v>
      </c>
      <c r="D45" s="8">
        <v>37</v>
      </c>
      <c r="E45" s="8">
        <v>43</v>
      </c>
      <c r="F45" s="8">
        <v>35</v>
      </c>
      <c r="G45" s="8">
        <v>36</v>
      </c>
      <c r="H45" s="8">
        <v>39</v>
      </c>
      <c r="I45" s="8" t="s">
        <v>24</v>
      </c>
      <c r="J45" s="8" t="s">
        <v>24</v>
      </c>
      <c r="K45" s="8" t="str">
        <f>[1]Week10!L20</f>
        <v xml:space="preserve"> </v>
      </c>
      <c r="L45" s="8" t="str">
        <f>[1]Week11!L20</f>
        <v xml:space="preserve"> </v>
      </c>
      <c r="M45" s="8" t="str">
        <f>[1]Week12!L20</f>
        <v xml:space="preserve"> </v>
      </c>
      <c r="N45" s="8" t="str">
        <f>[1]Week13!L20</f>
        <v xml:space="preserve"> </v>
      </c>
      <c r="O45" s="8" t="str">
        <f>[1]Week14!L20</f>
        <v xml:space="preserve"> </v>
      </c>
      <c r="P45" s="27" t="str">
        <f>[1]Week15!L20</f>
        <v xml:space="preserve"> </v>
      </c>
      <c r="Q45" s="34"/>
    </row>
    <row r="46" spans="1:17" ht="20.100000000000001" customHeight="1" x14ac:dyDescent="0.2">
      <c r="A46" s="40" t="str">
        <f>[1]Week1!A21</f>
        <v>Samish Kilam</v>
      </c>
      <c r="B46" s="26">
        <v>43</v>
      </c>
      <c r="C46" s="8">
        <v>42</v>
      </c>
      <c r="D46" s="8">
        <v>33</v>
      </c>
      <c r="E46" s="8">
        <v>30</v>
      </c>
      <c r="F46" s="8">
        <v>32</v>
      </c>
      <c r="G46" s="8">
        <v>34</v>
      </c>
      <c r="H46" s="8">
        <v>34</v>
      </c>
      <c r="I46" s="8" t="s">
        <v>24</v>
      </c>
      <c r="J46" s="8" t="s">
        <v>24</v>
      </c>
      <c r="K46" s="8" t="str">
        <f>[1]Week10!L21</f>
        <v xml:space="preserve"> </v>
      </c>
      <c r="L46" s="8" t="str">
        <f>[1]Week11!L21</f>
        <v xml:space="preserve"> </v>
      </c>
      <c r="M46" s="8" t="str">
        <f>[1]Week12!L21</f>
        <v xml:space="preserve"> </v>
      </c>
      <c r="N46" s="8" t="str">
        <f>[1]Week13!L21</f>
        <v xml:space="preserve"> </v>
      </c>
      <c r="O46" s="8" t="str">
        <f>[1]Week14!L21</f>
        <v xml:space="preserve"> </v>
      </c>
      <c r="P46" s="27" t="str">
        <f>[1]Week15!L21</f>
        <v xml:space="preserve"> </v>
      </c>
      <c r="Q46" s="34"/>
    </row>
    <row r="47" spans="1:17" ht="20.100000000000001" customHeight="1" x14ac:dyDescent="0.2">
      <c r="A47" s="40" t="str">
        <f>[1]Week1!A22</f>
        <v>Chris Brosky</v>
      </c>
      <c r="B47" s="26">
        <v>34</v>
      </c>
      <c r="C47" s="8">
        <v>35</v>
      </c>
      <c r="D47" s="8">
        <v>41</v>
      </c>
      <c r="E47" s="8">
        <v>43</v>
      </c>
      <c r="F47" s="8">
        <v>46</v>
      </c>
      <c r="G47" s="8">
        <v>41</v>
      </c>
      <c r="H47" s="8" t="s">
        <v>24</v>
      </c>
      <c r="I47" s="8" t="s">
        <v>24</v>
      </c>
      <c r="J47" s="8" t="s">
        <v>24</v>
      </c>
      <c r="K47" s="8" t="str">
        <f>[1]Week10!L22</f>
        <v xml:space="preserve"> </v>
      </c>
      <c r="L47" s="8" t="str">
        <f>[1]Week11!L22</f>
        <v xml:space="preserve"> </v>
      </c>
      <c r="M47" s="8" t="str">
        <f>[1]Week12!L22</f>
        <v xml:space="preserve"> </v>
      </c>
      <c r="N47" s="8" t="str">
        <f>[1]Week13!L22</f>
        <v xml:space="preserve"> </v>
      </c>
      <c r="O47" s="8" t="str">
        <f>[1]Week14!L22</f>
        <v xml:space="preserve"> </v>
      </c>
      <c r="P47" s="27" t="str">
        <f>[1]Week15!L22</f>
        <v xml:space="preserve"> </v>
      </c>
      <c r="Q47" s="34"/>
    </row>
    <row r="48" spans="1:17" ht="20.100000000000001" customHeight="1" x14ac:dyDescent="0.2">
      <c r="A48" s="40" t="str">
        <f>[1]Week1!A23</f>
        <v>Steve Brosky</v>
      </c>
      <c r="B48" s="26">
        <v>39</v>
      </c>
      <c r="C48" s="8">
        <v>40</v>
      </c>
      <c r="D48" s="8">
        <v>35</v>
      </c>
      <c r="E48" s="8">
        <v>40</v>
      </c>
      <c r="F48" s="8">
        <v>36</v>
      </c>
      <c r="G48" s="8">
        <v>32</v>
      </c>
      <c r="H48" s="8">
        <v>45</v>
      </c>
      <c r="I48" s="8" t="s">
        <v>24</v>
      </c>
      <c r="J48" s="8" t="s">
        <v>24</v>
      </c>
      <c r="K48" s="8" t="str">
        <f>[1]Week10!L23</f>
        <v xml:space="preserve"> </v>
      </c>
      <c r="L48" s="8" t="str">
        <f>[1]Week11!L23</f>
        <v xml:space="preserve"> </v>
      </c>
      <c r="M48" s="8" t="str">
        <f>[1]Week12!L23</f>
        <v xml:space="preserve"> </v>
      </c>
      <c r="N48" s="8" t="str">
        <f>[1]Week13!L23</f>
        <v xml:space="preserve"> </v>
      </c>
      <c r="O48" s="8" t="str">
        <f>[1]Week14!L23</f>
        <v xml:space="preserve"> </v>
      </c>
      <c r="P48" s="27" t="str">
        <f>[1]Week15!L23</f>
        <v xml:space="preserve"> </v>
      </c>
      <c r="Q48" s="34"/>
    </row>
    <row r="49" spans="1:17" ht="20.100000000000001" customHeight="1" x14ac:dyDescent="0.2">
      <c r="A49" s="40" t="str">
        <f>[1]Week1!A24</f>
        <v>Tim Watts</v>
      </c>
      <c r="B49" s="26">
        <v>34</v>
      </c>
      <c r="C49" s="8">
        <v>37</v>
      </c>
      <c r="D49" s="8">
        <v>42</v>
      </c>
      <c r="E49" s="8">
        <v>38</v>
      </c>
      <c r="F49" s="8">
        <v>37</v>
      </c>
      <c r="G49" s="8">
        <v>37</v>
      </c>
      <c r="H49" s="8">
        <v>30</v>
      </c>
      <c r="I49" s="8" t="s">
        <v>24</v>
      </c>
      <c r="J49" s="8" t="s">
        <v>24</v>
      </c>
      <c r="K49" s="8" t="str">
        <f>[1]Week10!L24</f>
        <v xml:space="preserve"> </v>
      </c>
      <c r="L49" s="8" t="str">
        <f>[1]Week11!L24</f>
        <v xml:space="preserve"> </v>
      </c>
      <c r="M49" s="8" t="str">
        <f>[1]Week12!L24</f>
        <v xml:space="preserve"> </v>
      </c>
      <c r="N49" s="8" t="str">
        <f>[1]Week13!L24</f>
        <v xml:space="preserve"> </v>
      </c>
      <c r="O49" s="8" t="str">
        <f>[1]Week14!L24</f>
        <v xml:space="preserve"> </v>
      </c>
      <c r="P49" s="27" t="str">
        <f>[1]Week15!L24</f>
        <v xml:space="preserve"> </v>
      </c>
      <c r="Q49" s="34"/>
    </row>
    <row r="50" spans="1:17" ht="20.100000000000001" customHeight="1" x14ac:dyDescent="0.2">
      <c r="A50" s="40" t="str">
        <f>[1]Week1!A25</f>
        <v>Pradeep Kalmat</v>
      </c>
      <c r="B50" s="26">
        <v>43</v>
      </c>
      <c r="C50" s="8">
        <v>35</v>
      </c>
      <c r="D50" s="8">
        <v>36</v>
      </c>
      <c r="E50" s="8">
        <v>38</v>
      </c>
      <c r="F50" s="8">
        <v>36</v>
      </c>
      <c r="G50" s="8">
        <v>52</v>
      </c>
      <c r="H50" s="8">
        <v>39</v>
      </c>
      <c r="I50" s="8" t="s">
        <v>24</v>
      </c>
      <c r="J50" s="8" t="s">
        <v>24</v>
      </c>
      <c r="K50" s="8" t="str">
        <f>[1]Week10!L25</f>
        <v xml:space="preserve"> </v>
      </c>
      <c r="L50" s="8" t="str">
        <f>[1]Week11!L25</f>
        <v xml:space="preserve"> </v>
      </c>
      <c r="M50" s="8" t="str">
        <f>[1]Week12!L25</f>
        <v xml:space="preserve"> </v>
      </c>
      <c r="N50" s="8" t="str">
        <f>[1]Week13!L25</f>
        <v xml:space="preserve"> </v>
      </c>
      <c r="O50" s="8" t="str">
        <f>[1]Week14!L25</f>
        <v xml:space="preserve"> </v>
      </c>
      <c r="P50" s="27" t="str">
        <f>[1]Week15!L25</f>
        <v xml:space="preserve"> </v>
      </c>
      <c r="Q50" s="38"/>
    </row>
    <row r="51" spans="1:17" ht="20.100000000000001" customHeight="1" x14ac:dyDescent="0.2">
      <c r="A51" s="40" t="str">
        <f>[1]Week1!A26</f>
        <v>Rick Olivero</v>
      </c>
      <c r="B51" s="26">
        <v>39</v>
      </c>
      <c r="C51" s="8">
        <v>34</v>
      </c>
      <c r="D51" s="8">
        <v>38</v>
      </c>
      <c r="E51" s="8">
        <v>36</v>
      </c>
      <c r="F51" s="8">
        <v>34</v>
      </c>
      <c r="G51" s="8">
        <v>39</v>
      </c>
      <c r="H51" s="8">
        <v>31</v>
      </c>
      <c r="I51" s="8" t="s">
        <v>24</v>
      </c>
      <c r="J51" s="8" t="s">
        <v>24</v>
      </c>
      <c r="K51" s="8" t="str">
        <f>[1]Week10!L26</f>
        <v xml:space="preserve"> </v>
      </c>
      <c r="L51" s="8" t="str">
        <f>[1]Week11!L26</f>
        <v xml:space="preserve"> </v>
      </c>
      <c r="M51" s="8" t="str">
        <f>[1]Week12!L26</f>
        <v xml:space="preserve"> </v>
      </c>
      <c r="N51" s="8" t="str">
        <f>[1]Week13!L26</f>
        <v xml:space="preserve"> </v>
      </c>
      <c r="O51" s="8" t="str">
        <f>[1]Week14!L26</f>
        <v xml:space="preserve"> </v>
      </c>
      <c r="P51" s="27" t="str">
        <f>[1]Week15!L26</f>
        <v xml:space="preserve"> </v>
      </c>
      <c r="Q51" s="38"/>
    </row>
    <row r="52" spans="1:17" ht="20.100000000000001" customHeight="1" x14ac:dyDescent="0.2">
      <c r="A52" s="40" t="str">
        <f>[1]Week1!A27</f>
        <v>Roger Koenigsknecht</v>
      </c>
      <c r="B52" s="26">
        <v>38</v>
      </c>
      <c r="C52" s="8">
        <v>33</v>
      </c>
      <c r="D52" s="8">
        <v>41</v>
      </c>
      <c r="E52" s="8">
        <v>36</v>
      </c>
      <c r="F52" s="8">
        <v>37</v>
      </c>
      <c r="G52" s="8">
        <v>39</v>
      </c>
      <c r="H52" s="8">
        <v>36</v>
      </c>
      <c r="I52" s="8" t="s">
        <v>24</v>
      </c>
      <c r="J52" s="8" t="s">
        <v>24</v>
      </c>
      <c r="K52" s="8" t="str">
        <f>[1]Week10!L27</f>
        <v xml:space="preserve"> </v>
      </c>
      <c r="L52" s="8" t="str">
        <f>[1]Week11!L27</f>
        <v xml:space="preserve"> </v>
      </c>
      <c r="M52" s="8" t="str">
        <f>[1]Week12!L27</f>
        <v xml:space="preserve"> </v>
      </c>
      <c r="N52" s="8" t="str">
        <f>[1]Week13!L27</f>
        <v xml:space="preserve"> </v>
      </c>
      <c r="O52" s="8" t="str">
        <f>[1]Week14!L27</f>
        <v xml:space="preserve"> </v>
      </c>
      <c r="P52" s="27" t="str">
        <f>[1]Week15!L27</f>
        <v xml:space="preserve"> </v>
      </c>
      <c r="Q52" s="38"/>
    </row>
    <row r="53" spans="1:17" ht="20.100000000000001" customHeight="1" thickBot="1" x14ac:dyDescent="0.25">
      <c r="A53" s="41" t="str">
        <f>[1]Week1!A28</f>
        <v>Tom Laskaris</v>
      </c>
      <c r="B53" s="30">
        <v>38</v>
      </c>
      <c r="C53" s="31">
        <v>40</v>
      </c>
      <c r="D53" s="31">
        <v>37</v>
      </c>
      <c r="E53" s="31">
        <v>41</v>
      </c>
      <c r="F53" s="31">
        <v>30</v>
      </c>
      <c r="G53" s="31">
        <v>36</v>
      </c>
      <c r="H53" s="31">
        <v>39</v>
      </c>
      <c r="I53" s="31" t="s">
        <v>24</v>
      </c>
      <c r="J53" s="31"/>
      <c r="K53" s="31" t="str">
        <f>[1]Week10!L28</f>
        <v xml:space="preserve"> </v>
      </c>
      <c r="L53" s="31" t="str">
        <f>[1]Week11!L28</f>
        <v xml:space="preserve"> </v>
      </c>
      <c r="M53" s="31" t="str">
        <f>[1]Week12!L28</f>
        <v xml:space="preserve"> </v>
      </c>
      <c r="N53" s="31" t="str">
        <f>[1]Week13!L28</f>
        <v xml:space="preserve"> </v>
      </c>
      <c r="O53" s="31" t="str">
        <f>[1]Week14!L28</f>
        <v xml:space="preserve"> </v>
      </c>
      <c r="P53" s="32" t="str">
        <f>[1]Week15!L28</f>
        <v xml:space="preserve"> </v>
      </c>
      <c r="Q53" s="38"/>
    </row>
  </sheetData>
  <sortState ref="A3:Q26">
    <sortCondition descending="1" ref="Q3:Q26"/>
  </sortState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75" workbookViewId="0">
      <selection activeCell="V21" sqref="V21"/>
    </sheetView>
  </sheetViews>
  <sheetFormatPr defaultRowHeight="20.100000000000001" customHeight="1" x14ac:dyDescent="0.2"/>
  <cols>
    <col min="1" max="1" width="21.28515625" style="16" customWidth="1"/>
    <col min="2" max="16" width="4.7109375" style="15" customWidth="1"/>
    <col min="17" max="17" width="6.7109375" style="15" customWidth="1"/>
    <col min="18" max="16384" width="9.140625" style="16"/>
  </cols>
  <sheetData>
    <row r="1" spans="1:17" ht="20.100000000000001" customHeight="1" thickBot="1" x14ac:dyDescent="0.25">
      <c r="A1" s="14" t="s">
        <v>14</v>
      </c>
    </row>
    <row r="2" spans="1:17" ht="20.100000000000001" customHeight="1" thickBot="1" x14ac:dyDescent="0.25">
      <c r="A2" s="17" t="s">
        <v>0</v>
      </c>
      <c r="B2" s="18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7" t="s">
        <v>22</v>
      </c>
    </row>
    <row r="3" spans="1:17" ht="20.100000000000001" customHeight="1" x14ac:dyDescent="0.2">
      <c r="A3" s="20" t="s">
        <v>25</v>
      </c>
      <c r="B3" s="21">
        <v>13</v>
      </c>
      <c r="C3" s="22">
        <v>27</v>
      </c>
      <c r="D3" s="22">
        <v>44</v>
      </c>
      <c r="E3" s="22">
        <v>40</v>
      </c>
      <c r="F3" s="22">
        <v>34</v>
      </c>
      <c r="G3" s="22">
        <v>43</v>
      </c>
      <c r="H3" s="22"/>
      <c r="I3" s="22" t="s">
        <v>24</v>
      </c>
      <c r="J3" s="22" t="s">
        <v>24</v>
      </c>
      <c r="K3" s="22" t="s">
        <v>24</v>
      </c>
      <c r="L3" s="22" t="s">
        <v>24</v>
      </c>
      <c r="M3" s="22" t="s">
        <v>24</v>
      </c>
      <c r="N3" s="22" t="s">
        <v>24</v>
      </c>
      <c r="O3" s="22" t="s">
        <v>24</v>
      </c>
      <c r="P3" s="23" t="s">
        <v>24</v>
      </c>
      <c r="Q3" s="24">
        <f>SUM(B3:P3)</f>
        <v>201</v>
      </c>
    </row>
    <row r="4" spans="1:17" ht="20.100000000000001" customHeight="1" x14ac:dyDescent="0.2">
      <c r="A4" s="25" t="s">
        <v>26</v>
      </c>
      <c r="B4" s="26">
        <v>4</v>
      </c>
      <c r="C4" s="8">
        <v>7</v>
      </c>
      <c r="D4" s="8">
        <v>44</v>
      </c>
      <c r="E4" s="8">
        <v>44</v>
      </c>
      <c r="F4" s="8">
        <v>43</v>
      </c>
      <c r="G4" s="8">
        <v>39</v>
      </c>
      <c r="H4" s="8"/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27" t="s">
        <v>24</v>
      </c>
      <c r="Q4" s="28">
        <f>SUM(B4:P4)</f>
        <v>181</v>
      </c>
    </row>
    <row r="5" spans="1:17" ht="20.100000000000001" customHeight="1" x14ac:dyDescent="0.2">
      <c r="A5" s="25" t="s">
        <v>27</v>
      </c>
      <c r="B5" s="26">
        <v>36</v>
      </c>
      <c r="C5" s="8">
        <v>27</v>
      </c>
      <c r="D5" s="8">
        <v>16</v>
      </c>
      <c r="E5" s="8">
        <v>21</v>
      </c>
      <c r="F5" s="8">
        <v>34</v>
      </c>
      <c r="G5" s="8">
        <v>39</v>
      </c>
      <c r="H5" s="8"/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27" t="s">
        <v>24</v>
      </c>
      <c r="Q5" s="28">
        <f>SUM(B5:P5)</f>
        <v>173</v>
      </c>
    </row>
    <row r="6" spans="1:17" ht="20.100000000000001" customHeight="1" x14ac:dyDescent="0.2">
      <c r="A6" s="25" t="s">
        <v>29</v>
      </c>
      <c r="B6" s="26">
        <v>19</v>
      </c>
      <c r="C6" s="8">
        <v>42</v>
      </c>
      <c r="D6" s="8">
        <v>21</v>
      </c>
      <c r="E6" s="8">
        <v>34</v>
      </c>
      <c r="F6" s="8">
        <v>39</v>
      </c>
      <c r="G6" s="8">
        <v>18</v>
      </c>
      <c r="H6" s="8"/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27" t="s">
        <v>24</v>
      </c>
      <c r="Q6" s="28">
        <f>SUM(B6:P6)</f>
        <v>173</v>
      </c>
    </row>
    <row r="7" spans="1:17" ht="20.100000000000001" customHeight="1" x14ac:dyDescent="0.2">
      <c r="A7" s="25" t="s">
        <v>30</v>
      </c>
      <c r="B7" s="26">
        <v>40</v>
      </c>
      <c r="C7" s="8">
        <v>4</v>
      </c>
      <c r="D7" s="8">
        <v>28</v>
      </c>
      <c r="E7" s="8">
        <v>46</v>
      </c>
      <c r="F7" s="8">
        <v>43</v>
      </c>
      <c r="G7" s="8">
        <v>11</v>
      </c>
      <c r="H7" s="8"/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27" t="s">
        <v>24</v>
      </c>
      <c r="Q7" s="28">
        <f>SUM(B7:P7)</f>
        <v>172</v>
      </c>
    </row>
    <row r="8" spans="1:17" ht="20.100000000000001" customHeight="1" x14ac:dyDescent="0.2">
      <c r="A8" s="25" t="s">
        <v>28</v>
      </c>
      <c r="B8" s="26">
        <v>30</v>
      </c>
      <c r="C8" s="8">
        <v>13</v>
      </c>
      <c r="D8" s="8">
        <v>39</v>
      </c>
      <c r="E8" s="8">
        <v>28</v>
      </c>
      <c r="F8" s="8">
        <v>26</v>
      </c>
      <c r="G8" s="8">
        <v>35</v>
      </c>
      <c r="H8" s="8"/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27" t="s">
        <v>24</v>
      </c>
      <c r="Q8" s="28">
        <f>SUM(B8:P8)</f>
        <v>171</v>
      </c>
    </row>
    <row r="9" spans="1:17" ht="20.100000000000001" customHeight="1" x14ac:dyDescent="0.2">
      <c r="A9" s="25" t="s">
        <v>31</v>
      </c>
      <c r="B9" s="26">
        <v>28</v>
      </c>
      <c r="C9" s="8">
        <v>45</v>
      </c>
      <c r="D9" s="8">
        <v>21</v>
      </c>
      <c r="E9" s="8">
        <v>28</v>
      </c>
      <c r="F9" s="8">
        <v>13</v>
      </c>
      <c r="G9" s="8">
        <v>30</v>
      </c>
      <c r="H9" s="8"/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27" t="s">
        <v>24</v>
      </c>
      <c r="Q9" s="28">
        <f>SUM(B9:P9)</f>
        <v>165</v>
      </c>
    </row>
    <row r="10" spans="1:17" ht="20.100000000000001" customHeight="1" x14ac:dyDescent="0.2">
      <c r="A10" s="25" t="s">
        <v>33</v>
      </c>
      <c r="B10" s="26">
        <v>24</v>
      </c>
      <c r="C10" s="8">
        <v>34</v>
      </c>
      <c r="D10" s="8">
        <v>28</v>
      </c>
      <c r="E10" s="8">
        <v>6</v>
      </c>
      <c r="F10" s="8">
        <v>34</v>
      </c>
      <c r="G10" s="8">
        <v>30</v>
      </c>
      <c r="H10" s="8"/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27" t="s">
        <v>24</v>
      </c>
      <c r="Q10" s="28">
        <f>SUM(B10:P10)</f>
        <v>156</v>
      </c>
    </row>
    <row r="11" spans="1:17" ht="20.100000000000001" customHeight="1" x14ac:dyDescent="0.2">
      <c r="A11" s="25" t="s">
        <v>35</v>
      </c>
      <c r="B11" s="26">
        <v>19</v>
      </c>
      <c r="C11" s="8">
        <v>13</v>
      </c>
      <c r="D11" s="8">
        <v>36</v>
      </c>
      <c r="E11" s="8">
        <v>16</v>
      </c>
      <c r="F11" s="8">
        <v>26</v>
      </c>
      <c r="G11" s="8">
        <v>46</v>
      </c>
      <c r="H11" s="8"/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27" t="s">
        <v>24</v>
      </c>
      <c r="Q11" s="28">
        <f>SUM(B11:P11)</f>
        <v>156</v>
      </c>
    </row>
    <row r="12" spans="1:17" ht="20.100000000000001" customHeight="1" x14ac:dyDescent="0.2">
      <c r="A12" s="25" t="s">
        <v>46</v>
      </c>
      <c r="B12" s="26">
        <v>46</v>
      </c>
      <c r="C12" s="8">
        <v>2</v>
      </c>
      <c r="D12" s="8">
        <v>33</v>
      </c>
      <c r="E12" s="8">
        <v>13</v>
      </c>
      <c r="F12" s="8">
        <v>18</v>
      </c>
      <c r="G12" s="8">
        <v>43</v>
      </c>
      <c r="H12" s="8"/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27" t="s">
        <v>24</v>
      </c>
      <c r="Q12" s="28">
        <f>SUM(B12:P12)</f>
        <v>155</v>
      </c>
    </row>
    <row r="13" spans="1:17" ht="20.100000000000001" customHeight="1" x14ac:dyDescent="0.2">
      <c r="A13" s="25" t="s">
        <v>32</v>
      </c>
      <c r="B13" s="26">
        <v>4</v>
      </c>
      <c r="C13" s="8">
        <v>34</v>
      </c>
      <c r="D13" s="8">
        <v>39</v>
      </c>
      <c r="E13" s="8">
        <v>34</v>
      </c>
      <c r="F13" s="8">
        <v>8</v>
      </c>
      <c r="G13" s="8">
        <v>35</v>
      </c>
      <c r="H13" s="8"/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27" t="s">
        <v>24</v>
      </c>
      <c r="Q13" s="28">
        <f>SUM(B13:P13)</f>
        <v>154</v>
      </c>
    </row>
    <row r="14" spans="1:17" ht="20.100000000000001" customHeight="1" x14ac:dyDescent="0.2">
      <c r="A14" s="25" t="s">
        <v>34</v>
      </c>
      <c r="B14" s="26">
        <v>24</v>
      </c>
      <c r="C14" s="8">
        <v>13</v>
      </c>
      <c r="D14" s="8">
        <v>28</v>
      </c>
      <c r="E14" s="8">
        <v>13</v>
      </c>
      <c r="F14" s="8">
        <v>46</v>
      </c>
      <c r="G14" s="8">
        <v>30</v>
      </c>
      <c r="H14" s="8"/>
      <c r="I14" s="8" t="s">
        <v>24</v>
      </c>
      <c r="J14" s="8" t="s">
        <v>24</v>
      </c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27" t="s">
        <v>24</v>
      </c>
      <c r="Q14" s="28">
        <f>SUM(B14:P14)</f>
        <v>154</v>
      </c>
    </row>
    <row r="15" spans="1:17" ht="20.100000000000001" customHeight="1" x14ac:dyDescent="0.2">
      <c r="A15" s="25" t="s">
        <v>36</v>
      </c>
      <c r="B15" s="26">
        <v>24</v>
      </c>
      <c r="C15" s="8">
        <v>45</v>
      </c>
      <c r="D15" s="8">
        <v>11</v>
      </c>
      <c r="E15" s="8">
        <v>34</v>
      </c>
      <c r="F15" s="8">
        <v>18</v>
      </c>
      <c r="G15" s="8">
        <v>18</v>
      </c>
      <c r="H15" s="8"/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27" t="s">
        <v>24</v>
      </c>
      <c r="Q15" s="28">
        <f>SUM(B15:P15)</f>
        <v>150</v>
      </c>
    </row>
    <row r="16" spans="1:17" ht="20.100000000000001" customHeight="1" x14ac:dyDescent="0.2">
      <c r="A16" s="25" t="s">
        <v>37</v>
      </c>
      <c r="B16" s="26">
        <v>16</v>
      </c>
      <c r="C16" s="8">
        <v>27</v>
      </c>
      <c r="D16" s="8">
        <v>21</v>
      </c>
      <c r="E16" s="8">
        <v>38</v>
      </c>
      <c r="F16" s="8">
        <v>26</v>
      </c>
      <c r="G16" s="8">
        <v>18</v>
      </c>
      <c r="H16" s="8"/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  <c r="N16" s="8" t="s">
        <v>24</v>
      </c>
      <c r="O16" s="8" t="s">
        <v>24</v>
      </c>
      <c r="P16" s="27" t="s">
        <v>24</v>
      </c>
      <c r="Q16" s="28">
        <f>SUM(B16:P16)</f>
        <v>146</v>
      </c>
    </row>
    <row r="17" spans="1:17" ht="20.100000000000001" customHeight="1" x14ac:dyDescent="0.2">
      <c r="A17" s="25" t="s">
        <v>38</v>
      </c>
      <c r="B17" s="26">
        <v>43</v>
      </c>
      <c r="C17" s="8">
        <v>20</v>
      </c>
      <c r="D17" s="8">
        <v>11</v>
      </c>
      <c r="E17" s="8">
        <v>21</v>
      </c>
      <c r="F17" s="8">
        <v>39</v>
      </c>
      <c r="G17" s="8">
        <v>6</v>
      </c>
      <c r="H17" s="8"/>
      <c r="I17" s="8" t="s">
        <v>24</v>
      </c>
      <c r="J17" s="8"/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27" t="s">
        <v>24</v>
      </c>
      <c r="Q17" s="28">
        <f>SUM(B17:P17)</f>
        <v>140</v>
      </c>
    </row>
    <row r="18" spans="1:17" ht="20.100000000000001" customHeight="1" x14ac:dyDescent="0.2">
      <c r="A18" s="25" t="s">
        <v>39</v>
      </c>
      <c r="B18" s="26">
        <v>43</v>
      </c>
      <c r="C18" s="8">
        <v>13</v>
      </c>
      <c r="D18" s="8">
        <v>21</v>
      </c>
      <c r="E18" s="8">
        <v>10</v>
      </c>
      <c r="F18" s="8">
        <v>26</v>
      </c>
      <c r="G18" s="8">
        <v>24</v>
      </c>
      <c r="H18" s="8"/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24</v>
      </c>
      <c r="P18" s="27" t="s">
        <v>24</v>
      </c>
      <c r="Q18" s="28">
        <f>SUM(B18:P18)</f>
        <v>137</v>
      </c>
    </row>
    <row r="19" spans="1:17" ht="20.100000000000001" customHeight="1" x14ac:dyDescent="0.2">
      <c r="A19" s="25" t="s">
        <v>40</v>
      </c>
      <c r="B19" s="26">
        <v>36</v>
      </c>
      <c r="C19" s="8">
        <v>27</v>
      </c>
      <c r="D19" s="8">
        <v>6</v>
      </c>
      <c r="E19" s="8">
        <v>21</v>
      </c>
      <c r="F19" s="8">
        <v>18</v>
      </c>
      <c r="G19" s="8">
        <v>26</v>
      </c>
      <c r="H19" s="8"/>
      <c r="I19" s="8" t="s">
        <v>24</v>
      </c>
      <c r="J19" s="8" t="s">
        <v>24</v>
      </c>
      <c r="K19" s="8" t="s">
        <v>24</v>
      </c>
      <c r="L19" s="8" t="s">
        <v>24</v>
      </c>
      <c r="M19" s="8" t="s">
        <v>24</v>
      </c>
      <c r="N19" s="8" t="s">
        <v>24</v>
      </c>
      <c r="O19" s="8" t="s">
        <v>24</v>
      </c>
      <c r="P19" s="27" t="s">
        <v>24</v>
      </c>
      <c r="Q19" s="28">
        <f>SUM(B19:P19)</f>
        <v>134</v>
      </c>
    </row>
    <row r="20" spans="1:17" ht="20.100000000000001" customHeight="1" x14ac:dyDescent="0.2">
      <c r="A20" s="25" t="s">
        <v>41</v>
      </c>
      <c r="B20" s="26">
        <v>10</v>
      </c>
      <c r="C20" s="8">
        <v>34</v>
      </c>
      <c r="D20" s="8">
        <v>44</v>
      </c>
      <c r="E20" s="8">
        <v>28</v>
      </c>
      <c r="F20" s="8">
        <v>2</v>
      </c>
      <c r="G20" s="8">
        <v>11</v>
      </c>
      <c r="H20" s="8"/>
      <c r="I20" s="8" t="s">
        <v>24</v>
      </c>
      <c r="J20" s="8" t="s">
        <v>24</v>
      </c>
      <c r="K20" s="8" t="s">
        <v>24</v>
      </c>
      <c r="L20" s="8" t="s">
        <v>24</v>
      </c>
      <c r="M20" s="8" t="s">
        <v>24</v>
      </c>
      <c r="N20" s="8" t="s">
        <v>24</v>
      </c>
      <c r="O20" s="8" t="s">
        <v>24</v>
      </c>
      <c r="P20" s="27" t="s">
        <v>24</v>
      </c>
      <c r="Q20" s="28">
        <f>SUM(B20:P20)</f>
        <v>129</v>
      </c>
    </row>
    <row r="21" spans="1:17" ht="20.100000000000001" customHeight="1" x14ac:dyDescent="0.2">
      <c r="A21" s="25" t="s">
        <v>42</v>
      </c>
      <c r="B21" s="26">
        <v>4</v>
      </c>
      <c r="C21" s="8">
        <v>39</v>
      </c>
      <c r="D21" s="8">
        <v>33</v>
      </c>
      <c r="E21" s="8">
        <v>21</v>
      </c>
      <c r="F21" s="8">
        <v>26</v>
      </c>
      <c r="G21" s="8">
        <v>1</v>
      </c>
      <c r="H21" s="8"/>
      <c r="I21" s="8" t="s">
        <v>24</v>
      </c>
      <c r="J21" s="8" t="s">
        <v>24</v>
      </c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27" t="s">
        <v>24</v>
      </c>
      <c r="Q21" s="28">
        <f>SUM(B21:P21)</f>
        <v>124</v>
      </c>
    </row>
    <row r="22" spans="1:17" ht="20.100000000000001" customHeight="1" x14ac:dyDescent="0.2">
      <c r="A22" s="25" t="s">
        <v>43</v>
      </c>
      <c r="B22" s="26">
        <v>36</v>
      </c>
      <c r="C22" s="8">
        <v>39</v>
      </c>
      <c r="D22" s="8">
        <v>11</v>
      </c>
      <c r="E22" s="8">
        <v>6</v>
      </c>
      <c r="F22" s="8">
        <v>6</v>
      </c>
      <c r="G22" s="8">
        <v>8</v>
      </c>
      <c r="H22" s="8"/>
      <c r="I22" s="8" t="s">
        <v>24</v>
      </c>
      <c r="J22" s="8" t="s">
        <v>24</v>
      </c>
      <c r="K22" s="8" t="s">
        <v>24</v>
      </c>
      <c r="L22" s="8" t="s">
        <v>24</v>
      </c>
      <c r="M22" s="8" t="s">
        <v>24</v>
      </c>
      <c r="N22" s="8" t="s">
        <v>24</v>
      </c>
      <c r="O22" s="8" t="s">
        <v>24</v>
      </c>
      <c r="P22" s="27" t="s">
        <v>24</v>
      </c>
      <c r="Q22" s="28">
        <f>SUM(B22:P22)</f>
        <v>106</v>
      </c>
    </row>
    <row r="23" spans="1:17" ht="20.100000000000001" customHeight="1" x14ac:dyDescent="0.2">
      <c r="A23" s="25" t="s">
        <v>44</v>
      </c>
      <c r="B23" s="26">
        <v>13</v>
      </c>
      <c r="C23" s="8">
        <v>20</v>
      </c>
      <c r="D23" s="8">
        <v>0</v>
      </c>
      <c r="E23" s="8">
        <v>42</v>
      </c>
      <c r="F23" s="8">
        <v>10</v>
      </c>
      <c r="G23" s="8">
        <v>18</v>
      </c>
      <c r="H23" s="8"/>
      <c r="I23" s="8" t="s">
        <v>24</v>
      </c>
      <c r="J23" s="8" t="s">
        <v>24</v>
      </c>
      <c r="K23" s="8" t="s">
        <v>24</v>
      </c>
      <c r="L23" s="8" t="s">
        <v>24</v>
      </c>
      <c r="M23" s="8" t="s">
        <v>24</v>
      </c>
      <c r="N23" s="8" t="s">
        <v>24</v>
      </c>
      <c r="O23" s="8" t="s">
        <v>24</v>
      </c>
      <c r="P23" s="27" t="s">
        <v>24</v>
      </c>
      <c r="Q23" s="28">
        <f>SUM(B23:P23)</f>
        <v>103</v>
      </c>
    </row>
    <row r="24" spans="1:17" ht="20.100000000000001" customHeight="1" x14ac:dyDescent="0.2">
      <c r="A24" s="25" t="s">
        <v>45</v>
      </c>
      <c r="B24" s="26">
        <v>32</v>
      </c>
      <c r="C24" s="8">
        <v>20</v>
      </c>
      <c r="D24" s="8">
        <v>11</v>
      </c>
      <c r="E24" s="8">
        <v>0</v>
      </c>
      <c r="F24" s="8">
        <v>13</v>
      </c>
      <c r="G24" s="8">
        <v>18</v>
      </c>
      <c r="H24" s="8"/>
      <c r="I24" s="8" t="s">
        <v>24</v>
      </c>
      <c r="J24" s="8" t="s">
        <v>24</v>
      </c>
      <c r="K24" s="8" t="s">
        <v>24</v>
      </c>
      <c r="L24" s="8" t="s">
        <v>24</v>
      </c>
      <c r="M24" s="8" t="s">
        <v>24</v>
      </c>
      <c r="N24" s="8" t="s">
        <v>24</v>
      </c>
      <c r="O24" s="8" t="s">
        <v>24</v>
      </c>
      <c r="P24" s="27" t="s">
        <v>24</v>
      </c>
      <c r="Q24" s="28">
        <f>SUM(B24:P24)</f>
        <v>94</v>
      </c>
    </row>
    <row r="25" spans="1:17" ht="20.100000000000001" customHeight="1" x14ac:dyDescent="0.2">
      <c r="A25" s="25" t="s">
        <v>47</v>
      </c>
      <c r="B25" s="26">
        <v>4</v>
      </c>
      <c r="C25" s="8">
        <v>7</v>
      </c>
      <c r="D25" s="8">
        <v>4</v>
      </c>
      <c r="E25" s="8">
        <v>6</v>
      </c>
      <c r="F25" s="8">
        <v>2</v>
      </c>
      <c r="G25" s="8">
        <v>1</v>
      </c>
      <c r="H25" s="8"/>
      <c r="I25" s="8" t="s">
        <v>24</v>
      </c>
      <c r="J25" s="8" t="s">
        <v>24</v>
      </c>
      <c r="K25" s="8" t="s">
        <v>24</v>
      </c>
      <c r="L25" s="8" t="s">
        <v>24</v>
      </c>
      <c r="M25" s="8" t="s">
        <v>24</v>
      </c>
      <c r="N25" s="8" t="s">
        <v>24</v>
      </c>
      <c r="O25" s="8" t="s">
        <v>24</v>
      </c>
      <c r="P25" s="27" t="s">
        <v>24</v>
      </c>
      <c r="Q25" s="28">
        <f>SUM(B25:P25)</f>
        <v>24</v>
      </c>
    </row>
    <row r="26" spans="1:17" ht="20.100000000000001" customHeight="1" thickBot="1" x14ac:dyDescent="0.25">
      <c r="A26" s="29" t="s">
        <v>48</v>
      </c>
      <c r="B26" s="30">
        <v>4</v>
      </c>
      <c r="C26" s="31">
        <v>0</v>
      </c>
      <c r="D26" s="31">
        <v>2</v>
      </c>
      <c r="E26" s="31">
        <v>2</v>
      </c>
      <c r="F26" s="31">
        <v>2</v>
      </c>
      <c r="G26" s="31">
        <v>4</v>
      </c>
      <c r="H26" s="31"/>
      <c r="I26" s="31" t="s">
        <v>24</v>
      </c>
      <c r="J26" s="31" t="s">
        <v>24</v>
      </c>
      <c r="K26" s="31" t="s">
        <v>24</v>
      </c>
      <c r="L26" s="31" t="s">
        <v>24</v>
      </c>
      <c r="M26" s="31" t="s">
        <v>24</v>
      </c>
      <c r="N26" s="31" t="s">
        <v>24</v>
      </c>
      <c r="O26" s="31" t="s">
        <v>24</v>
      </c>
      <c r="P26" s="32" t="s">
        <v>24</v>
      </c>
      <c r="Q26" s="33">
        <f>SUM(B26:P26)</f>
        <v>14</v>
      </c>
    </row>
    <row r="27" spans="1:17" ht="20.100000000000001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20.100000000000001" customHeight="1" thickBot="1" x14ac:dyDescent="0.25">
      <c r="A28" s="14" t="s">
        <v>23</v>
      </c>
    </row>
    <row r="29" spans="1:17" ht="20.100000000000001" customHeight="1" thickBot="1" x14ac:dyDescent="0.25">
      <c r="A29" s="17" t="s">
        <v>0</v>
      </c>
      <c r="B29" s="35">
        <v>1</v>
      </c>
      <c r="C29" s="36">
        <v>2</v>
      </c>
      <c r="D29" s="36">
        <v>3</v>
      </c>
      <c r="E29" s="36">
        <v>4</v>
      </c>
      <c r="F29" s="36">
        <v>5</v>
      </c>
      <c r="G29" s="36">
        <v>6</v>
      </c>
      <c r="H29" s="36">
        <v>7</v>
      </c>
      <c r="I29" s="36">
        <v>8</v>
      </c>
      <c r="J29" s="36">
        <v>9</v>
      </c>
      <c r="K29" s="36">
        <v>10</v>
      </c>
      <c r="L29" s="36">
        <v>11</v>
      </c>
      <c r="M29" s="36">
        <v>12</v>
      </c>
      <c r="N29" s="36">
        <v>13</v>
      </c>
      <c r="O29" s="36">
        <v>14</v>
      </c>
      <c r="P29" s="37">
        <v>15</v>
      </c>
      <c r="Q29" s="38"/>
    </row>
    <row r="30" spans="1:17" ht="20.100000000000001" customHeight="1" x14ac:dyDescent="0.2">
      <c r="A30" s="39" t="str">
        <f>[1]Week1!A5</f>
        <v>Paul Sullivan</v>
      </c>
      <c r="B30" s="21">
        <v>35</v>
      </c>
      <c r="C30" s="22">
        <v>39</v>
      </c>
      <c r="D30" s="22">
        <v>41</v>
      </c>
      <c r="E30" s="22">
        <v>55</v>
      </c>
      <c r="F30" s="22">
        <v>39</v>
      </c>
      <c r="G30" s="22">
        <v>39</v>
      </c>
      <c r="H30" s="22"/>
      <c r="I30" s="22" t="s">
        <v>24</v>
      </c>
      <c r="J30" s="22" t="s">
        <v>24</v>
      </c>
      <c r="K30" s="22" t="str">
        <f>[1]Week10!L5</f>
        <v xml:space="preserve"> </v>
      </c>
      <c r="L30" s="22" t="str">
        <f>[1]Week11!L5</f>
        <v xml:space="preserve"> </v>
      </c>
      <c r="M30" s="22" t="str">
        <f>[1]Week12!L5</f>
        <v xml:space="preserve"> </v>
      </c>
      <c r="N30" s="22" t="str">
        <f>[1]Week13!L5</f>
        <v xml:space="preserve"> </v>
      </c>
      <c r="O30" s="22" t="str">
        <f>[1]Week14!L5</f>
        <v xml:space="preserve"> </v>
      </c>
      <c r="P30" s="23" t="str">
        <f>[1]Week15!L5</f>
        <v xml:space="preserve"> </v>
      </c>
      <c r="Q30" s="34"/>
    </row>
    <row r="31" spans="1:17" ht="20.100000000000001" customHeight="1" x14ac:dyDescent="0.2">
      <c r="A31" s="40" t="str">
        <f>[1]Week1!A6</f>
        <v>Jason Shomsky</v>
      </c>
      <c r="B31" s="26">
        <v>32</v>
      </c>
      <c r="C31" s="8">
        <v>40</v>
      </c>
      <c r="D31" s="8">
        <v>38</v>
      </c>
      <c r="E31" s="8">
        <v>42</v>
      </c>
      <c r="F31" s="8">
        <v>36</v>
      </c>
      <c r="G31" s="8">
        <v>38</v>
      </c>
      <c r="H31" s="8"/>
      <c r="I31" s="8" t="s">
        <v>24</v>
      </c>
      <c r="J31" s="8" t="s">
        <v>24</v>
      </c>
      <c r="K31" s="8" t="str">
        <f>[1]Week10!L6</f>
        <v xml:space="preserve"> </v>
      </c>
      <c r="L31" s="8" t="str">
        <f>[1]Week11!L6</f>
        <v xml:space="preserve"> </v>
      </c>
      <c r="M31" s="8" t="str">
        <f>[1]Week12!L6</f>
        <v xml:space="preserve"> </v>
      </c>
      <c r="N31" s="8" t="str">
        <f>[1]Week13!L6</f>
        <v xml:space="preserve"> </v>
      </c>
      <c r="O31" s="8" t="str">
        <f>[1]Week14!L6</f>
        <v xml:space="preserve"> </v>
      </c>
      <c r="P31" s="27" t="str">
        <f>[1]Week15!L6</f>
        <v xml:space="preserve"> </v>
      </c>
      <c r="Q31" s="34"/>
    </row>
    <row r="32" spans="1:17" ht="20.100000000000001" customHeight="1" x14ac:dyDescent="0.2">
      <c r="A32" s="40" t="str">
        <f>[1]Week1!A7</f>
        <v>Jeff Pittenger</v>
      </c>
      <c r="B32" s="26">
        <v>41</v>
      </c>
      <c r="C32" s="8">
        <v>37</v>
      </c>
      <c r="D32" s="8">
        <v>33</v>
      </c>
      <c r="E32" s="8">
        <v>34</v>
      </c>
      <c r="F32" s="8">
        <v>35</v>
      </c>
      <c r="G32" s="8">
        <v>33</v>
      </c>
      <c r="H32" s="8"/>
      <c r="I32" s="8" t="s">
        <v>24</v>
      </c>
      <c r="J32" s="8" t="s">
        <v>24</v>
      </c>
      <c r="K32" s="8" t="str">
        <f>[1]Week10!L7</f>
        <v xml:space="preserve"> </v>
      </c>
      <c r="L32" s="8" t="str">
        <f>[1]Week11!L7</f>
        <v xml:space="preserve"> </v>
      </c>
      <c r="M32" s="8" t="str">
        <f>[1]Week12!L7</f>
        <v xml:space="preserve"> </v>
      </c>
      <c r="N32" s="8" t="str">
        <f>[1]Week13!L7</f>
        <v xml:space="preserve"> </v>
      </c>
      <c r="O32" s="8" t="str">
        <f>[1]Week14!L7</f>
        <v xml:space="preserve"> </v>
      </c>
      <c r="P32" s="27" t="str">
        <f>[1]Week15!L7</f>
        <v xml:space="preserve"> </v>
      </c>
      <c r="Q32" s="34"/>
    </row>
    <row r="33" spans="1:17" ht="20.100000000000001" customHeight="1" x14ac:dyDescent="0.2">
      <c r="A33" s="40" t="str">
        <f>[1]Week1!A8</f>
        <v>Mike Bawol</v>
      </c>
      <c r="B33" s="26">
        <v>31</v>
      </c>
      <c r="C33" s="8">
        <v>46</v>
      </c>
      <c r="D33" s="8">
        <v>36</v>
      </c>
      <c r="E33" s="8">
        <v>41</v>
      </c>
      <c r="F33" s="8">
        <v>37</v>
      </c>
      <c r="G33" s="8">
        <v>33</v>
      </c>
      <c r="H33" s="8"/>
      <c r="I33" s="8" t="s">
        <v>24</v>
      </c>
      <c r="J33" s="8" t="s">
        <v>24</v>
      </c>
      <c r="K33" s="8" t="str">
        <f>[1]Week10!L8</f>
        <v xml:space="preserve"> </v>
      </c>
      <c r="L33" s="8" t="str">
        <f>[1]Week11!L8</f>
        <v xml:space="preserve"> </v>
      </c>
      <c r="M33" s="8" t="str">
        <f>[1]Week12!L8</f>
        <v xml:space="preserve"> </v>
      </c>
      <c r="N33" s="8" t="str">
        <f>[1]Week13!L8</f>
        <v xml:space="preserve"> </v>
      </c>
      <c r="O33" s="8" t="str">
        <f>[1]Week14!L8</f>
        <v xml:space="preserve"> </v>
      </c>
      <c r="P33" s="27" t="str">
        <f>[1]Week15!L8</f>
        <v xml:space="preserve"> </v>
      </c>
      <c r="Q33" s="34"/>
    </row>
    <row r="34" spans="1:17" ht="20.100000000000001" customHeight="1" x14ac:dyDescent="0.2">
      <c r="A34" s="40" t="str">
        <f>[1]Week1!A9</f>
        <v>John Paul</v>
      </c>
      <c r="B34" s="26">
        <v>37</v>
      </c>
      <c r="C34" s="8">
        <v>33</v>
      </c>
      <c r="D34" s="8">
        <v>38</v>
      </c>
      <c r="E34" s="8">
        <v>37</v>
      </c>
      <c r="F34" s="8">
        <v>39</v>
      </c>
      <c r="G34" s="8">
        <v>36</v>
      </c>
      <c r="H34" s="8"/>
      <c r="I34" s="8" t="s">
        <v>24</v>
      </c>
      <c r="J34" s="8" t="s">
        <v>24</v>
      </c>
      <c r="K34" s="8" t="str">
        <f>[1]Week10!L9</f>
        <v xml:space="preserve"> </v>
      </c>
      <c r="L34" s="8" t="str">
        <f>[1]Week11!L9</f>
        <v xml:space="preserve"> </v>
      </c>
      <c r="M34" s="8" t="str">
        <f>[1]Week12!L9</f>
        <v xml:space="preserve"> </v>
      </c>
      <c r="N34" s="8" t="str">
        <f>[1]Week13!L9</f>
        <v xml:space="preserve"> </v>
      </c>
      <c r="O34" s="8" t="str">
        <f>[1]Week14!L9</f>
        <v xml:space="preserve"> </v>
      </c>
      <c r="P34" s="27" t="str">
        <f>[1]Week15!L9</f>
        <v xml:space="preserve"> </v>
      </c>
      <c r="Q34" s="34"/>
    </row>
    <row r="35" spans="1:17" ht="20.100000000000001" customHeight="1" x14ac:dyDescent="0.2">
      <c r="A35" s="40" t="str">
        <f>[1]Week1!A10</f>
        <v>Joe Walrad</v>
      </c>
      <c r="B35" s="26">
        <v>33</v>
      </c>
      <c r="C35" s="8">
        <v>45</v>
      </c>
      <c r="D35" s="8">
        <v>37</v>
      </c>
      <c r="E35" s="8">
        <v>29</v>
      </c>
      <c r="F35" s="8">
        <v>32</v>
      </c>
      <c r="G35" s="8">
        <v>40</v>
      </c>
      <c r="H35" s="8"/>
      <c r="I35" s="8" t="s">
        <v>24</v>
      </c>
      <c r="J35" s="8" t="s">
        <v>24</v>
      </c>
      <c r="K35" s="8" t="str">
        <f>[1]Week10!L10</f>
        <v xml:space="preserve"> </v>
      </c>
      <c r="L35" s="8" t="str">
        <f>[1]Week11!L10</f>
        <v xml:space="preserve"> </v>
      </c>
      <c r="M35" s="8" t="str">
        <f>[1]Week12!L10</f>
        <v xml:space="preserve"> </v>
      </c>
      <c r="N35" s="8" t="str">
        <f>[1]Week13!L10</f>
        <v xml:space="preserve"> </v>
      </c>
      <c r="O35" s="8" t="str">
        <f>[1]Week14!L10</f>
        <v xml:space="preserve"> </v>
      </c>
      <c r="P35" s="27" t="str">
        <f>[1]Week15!L10</f>
        <v xml:space="preserve"> </v>
      </c>
      <c r="Q35" s="34"/>
    </row>
    <row r="36" spans="1:17" ht="20.100000000000001" customHeight="1" x14ac:dyDescent="0.2">
      <c r="A36" s="40" t="str">
        <f>[1]Week1!A11</f>
        <v>Jon Tharp</v>
      </c>
      <c r="B36" s="26">
        <v>40</v>
      </c>
      <c r="C36" s="8">
        <v>37</v>
      </c>
      <c r="D36" s="8">
        <v>38</v>
      </c>
      <c r="E36" s="8">
        <v>35</v>
      </c>
      <c r="F36" s="8">
        <v>36</v>
      </c>
      <c r="G36" s="8">
        <v>39</v>
      </c>
      <c r="H36" s="8"/>
      <c r="I36" s="8" t="s">
        <v>24</v>
      </c>
      <c r="J36" s="8" t="s">
        <v>24</v>
      </c>
      <c r="K36" s="8" t="str">
        <f>[1]Week10!L11</f>
        <v xml:space="preserve"> </v>
      </c>
      <c r="L36" s="8" t="str">
        <f>[1]Week11!L11</f>
        <v xml:space="preserve"> </v>
      </c>
      <c r="M36" s="8" t="str">
        <f>[1]Week12!L11</f>
        <v xml:space="preserve"> </v>
      </c>
      <c r="N36" s="8" t="str">
        <f>[1]Week13!L11</f>
        <v xml:space="preserve"> </v>
      </c>
      <c r="O36" s="8" t="str">
        <f>[1]Week14!L11</f>
        <v xml:space="preserve"> </v>
      </c>
      <c r="P36" s="27" t="str">
        <f>[1]Week15!L11</f>
        <v xml:space="preserve"> </v>
      </c>
      <c r="Q36" s="34"/>
    </row>
    <row r="37" spans="1:17" ht="20.100000000000001" customHeight="1" x14ac:dyDescent="0.2">
      <c r="A37" s="40" t="str">
        <f>[1]Week1!A12</f>
        <v>Nick Matzo</v>
      </c>
      <c r="B37" s="26">
        <v>36</v>
      </c>
      <c r="C37" s="8">
        <v>40</v>
      </c>
      <c r="D37" s="8">
        <v>34</v>
      </c>
      <c r="E37" s="8">
        <v>37</v>
      </c>
      <c r="F37" s="8">
        <v>36</v>
      </c>
      <c r="G37" s="8">
        <v>35</v>
      </c>
      <c r="H37" s="8"/>
      <c r="I37" s="8" t="s">
        <v>24</v>
      </c>
      <c r="J37" s="8" t="s">
        <v>24</v>
      </c>
      <c r="K37" s="8" t="str">
        <f>[1]Week10!L12</f>
        <v xml:space="preserve"> </v>
      </c>
      <c r="L37" s="8" t="str">
        <f>[1]Week11!L12</f>
        <v xml:space="preserve"> </v>
      </c>
      <c r="M37" s="8" t="str">
        <f>[1]Week12!L12</f>
        <v xml:space="preserve"> </v>
      </c>
      <c r="N37" s="8" t="str">
        <f>[1]Week13!L12</f>
        <v xml:space="preserve"> </v>
      </c>
      <c r="O37" s="8" t="str">
        <f>[1]Week14!L12</f>
        <v xml:space="preserve"> </v>
      </c>
      <c r="P37" s="27" t="str">
        <f>[1]Week15!L12</f>
        <v xml:space="preserve"> </v>
      </c>
      <c r="Q37" s="34"/>
    </row>
    <row r="38" spans="1:17" ht="20.100000000000001" customHeight="1" x14ac:dyDescent="0.2">
      <c r="A38" s="40" t="str">
        <f>[1]Week1!A13</f>
        <v>Charlie Sullivan</v>
      </c>
      <c r="B38" s="26">
        <v>43</v>
      </c>
      <c r="C38" s="8">
        <v>53</v>
      </c>
      <c r="D38" s="8">
        <v>52</v>
      </c>
      <c r="E38" s="8">
        <v>54</v>
      </c>
      <c r="F38" s="8">
        <v>47</v>
      </c>
      <c r="G38" s="8">
        <v>51</v>
      </c>
      <c r="H38" s="8"/>
      <c r="I38" s="8" t="s">
        <v>24</v>
      </c>
      <c r="J38" s="8" t="s">
        <v>24</v>
      </c>
      <c r="K38" s="8" t="str">
        <f>[1]Week10!L13</f>
        <v xml:space="preserve"> </v>
      </c>
      <c r="L38" s="8" t="str">
        <f>[1]Week11!L13</f>
        <v xml:space="preserve"> </v>
      </c>
      <c r="M38" s="8" t="str">
        <f>[1]Week12!L13</f>
        <v xml:space="preserve"> </v>
      </c>
      <c r="N38" s="8" t="str">
        <f>[1]Week13!L13</f>
        <v xml:space="preserve"> </v>
      </c>
      <c r="O38" s="8" t="str">
        <f>[1]Week14!L13</f>
        <v xml:space="preserve"> </v>
      </c>
      <c r="P38" s="27" t="str">
        <f>[1]Week15!L13</f>
        <v xml:space="preserve"> </v>
      </c>
      <c r="Q38" s="34"/>
    </row>
    <row r="39" spans="1:17" ht="20.100000000000001" customHeight="1" x14ac:dyDescent="0.2">
      <c r="A39" s="40" t="str">
        <f>[1]Week1!A14</f>
        <v>Joe Baker</v>
      </c>
      <c r="B39" s="26">
        <v>32</v>
      </c>
      <c r="C39" s="8">
        <v>39</v>
      </c>
      <c r="D39" s="8">
        <v>41</v>
      </c>
      <c r="E39" s="8">
        <v>38</v>
      </c>
      <c r="F39" s="8">
        <v>34</v>
      </c>
      <c r="G39" s="8">
        <v>43</v>
      </c>
      <c r="H39" s="8"/>
      <c r="I39" s="8" t="s">
        <v>24</v>
      </c>
      <c r="J39" s="8" t="s">
        <v>24</v>
      </c>
      <c r="K39" s="8" t="str">
        <f>[1]Week10!L14</f>
        <v xml:space="preserve"> </v>
      </c>
      <c r="L39" s="8" t="str">
        <f>[1]Week11!L14</f>
        <v xml:space="preserve"> </v>
      </c>
      <c r="M39" s="8" t="str">
        <f>[1]Week12!L14</f>
        <v xml:space="preserve"> </v>
      </c>
      <c r="N39" s="8" t="str">
        <f>[1]Week13!L14</f>
        <v xml:space="preserve"> </v>
      </c>
      <c r="O39" s="8" t="str">
        <f>[1]Week14!L14</f>
        <v xml:space="preserve"> </v>
      </c>
      <c r="P39" s="27" t="str">
        <f>[1]Week15!L14</f>
        <v xml:space="preserve"> </v>
      </c>
      <c r="Q39" s="34"/>
    </row>
    <row r="40" spans="1:17" ht="20.100000000000001" customHeight="1" x14ac:dyDescent="0.2">
      <c r="A40" s="40" t="str">
        <f>[1]Week1!A15</f>
        <v>Ron Kopas</v>
      </c>
      <c r="B40" s="26">
        <v>43</v>
      </c>
      <c r="C40" s="8">
        <v>36</v>
      </c>
      <c r="D40" s="8">
        <v>34</v>
      </c>
      <c r="E40" s="8">
        <v>36</v>
      </c>
      <c r="F40" s="8">
        <v>44</v>
      </c>
      <c r="G40" s="8">
        <v>35</v>
      </c>
      <c r="H40" s="8"/>
      <c r="I40" s="8" t="s">
        <v>24</v>
      </c>
      <c r="J40" s="8" t="s">
        <v>24</v>
      </c>
      <c r="K40" s="8" t="str">
        <f>[1]Week10!L15</f>
        <v xml:space="preserve"> </v>
      </c>
      <c r="L40" s="8" t="str">
        <f>[1]Week11!L15</f>
        <v xml:space="preserve"> </v>
      </c>
      <c r="M40" s="8" t="str">
        <f>[1]Week12!L15</f>
        <v xml:space="preserve"> </v>
      </c>
      <c r="N40" s="8" t="str">
        <f>[1]Week13!L15</f>
        <v xml:space="preserve"> </v>
      </c>
      <c r="O40" s="8" t="str">
        <f>[1]Week14!L15</f>
        <v xml:space="preserve"> </v>
      </c>
      <c r="P40" s="27" t="str">
        <f>[1]Week15!L15</f>
        <v xml:space="preserve"> </v>
      </c>
      <c r="Q40" s="34"/>
    </row>
    <row r="41" spans="1:17" ht="20.100000000000001" customHeight="1" x14ac:dyDescent="0.2">
      <c r="A41" s="40" t="str">
        <f>[1]Week1!A16</f>
        <v>Craig Dunn</v>
      </c>
      <c r="B41" s="26">
        <v>41</v>
      </c>
      <c r="C41" s="8">
        <v>39</v>
      </c>
      <c r="D41" s="8">
        <v>53</v>
      </c>
      <c r="E41" s="8">
        <v>33</v>
      </c>
      <c r="F41" s="8">
        <v>43</v>
      </c>
      <c r="G41" s="8">
        <v>39</v>
      </c>
      <c r="H41" s="8"/>
      <c r="I41" s="8" t="s">
        <v>24</v>
      </c>
      <c r="J41" s="8" t="s">
        <v>24</v>
      </c>
      <c r="K41" s="8" t="str">
        <f>[1]Week10!L16</f>
        <v xml:space="preserve"> </v>
      </c>
      <c r="L41" s="8" t="str">
        <f>[1]Week11!L16</f>
        <v xml:space="preserve"> </v>
      </c>
      <c r="M41" s="8" t="str">
        <f>[1]Week12!L16</f>
        <v xml:space="preserve"> </v>
      </c>
      <c r="N41" s="8" t="str">
        <f>[1]Week13!L16</f>
        <v xml:space="preserve"> </v>
      </c>
      <c r="O41" s="8" t="str">
        <f>[1]Week14!L16</f>
        <v xml:space="preserve"> </v>
      </c>
      <c r="P41" s="27" t="str">
        <f>[1]Week15!L16</f>
        <v xml:space="preserve"> </v>
      </c>
      <c r="Q41" s="34"/>
    </row>
    <row r="42" spans="1:17" ht="20.100000000000001" customHeight="1" x14ac:dyDescent="0.2">
      <c r="A42" s="40" t="str">
        <f>[1]Week1!A17</f>
        <v>Tim Barrett</v>
      </c>
      <c r="B42" s="26">
        <v>34</v>
      </c>
      <c r="C42" s="8">
        <v>37</v>
      </c>
      <c r="D42" s="8">
        <v>40</v>
      </c>
      <c r="E42" s="8">
        <v>38</v>
      </c>
      <c r="F42" s="8">
        <v>35</v>
      </c>
      <c r="G42" s="8">
        <v>34</v>
      </c>
      <c r="H42" s="8"/>
      <c r="I42" s="8" t="s">
        <v>24</v>
      </c>
      <c r="J42" s="8" t="s">
        <v>24</v>
      </c>
      <c r="K42" s="8" t="str">
        <f>[1]Week10!L17</f>
        <v xml:space="preserve"> </v>
      </c>
      <c r="L42" s="8" t="str">
        <f>[1]Week11!L17</f>
        <v xml:space="preserve"> </v>
      </c>
      <c r="M42" s="8" t="str">
        <f>[1]Week12!L17</f>
        <v xml:space="preserve"> </v>
      </c>
      <c r="N42" s="8" t="str">
        <f>[1]Week13!L17</f>
        <v xml:space="preserve"> </v>
      </c>
      <c r="O42" s="8" t="str">
        <f>[1]Week14!L17</f>
        <v xml:space="preserve"> </v>
      </c>
      <c r="P42" s="27" t="str">
        <f>[1]Week15!L17</f>
        <v xml:space="preserve"> </v>
      </c>
      <c r="Q42" s="34"/>
    </row>
    <row r="43" spans="1:17" ht="20.100000000000001" customHeight="1" x14ac:dyDescent="0.2">
      <c r="A43" s="40" t="str">
        <f>[1]Week1!A18</f>
        <v>Chris Baron</v>
      </c>
      <c r="B43" s="26">
        <v>43</v>
      </c>
      <c r="C43" s="8">
        <v>42</v>
      </c>
      <c r="D43" s="8">
        <v>48</v>
      </c>
      <c r="E43" s="8">
        <v>43</v>
      </c>
      <c r="F43" s="8">
        <v>47</v>
      </c>
      <c r="G43" s="8">
        <v>52</v>
      </c>
      <c r="H43" s="8"/>
      <c r="I43" s="8" t="s">
        <v>24</v>
      </c>
      <c r="J43" s="8" t="s">
        <v>24</v>
      </c>
      <c r="K43" s="8" t="str">
        <f>[1]Week10!L18</f>
        <v xml:space="preserve"> </v>
      </c>
      <c r="L43" s="8" t="str">
        <f>[1]Week11!L18</f>
        <v xml:space="preserve"> </v>
      </c>
      <c r="M43" s="8" t="str">
        <f>[1]Week12!L18</f>
        <v xml:space="preserve"> </v>
      </c>
      <c r="N43" s="8" t="str">
        <f>[1]Week13!L18</f>
        <v xml:space="preserve"> </v>
      </c>
      <c r="O43" s="8" t="str">
        <f>[1]Week14!L18</f>
        <v xml:space="preserve"> </v>
      </c>
      <c r="P43" s="27" t="str">
        <f>[1]Week15!L18</f>
        <v xml:space="preserve"> </v>
      </c>
      <c r="Q43" s="34"/>
    </row>
    <row r="44" spans="1:17" ht="20.100000000000001" customHeight="1" x14ac:dyDescent="0.2">
      <c r="A44" s="40" t="str">
        <f>[1]Week1!A19</f>
        <v>Shaun Breuer</v>
      </c>
      <c r="B44" s="26">
        <v>42</v>
      </c>
      <c r="C44" s="8">
        <v>36</v>
      </c>
      <c r="D44" s="8">
        <v>33</v>
      </c>
      <c r="E44" s="8">
        <v>37</v>
      </c>
      <c r="F44" s="8">
        <v>47</v>
      </c>
      <c r="G44" s="8">
        <v>40</v>
      </c>
      <c r="H44" s="8"/>
      <c r="I44" s="8" t="s">
        <v>24</v>
      </c>
      <c r="J44" s="8" t="s">
        <v>24</v>
      </c>
      <c r="K44" s="8" t="str">
        <f>[1]Week10!L19</f>
        <v xml:space="preserve"> </v>
      </c>
      <c r="L44" s="8" t="str">
        <f>[1]Week11!L19</f>
        <v xml:space="preserve"> </v>
      </c>
      <c r="M44" s="8" t="str">
        <f>[1]Week12!L19</f>
        <v xml:space="preserve"> </v>
      </c>
      <c r="N44" s="8" t="str">
        <f>[1]Week13!L19</f>
        <v xml:space="preserve"> </v>
      </c>
      <c r="O44" s="8" t="str">
        <f>[1]Week14!L19</f>
        <v xml:space="preserve"> </v>
      </c>
      <c r="P44" s="27" t="str">
        <f>[1]Week15!L19</f>
        <v xml:space="preserve"> </v>
      </c>
      <c r="Q44" s="34"/>
    </row>
    <row r="45" spans="1:17" ht="20.100000000000001" customHeight="1" x14ac:dyDescent="0.2">
      <c r="A45" s="40" t="str">
        <f>[1]Week1!A20</f>
        <v>Bob Barbour</v>
      </c>
      <c r="B45" s="26">
        <v>38</v>
      </c>
      <c r="C45" s="8">
        <v>36</v>
      </c>
      <c r="D45" s="8">
        <v>37</v>
      </c>
      <c r="E45" s="8">
        <v>43</v>
      </c>
      <c r="F45" s="8">
        <v>35</v>
      </c>
      <c r="G45" s="8">
        <v>36</v>
      </c>
      <c r="H45" s="8"/>
      <c r="I45" s="8" t="s">
        <v>24</v>
      </c>
      <c r="J45" s="8" t="s">
        <v>24</v>
      </c>
      <c r="K45" s="8" t="str">
        <f>[1]Week10!L20</f>
        <v xml:space="preserve"> </v>
      </c>
      <c r="L45" s="8" t="str">
        <f>[1]Week11!L20</f>
        <v xml:space="preserve"> </v>
      </c>
      <c r="M45" s="8" t="str">
        <f>[1]Week12!L20</f>
        <v xml:space="preserve"> </v>
      </c>
      <c r="N45" s="8" t="str">
        <f>[1]Week13!L20</f>
        <v xml:space="preserve"> </v>
      </c>
      <c r="O45" s="8" t="str">
        <f>[1]Week14!L20</f>
        <v xml:space="preserve"> </v>
      </c>
      <c r="P45" s="27" t="str">
        <f>[1]Week15!L20</f>
        <v xml:space="preserve"> </v>
      </c>
      <c r="Q45" s="34"/>
    </row>
    <row r="46" spans="1:17" ht="20.100000000000001" customHeight="1" x14ac:dyDescent="0.2">
      <c r="A46" s="40" t="str">
        <f>[1]Week1!A21</f>
        <v>Samish Kilam</v>
      </c>
      <c r="B46" s="26">
        <v>43</v>
      </c>
      <c r="C46" s="8">
        <v>42</v>
      </c>
      <c r="D46" s="8">
        <v>33</v>
      </c>
      <c r="E46" s="8">
        <v>30</v>
      </c>
      <c r="F46" s="8">
        <v>32</v>
      </c>
      <c r="G46" s="8">
        <v>34</v>
      </c>
      <c r="H46" s="8"/>
      <c r="I46" s="8" t="s">
        <v>24</v>
      </c>
      <c r="J46" s="8" t="s">
        <v>24</v>
      </c>
      <c r="K46" s="8" t="str">
        <f>[1]Week10!L21</f>
        <v xml:space="preserve"> </v>
      </c>
      <c r="L46" s="8" t="str">
        <f>[1]Week11!L21</f>
        <v xml:space="preserve"> </v>
      </c>
      <c r="M46" s="8" t="str">
        <f>[1]Week12!L21</f>
        <v xml:space="preserve"> </v>
      </c>
      <c r="N46" s="8" t="str">
        <f>[1]Week13!L21</f>
        <v xml:space="preserve"> </v>
      </c>
      <c r="O46" s="8" t="str">
        <f>[1]Week14!L21</f>
        <v xml:space="preserve"> </v>
      </c>
      <c r="P46" s="27" t="str">
        <f>[1]Week15!L21</f>
        <v xml:space="preserve"> </v>
      </c>
      <c r="Q46" s="34"/>
    </row>
    <row r="47" spans="1:17" ht="20.100000000000001" customHeight="1" x14ac:dyDescent="0.2">
      <c r="A47" s="40" t="str">
        <f>[1]Week1!A22</f>
        <v>Chris Brosky</v>
      </c>
      <c r="B47" s="26">
        <v>34</v>
      </c>
      <c r="C47" s="8">
        <v>35</v>
      </c>
      <c r="D47" s="8">
        <v>41</v>
      </c>
      <c r="E47" s="8">
        <v>43</v>
      </c>
      <c r="F47" s="8">
        <v>46</v>
      </c>
      <c r="G47" s="8">
        <v>41</v>
      </c>
      <c r="H47" s="8"/>
      <c r="I47" s="8" t="s">
        <v>24</v>
      </c>
      <c r="J47" s="8" t="s">
        <v>24</v>
      </c>
      <c r="K47" s="8" t="str">
        <f>[1]Week10!L22</f>
        <v xml:space="preserve"> </v>
      </c>
      <c r="L47" s="8" t="str">
        <f>[1]Week11!L22</f>
        <v xml:space="preserve"> </v>
      </c>
      <c r="M47" s="8" t="str">
        <f>[1]Week12!L22</f>
        <v xml:space="preserve"> </v>
      </c>
      <c r="N47" s="8" t="str">
        <f>[1]Week13!L22</f>
        <v xml:space="preserve"> </v>
      </c>
      <c r="O47" s="8" t="str">
        <f>[1]Week14!L22</f>
        <v xml:space="preserve"> </v>
      </c>
      <c r="P47" s="27" t="str">
        <f>[1]Week15!L22</f>
        <v xml:space="preserve"> </v>
      </c>
      <c r="Q47" s="34"/>
    </row>
    <row r="48" spans="1:17" ht="20.100000000000001" customHeight="1" x14ac:dyDescent="0.2">
      <c r="A48" s="40" t="str">
        <f>[1]Week1!A23</f>
        <v>Steve Brosky</v>
      </c>
      <c r="B48" s="26">
        <v>39</v>
      </c>
      <c r="C48" s="8">
        <v>40</v>
      </c>
      <c r="D48" s="8">
        <v>35</v>
      </c>
      <c r="E48" s="8">
        <v>40</v>
      </c>
      <c r="F48" s="8">
        <v>36</v>
      </c>
      <c r="G48" s="8">
        <v>32</v>
      </c>
      <c r="H48" s="8"/>
      <c r="I48" s="8" t="s">
        <v>24</v>
      </c>
      <c r="J48" s="8" t="s">
        <v>24</v>
      </c>
      <c r="K48" s="8" t="str">
        <f>[1]Week10!L23</f>
        <v xml:space="preserve"> </v>
      </c>
      <c r="L48" s="8" t="str">
        <f>[1]Week11!L23</f>
        <v xml:space="preserve"> </v>
      </c>
      <c r="M48" s="8" t="str">
        <f>[1]Week12!L23</f>
        <v xml:space="preserve"> </v>
      </c>
      <c r="N48" s="8" t="str">
        <f>[1]Week13!L23</f>
        <v xml:space="preserve"> </v>
      </c>
      <c r="O48" s="8" t="str">
        <f>[1]Week14!L23</f>
        <v xml:space="preserve"> </v>
      </c>
      <c r="P48" s="27" t="str">
        <f>[1]Week15!L23</f>
        <v xml:space="preserve"> </v>
      </c>
      <c r="Q48" s="34"/>
    </row>
    <row r="49" spans="1:17" ht="20.100000000000001" customHeight="1" x14ac:dyDescent="0.2">
      <c r="A49" s="40" t="str">
        <f>[1]Week1!A24</f>
        <v>Tim Watts</v>
      </c>
      <c r="B49" s="26">
        <v>34</v>
      </c>
      <c r="C49" s="8">
        <v>37</v>
      </c>
      <c r="D49" s="8">
        <v>42</v>
      </c>
      <c r="E49" s="8">
        <v>38</v>
      </c>
      <c r="F49" s="8">
        <v>37</v>
      </c>
      <c r="G49" s="8">
        <v>37</v>
      </c>
      <c r="H49" s="8"/>
      <c r="I49" s="8" t="s">
        <v>24</v>
      </c>
      <c r="J49" s="8" t="s">
        <v>24</v>
      </c>
      <c r="K49" s="8" t="str">
        <f>[1]Week10!L24</f>
        <v xml:space="preserve"> </v>
      </c>
      <c r="L49" s="8" t="str">
        <f>[1]Week11!L24</f>
        <v xml:space="preserve"> </v>
      </c>
      <c r="M49" s="8" t="str">
        <f>[1]Week12!L24</f>
        <v xml:space="preserve"> </v>
      </c>
      <c r="N49" s="8" t="str">
        <f>[1]Week13!L24</f>
        <v xml:space="preserve"> </v>
      </c>
      <c r="O49" s="8" t="str">
        <f>[1]Week14!L24</f>
        <v xml:space="preserve"> </v>
      </c>
      <c r="P49" s="27" t="str">
        <f>[1]Week15!L24</f>
        <v xml:space="preserve"> </v>
      </c>
      <c r="Q49" s="34"/>
    </row>
    <row r="50" spans="1:17" ht="20.100000000000001" customHeight="1" x14ac:dyDescent="0.2">
      <c r="A50" s="40" t="str">
        <f>[1]Week1!A25</f>
        <v>Pradeep Kalmat</v>
      </c>
      <c r="B50" s="26">
        <v>43</v>
      </c>
      <c r="C50" s="8">
        <v>35</v>
      </c>
      <c r="D50" s="8">
        <v>36</v>
      </c>
      <c r="E50" s="8">
        <v>38</v>
      </c>
      <c r="F50" s="8">
        <v>36</v>
      </c>
      <c r="G50" s="8">
        <v>52</v>
      </c>
      <c r="H50" s="8"/>
      <c r="I50" s="8" t="s">
        <v>24</v>
      </c>
      <c r="J50" s="8" t="s">
        <v>24</v>
      </c>
      <c r="K50" s="8" t="str">
        <f>[1]Week10!L25</f>
        <v xml:space="preserve"> </v>
      </c>
      <c r="L50" s="8" t="str">
        <f>[1]Week11!L25</f>
        <v xml:space="preserve"> </v>
      </c>
      <c r="M50" s="8" t="str">
        <f>[1]Week12!L25</f>
        <v xml:space="preserve"> </v>
      </c>
      <c r="N50" s="8" t="str">
        <f>[1]Week13!L25</f>
        <v xml:space="preserve"> </v>
      </c>
      <c r="O50" s="8" t="str">
        <f>[1]Week14!L25</f>
        <v xml:space="preserve"> </v>
      </c>
      <c r="P50" s="27" t="str">
        <f>[1]Week15!L25</f>
        <v xml:space="preserve"> </v>
      </c>
      <c r="Q50" s="38"/>
    </row>
    <row r="51" spans="1:17" ht="20.100000000000001" customHeight="1" x14ac:dyDescent="0.2">
      <c r="A51" s="40" t="str">
        <f>[1]Week1!A26</f>
        <v>Rick Olivero</v>
      </c>
      <c r="B51" s="26">
        <v>39</v>
      </c>
      <c r="C51" s="8">
        <v>34</v>
      </c>
      <c r="D51" s="8">
        <v>38</v>
      </c>
      <c r="E51" s="8">
        <v>36</v>
      </c>
      <c r="F51" s="8">
        <v>34</v>
      </c>
      <c r="G51" s="8">
        <v>39</v>
      </c>
      <c r="H51" s="8"/>
      <c r="I51" s="8" t="s">
        <v>24</v>
      </c>
      <c r="J51" s="8" t="s">
        <v>24</v>
      </c>
      <c r="K51" s="8" t="str">
        <f>[1]Week10!L26</f>
        <v xml:space="preserve"> </v>
      </c>
      <c r="L51" s="8" t="str">
        <f>[1]Week11!L26</f>
        <v xml:space="preserve"> </v>
      </c>
      <c r="M51" s="8" t="str">
        <f>[1]Week12!L26</f>
        <v xml:space="preserve"> </v>
      </c>
      <c r="N51" s="8" t="str">
        <f>[1]Week13!L26</f>
        <v xml:space="preserve"> </v>
      </c>
      <c r="O51" s="8" t="str">
        <f>[1]Week14!L26</f>
        <v xml:space="preserve"> </v>
      </c>
      <c r="P51" s="27" t="str">
        <f>[1]Week15!L26</f>
        <v xml:space="preserve"> </v>
      </c>
      <c r="Q51" s="38"/>
    </row>
    <row r="52" spans="1:17" ht="20.100000000000001" customHeight="1" x14ac:dyDescent="0.2">
      <c r="A52" s="40" t="str">
        <f>[1]Week1!A27</f>
        <v>Roger Koenigsknecht</v>
      </c>
      <c r="B52" s="26">
        <v>38</v>
      </c>
      <c r="C52" s="8">
        <v>33</v>
      </c>
      <c r="D52" s="8">
        <v>41</v>
      </c>
      <c r="E52" s="8">
        <v>36</v>
      </c>
      <c r="F52" s="8">
        <v>37</v>
      </c>
      <c r="G52" s="8">
        <v>39</v>
      </c>
      <c r="H52" s="8"/>
      <c r="I52" s="8" t="s">
        <v>24</v>
      </c>
      <c r="J52" s="8" t="s">
        <v>24</v>
      </c>
      <c r="K52" s="8" t="str">
        <f>[1]Week10!L27</f>
        <v xml:space="preserve"> </v>
      </c>
      <c r="L52" s="8" t="str">
        <f>[1]Week11!L27</f>
        <v xml:space="preserve"> </v>
      </c>
      <c r="M52" s="8" t="str">
        <f>[1]Week12!L27</f>
        <v xml:space="preserve"> </v>
      </c>
      <c r="N52" s="8" t="str">
        <f>[1]Week13!L27</f>
        <v xml:space="preserve"> </v>
      </c>
      <c r="O52" s="8" t="str">
        <f>[1]Week14!L27</f>
        <v xml:space="preserve"> </v>
      </c>
      <c r="P52" s="27" t="str">
        <f>[1]Week15!L27</f>
        <v xml:space="preserve"> </v>
      </c>
      <c r="Q52" s="38"/>
    </row>
    <row r="53" spans="1:17" ht="20.100000000000001" customHeight="1" thickBot="1" x14ac:dyDescent="0.25">
      <c r="A53" s="41" t="str">
        <f>[1]Week1!A28</f>
        <v>Tom Laskaris</v>
      </c>
      <c r="B53" s="30">
        <v>38</v>
      </c>
      <c r="C53" s="31">
        <v>40</v>
      </c>
      <c r="D53" s="31">
        <v>37</v>
      </c>
      <c r="E53" s="31">
        <v>41</v>
      </c>
      <c r="F53" s="31">
        <v>30</v>
      </c>
      <c r="G53" s="31">
        <v>36</v>
      </c>
      <c r="H53" s="31"/>
      <c r="I53" s="31" t="s">
        <v>24</v>
      </c>
      <c r="J53" s="31"/>
      <c r="K53" s="31" t="str">
        <f>[1]Week10!L28</f>
        <v xml:space="preserve"> </v>
      </c>
      <c r="L53" s="31" t="str">
        <f>[1]Week11!L28</f>
        <v xml:space="preserve"> </v>
      </c>
      <c r="M53" s="31" t="str">
        <f>[1]Week12!L28</f>
        <v xml:space="preserve"> </v>
      </c>
      <c r="N53" s="31" t="str">
        <f>[1]Week13!L28</f>
        <v xml:space="preserve"> </v>
      </c>
      <c r="O53" s="31" t="str">
        <f>[1]Week14!L28</f>
        <v xml:space="preserve"> </v>
      </c>
      <c r="P53" s="32" t="str">
        <f>[1]Week15!L28</f>
        <v xml:space="preserve"> </v>
      </c>
      <c r="Q53" s="38"/>
    </row>
  </sheetData>
  <sortState ref="A3:Q26">
    <sortCondition descending="1" ref="Q3:Q26"/>
  </sortState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="90" zoomScaleNormal="90" workbookViewId="0">
      <selection activeCell="A25" sqref="A25"/>
    </sheetView>
  </sheetViews>
  <sheetFormatPr defaultRowHeight="12.75" x14ac:dyDescent="0.2"/>
  <cols>
    <col min="1" max="1" width="23.140625" customWidth="1"/>
    <col min="2" max="10" width="5.7109375" customWidth="1"/>
    <col min="11" max="19" width="6.7109375" customWidth="1"/>
    <col min="21" max="23" width="9.140625" style="3"/>
    <col min="26" max="26" width="17.5703125" customWidth="1"/>
    <col min="29" max="31" width="9.140625" style="3"/>
  </cols>
  <sheetData>
    <row r="1" spans="1:31" x14ac:dyDescent="0.2">
      <c r="A1" s="1" t="s">
        <v>0</v>
      </c>
      <c r="B1" s="2">
        <v>1</v>
      </c>
      <c r="S1" s="3"/>
      <c r="U1" s="3" t="s">
        <v>1</v>
      </c>
      <c r="V1" s="3">
        <v>24</v>
      </c>
      <c r="Z1" s="4" t="s">
        <v>2</v>
      </c>
      <c r="AA1" s="4"/>
      <c r="AB1" s="4"/>
      <c r="AC1" s="4"/>
      <c r="AD1" s="4"/>
      <c r="AE1" s="4"/>
    </row>
    <row r="2" spans="1:31" x14ac:dyDescent="0.2">
      <c r="A2" s="5" t="s">
        <v>3</v>
      </c>
      <c r="B2" s="6" t="str">
        <f>'[1]Weekly Course'!C2</f>
        <v>West</v>
      </c>
      <c r="C2" s="6"/>
      <c r="S2" s="3"/>
    </row>
    <row r="3" spans="1:31" x14ac:dyDescent="0.2">
      <c r="A3" s="7" t="s">
        <v>4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 t="s">
        <v>5</v>
      </c>
      <c r="L3" s="9" t="s">
        <v>6</v>
      </c>
      <c r="M3" s="9" t="s">
        <v>7</v>
      </c>
      <c r="N3" s="9" t="s">
        <v>8</v>
      </c>
      <c r="O3" s="9" t="s">
        <v>9</v>
      </c>
      <c r="P3" s="9" t="s">
        <v>10</v>
      </c>
      <c r="Q3" s="9" t="s">
        <v>11</v>
      </c>
      <c r="R3" s="9" t="s">
        <v>12</v>
      </c>
      <c r="S3" s="10" t="s">
        <v>13</v>
      </c>
      <c r="V3" s="11" t="s">
        <v>14</v>
      </c>
      <c r="W3" s="11"/>
      <c r="AC3" s="3" t="s">
        <v>5</v>
      </c>
      <c r="AD3" s="3" t="s">
        <v>1</v>
      </c>
      <c r="AE3" s="3" t="s">
        <v>15</v>
      </c>
    </row>
    <row r="4" spans="1:31" x14ac:dyDescent="0.2">
      <c r="A4" s="12" t="s">
        <v>16</v>
      </c>
      <c r="B4" s="8">
        <f>IF(B2="West",5,4)</f>
        <v>5</v>
      </c>
      <c r="C4" s="8">
        <v>4</v>
      </c>
      <c r="D4" s="8">
        <f>IF(B2="West",4,5)</f>
        <v>4</v>
      </c>
      <c r="E4" s="8">
        <f>IF(B2="East",4,IF(B2 = "South",5,3))</f>
        <v>3</v>
      </c>
      <c r="F4" s="8">
        <f>IF(B2="West",4,3)</f>
        <v>4</v>
      </c>
      <c r="G4" s="8">
        <f>IF(B2="South",4,5)</f>
        <v>5</v>
      </c>
      <c r="H4" s="8">
        <f>IF(B2="South",4,3)</f>
        <v>3</v>
      </c>
      <c r="I4" s="8">
        <v>4</v>
      </c>
      <c r="J4" s="8">
        <f>IF(B2="South",3,4)</f>
        <v>4</v>
      </c>
      <c r="K4" s="9"/>
      <c r="L4" s="9"/>
      <c r="M4" s="9"/>
      <c r="N4" s="9"/>
      <c r="O4" s="9"/>
      <c r="P4" s="9"/>
      <c r="Q4" s="9"/>
      <c r="R4" s="9"/>
      <c r="S4" s="10"/>
      <c r="V4" s="3" t="s">
        <v>17</v>
      </c>
      <c r="W4" s="3" t="s">
        <v>18</v>
      </c>
      <c r="AC4" s="3">
        <f>MIN(AA5:AA28)</f>
        <v>32</v>
      </c>
      <c r="AD4" s="3">
        <f>COUNTIF(AA5:AA28,AC4)</f>
        <v>2</v>
      </c>
      <c r="AE4" s="3">
        <f>AC4-SUM(B4:J4)</f>
        <v>-4</v>
      </c>
    </row>
    <row r="5" spans="1:31" x14ac:dyDescent="0.2">
      <c r="A5" s="8" t="str">
        <f>[1]Sullivan!A38</f>
        <v>Paul Sullivan</v>
      </c>
      <c r="B5" s="8">
        <f>[1]Sullivan!C2</f>
        <v>10</v>
      </c>
      <c r="C5" s="8">
        <f>[1]Sullivan!E2</f>
        <v>8</v>
      </c>
      <c r="D5" s="8">
        <f>[1]Sullivan!G2</f>
        <v>5</v>
      </c>
      <c r="E5" s="8">
        <f>[1]Sullivan!I2</f>
        <v>3</v>
      </c>
      <c r="F5" s="8">
        <f>[1]Sullivan!K2</f>
        <v>6</v>
      </c>
      <c r="G5" s="8">
        <f>[1]Sullivan!M2</f>
        <v>7</v>
      </c>
      <c r="H5" s="8">
        <f>[1]Sullivan!O2</f>
        <v>3</v>
      </c>
      <c r="I5" s="8">
        <f>[1]Sullivan!Q2</f>
        <v>5</v>
      </c>
      <c r="J5" s="8">
        <f>[1]Sullivan!S2</f>
        <v>6</v>
      </c>
      <c r="K5" s="8">
        <f>[1]Sullivan!V2</f>
        <v>53</v>
      </c>
      <c r="L5" s="8">
        <f>[1]Sullivan!W2</f>
        <v>35</v>
      </c>
      <c r="M5" s="8">
        <f>[1]Sullivan!X2</f>
        <v>15</v>
      </c>
      <c r="N5" s="8">
        <f>[1]Sullivan!Y2</f>
        <v>0</v>
      </c>
      <c r="O5" s="8">
        <f>[1]Sullivan!Z2</f>
        <v>0</v>
      </c>
      <c r="P5" s="8">
        <f>[1]Sullivan!AA2</f>
        <v>0</v>
      </c>
      <c r="Q5" s="8">
        <f>[1]Sullivan!AB2</f>
        <v>2</v>
      </c>
      <c r="R5" s="8">
        <f>[1]Sullivan!AC2</f>
        <v>18</v>
      </c>
      <c r="S5" s="13">
        <f>IF(L5=" "," ",IF(W5=0,V5*2,W5+((V5-W5)*2)))</f>
        <v>32</v>
      </c>
      <c r="V5" s="3">
        <f>$V$1-RANK(L5,$L$5:$L$28,1)</f>
        <v>16</v>
      </c>
      <c r="W5" s="3">
        <f>COUNTIF($L$5:$L$28,L5) - 1</f>
        <v>0</v>
      </c>
      <c r="Z5" s="8" t="str">
        <f t="shared" ref="Z5:Z28" si="0">A5</f>
        <v>Paul Sullivan</v>
      </c>
      <c r="AA5" s="8">
        <f>L5</f>
        <v>35</v>
      </c>
      <c r="AB5" s="8" t="str">
        <f t="shared" ref="AB5:AB28" si="1">IF(AA5=$AC$4,"X"," ")</f>
        <v xml:space="preserve"> </v>
      </c>
    </row>
    <row r="6" spans="1:31" x14ac:dyDescent="0.2">
      <c r="A6" s="8" t="str">
        <f>[1]Shomsky!A38</f>
        <v>Jason Shomsky</v>
      </c>
      <c r="B6" s="8">
        <f>[1]Shomsky!C2</f>
        <v>7</v>
      </c>
      <c r="C6" s="8">
        <f>[1]Shomsky!E2</f>
        <v>5</v>
      </c>
      <c r="D6" s="8">
        <f>[1]Shomsky!G2</f>
        <v>5</v>
      </c>
      <c r="E6" s="8">
        <f>[1]Shomsky!I2</f>
        <v>3</v>
      </c>
      <c r="F6" s="8">
        <f>[1]Shomsky!K2</f>
        <v>5</v>
      </c>
      <c r="G6" s="8">
        <f>[1]Shomsky!M2</f>
        <v>5</v>
      </c>
      <c r="H6" s="8">
        <f>[1]Shomsky!O2</f>
        <v>4</v>
      </c>
      <c r="I6" s="8">
        <f>[1]Shomsky!Q2</f>
        <v>6</v>
      </c>
      <c r="J6" s="8">
        <f>[1]Shomsky!S2</f>
        <v>3</v>
      </c>
      <c r="K6" s="8">
        <f>[1]Shomsky!V2</f>
        <v>43</v>
      </c>
      <c r="L6" s="8">
        <f>[1]Shomsky!W2</f>
        <v>32</v>
      </c>
      <c r="M6" s="8">
        <f>[1]Shomsky!X2</f>
        <v>15</v>
      </c>
      <c r="N6" s="8">
        <f>[1]Shomsky!Y2</f>
        <v>2</v>
      </c>
      <c r="O6" s="8">
        <f>[1]Shomsky!Z2</f>
        <v>0</v>
      </c>
      <c r="P6" s="8">
        <f>[1]Shomsky!AA2</f>
        <v>1</v>
      </c>
      <c r="Q6" s="8">
        <f>[1]Shomsky!AB2</f>
        <v>2</v>
      </c>
      <c r="R6" s="8">
        <f>[1]Shomsky!AC2</f>
        <v>11</v>
      </c>
      <c r="S6" s="13">
        <f t="shared" ref="S6:S28" si="2">IF(L6=" "," ",IF(W6=0,V6*2,W6+((V6-W6)*2)))</f>
        <v>43</v>
      </c>
      <c r="V6" s="3">
        <f>$V$1-RANK(L6,$L$5:$L$28,1)</f>
        <v>22</v>
      </c>
      <c r="W6" s="3">
        <f>COUNTIF($L$5:$L$28,L6) - 1</f>
        <v>1</v>
      </c>
      <c r="Z6" s="8" t="str">
        <f t="shared" si="0"/>
        <v>Jason Shomsky</v>
      </c>
      <c r="AA6" s="8">
        <f t="shared" ref="AA6:AA28" si="3">L6</f>
        <v>32</v>
      </c>
      <c r="AB6" s="8" t="str">
        <f t="shared" si="1"/>
        <v>X</v>
      </c>
    </row>
    <row r="7" spans="1:31" x14ac:dyDescent="0.2">
      <c r="A7" s="8" t="str">
        <f>[1]Pittenger!A38</f>
        <v>Jeff Pittenger</v>
      </c>
      <c r="B7" s="8">
        <f>[1]Pittenger!C2</f>
        <v>8</v>
      </c>
      <c r="C7" s="8">
        <f>[1]Pittenger!E2</f>
        <v>6</v>
      </c>
      <c r="D7" s="8">
        <f>[1]Pittenger!G2</f>
        <v>5</v>
      </c>
      <c r="E7" s="8">
        <f>[1]Pittenger!I2</f>
        <v>5</v>
      </c>
      <c r="F7" s="8">
        <f>[1]Pittenger!K2</f>
        <v>6</v>
      </c>
      <c r="G7" s="8">
        <f>[1]Pittenger!M2</f>
        <v>5</v>
      </c>
      <c r="H7" s="8">
        <f>[1]Pittenger!O2</f>
        <v>5</v>
      </c>
      <c r="I7" s="8">
        <f>[1]Pittenger!Q2</f>
        <v>5</v>
      </c>
      <c r="J7" s="8">
        <f>[1]Pittenger!S2</f>
        <v>6</v>
      </c>
      <c r="K7" s="8">
        <f>[1]Pittenger!V2</f>
        <v>51</v>
      </c>
      <c r="L7" s="8">
        <f>[1]Pittenger!W2</f>
        <v>41</v>
      </c>
      <c r="M7" s="8">
        <f>[1]Pittenger!X2</f>
        <v>18</v>
      </c>
      <c r="N7" s="8">
        <f>[1]Pittenger!Y2</f>
        <v>1</v>
      </c>
      <c r="O7" s="8">
        <f>[1]Pittenger!Z2</f>
        <v>0</v>
      </c>
      <c r="P7" s="8">
        <f>[1]Pittenger!AA2</f>
        <v>0</v>
      </c>
      <c r="Q7" s="8">
        <f>[1]Pittenger!AB2</f>
        <v>1</v>
      </c>
      <c r="R7" s="8">
        <f>[1]Pittenger!AC2</f>
        <v>10</v>
      </c>
      <c r="S7" s="13">
        <f t="shared" si="2"/>
        <v>13</v>
      </c>
      <c r="V7" s="3">
        <f t="shared" ref="V7:V28" si="4">$V$1-RANK(L7,$L$5:$L$28,1)</f>
        <v>7</v>
      </c>
      <c r="W7" s="3">
        <f t="shared" ref="W7:W28" si="5">COUNTIF($L$5:$L$28,L7) - 1</f>
        <v>1</v>
      </c>
      <c r="Z7" s="8" t="str">
        <f t="shared" si="0"/>
        <v>Jeff Pittenger</v>
      </c>
      <c r="AA7" s="8">
        <f t="shared" si="3"/>
        <v>41</v>
      </c>
      <c r="AB7" s="8" t="str">
        <f t="shared" si="1"/>
        <v xml:space="preserve"> </v>
      </c>
    </row>
    <row r="8" spans="1:31" x14ac:dyDescent="0.2">
      <c r="A8" s="8" t="str">
        <f>[1]Bawol!A38</f>
        <v>Mike Bawol</v>
      </c>
      <c r="B8" s="8">
        <f>[1]Bawol!C2</f>
        <v>5</v>
      </c>
      <c r="C8" s="8">
        <f>[1]Bawol!E2</f>
        <v>6</v>
      </c>
      <c r="D8" s="8">
        <f>[1]Bawol!G2</f>
        <v>3</v>
      </c>
      <c r="E8" s="8">
        <f>[1]Bawol!I2</f>
        <v>5</v>
      </c>
      <c r="F8" s="8">
        <f>[1]Bawol!K2</f>
        <v>5</v>
      </c>
      <c r="G8" s="8">
        <f>[1]Bawol!M2</f>
        <v>5</v>
      </c>
      <c r="H8" s="8">
        <f>[1]Bawol!O2</f>
        <v>4</v>
      </c>
      <c r="I8" s="8">
        <f>[1]Bawol!Q2</f>
        <v>4</v>
      </c>
      <c r="J8" s="8">
        <f>[1]Bawol!S2</f>
        <v>5</v>
      </c>
      <c r="K8" s="8">
        <f>[1]Bawol!V2</f>
        <v>42</v>
      </c>
      <c r="L8" s="8">
        <f>[1]Bawol!W2</f>
        <v>31</v>
      </c>
      <c r="M8" s="8">
        <f>[1]Bawol!X2</f>
        <v>14</v>
      </c>
      <c r="N8" s="8">
        <f>[1]Bawol!Y2</f>
        <v>2</v>
      </c>
      <c r="O8" s="8">
        <f>[1]Bawol!Z2</f>
        <v>0</v>
      </c>
      <c r="P8" s="8">
        <f>[1]Bawol!AA2</f>
        <v>1</v>
      </c>
      <c r="Q8" s="8">
        <f>[1]Bawol!AB2</f>
        <v>3</v>
      </c>
      <c r="R8" s="8">
        <f>[1]Bawol!AC2</f>
        <v>11</v>
      </c>
      <c r="S8" s="13">
        <f t="shared" si="2"/>
        <v>46</v>
      </c>
      <c r="V8" s="3">
        <f t="shared" si="4"/>
        <v>23</v>
      </c>
      <c r="W8" s="3">
        <f t="shared" si="5"/>
        <v>0</v>
      </c>
      <c r="Z8" s="8" t="str">
        <f t="shared" si="0"/>
        <v>Mike Bawol</v>
      </c>
      <c r="AA8" s="8">
        <v>100</v>
      </c>
      <c r="AB8" s="8" t="str">
        <f t="shared" si="1"/>
        <v xml:space="preserve"> </v>
      </c>
    </row>
    <row r="9" spans="1:31" x14ac:dyDescent="0.2">
      <c r="A9" s="8" t="str">
        <f>[1]Paul!A38</f>
        <v>John Paul</v>
      </c>
      <c r="B9" s="8">
        <f>[1]Paul!C2</f>
        <v>9</v>
      </c>
      <c r="C9" s="8">
        <f>[1]Paul!E2</f>
        <v>3</v>
      </c>
      <c r="D9" s="8">
        <f>[1]Paul!G2</f>
        <v>4</v>
      </c>
      <c r="E9" s="8">
        <f>[1]Paul!I2</f>
        <v>3</v>
      </c>
      <c r="F9" s="8">
        <f>[1]Paul!K2</f>
        <v>5</v>
      </c>
      <c r="G9" s="8">
        <f>[1]Paul!M2</f>
        <v>6</v>
      </c>
      <c r="H9" s="8">
        <f>[1]Paul!O2</f>
        <v>4</v>
      </c>
      <c r="I9" s="8">
        <f>[1]Paul!Q2</f>
        <v>4</v>
      </c>
      <c r="J9" s="8">
        <f>[1]Paul!S2</f>
        <v>4</v>
      </c>
      <c r="K9" s="8">
        <f>[1]Paul!V2</f>
        <v>42</v>
      </c>
      <c r="L9" s="8">
        <f>[1]Paul!W2</f>
        <v>37</v>
      </c>
      <c r="M9" s="8">
        <f>[1]Paul!X2</f>
        <v>18</v>
      </c>
      <c r="N9" s="8">
        <f>[1]Paul!Y2</f>
        <v>5</v>
      </c>
      <c r="O9" s="8">
        <f>[1]Paul!Z2</f>
        <v>0</v>
      </c>
      <c r="P9" s="8">
        <f>[1]Paul!AA2</f>
        <v>1</v>
      </c>
      <c r="Q9" s="8">
        <f>[1]Paul!AB2</f>
        <v>4</v>
      </c>
      <c r="R9" s="8">
        <f>[1]Paul!AC2</f>
        <v>5</v>
      </c>
      <c r="S9" s="13">
        <f t="shared" si="2"/>
        <v>28</v>
      </c>
      <c r="V9" s="3">
        <f t="shared" si="4"/>
        <v>14</v>
      </c>
      <c r="W9" s="3">
        <f t="shared" si="5"/>
        <v>0</v>
      </c>
      <c r="Z9" s="8" t="str">
        <f t="shared" si="0"/>
        <v>John Paul</v>
      </c>
      <c r="AA9" s="8">
        <f t="shared" si="3"/>
        <v>37</v>
      </c>
      <c r="AB9" s="8" t="str">
        <f t="shared" si="1"/>
        <v xml:space="preserve"> </v>
      </c>
    </row>
    <row r="10" spans="1:31" x14ac:dyDescent="0.2">
      <c r="A10" s="8" t="str">
        <f>[1]Walrad!A38</f>
        <v>Joe Walrad</v>
      </c>
      <c r="B10" s="8">
        <f>[1]Walrad!C2</f>
        <v>7</v>
      </c>
      <c r="C10" s="8">
        <f>[1]Walrad!E2</f>
        <v>7</v>
      </c>
      <c r="D10" s="8">
        <f>[1]Walrad!G2</f>
        <v>5</v>
      </c>
      <c r="E10" s="8">
        <f>[1]Walrad!I2</f>
        <v>5</v>
      </c>
      <c r="F10" s="8">
        <f>[1]Walrad!K2</f>
        <v>3</v>
      </c>
      <c r="G10" s="8">
        <f>[1]Walrad!M2</f>
        <v>7</v>
      </c>
      <c r="H10" s="8">
        <f>[1]Walrad!O2</f>
        <v>4</v>
      </c>
      <c r="I10" s="8">
        <f>[1]Walrad!Q2</f>
        <v>6</v>
      </c>
      <c r="J10" s="8">
        <f>[1]Walrad!S2</f>
        <v>7</v>
      </c>
      <c r="K10" s="8">
        <f>[1]Walrad!V2</f>
        <v>51</v>
      </c>
      <c r="L10" s="8">
        <f>[1]Walrad!W2</f>
        <v>33</v>
      </c>
      <c r="M10" s="8">
        <f>[1]Walrad!X2</f>
        <v>19</v>
      </c>
      <c r="N10" s="8">
        <f>[1]Walrad!Y2</f>
        <v>1</v>
      </c>
      <c r="O10" s="8">
        <f>[1]Walrad!Z2</f>
        <v>0</v>
      </c>
      <c r="P10" s="8">
        <f>[1]Walrad!AA2</f>
        <v>1</v>
      </c>
      <c r="Q10" s="8">
        <f>[1]Walrad!AB2</f>
        <v>0</v>
      </c>
      <c r="R10" s="8">
        <f>[1]Walrad!AC2</f>
        <v>18</v>
      </c>
      <c r="S10" s="13">
        <f t="shared" si="2"/>
        <v>40</v>
      </c>
      <c r="V10" s="3">
        <f t="shared" si="4"/>
        <v>20</v>
      </c>
      <c r="W10" s="3">
        <f t="shared" si="5"/>
        <v>0</v>
      </c>
      <c r="Z10" s="8" t="str">
        <f t="shared" si="0"/>
        <v>Joe Walrad</v>
      </c>
      <c r="AA10" s="8">
        <f t="shared" si="3"/>
        <v>33</v>
      </c>
      <c r="AB10" s="8" t="str">
        <f t="shared" si="1"/>
        <v xml:space="preserve"> </v>
      </c>
    </row>
    <row r="11" spans="1:31" x14ac:dyDescent="0.2">
      <c r="A11" s="8" t="str">
        <f>[1]Tharp!A38</f>
        <v>Jon Tharp</v>
      </c>
      <c r="B11" s="8">
        <f>[1]Tharp!C2</f>
        <v>7</v>
      </c>
      <c r="C11" s="8">
        <f>[1]Tharp!E2</f>
        <v>8</v>
      </c>
      <c r="D11" s="8">
        <f>[1]Tharp!G2</f>
        <v>7</v>
      </c>
      <c r="E11" s="8">
        <f>[1]Tharp!I2</f>
        <v>5</v>
      </c>
      <c r="F11" s="8">
        <f>[1]Tharp!K2</f>
        <v>8</v>
      </c>
      <c r="G11" s="8">
        <f>[1]Tharp!M2</f>
        <v>7</v>
      </c>
      <c r="H11" s="8">
        <f>[1]Tharp!O2</f>
        <v>3</v>
      </c>
      <c r="I11" s="8">
        <f>[1]Tharp!Q2</f>
        <v>6</v>
      </c>
      <c r="J11" s="8">
        <f>[1]Tharp!S2</f>
        <v>6</v>
      </c>
      <c r="K11" s="8">
        <f>[1]Tharp!V2</f>
        <v>57</v>
      </c>
      <c r="L11" s="8">
        <f>[1]Tharp!W2</f>
        <v>40</v>
      </c>
      <c r="M11" s="8">
        <f>[1]Tharp!X2</f>
        <v>20</v>
      </c>
      <c r="N11" s="8">
        <f>[1]Tharp!Y2</f>
        <v>1</v>
      </c>
      <c r="O11" s="8">
        <f>[1]Tharp!Z2</f>
        <v>0</v>
      </c>
      <c r="P11" s="8">
        <f>[1]Tharp!AA2</f>
        <v>0</v>
      </c>
      <c r="Q11" s="8">
        <f>[1]Tharp!AB2</f>
        <v>1</v>
      </c>
      <c r="R11" s="8">
        <f>[1]Tharp!AC2</f>
        <v>17</v>
      </c>
      <c r="S11" s="13">
        <f t="shared" si="2"/>
        <v>16</v>
      </c>
      <c r="V11" s="3">
        <f t="shared" si="4"/>
        <v>8</v>
      </c>
      <c r="W11" s="3">
        <f t="shared" si="5"/>
        <v>0</v>
      </c>
      <c r="Z11" s="8" t="str">
        <f t="shared" si="0"/>
        <v>Jon Tharp</v>
      </c>
      <c r="AA11" s="8">
        <v>100</v>
      </c>
      <c r="AB11" s="8" t="str">
        <f t="shared" si="1"/>
        <v xml:space="preserve"> </v>
      </c>
    </row>
    <row r="12" spans="1:31" x14ac:dyDescent="0.2">
      <c r="A12" s="8" t="str">
        <f>[1]Matzo!A38</f>
        <v>Nick Matzo</v>
      </c>
      <c r="B12" s="8">
        <f>[1]Matzo!C2</f>
        <v>8</v>
      </c>
      <c r="C12" s="8">
        <f>[1]Matzo!E2</f>
        <v>6</v>
      </c>
      <c r="D12" s="8">
        <f>[1]Matzo!G2</f>
        <v>6</v>
      </c>
      <c r="E12" s="8">
        <f>[1]Matzo!I2</f>
        <v>4</v>
      </c>
      <c r="F12" s="8">
        <f>[1]Matzo!K2</f>
        <v>4</v>
      </c>
      <c r="G12" s="8">
        <f>[1]Matzo!M2</f>
        <v>5</v>
      </c>
      <c r="H12" s="8">
        <f>[1]Matzo!O2</f>
        <v>4</v>
      </c>
      <c r="I12" s="8">
        <f>[1]Matzo!Q2</f>
        <v>4</v>
      </c>
      <c r="J12" s="8">
        <f>[1]Matzo!S2</f>
        <v>4</v>
      </c>
      <c r="K12" s="8">
        <f>[1]Matzo!V2</f>
        <v>45</v>
      </c>
      <c r="L12" s="8">
        <f>[1]Matzo!W2</f>
        <v>36</v>
      </c>
      <c r="M12" s="8">
        <f>[1]Matzo!X2</f>
        <v>18</v>
      </c>
      <c r="N12" s="8">
        <f>[1]Matzo!Y2</f>
        <v>3</v>
      </c>
      <c r="O12" s="8">
        <f>[1]Matzo!Z2</f>
        <v>0</v>
      </c>
      <c r="P12" s="8">
        <f>[1]Matzo!AA2</f>
        <v>0</v>
      </c>
      <c r="Q12" s="8">
        <f>[1]Matzo!AB2</f>
        <v>4</v>
      </c>
      <c r="R12" s="8">
        <f>[1]Matzo!AC2</f>
        <v>9</v>
      </c>
      <c r="S12" s="13">
        <f t="shared" si="2"/>
        <v>30</v>
      </c>
      <c r="V12" s="3">
        <f t="shared" si="4"/>
        <v>15</v>
      </c>
      <c r="W12" s="3">
        <f t="shared" si="5"/>
        <v>0</v>
      </c>
      <c r="Z12" s="8" t="str">
        <f t="shared" si="0"/>
        <v>Nick Matzo</v>
      </c>
      <c r="AA12" s="8">
        <f t="shared" si="3"/>
        <v>36</v>
      </c>
      <c r="AB12" s="8" t="str">
        <f t="shared" si="1"/>
        <v xml:space="preserve"> </v>
      </c>
    </row>
    <row r="13" spans="1:31" x14ac:dyDescent="0.2">
      <c r="A13" s="8" t="str">
        <f>[1]CSullivan!A38</f>
        <v>Charlie Sullivan</v>
      </c>
      <c r="B13" s="8">
        <f>[1]CSullivan!C2</f>
        <v>0</v>
      </c>
      <c r="C13" s="8">
        <f>[1]CSullivan!E2</f>
        <v>0</v>
      </c>
      <c r="D13" s="8">
        <f>[1]CSullivan!G2</f>
        <v>0</v>
      </c>
      <c r="E13" s="8">
        <f>[1]CSullivan!I2</f>
        <v>0</v>
      </c>
      <c r="F13" s="8">
        <f>[1]CSullivan!K2</f>
        <v>0</v>
      </c>
      <c r="G13" s="8">
        <f>[1]CSullivan!M2</f>
        <v>0</v>
      </c>
      <c r="H13" s="8">
        <f>[1]CSullivan!O2</f>
        <v>0</v>
      </c>
      <c r="I13" s="8">
        <f>[1]CSullivan!Q2</f>
        <v>0</v>
      </c>
      <c r="J13" s="8">
        <f>[1]CSullivan!S2</f>
        <v>0</v>
      </c>
      <c r="K13" s="8" t="str">
        <f>[1]CSullivan!V2</f>
        <v xml:space="preserve"> </v>
      </c>
      <c r="L13" s="8">
        <f>[1]CSullivan!W2</f>
        <v>43</v>
      </c>
      <c r="M13" s="8" t="str">
        <f>[1]CSullivan!X2</f>
        <v xml:space="preserve"> </v>
      </c>
      <c r="N13" s="8" t="str">
        <f>[1]CSullivan!Y2</f>
        <v xml:space="preserve"> </v>
      </c>
      <c r="O13" s="8" t="str">
        <f>[1]CSullivan!Z2</f>
        <v xml:space="preserve"> </v>
      </c>
      <c r="P13" s="8" t="str">
        <f>[1]CSullivan!AA2</f>
        <v xml:space="preserve"> </v>
      </c>
      <c r="Q13" s="8" t="str">
        <f>[1]CSullivan!AB2</f>
        <v xml:space="preserve"> </v>
      </c>
      <c r="R13" s="8">
        <f>[1]CSullivan!AC2</f>
        <v>18</v>
      </c>
      <c r="S13" s="13">
        <f t="shared" si="2"/>
        <v>4</v>
      </c>
      <c r="V13" s="3">
        <f t="shared" si="4"/>
        <v>4</v>
      </c>
      <c r="W13" s="3">
        <f t="shared" si="5"/>
        <v>4</v>
      </c>
      <c r="Z13" s="8" t="str">
        <f t="shared" si="0"/>
        <v>Charlie Sullivan</v>
      </c>
      <c r="AA13" s="8">
        <v>100</v>
      </c>
      <c r="AB13" s="8" t="str">
        <f t="shared" si="1"/>
        <v xml:space="preserve"> </v>
      </c>
    </row>
    <row r="14" spans="1:31" x14ac:dyDescent="0.2">
      <c r="A14" s="8" t="str">
        <f>[1]Baker!A38</f>
        <v>Joe Baker</v>
      </c>
      <c r="B14" s="8">
        <f>[1]Baker!C2</f>
        <v>6</v>
      </c>
      <c r="C14" s="8">
        <f>[1]Baker!E2</f>
        <v>4</v>
      </c>
      <c r="D14" s="8">
        <f>[1]Baker!G2</f>
        <v>6</v>
      </c>
      <c r="E14" s="8">
        <f>[1]Baker!I2</f>
        <v>3</v>
      </c>
      <c r="F14" s="8">
        <f>[1]Baker!K2</f>
        <v>5</v>
      </c>
      <c r="G14" s="8">
        <f>[1]Baker!M2</f>
        <v>6</v>
      </c>
      <c r="H14" s="8">
        <f>[1]Baker!O2</f>
        <v>3</v>
      </c>
      <c r="I14" s="8">
        <f>[1]Baker!Q2</f>
        <v>3</v>
      </c>
      <c r="J14" s="8">
        <f>[1]Baker!S2</f>
        <v>5</v>
      </c>
      <c r="K14" s="8">
        <f>[1]Baker!V2</f>
        <v>41</v>
      </c>
      <c r="L14" s="8">
        <f>[1]Baker!W2</f>
        <v>32</v>
      </c>
      <c r="M14" s="8">
        <f>[1]Baker!X2</f>
        <v>16</v>
      </c>
      <c r="N14" s="8">
        <f>[1]Baker!Y2</f>
        <v>3</v>
      </c>
      <c r="O14" s="8">
        <f>[1]Baker!Z2</f>
        <v>0</v>
      </c>
      <c r="P14" s="8">
        <f>[1]Baker!AA2</f>
        <v>1</v>
      </c>
      <c r="Q14" s="8">
        <f>[1]Baker!AB2</f>
        <v>3</v>
      </c>
      <c r="R14" s="8">
        <f>[1]Baker!AC2</f>
        <v>9</v>
      </c>
      <c r="S14" s="13">
        <f t="shared" si="2"/>
        <v>43</v>
      </c>
      <c r="V14" s="3">
        <f t="shared" si="4"/>
        <v>22</v>
      </c>
      <c r="W14" s="3">
        <f t="shared" si="5"/>
        <v>1</v>
      </c>
      <c r="Z14" s="8" t="str">
        <f t="shared" si="0"/>
        <v>Joe Baker</v>
      </c>
      <c r="AA14" s="8">
        <f t="shared" si="3"/>
        <v>32</v>
      </c>
      <c r="AB14" s="8" t="str">
        <f>IF(AA14=$AC$4,"X"," ")</f>
        <v>X</v>
      </c>
    </row>
    <row r="15" spans="1:31" x14ac:dyDescent="0.2">
      <c r="A15" s="8" t="str">
        <f>[1]Kopas!A38</f>
        <v>Ron Kopas</v>
      </c>
      <c r="B15" s="8">
        <f>[1]Kopas!C2</f>
        <v>9</v>
      </c>
      <c r="C15" s="8">
        <f>[1]Kopas!E2</f>
        <v>7</v>
      </c>
      <c r="D15" s="8">
        <f>[1]Kopas!G2</f>
        <v>5</v>
      </c>
      <c r="E15" s="8">
        <f>[1]Kopas!I2</f>
        <v>4</v>
      </c>
      <c r="F15" s="8">
        <f>[1]Kopas!K2</f>
        <v>7</v>
      </c>
      <c r="G15" s="8">
        <f>[1]Kopas!M2</f>
        <v>6</v>
      </c>
      <c r="H15" s="8">
        <f>[1]Kopas!O2</f>
        <v>6</v>
      </c>
      <c r="I15" s="8">
        <f>[1]Kopas!Q2</f>
        <v>4</v>
      </c>
      <c r="J15" s="8">
        <f>[1]Kopas!S2</f>
        <v>7</v>
      </c>
      <c r="K15" s="8">
        <f>[1]Kopas!V2</f>
        <v>55</v>
      </c>
      <c r="L15" s="8">
        <f>[1]Kopas!W2</f>
        <v>43</v>
      </c>
      <c r="M15" s="8">
        <f>[1]Kopas!X2</f>
        <v>19</v>
      </c>
      <c r="N15" s="8">
        <f>[1]Kopas!Y2</f>
        <v>0</v>
      </c>
      <c r="O15" s="8">
        <f>[1]Kopas!Z2</f>
        <v>0</v>
      </c>
      <c r="P15" s="8">
        <f>[1]Kopas!AA2</f>
        <v>0</v>
      </c>
      <c r="Q15" s="8">
        <f>[1]Kopas!AB2</f>
        <v>1</v>
      </c>
      <c r="R15" s="8">
        <f>[1]Kopas!AC2</f>
        <v>12</v>
      </c>
      <c r="S15" s="13">
        <f t="shared" si="2"/>
        <v>4</v>
      </c>
      <c r="V15" s="3">
        <f t="shared" si="4"/>
        <v>4</v>
      </c>
      <c r="W15" s="3">
        <f t="shared" si="5"/>
        <v>4</v>
      </c>
      <c r="Z15" s="8" t="str">
        <f t="shared" si="0"/>
        <v>Ron Kopas</v>
      </c>
      <c r="AA15" s="8">
        <f t="shared" si="3"/>
        <v>43</v>
      </c>
      <c r="AB15" s="8" t="str">
        <f t="shared" si="1"/>
        <v xml:space="preserve"> </v>
      </c>
    </row>
    <row r="16" spans="1:31" x14ac:dyDescent="0.2">
      <c r="A16" s="8" t="str">
        <f>[1]Dunn!A38</f>
        <v>Craig Dunn</v>
      </c>
      <c r="B16" s="8">
        <f>[1]Dunn!C2</f>
        <v>9</v>
      </c>
      <c r="C16" s="8">
        <f>[1]Dunn!E2</f>
        <v>6</v>
      </c>
      <c r="D16" s="8">
        <f>[1]Dunn!G2</f>
        <v>6</v>
      </c>
      <c r="E16" s="8">
        <f>[1]Dunn!I2</f>
        <v>6</v>
      </c>
      <c r="F16" s="8">
        <f>[1]Dunn!K2</f>
        <v>6</v>
      </c>
      <c r="G16" s="8">
        <f>[1]Dunn!M2</f>
        <v>10</v>
      </c>
      <c r="H16" s="8">
        <f>[1]Dunn!O2</f>
        <v>6</v>
      </c>
      <c r="I16" s="8">
        <f>[1]Dunn!Q2</f>
        <v>5</v>
      </c>
      <c r="J16" s="8">
        <f>[1]Dunn!S2</f>
        <v>5</v>
      </c>
      <c r="K16" s="8">
        <f>[1]Dunn!V2</f>
        <v>59</v>
      </c>
      <c r="L16" s="8">
        <f>[1]Dunn!W2</f>
        <v>41</v>
      </c>
      <c r="M16" s="8">
        <f>[1]Dunn!X2</f>
        <v>23</v>
      </c>
      <c r="N16" s="8">
        <f>[1]Dunn!Y2</f>
        <v>0</v>
      </c>
      <c r="O16" s="8">
        <f>[1]Dunn!Z2</f>
        <v>0</v>
      </c>
      <c r="P16" s="8">
        <f>[1]Dunn!AA2</f>
        <v>0</v>
      </c>
      <c r="Q16" s="8">
        <f>[1]Dunn!AB2</f>
        <v>0</v>
      </c>
      <c r="R16" s="8">
        <f>[1]Dunn!AC2</f>
        <v>18</v>
      </c>
      <c r="S16" s="13">
        <f t="shared" si="2"/>
        <v>13</v>
      </c>
      <c r="V16" s="3">
        <f t="shared" si="4"/>
        <v>7</v>
      </c>
      <c r="W16" s="3">
        <f t="shared" si="5"/>
        <v>1</v>
      </c>
      <c r="Z16" s="8" t="str">
        <f t="shared" si="0"/>
        <v>Craig Dunn</v>
      </c>
      <c r="AA16" s="8">
        <f t="shared" si="3"/>
        <v>41</v>
      </c>
      <c r="AB16" s="8" t="str">
        <f t="shared" si="1"/>
        <v xml:space="preserve"> </v>
      </c>
    </row>
    <row r="17" spans="1:28" x14ac:dyDescent="0.2">
      <c r="A17" s="8" t="str">
        <f>[1]Barrett!A38</f>
        <v>Tim Barrett</v>
      </c>
      <c r="B17" s="8">
        <f>[1]Barrett!C2</f>
        <v>7</v>
      </c>
      <c r="C17" s="8">
        <f>[1]Barrett!E2</f>
        <v>5</v>
      </c>
      <c r="D17" s="8">
        <f>[1]Barrett!G2</f>
        <v>5</v>
      </c>
      <c r="E17" s="8">
        <f>[1]Barrett!I2</f>
        <v>4</v>
      </c>
      <c r="F17" s="8">
        <f>[1]Barrett!K2</f>
        <v>5</v>
      </c>
      <c r="G17" s="8">
        <f>[1]Barrett!M2</f>
        <v>7</v>
      </c>
      <c r="H17" s="8">
        <f>[1]Barrett!O2</f>
        <v>5</v>
      </c>
      <c r="I17" s="8">
        <f>[1]Barrett!Q2</f>
        <v>5</v>
      </c>
      <c r="J17" s="8">
        <f>[1]Barrett!S2</f>
        <v>4</v>
      </c>
      <c r="K17" s="8">
        <f>[1]Barrett!V2</f>
        <v>47</v>
      </c>
      <c r="L17" s="8">
        <f>[1]Barrett!W2</f>
        <v>34</v>
      </c>
      <c r="M17" s="8">
        <f>[1]Barrett!X2</f>
        <v>16</v>
      </c>
      <c r="N17" s="8">
        <f>[1]Barrett!Y2</f>
        <v>0</v>
      </c>
      <c r="O17" s="8">
        <f>[1]Barrett!Z2</f>
        <v>0</v>
      </c>
      <c r="P17" s="8">
        <f>[1]Barrett!AA2</f>
        <v>0</v>
      </c>
      <c r="Q17" s="8">
        <f>[1]Barrett!AB2</f>
        <v>1</v>
      </c>
      <c r="R17" s="8">
        <f>[1]Barrett!AC2</f>
        <v>13</v>
      </c>
      <c r="S17" s="13">
        <f t="shared" si="2"/>
        <v>36</v>
      </c>
      <c r="V17" s="3">
        <f t="shared" si="4"/>
        <v>19</v>
      </c>
      <c r="W17" s="3">
        <f t="shared" si="5"/>
        <v>2</v>
      </c>
      <c r="Z17" s="8" t="str">
        <f t="shared" si="0"/>
        <v>Tim Barrett</v>
      </c>
      <c r="AA17" s="8">
        <f t="shared" si="3"/>
        <v>34</v>
      </c>
      <c r="AB17" s="8" t="str">
        <f t="shared" si="1"/>
        <v xml:space="preserve"> </v>
      </c>
    </row>
    <row r="18" spans="1:28" x14ac:dyDescent="0.2">
      <c r="A18" s="8" t="str">
        <f>[1]CBaron!A38</f>
        <v>Chris Baron</v>
      </c>
      <c r="B18" s="8">
        <f>[1]CBaron!C2</f>
        <v>0</v>
      </c>
      <c r="C18" s="8">
        <f>[1]CBaron!E2</f>
        <v>0</v>
      </c>
      <c r="D18" s="8">
        <f>[1]CBaron!G2</f>
        <v>0</v>
      </c>
      <c r="E18" s="8">
        <f>[1]CBaron!I2</f>
        <v>0</v>
      </c>
      <c r="F18" s="8">
        <f>[1]CBaron!K2</f>
        <v>0</v>
      </c>
      <c r="G18" s="8">
        <f>[1]CBaron!M2</f>
        <v>0</v>
      </c>
      <c r="H18" s="8">
        <f>[1]CBaron!O2</f>
        <v>0</v>
      </c>
      <c r="I18" s="8">
        <f>[1]CBaron!Q2</f>
        <v>0</v>
      </c>
      <c r="J18" s="8">
        <f>[1]CBaron!S2</f>
        <v>0</v>
      </c>
      <c r="K18" s="8" t="str">
        <f>[1]CBaron!V2</f>
        <v xml:space="preserve"> </v>
      </c>
      <c r="L18" s="8">
        <f>[1]CBaron!W2</f>
        <v>43</v>
      </c>
      <c r="M18" s="8" t="str">
        <f>[1]CBaron!X2</f>
        <v xml:space="preserve"> </v>
      </c>
      <c r="N18" s="8" t="str">
        <f>[1]CBaron!Y2</f>
        <v xml:space="preserve"> </v>
      </c>
      <c r="O18" s="8" t="str">
        <f>[1]CBaron!Z2</f>
        <v xml:space="preserve"> </v>
      </c>
      <c r="P18" s="8" t="str">
        <f>[1]CBaron!AA2</f>
        <v xml:space="preserve"> </v>
      </c>
      <c r="Q18" s="8" t="str">
        <f>[1]CBaron!AB2</f>
        <v xml:space="preserve"> </v>
      </c>
      <c r="R18" s="8">
        <f>[1]CBaron!AC2</f>
        <v>18</v>
      </c>
      <c r="S18" s="13">
        <f t="shared" si="2"/>
        <v>4</v>
      </c>
      <c r="V18" s="3">
        <f t="shared" si="4"/>
        <v>4</v>
      </c>
      <c r="W18" s="3">
        <f t="shared" si="5"/>
        <v>4</v>
      </c>
      <c r="Z18" s="8" t="str">
        <f t="shared" si="0"/>
        <v>Chris Baron</v>
      </c>
      <c r="AA18" s="8">
        <v>100</v>
      </c>
      <c r="AB18" s="8" t="str">
        <f t="shared" si="1"/>
        <v xml:space="preserve"> </v>
      </c>
    </row>
    <row r="19" spans="1:28" x14ac:dyDescent="0.2">
      <c r="A19" s="8" t="str">
        <f>[1]Breuer!A38</f>
        <v>Shaun Breuer</v>
      </c>
      <c r="B19" s="8">
        <f>[1]Breuer!C2</f>
        <v>10</v>
      </c>
      <c r="C19" s="8">
        <f>[1]Breuer!E2</f>
        <v>6</v>
      </c>
      <c r="D19" s="8">
        <f>[1]Breuer!G2</f>
        <v>4</v>
      </c>
      <c r="E19" s="8">
        <f>[1]Breuer!I2</f>
        <v>4</v>
      </c>
      <c r="F19" s="8">
        <f>[1]Breuer!K2</f>
        <v>7</v>
      </c>
      <c r="G19" s="8">
        <f>[1]Breuer!M2</f>
        <v>10</v>
      </c>
      <c r="H19" s="8">
        <f>[1]Breuer!O2</f>
        <v>6</v>
      </c>
      <c r="I19" s="8">
        <f>[1]Breuer!Q2</f>
        <v>5</v>
      </c>
      <c r="J19" s="8">
        <f>[1]Breuer!S2</f>
        <v>4</v>
      </c>
      <c r="K19" s="8">
        <f>[1]Breuer!V2</f>
        <v>56</v>
      </c>
      <c r="L19" s="8">
        <f>[1]Breuer!W2</f>
        <v>42</v>
      </c>
      <c r="M19" s="8">
        <f>[1]Breuer!X2</f>
        <v>18</v>
      </c>
      <c r="N19" s="8">
        <f>[1]Breuer!Y2</f>
        <v>1</v>
      </c>
      <c r="O19" s="8">
        <f>[1]Breuer!Z2</f>
        <v>0</v>
      </c>
      <c r="P19" s="8">
        <f>[1]Breuer!AA2</f>
        <v>0</v>
      </c>
      <c r="Q19" s="8">
        <f>[1]Breuer!AB2</f>
        <v>2</v>
      </c>
      <c r="R19" s="8">
        <f>[1]Breuer!AC2</f>
        <v>14</v>
      </c>
      <c r="S19" s="13">
        <f t="shared" si="2"/>
        <v>10</v>
      </c>
      <c r="V19" s="3">
        <f t="shared" si="4"/>
        <v>5</v>
      </c>
      <c r="W19" s="3">
        <f t="shared" si="5"/>
        <v>0</v>
      </c>
      <c r="Z19" s="8" t="str">
        <f t="shared" si="0"/>
        <v>Shaun Breuer</v>
      </c>
      <c r="AA19" s="8">
        <f t="shared" si="3"/>
        <v>42</v>
      </c>
      <c r="AB19" s="8" t="str">
        <f t="shared" si="1"/>
        <v xml:space="preserve"> </v>
      </c>
    </row>
    <row r="20" spans="1:28" x14ac:dyDescent="0.2">
      <c r="A20" s="8" t="str">
        <f>[1]Barbour!A38</f>
        <v>Bob Barbour</v>
      </c>
      <c r="B20" s="8">
        <f>[1]Barbour!C2</f>
        <v>9</v>
      </c>
      <c r="C20" s="8">
        <f>[1]Barbour!E2</f>
        <v>6</v>
      </c>
      <c r="D20" s="8">
        <f>[1]Barbour!G2</f>
        <v>6</v>
      </c>
      <c r="E20" s="8">
        <f>[1]Barbour!I2</f>
        <v>4</v>
      </c>
      <c r="F20" s="8">
        <f>[1]Barbour!K2</f>
        <v>6</v>
      </c>
      <c r="G20" s="8">
        <f>[1]Barbour!M2</f>
        <v>7</v>
      </c>
      <c r="H20" s="8">
        <f>[1]Barbour!O2</f>
        <v>4</v>
      </c>
      <c r="I20" s="8">
        <f>[1]Barbour!Q2</f>
        <v>4</v>
      </c>
      <c r="J20" s="8">
        <f>[1]Barbour!S2</f>
        <v>5</v>
      </c>
      <c r="K20" s="8">
        <f>[1]Barbour!V2</f>
        <v>51</v>
      </c>
      <c r="L20" s="8">
        <f>[1]Barbour!W2</f>
        <v>38</v>
      </c>
      <c r="M20" s="8">
        <f>[1]Barbour!X2</f>
        <v>15</v>
      </c>
      <c r="N20" s="8">
        <f>[1]Barbour!Y2</f>
        <v>1</v>
      </c>
      <c r="O20" s="8">
        <f>[1]Barbour!Z2</f>
        <v>0</v>
      </c>
      <c r="P20" s="8">
        <f>[1]Barbour!AA2</f>
        <v>0</v>
      </c>
      <c r="Q20" s="8">
        <f>[1]Barbour!AB2</f>
        <v>1</v>
      </c>
      <c r="R20" s="8">
        <f>[1]Barbour!AC2</f>
        <v>13</v>
      </c>
      <c r="S20" s="13">
        <f t="shared" si="2"/>
        <v>24</v>
      </c>
      <c r="V20" s="3">
        <f t="shared" si="4"/>
        <v>13</v>
      </c>
      <c r="W20" s="3">
        <f t="shared" si="5"/>
        <v>2</v>
      </c>
      <c r="Z20" s="8" t="str">
        <f t="shared" si="0"/>
        <v>Bob Barbour</v>
      </c>
      <c r="AA20" s="8">
        <f t="shared" si="3"/>
        <v>38</v>
      </c>
      <c r="AB20" s="8" t="str">
        <f t="shared" si="1"/>
        <v xml:space="preserve"> </v>
      </c>
    </row>
    <row r="21" spans="1:28" x14ac:dyDescent="0.2">
      <c r="A21" s="8" t="str">
        <f>[1]Kilam!A38</f>
        <v>Samish Kilam</v>
      </c>
      <c r="B21" s="8">
        <f>[1]Kilam!C2</f>
        <v>10</v>
      </c>
      <c r="C21" s="8">
        <f>[1]Kilam!E2</f>
        <v>7</v>
      </c>
      <c r="D21" s="8">
        <f>[1]Kilam!G2</f>
        <v>7</v>
      </c>
      <c r="E21" s="8">
        <f>[1]Kilam!I2</f>
        <v>6</v>
      </c>
      <c r="F21" s="8">
        <f>[1]Kilam!K2</f>
        <v>8</v>
      </c>
      <c r="G21" s="8">
        <f>[1]Kilam!M2</f>
        <v>8</v>
      </c>
      <c r="H21" s="8">
        <f>[1]Kilam!O2</f>
        <v>4</v>
      </c>
      <c r="I21" s="8">
        <f>[1]Kilam!Q2</f>
        <v>6</v>
      </c>
      <c r="J21" s="8">
        <f>[1]Kilam!S2</f>
        <v>5</v>
      </c>
      <c r="K21" s="8">
        <f>[1]Kilam!V2</f>
        <v>61</v>
      </c>
      <c r="L21" s="8">
        <f>[1]Kilam!W2</f>
        <v>43</v>
      </c>
      <c r="M21" s="8">
        <f>[1]Kilam!X2</f>
        <v>23</v>
      </c>
      <c r="N21" s="8">
        <f>[1]Kilam!Y2</f>
        <v>2</v>
      </c>
      <c r="O21" s="8">
        <f>[1]Kilam!Z2</f>
        <v>0</v>
      </c>
      <c r="P21" s="8">
        <f>[1]Kilam!AA2</f>
        <v>0</v>
      </c>
      <c r="Q21" s="8">
        <f>[1]Kilam!AB2</f>
        <v>0</v>
      </c>
      <c r="R21" s="8">
        <f>[1]Kilam!AC2</f>
        <v>18</v>
      </c>
      <c r="S21" s="13">
        <f t="shared" si="2"/>
        <v>4</v>
      </c>
      <c r="V21" s="3">
        <f t="shared" si="4"/>
        <v>4</v>
      </c>
      <c r="W21" s="3">
        <f t="shared" si="5"/>
        <v>4</v>
      </c>
      <c r="Z21" s="8" t="str">
        <f t="shared" si="0"/>
        <v>Samish Kilam</v>
      </c>
      <c r="AA21" s="8">
        <f t="shared" si="3"/>
        <v>43</v>
      </c>
      <c r="AB21" s="8" t="str">
        <f t="shared" si="1"/>
        <v xml:space="preserve"> </v>
      </c>
    </row>
    <row r="22" spans="1:28" x14ac:dyDescent="0.2">
      <c r="A22" s="8" t="str">
        <f>[1]CBrosky!A38</f>
        <v>Chris Brosky</v>
      </c>
      <c r="B22" s="8">
        <f>[1]CBrosky!C2</f>
        <v>6</v>
      </c>
      <c r="C22" s="8">
        <f>[1]CBrosky!E2</f>
        <v>4</v>
      </c>
      <c r="D22" s="8">
        <f>[1]CBrosky!G2</f>
        <v>4</v>
      </c>
      <c r="E22" s="8">
        <f>[1]CBrosky!I2</f>
        <v>3</v>
      </c>
      <c r="F22" s="8">
        <f>[1]CBrosky!K2</f>
        <v>6</v>
      </c>
      <c r="G22" s="8">
        <f>[1]CBrosky!M2</f>
        <v>6</v>
      </c>
      <c r="H22" s="8">
        <f>[1]CBrosky!O2</f>
        <v>3</v>
      </c>
      <c r="I22" s="8">
        <f>[1]CBrosky!Q2</f>
        <v>5</v>
      </c>
      <c r="J22" s="8">
        <f>[1]CBrosky!S2</f>
        <v>5</v>
      </c>
      <c r="K22" s="8">
        <f>[1]CBrosky!V2</f>
        <v>42</v>
      </c>
      <c r="L22" s="8">
        <f>[1]CBrosky!W2</f>
        <v>34</v>
      </c>
      <c r="M22" s="8">
        <f>[1]CBrosky!X2</f>
        <v>16</v>
      </c>
      <c r="N22" s="8">
        <f>[1]CBrosky!Y2</f>
        <v>4</v>
      </c>
      <c r="O22" s="8">
        <f>[1]CBrosky!Z2</f>
        <v>0</v>
      </c>
      <c r="P22" s="8">
        <f>[1]CBrosky!AA2</f>
        <v>0</v>
      </c>
      <c r="Q22" s="8">
        <f>[1]CBrosky!AB2</f>
        <v>4</v>
      </c>
      <c r="R22" s="8">
        <f>[1]CBrosky!AC2</f>
        <v>8</v>
      </c>
      <c r="S22" s="13">
        <f t="shared" si="2"/>
        <v>36</v>
      </c>
      <c r="V22" s="3">
        <f t="shared" si="4"/>
        <v>19</v>
      </c>
      <c r="W22" s="3">
        <f t="shared" si="5"/>
        <v>2</v>
      </c>
      <c r="Z22" s="8" t="str">
        <f t="shared" si="0"/>
        <v>Chris Brosky</v>
      </c>
      <c r="AA22" s="8">
        <f t="shared" si="3"/>
        <v>34</v>
      </c>
      <c r="AB22" s="8" t="str">
        <f t="shared" si="1"/>
        <v xml:space="preserve"> </v>
      </c>
    </row>
    <row r="23" spans="1:28" x14ac:dyDescent="0.2">
      <c r="A23" s="8" t="str">
        <f>[1]Brosky!A38</f>
        <v>Steve Brosky</v>
      </c>
      <c r="B23" s="8">
        <f>[1]Brosky!C2</f>
        <v>7</v>
      </c>
      <c r="C23" s="8">
        <f>[1]Brosky!E2</f>
        <v>8</v>
      </c>
      <c r="D23" s="8">
        <f>[1]Brosky!G2</f>
        <v>5</v>
      </c>
      <c r="E23" s="8">
        <f>[1]Brosky!I2</f>
        <v>4</v>
      </c>
      <c r="F23" s="8">
        <f>[1]Brosky!K2</f>
        <v>6</v>
      </c>
      <c r="G23" s="8">
        <f>[1]Brosky!M2</f>
        <v>8</v>
      </c>
      <c r="H23" s="8">
        <f>[1]Brosky!O2</f>
        <v>5</v>
      </c>
      <c r="I23" s="8">
        <f>[1]Brosky!Q2</f>
        <v>5</v>
      </c>
      <c r="J23" s="8">
        <f>[1]Brosky!S2</f>
        <v>5</v>
      </c>
      <c r="K23" s="8">
        <f>[1]Brosky!V2</f>
        <v>53</v>
      </c>
      <c r="L23" s="8">
        <f>[1]Brosky!W2</f>
        <v>39</v>
      </c>
      <c r="M23" s="8">
        <f>[1]Brosky!X2</f>
        <v>18</v>
      </c>
      <c r="N23" s="8">
        <f>[1]Brosky!Y2</f>
        <v>1</v>
      </c>
      <c r="O23" s="8">
        <f>[1]Brosky!Z2</f>
        <v>0</v>
      </c>
      <c r="P23" s="8">
        <f>[1]Brosky!AA2</f>
        <v>0</v>
      </c>
      <c r="Q23" s="8">
        <f>[1]Brosky!AB2</f>
        <v>0</v>
      </c>
      <c r="R23" s="8">
        <f>[1]Brosky!AC2</f>
        <v>14</v>
      </c>
      <c r="S23" s="13">
        <f t="shared" si="2"/>
        <v>19</v>
      </c>
      <c r="V23" s="3">
        <f t="shared" si="4"/>
        <v>10</v>
      </c>
      <c r="W23" s="3">
        <f t="shared" si="5"/>
        <v>1</v>
      </c>
      <c r="Z23" s="8" t="str">
        <f t="shared" si="0"/>
        <v>Steve Brosky</v>
      </c>
      <c r="AA23" s="8">
        <f t="shared" si="3"/>
        <v>39</v>
      </c>
      <c r="AB23" s="8" t="str">
        <f t="shared" si="1"/>
        <v xml:space="preserve"> </v>
      </c>
    </row>
    <row r="24" spans="1:28" x14ac:dyDescent="0.2">
      <c r="A24" s="8" t="str">
        <f>[1]Watts!A38</f>
        <v>Tim Watts</v>
      </c>
      <c r="B24" s="8">
        <f>[1]Watts!C2</f>
        <v>10</v>
      </c>
      <c r="C24" s="8">
        <f>[1]Watts!E2</f>
        <v>6</v>
      </c>
      <c r="D24" s="8">
        <f>[1]Watts!G2</f>
        <v>5</v>
      </c>
      <c r="E24" s="8">
        <f>[1]Watts!I2</f>
        <v>4</v>
      </c>
      <c r="F24" s="8">
        <f>[1]Watts!K2</f>
        <v>4</v>
      </c>
      <c r="G24" s="8">
        <f>[1]Watts!M2</f>
        <v>6</v>
      </c>
      <c r="H24" s="8">
        <f>[1]Watts!O2</f>
        <v>3</v>
      </c>
      <c r="I24" s="8">
        <f>[1]Watts!Q2</f>
        <v>5</v>
      </c>
      <c r="J24" s="8">
        <f>[1]Watts!S2</f>
        <v>5</v>
      </c>
      <c r="K24" s="8">
        <f>[1]Watts!V2</f>
        <v>48</v>
      </c>
      <c r="L24" s="8">
        <f>[1]Watts!W2</f>
        <v>34</v>
      </c>
      <c r="M24" s="8">
        <f>[1]Watts!X2</f>
        <v>18</v>
      </c>
      <c r="N24" s="8">
        <f>[1]Watts!Y2</f>
        <v>2</v>
      </c>
      <c r="O24" s="8">
        <f>[1]Watts!Z2</f>
        <v>0</v>
      </c>
      <c r="P24" s="8">
        <f>[1]Watts!AA2</f>
        <v>0</v>
      </c>
      <c r="Q24" s="8">
        <f>[1]Watts!AB2</f>
        <v>2</v>
      </c>
      <c r="R24" s="8">
        <f>[1]Watts!AC2</f>
        <v>14</v>
      </c>
      <c r="S24" s="13">
        <f t="shared" si="2"/>
        <v>36</v>
      </c>
      <c r="V24" s="3">
        <f t="shared" si="4"/>
        <v>19</v>
      </c>
      <c r="W24" s="3">
        <f t="shared" si="5"/>
        <v>2</v>
      </c>
      <c r="Z24" s="8" t="str">
        <f t="shared" si="0"/>
        <v>Tim Watts</v>
      </c>
      <c r="AA24" s="8">
        <f t="shared" si="3"/>
        <v>34</v>
      </c>
      <c r="AB24" s="8" t="str">
        <f t="shared" si="1"/>
        <v xml:space="preserve"> </v>
      </c>
    </row>
    <row r="25" spans="1:28" x14ac:dyDescent="0.2">
      <c r="A25" s="8" t="str">
        <f>[1]Kalmat!A38</f>
        <v>Pradeep Kalmat</v>
      </c>
      <c r="B25" s="8">
        <f>[1]Kalmat!C2</f>
        <v>0</v>
      </c>
      <c r="C25" s="8">
        <f>[1]Kalmat!E2</f>
        <v>0</v>
      </c>
      <c r="D25" s="8">
        <f>[1]Kalmat!G2</f>
        <v>0</v>
      </c>
      <c r="E25" s="8">
        <f>[1]Kalmat!I2</f>
        <v>0</v>
      </c>
      <c r="F25" s="8">
        <f>[1]Kalmat!K2</f>
        <v>0</v>
      </c>
      <c r="G25" s="8">
        <f>[1]Kalmat!M2</f>
        <v>0</v>
      </c>
      <c r="H25" s="8">
        <f>[1]Kalmat!O2</f>
        <v>0</v>
      </c>
      <c r="I25" s="8">
        <f>[1]Kalmat!Q2</f>
        <v>0</v>
      </c>
      <c r="J25" s="8">
        <f>[1]Kalmat!S2</f>
        <v>0</v>
      </c>
      <c r="K25" s="8" t="str">
        <f>[1]Kalmat!V2</f>
        <v xml:space="preserve"> </v>
      </c>
      <c r="L25" s="8">
        <f>[1]Kalmat!W2</f>
        <v>43</v>
      </c>
      <c r="M25" s="8" t="str">
        <f>[1]Kalmat!X2</f>
        <v xml:space="preserve"> </v>
      </c>
      <c r="N25" s="8" t="str">
        <f>[1]Kalmat!Y2</f>
        <v xml:space="preserve"> </v>
      </c>
      <c r="O25" s="8" t="str">
        <f>[1]Kalmat!Z2</f>
        <v xml:space="preserve"> </v>
      </c>
      <c r="P25" s="8" t="str">
        <f>[1]Kalmat!AA2</f>
        <v xml:space="preserve"> </v>
      </c>
      <c r="Q25" s="8" t="str">
        <f>[1]Kalmat!AB2</f>
        <v xml:space="preserve"> </v>
      </c>
      <c r="R25" s="8">
        <f>[1]Kalmat!AC2</f>
        <v>7</v>
      </c>
      <c r="S25" s="13">
        <f t="shared" si="2"/>
        <v>4</v>
      </c>
      <c r="V25" s="3">
        <f t="shared" si="4"/>
        <v>4</v>
      </c>
      <c r="W25" s="3">
        <f t="shared" si="5"/>
        <v>4</v>
      </c>
      <c r="Z25" s="8" t="str">
        <f t="shared" si="0"/>
        <v>Pradeep Kalmat</v>
      </c>
      <c r="AA25" s="8">
        <v>100</v>
      </c>
      <c r="AB25" s="8" t="str">
        <f t="shared" si="1"/>
        <v xml:space="preserve"> </v>
      </c>
    </row>
    <row r="26" spans="1:28" x14ac:dyDescent="0.2">
      <c r="A26" s="8" t="str">
        <f>[1]Olivero!A38</f>
        <v>Rick Olivero</v>
      </c>
      <c r="B26" s="8">
        <f>[1]Olivero!C2</f>
        <v>6</v>
      </c>
      <c r="C26" s="8">
        <f>[1]Olivero!E2</f>
        <v>2</v>
      </c>
      <c r="D26" s="8">
        <f>[1]Olivero!G2</f>
        <v>5</v>
      </c>
      <c r="E26" s="8">
        <f>[1]Olivero!I2</f>
        <v>4</v>
      </c>
      <c r="F26" s="8">
        <f>[1]Olivero!K2</f>
        <v>6</v>
      </c>
      <c r="G26" s="8">
        <f>[1]Olivero!M2</f>
        <v>8</v>
      </c>
      <c r="H26" s="8">
        <f>[1]Olivero!O2</f>
        <v>6</v>
      </c>
      <c r="I26" s="8">
        <f>[1]Olivero!Q2</f>
        <v>3</v>
      </c>
      <c r="J26" s="8">
        <f>[1]Olivero!S2</f>
        <v>5</v>
      </c>
      <c r="K26" s="8">
        <f>[1]Olivero!V2</f>
        <v>45</v>
      </c>
      <c r="L26" s="8">
        <f>[1]Olivero!W2</f>
        <v>39</v>
      </c>
      <c r="M26" s="8">
        <f>[1]Olivero!X2</f>
        <v>13</v>
      </c>
      <c r="N26" s="8">
        <f>[1]Olivero!Y2</f>
        <v>2</v>
      </c>
      <c r="O26" s="8">
        <f>[1]Olivero!Z2</f>
        <v>1</v>
      </c>
      <c r="P26" s="8">
        <f>[1]Olivero!AA2</f>
        <v>1</v>
      </c>
      <c r="Q26" s="8">
        <f>[1]Olivero!AB2</f>
        <v>0</v>
      </c>
      <c r="R26" s="8">
        <f>[1]Olivero!AC2</f>
        <v>6</v>
      </c>
      <c r="S26" s="13">
        <f t="shared" si="2"/>
        <v>19</v>
      </c>
      <c r="V26" s="3">
        <f t="shared" si="4"/>
        <v>10</v>
      </c>
      <c r="W26" s="3">
        <f t="shared" si="5"/>
        <v>1</v>
      </c>
      <c r="Z26" s="8" t="str">
        <f t="shared" si="0"/>
        <v>Rick Olivero</v>
      </c>
      <c r="AA26" s="8">
        <f t="shared" si="3"/>
        <v>39</v>
      </c>
      <c r="AB26" s="8" t="str">
        <f t="shared" si="1"/>
        <v xml:space="preserve"> </v>
      </c>
    </row>
    <row r="27" spans="1:28" x14ac:dyDescent="0.2">
      <c r="A27" s="8" t="str">
        <f>[1]Koenigsknecht!A38</f>
        <v>Roger Koenigsknecht</v>
      </c>
      <c r="B27" s="8">
        <f>[1]Koenigsknecht!C2</f>
        <v>7</v>
      </c>
      <c r="C27" s="8">
        <f>[1]Koenigsknecht!E2</f>
        <v>7</v>
      </c>
      <c r="D27" s="8">
        <f>[1]Koenigsknecht!G2</f>
        <v>6</v>
      </c>
      <c r="E27" s="8">
        <f>[1]Koenigsknecht!I2</f>
        <v>3</v>
      </c>
      <c r="F27" s="8">
        <f>[1]Koenigsknecht!K2</f>
        <v>7</v>
      </c>
      <c r="G27" s="8">
        <f>[1]Koenigsknecht!M2</f>
        <v>7</v>
      </c>
      <c r="H27" s="8">
        <f>[1]Koenigsknecht!O2</f>
        <v>4</v>
      </c>
      <c r="I27" s="8">
        <f>[1]Koenigsknecht!Q2</f>
        <v>5</v>
      </c>
      <c r="J27" s="8">
        <f>[1]Koenigsknecht!S2</f>
        <v>6</v>
      </c>
      <c r="K27" s="8">
        <f>[1]Koenigsknecht!V2</f>
        <v>52</v>
      </c>
      <c r="L27" s="8">
        <f>[1]Koenigsknecht!W2</f>
        <v>38</v>
      </c>
      <c r="M27" s="8">
        <f>[1]Koenigsknecht!X2</f>
        <v>18</v>
      </c>
      <c r="N27" s="8">
        <f>[1]Koenigsknecht!Y2</f>
        <v>1</v>
      </c>
      <c r="O27" s="8">
        <f>[1]Koenigsknecht!Z2</f>
        <v>0</v>
      </c>
      <c r="P27" s="8">
        <f>[1]Koenigsknecht!AA2</f>
        <v>0</v>
      </c>
      <c r="Q27" s="8">
        <f>[1]Koenigsknecht!AB2</f>
        <v>1</v>
      </c>
      <c r="R27" s="8">
        <f>[1]Koenigsknecht!AC2</f>
        <v>14</v>
      </c>
      <c r="S27" s="13">
        <f t="shared" si="2"/>
        <v>24</v>
      </c>
      <c r="V27" s="3">
        <f t="shared" si="4"/>
        <v>13</v>
      </c>
      <c r="W27" s="3">
        <f t="shared" si="5"/>
        <v>2</v>
      </c>
      <c r="Z27" s="8" t="str">
        <f t="shared" si="0"/>
        <v>Roger Koenigsknecht</v>
      </c>
      <c r="AA27" s="8">
        <f t="shared" si="3"/>
        <v>38</v>
      </c>
      <c r="AB27" s="8" t="str">
        <f t="shared" si="1"/>
        <v xml:space="preserve"> </v>
      </c>
    </row>
    <row r="28" spans="1:28" x14ac:dyDescent="0.2">
      <c r="A28" s="8" t="str">
        <f>[1]Laskaris!A38</f>
        <v>Tom Laskaris</v>
      </c>
      <c r="B28" s="8">
        <f>[1]Laskaris!C2</f>
        <v>9</v>
      </c>
      <c r="C28" s="8">
        <f>[1]Laskaris!E2</f>
        <v>6</v>
      </c>
      <c r="D28" s="8">
        <f>[1]Laskaris!G2</f>
        <v>8</v>
      </c>
      <c r="E28" s="8">
        <f>[1]Laskaris!I2</f>
        <v>4</v>
      </c>
      <c r="F28" s="8">
        <f>[1]Laskaris!K2</f>
        <v>6</v>
      </c>
      <c r="G28" s="8">
        <f>[1]Laskaris!M2</f>
        <v>7</v>
      </c>
      <c r="H28" s="8">
        <f>[1]Laskaris!O2</f>
        <v>4</v>
      </c>
      <c r="I28" s="8">
        <f>[1]Laskaris!Q2</f>
        <v>6</v>
      </c>
      <c r="J28" s="8">
        <f>[1]Laskaris!S2</f>
        <v>6</v>
      </c>
      <c r="K28" s="8">
        <f>[1]Laskaris!V2</f>
        <v>56</v>
      </c>
      <c r="L28" s="8">
        <f>[1]Laskaris!W2</f>
        <v>38</v>
      </c>
      <c r="M28" s="8">
        <f>[1]Laskaris!X2</f>
        <v>20</v>
      </c>
      <c r="N28" s="8">
        <f>[1]Laskaris!Y2</f>
        <v>0</v>
      </c>
      <c r="O28" s="8">
        <f>[1]Laskaris!Z2</f>
        <v>0</v>
      </c>
      <c r="P28" s="8">
        <f>[1]Laskaris!AA2</f>
        <v>0</v>
      </c>
      <c r="Q28" s="8">
        <f>[1]Laskaris!AB2</f>
        <v>0</v>
      </c>
      <c r="R28" s="8">
        <f>[1]Laskaris!AC2</f>
        <v>18</v>
      </c>
      <c r="S28" s="13">
        <f t="shared" si="2"/>
        <v>24</v>
      </c>
      <c r="V28" s="3">
        <f t="shared" si="4"/>
        <v>13</v>
      </c>
      <c r="W28" s="3">
        <f t="shared" si="5"/>
        <v>2</v>
      </c>
      <c r="Z28" s="8" t="str">
        <f t="shared" si="0"/>
        <v>Tom Laskaris</v>
      </c>
      <c r="AA28" s="8">
        <f t="shared" si="3"/>
        <v>38</v>
      </c>
      <c r="AB28" s="8" t="str">
        <f t="shared" si="1"/>
        <v xml:space="preserve"> </v>
      </c>
    </row>
    <row r="39" spans="2:19" x14ac:dyDescent="0.2">
      <c r="B39" t="s">
        <v>19</v>
      </c>
    </row>
    <row r="40" spans="2:19" x14ac:dyDescent="0.2">
      <c r="C40">
        <v>4</v>
      </c>
      <c r="E40">
        <v>4</v>
      </c>
      <c r="G40">
        <v>5</v>
      </c>
      <c r="I40">
        <v>5</v>
      </c>
      <c r="K40">
        <v>3</v>
      </c>
      <c r="M40">
        <v>4</v>
      </c>
      <c r="O40">
        <v>4</v>
      </c>
      <c r="Q40">
        <v>4</v>
      </c>
      <c r="S40">
        <v>3</v>
      </c>
    </row>
    <row r="41" spans="2:19" x14ac:dyDescent="0.2">
      <c r="B41" t="s">
        <v>20</v>
      </c>
    </row>
    <row r="42" spans="2:19" x14ac:dyDescent="0.2">
      <c r="C42">
        <v>4</v>
      </c>
      <c r="E42">
        <v>4</v>
      </c>
      <c r="G42">
        <v>5</v>
      </c>
      <c r="I42">
        <v>4</v>
      </c>
      <c r="K42">
        <v>3</v>
      </c>
      <c r="M42">
        <v>5</v>
      </c>
      <c r="O42">
        <v>3</v>
      </c>
      <c r="Q42">
        <v>4</v>
      </c>
      <c r="S42">
        <v>4</v>
      </c>
    </row>
    <row r="43" spans="2:19" x14ac:dyDescent="0.2">
      <c r="B43" t="s">
        <v>21</v>
      </c>
    </row>
    <row r="44" spans="2:19" x14ac:dyDescent="0.2">
      <c r="C44">
        <v>5</v>
      </c>
      <c r="E44">
        <v>4</v>
      </c>
      <c r="G44">
        <v>4</v>
      </c>
      <c r="I44">
        <v>3</v>
      </c>
      <c r="K44">
        <v>4</v>
      </c>
      <c r="M44">
        <v>5</v>
      </c>
      <c r="O44">
        <v>3</v>
      </c>
      <c r="Q44">
        <v>4</v>
      </c>
      <c r="S44">
        <v>4</v>
      </c>
    </row>
  </sheetData>
  <mergeCells count="12">
    <mergeCell ref="S3:S4"/>
    <mergeCell ref="V3:W3"/>
    <mergeCell ref="Z1:AE1"/>
    <mergeCell ref="B2:C2"/>
    <mergeCell ref="K3:K4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Standings (5)</vt:lpstr>
      <vt:lpstr>Standings6</vt:lpstr>
      <vt:lpstr>Standings5</vt:lpstr>
      <vt:lpstr>Standings4</vt:lpstr>
      <vt:lpstr>Standings3</vt:lpstr>
      <vt:lpstr>Standings 2</vt:lpstr>
      <vt:lpstr>Standings1</vt:lpstr>
      <vt:lpstr>Standings</vt:lpstr>
      <vt:lpstr>Week1</vt:lpstr>
      <vt:lpstr>Week2</vt:lpstr>
      <vt:lpstr>Week3</vt:lpstr>
      <vt:lpstr>Week4</vt:lpstr>
      <vt:lpstr>Week5</vt:lpstr>
      <vt:lpstr>Week6</vt:lpstr>
      <vt:lpstr>Week7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Shomsky, Jason (J.)</dc:creator>
  <cp:lastModifiedBy>Shomsky, Jason (J.)</cp:lastModifiedBy>
  <dcterms:created xsi:type="dcterms:W3CDTF">2019-06-26T13:38:11Z</dcterms:created>
  <dcterms:modified xsi:type="dcterms:W3CDTF">2019-06-26T14:37:24Z</dcterms:modified>
</cp:coreProperties>
</file>