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asb\docs\"/>
    </mc:Choice>
  </mc:AlternateContent>
  <xr:revisionPtr revIDLastSave="0" documentId="13_ncr:1_{BC14227E-967A-4271-BA34-6C402400A8E6}" xr6:coauthVersionLast="47" xr6:coauthVersionMax="47" xr10:uidLastSave="{00000000-0000-0000-0000-000000000000}"/>
  <bookViews>
    <workbookView xWindow="8730" yWindow="3330" windowWidth="21600" windowHeight="11295" activeTab="4" xr2:uid="{774DF417-278F-406D-A611-78E706F671D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5" l="1"/>
  <c r="J5" i="5"/>
  <c r="J6" i="5"/>
  <c r="J7" i="5"/>
  <c r="J8" i="5" s="1"/>
  <c r="J9" i="5" s="1"/>
  <c r="J10" i="5" s="1"/>
  <c r="J4" i="5"/>
  <c r="B34" i="5" l="1"/>
  <c r="B7" i="1"/>
  <c r="E274" i="3" l="1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3" i="1"/>
</calcChain>
</file>

<file path=xl/sharedStrings.xml><?xml version="1.0" encoding="utf-8"?>
<sst xmlns="http://schemas.openxmlformats.org/spreadsheetml/2006/main" count="1328" uniqueCount="507">
  <si>
    <t>F/OT</t>
  </si>
  <si>
    <t>ODDS</t>
  </si>
  <si>
    <t>ATS/OU</t>
  </si>
  <si>
    <t>Akron ZipsAkron · 27</t>
  </si>
  <si>
    <t>o39.5</t>
  </si>
  <si>
    <t>C: +0.5</t>
  </si>
  <si>
    <t>Eastern Michigan EaglesEastern Michigan · 30 </t>
  </si>
  <si>
    <t>O: +17.5</t>
  </si>
  <si>
    <t>OT</t>
  </si>
  <si>
    <t>OT2</t>
  </si>
  <si>
    <t>SCORE</t>
  </si>
  <si>
    <t>Matchup</t>
  </si>
  <si>
    <t>FINAL</t>
  </si>
  <si>
    <t>Toledo RocketsToledo · 32 </t>
  </si>
  <si>
    <t>O: +13.5</t>
  </si>
  <si>
    <t>Bowling Green FalconsBowling Green · 31</t>
  </si>
  <si>
    <t>o49.5</t>
  </si>
  <si>
    <t>C: +8.5</t>
  </si>
  <si>
    <t>Western Michigan BroncosWestern Michigan · 0</t>
  </si>
  <si>
    <t>o56.5</t>
  </si>
  <si>
    <t>U: -32.5</t>
  </si>
  <si>
    <t>Northern Illinois HuskiesNorthern Illinois · 24 </t>
  </si>
  <si>
    <t>C: +19.5</t>
  </si>
  <si>
    <t>Central Michigan ChippewasCentral Michigan · 20</t>
  </si>
  <si>
    <t>O: +4.5</t>
  </si>
  <si>
    <t>Ohio BobcatsOhio · 34 </t>
  </si>
  <si>
    <t>C: +3.5</t>
  </si>
  <si>
    <t>Buffalo BullsBuffalo · 10</t>
  </si>
  <si>
    <t>o37.5</t>
  </si>
  <si>
    <t>U: -4.5</t>
  </si>
  <si>
    <t>Miami (OH) RedHawksMiami (OH) · 23 </t>
  </si>
  <si>
    <t>C: +5.5</t>
  </si>
  <si>
    <t>Boston College EaglesBoston College · 16</t>
  </si>
  <si>
    <t>o46.5</t>
  </si>
  <si>
    <t>U: -6.5</t>
  </si>
  <si>
    <t>Pittsburgh PanthersPittsburgh · 24 </t>
  </si>
  <si>
    <t>C: +6.5</t>
  </si>
  <si>
    <t>South Florida BullsSouth Florida · 21</t>
  </si>
  <si>
    <t>o66.5</t>
  </si>
  <si>
    <t>O: +3.5</t>
  </si>
  <si>
    <t>UTSA RoadrunnersUTSA · 49 </t>
  </si>
  <si>
    <t>C: +13.5</t>
  </si>
  <si>
    <t>Colorado BuffaloesColorado · 14</t>
  </si>
  <si>
    <t>o60.5</t>
  </si>
  <si>
    <t>O: +9.5</t>
  </si>
  <si>
    <t>Washington State CougarsWashington State · 56 </t>
  </si>
  <si>
    <t>C: +37.5</t>
  </si>
  <si>
    <t>UL Monroe WarhawksUL Monroe · 3</t>
  </si>
  <si>
    <t>C: +4.5</t>
  </si>
  <si>
    <t>Ole Miss RebelsOle Miss · 35 </t>
  </si>
  <si>
    <t>U: -22.5</t>
  </si>
  <si>
    <t>Abilene Christian</t>
  </si>
  <si>
    <t>o54.5</t>
  </si>
  <si>
    <t>C: +12.5</t>
  </si>
  <si>
    <t>Texas A&amp;M AggiesTexas A&amp;M · 38 </t>
  </si>
  <si>
    <t>Rutgers Scarlet KnightsRutgers · 6</t>
  </si>
  <si>
    <t>Penn State Nittany LionsPenn State · 27 </t>
  </si>
  <si>
    <t>C: +2.5</t>
  </si>
  <si>
    <t>Coastal Carolina ChanticleersCoastal Carolina · 21</t>
  </si>
  <si>
    <t>O: +8.5</t>
  </si>
  <si>
    <t>Army Black KnightsArmy · 28 </t>
  </si>
  <si>
    <t>o40.5</t>
  </si>
  <si>
    <t>Oklahoma SoonersOklahoma · 31 </t>
  </si>
  <si>
    <t>BYU CougarsBYU · 24</t>
  </si>
  <si>
    <t>o59.5</t>
  </si>
  <si>
    <t>C: +17.5</t>
  </si>
  <si>
    <t>Chattanooga</t>
  </si>
  <si>
    <t>O: +21.5</t>
  </si>
  <si>
    <t>Alabama Crimson TideAlabama · 66 </t>
  </si>
  <si>
    <t>C: +11.5</t>
  </si>
  <si>
    <t>East Carolina PiratesEast Carolina · 0</t>
  </si>
  <si>
    <t>o30.5</t>
  </si>
  <si>
    <t>U: -20.5</t>
  </si>
  <si>
    <t>Navy MidshipmenNavy · 10 </t>
  </si>
  <si>
    <t>C: +7.5</t>
  </si>
  <si>
    <t>Southern Miss Golden EaglesSouthern Miss · 20</t>
  </si>
  <si>
    <t>o47.5</t>
  </si>
  <si>
    <t>Mississippi State BulldogsMississippi State · 41 </t>
  </si>
  <si>
    <t>Tulane Green WaveTulane · 24 </t>
  </si>
  <si>
    <t>Florida Atlantic OwlsFlorida Atlantic · 8</t>
  </si>
  <si>
    <t>U: -14.5</t>
  </si>
  <si>
    <t>Louisville CardinalsLouisville · 38 </t>
  </si>
  <si>
    <t>Miami HurricanesMiami · 31</t>
  </si>
  <si>
    <t>O: +22.5</t>
  </si>
  <si>
    <t>Purdue BoilermakersPurdue · 15</t>
  </si>
  <si>
    <t>U: -9.5</t>
  </si>
  <si>
    <t>Northwestern WildcatsNorthwestern · 23 </t>
  </si>
  <si>
    <t>Sacred Heart</t>
  </si>
  <si>
    <t>UConn HuskiesUConn · 31 </t>
  </si>
  <si>
    <t>Michigan State SpartansMichigan State · 24 </t>
  </si>
  <si>
    <t>Indiana HoosiersIndiana · 21</t>
  </si>
  <si>
    <t>U: -1.5</t>
  </si>
  <si>
    <t>Michigan WolverinesMichigan · 31 </t>
  </si>
  <si>
    <t>Maryland TerrapinsMaryland · 24</t>
  </si>
  <si>
    <t>o50.5</t>
  </si>
  <si>
    <t>C: +10.5</t>
  </si>
  <si>
    <t>SMU MustangsSMU · 38 </t>
  </si>
  <si>
    <t>O: +7.5</t>
  </si>
  <si>
    <t>Memphis TigersMemphis · 34</t>
  </si>
  <si>
    <t>o64.5</t>
  </si>
  <si>
    <t>UMass MinutemenUMass · 25</t>
  </si>
  <si>
    <t>Liberty FlamesLiberty · 49 </t>
  </si>
  <si>
    <t>Kent State Golden FlashesKent State · 3</t>
  </si>
  <si>
    <t>o41.5</t>
  </si>
  <si>
    <t>Ball State CardinalsBall State · 34 </t>
  </si>
  <si>
    <t>C: +20.5</t>
  </si>
  <si>
    <t>Rice OwlsRice · 28 </t>
  </si>
  <si>
    <t>Charlotte 49ersCharlotte · 7</t>
  </si>
  <si>
    <t>o45.5</t>
  </si>
  <si>
    <t>U: -10.5</t>
  </si>
  <si>
    <t>UTEP MinersUTEP · 30</t>
  </si>
  <si>
    <t>Middle Tennessee Blue RaidersMiddle Tennessee · 34 </t>
  </si>
  <si>
    <t>O: +16.5</t>
  </si>
  <si>
    <t>Appalachian State MountaineersAppalachian State · 26 </t>
  </si>
  <si>
    <t>James Madison DukesJames Madison · 23</t>
  </si>
  <si>
    <t>U: -7.5</t>
  </si>
  <si>
    <t>Hawaii Rainbow WarriorsHawaii · 9</t>
  </si>
  <si>
    <t>O: +5.5</t>
  </si>
  <si>
    <t>Wyoming CowboysWyoming · 42 </t>
  </si>
  <si>
    <t>Louisiana Tech BulldogsLouisiana Tech · 17</t>
  </si>
  <si>
    <t>O: +18.5</t>
  </si>
  <si>
    <t>Jacksonville State GamecocksJacksonville State · 56 </t>
  </si>
  <si>
    <t>C: +30.5</t>
  </si>
  <si>
    <t>Cincinnati BearcatsCincinnati · 21</t>
  </si>
  <si>
    <t>o52.5</t>
  </si>
  <si>
    <t>O: +10.5</t>
  </si>
  <si>
    <t>West Virginia MountaineersWest Virginia · 42 </t>
  </si>
  <si>
    <t>C: +15.5</t>
  </si>
  <si>
    <t>Utah UtesUtah · 18</t>
  </si>
  <si>
    <t>Arizona WildcatsArizona · 42 </t>
  </si>
  <si>
    <t>C: +21.5</t>
  </si>
  <si>
    <t>Duke Blue DevilsDuke · 27</t>
  </si>
  <si>
    <t>Virginia CavaliersVirginia · 30 </t>
  </si>
  <si>
    <t>Temple OwlsTemple · 24</t>
  </si>
  <si>
    <t>o62.5</t>
  </si>
  <si>
    <t>UAB BlazersUAB · 34 </t>
  </si>
  <si>
    <t>North Texas Mean GreenNorth Texas · 35 </t>
  </si>
  <si>
    <t>Tulsa Golden HurricaneTulsa · 28</t>
  </si>
  <si>
    <t>o69.5</t>
  </si>
  <si>
    <t>Nevada Wolf PackNevada · 20</t>
  </si>
  <si>
    <t>Colorado State RamsColorado State · 30 </t>
  </si>
  <si>
    <t>Texas State BobcatsTexas State · 31</t>
  </si>
  <si>
    <t>O: +47.5</t>
  </si>
  <si>
    <t>Arkansas State Red WolvesArkansas State · 77 </t>
  </si>
  <si>
    <t>C: +49.5</t>
  </si>
  <si>
    <t>North Carolina Tar HeelsNorth Carolina · 20</t>
  </si>
  <si>
    <t>U: -8.5</t>
  </si>
  <si>
    <t>Clemson TigersClemson · 31 </t>
  </si>
  <si>
    <t>Baylor BearsBaylor · 17</t>
  </si>
  <si>
    <t>TCU Horned FrogsTCU · 42 </t>
  </si>
  <si>
    <t>C: +14.5</t>
  </si>
  <si>
    <t>Wake Forest Demon DeaconsWake Forest · 7</t>
  </si>
  <si>
    <t>Notre Dame Fighting IrishNotre Dame · 45 </t>
  </si>
  <si>
    <t>Sam Houston BearkatsSam Houston · 23</t>
  </si>
  <si>
    <t>Western Kentucky HilltoppersWestern Kentucky · 28 </t>
  </si>
  <si>
    <t>NC State WolfpackNC State · 35 </t>
  </si>
  <si>
    <t>C: +9.5</t>
  </si>
  <si>
    <t>Virginia Tech HokiesVirginia Tech · 28</t>
  </si>
  <si>
    <t>UNLV RebelsUNLV · 31 </t>
  </si>
  <si>
    <t>Air Force FalconsAir Force · 27</t>
  </si>
  <si>
    <t>O: +12.5</t>
  </si>
  <si>
    <t>UCLA BruinsUCLA · 38 </t>
  </si>
  <si>
    <t>C: +22.5</t>
  </si>
  <si>
    <t>USC TrojansUSC · 20</t>
  </si>
  <si>
    <t>Louisiana Ragin CajunsLouisiana · 24</t>
  </si>
  <si>
    <t>Troy TrojansTroy · 31 </t>
  </si>
  <si>
    <t>Illinois Fighting IlliniIllinois · 13</t>
  </si>
  <si>
    <t>o33.5</t>
  </si>
  <si>
    <t>Iowa HawkeyesIowa · 15 </t>
  </si>
  <si>
    <t>U: -5.5</t>
  </si>
  <si>
    <t>Georgia BulldogsGeorgia · 38 </t>
  </si>
  <si>
    <t>Tennessee VolunteersTennessee · 10</t>
  </si>
  <si>
    <t>o58.5</t>
  </si>
  <si>
    <t>Oregon DucksOregon · 49 </t>
  </si>
  <si>
    <t>Arizona State Sun DevilsArizona State · 13</t>
  </si>
  <si>
    <t>o53.5</t>
  </si>
  <si>
    <t>Oklahoma State CowboysOklahoma State · 43 </t>
  </si>
  <si>
    <t>Houston CougarsHouston · 30</t>
  </si>
  <si>
    <t>o57.5</t>
  </si>
  <si>
    <t>O: +15.5</t>
  </si>
  <si>
    <t>Minnesota Golden GophersMinnesota · 3</t>
  </si>
  <si>
    <t>o51.5</t>
  </si>
  <si>
    <t>U: -11.5</t>
  </si>
  <si>
    <t>Ohio State BuckeyesOhio State · 37 </t>
  </si>
  <si>
    <t>New Mexico State AggiesNew Mexico State · 31 </t>
  </si>
  <si>
    <t>o48.5</t>
  </si>
  <si>
    <t>C: +46.5</t>
  </si>
  <si>
    <t>Auburn TigersAuburn · 10</t>
  </si>
  <si>
    <t>Marshall Thundering HerdMarshall · 0</t>
  </si>
  <si>
    <t>o44.5</t>
  </si>
  <si>
    <t>U: -16.5</t>
  </si>
  <si>
    <t>South Alabama JaguarsSouth Alabama · 28 </t>
  </si>
  <si>
    <t>UCF KnightsUCF · 23</t>
  </si>
  <si>
    <t>Texas Tech Red RaidersTexas Tech · 24 </t>
  </si>
  <si>
    <t>U: -13.5</t>
  </si>
  <si>
    <t>Old Dominion MonarchsOld Dominion · 20 </t>
  </si>
  <si>
    <t>Georgia Southern EaglesGeorgia Southern · 17</t>
  </si>
  <si>
    <t>U: -25.5</t>
  </si>
  <si>
    <t>California Golden BearsCalifornia · 27 </t>
  </si>
  <si>
    <t>Stanford CardinalStanford · 15</t>
  </si>
  <si>
    <t>North Alabama</t>
  </si>
  <si>
    <t>Florida State SeminolesFlorida State · 58 </t>
  </si>
  <si>
    <t>Boise State BroncosBoise State · 45 </t>
  </si>
  <si>
    <t>C: +29.5</t>
  </si>
  <si>
    <t>Utah State AggiesUtah State · 10</t>
  </si>
  <si>
    <t>o63.5</t>
  </si>
  <si>
    <t>Kansas State WildcatsKansas State · 31 </t>
  </si>
  <si>
    <t>U: -2.5</t>
  </si>
  <si>
    <t>Kansas JayhawksKansas · 27</t>
  </si>
  <si>
    <t>Washington HuskiesWashington · 22 </t>
  </si>
  <si>
    <t>Oregon State BeaversOregon State · 20</t>
  </si>
  <si>
    <t>Kentucky WildcatsKentucky · 14</t>
  </si>
  <si>
    <t>U: -21.5</t>
  </si>
  <si>
    <t>South Carolina GamecocksSouth Carolina · 17 </t>
  </si>
  <si>
    <t>Nebraska CornhuskersNebraska · 17</t>
  </si>
  <si>
    <t>o36.5</t>
  </si>
  <si>
    <t>Wisconsin BadgersWisconsin · 24 </t>
  </si>
  <si>
    <t>Florida International PanthersFlorida International · 20</t>
  </si>
  <si>
    <t>Arkansas RazorbacksArkansas · 44 </t>
  </si>
  <si>
    <t>O: +14.5</t>
  </si>
  <si>
    <t>Florida GatorsFlorida · 31</t>
  </si>
  <si>
    <t>Missouri TigersMissouri · 33 </t>
  </si>
  <si>
    <t>Texas LonghornsTexas · 26 </t>
  </si>
  <si>
    <t>Iowa State CyclonesIowa State · 16</t>
  </si>
  <si>
    <t>Syracuse OrangeSyracuse · 22</t>
  </si>
  <si>
    <t>O: +1.5</t>
  </si>
  <si>
    <t>Georgia Tech Yellow JacketsGeorgia Tech · 31 </t>
  </si>
  <si>
    <t>Georgia State PanthersGeorgia State · 14</t>
  </si>
  <si>
    <t>o74.5</t>
  </si>
  <si>
    <t>LSU TigersLSU · 56 </t>
  </si>
  <si>
    <t>San Diego State AztecsSan Diego State · 13</t>
  </si>
  <si>
    <t>San Jose State SpartansSan Jose State · 24 </t>
  </si>
  <si>
    <t>New Mexico LobosNew Mexico · 25 </t>
  </si>
  <si>
    <t>Fresno State BulldogsFresno State · 17</t>
  </si>
  <si>
    <t>NCAAF</t>
  </si>
  <si>
    <t>WashingtonState</t>
  </si>
  <si>
    <t>Colorado</t>
  </si>
  <si>
    <t>Indiana</t>
  </si>
  <si>
    <t>MichiganState</t>
  </si>
  <si>
    <t>Louisville</t>
  </si>
  <si>
    <t>Miami</t>
  </si>
  <si>
    <t>KansasState</t>
  </si>
  <si>
    <t>Kansas</t>
  </si>
  <si>
    <t>WestVirginia</t>
  </si>
  <si>
    <t>Cincinnati</t>
  </si>
  <si>
    <t>Arizona</t>
  </si>
  <si>
    <t>Utah</t>
  </si>
  <si>
    <t>Duke</t>
  </si>
  <si>
    <t>Virginia</t>
  </si>
  <si>
    <t>Clemson</t>
  </si>
  <si>
    <t>NorthCarolina</t>
  </si>
  <si>
    <t>Georgia</t>
  </si>
  <si>
    <t>Tennessee</t>
  </si>
  <si>
    <t>USC</t>
  </si>
  <si>
    <t>UCLA</t>
  </si>
  <si>
    <t>TCU</t>
  </si>
  <si>
    <t>Baylor</t>
  </si>
  <si>
    <t>Iowa</t>
  </si>
  <si>
    <t>Illinois</t>
  </si>
  <si>
    <t>California</t>
  </si>
  <si>
    <t>Stanford</t>
  </si>
  <si>
    <t>BoiseState</t>
  </si>
  <si>
    <t>UtahState</t>
  </si>
  <si>
    <t>Missouri</t>
  </si>
  <si>
    <t>Florida</t>
  </si>
  <si>
    <t>Kentucky</t>
  </si>
  <si>
    <t>SouthCarolina</t>
  </si>
  <si>
    <t>OregonState</t>
  </si>
  <si>
    <t>Washington</t>
  </si>
  <si>
    <t>Texas</t>
  </si>
  <si>
    <t>IowaState</t>
  </si>
  <si>
    <t>MMA</t>
  </si>
  <si>
    <t>Hooper</t>
  </si>
  <si>
    <t>Leavitt</t>
  </si>
  <si>
    <t>Morales</t>
  </si>
  <si>
    <t>Matthews</t>
  </si>
  <si>
    <t>Allen</t>
  </si>
  <si>
    <t>Craig</t>
  </si>
  <si>
    <t>fave</t>
  </si>
  <si>
    <t>dog</t>
  </si>
  <si>
    <t>Cincinnati BengalsBengals · 20</t>
  </si>
  <si>
    <t>Baltimore RavensRavens · 34 </t>
  </si>
  <si>
    <t>Arizona CardinalsCardinals · 16</t>
  </si>
  <si>
    <t>o48</t>
  </si>
  <si>
    <t>Houston TexansTexans · 21 </t>
  </si>
  <si>
    <t>U: -11</t>
  </si>
  <si>
    <t>Dallas CowboysCowboys · 33 </t>
  </si>
  <si>
    <t>Carolina PanthersPanthers · 10</t>
  </si>
  <si>
    <t>o43.5</t>
  </si>
  <si>
    <t>U: -0.5</t>
  </si>
  <si>
    <t>Pittsburgh SteelersSteelers · 10</t>
  </si>
  <si>
    <t>o34.5</t>
  </si>
  <si>
    <t>Cleveland BrownsBrowns · 13 </t>
  </si>
  <si>
    <t>Las Vegas RaidersRaiders · 13</t>
  </si>
  <si>
    <t>C: +7</t>
  </si>
  <si>
    <t>Miami DolphinsDolphins · 20 </t>
  </si>
  <si>
    <t>Chicago BearsBears · 26</t>
  </si>
  <si>
    <t>Detroit LionsLions · 31 </t>
  </si>
  <si>
    <t>Los Angeles ChargersChargers · 20</t>
  </si>
  <si>
    <t>Green Bay PackersPackers · 23 </t>
  </si>
  <si>
    <t>C: +6</t>
  </si>
  <si>
    <t>Tennessee TitansTitans · 14</t>
  </si>
  <si>
    <t>o40</t>
  </si>
  <si>
    <t>O: +8</t>
  </si>
  <si>
    <t>Jacksonville JaguarsJaguars · 34 </t>
  </si>
  <si>
    <t>New York GiantsGiants · 31 </t>
  </si>
  <si>
    <t>o38.5</t>
  </si>
  <si>
    <t>Washington CommandersCommanders · 19</t>
  </si>
  <si>
    <t>O: +11.5</t>
  </si>
  <si>
    <t>Tampa Bay BuccaneersBuccaneers · 14</t>
  </si>
  <si>
    <t>San Francisco 49ers49ers · 27 </t>
  </si>
  <si>
    <t>Seattle SeahawksSeahawks · 16</t>
  </si>
  <si>
    <t>C: +1.5</t>
  </si>
  <si>
    <t>Los Angeles RamsRams · 17 </t>
  </si>
  <si>
    <t>U: -12.5</t>
  </si>
  <si>
    <t>New York JetsJets · 6</t>
  </si>
  <si>
    <t>Buffalo BillsBills · 32 </t>
  </si>
  <si>
    <t>Minnesota VikingsVikings · 20</t>
  </si>
  <si>
    <t>o42.5</t>
  </si>
  <si>
    <t>Denver BroncosBroncos · 21 </t>
  </si>
  <si>
    <t>NFL</t>
  </si>
  <si>
    <t>Lions</t>
  </si>
  <si>
    <t>Bears</t>
  </si>
  <si>
    <t>Chargers</t>
  </si>
  <si>
    <t>Packers</t>
  </si>
  <si>
    <t>Jaguars</t>
  </si>
  <si>
    <t>Titans</t>
  </si>
  <si>
    <t>Cowboys</t>
  </si>
  <si>
    <t>Panthers</t>
  </si>
  <si>
    <t>Browns</t>
  </si>
  <si>
    <t>Steelers</t>
  </si>
  <si>
    <t>Commanders</t>
  </si>
  <si>
    <t>Giants</t>
  </si>
  <si>
    <t>Texans</t>
  </si>
  <si>
    <t>Cardinals</t>
  </si>
  <si>
    <t>Seahawks</t>
  </si>
  <si>
    <t>Rams</t>
  </si>
  <si>
    <t>Bills</t>
  </si>
  <si>
    <t>Jets</t>
  </si>
  <si>
    <t>Broncos</t>
  </si>
  <si>
    <t>Vikings</t>
  </si>
  <si>
    <t>Chiefs</t>
  </si>
  <si>
    <t>Eagles</t>
  </si>
  <si>
    <t>Khai Wu_Phil Caracappa</t>
  </si>
  <si>
    <t>"MMA:Caracappa:Wu"</t>
  </si>
  <si>
    <t>Bubba Jenkins_Chris Wade</t>
  </si>
  <si>
    <t>"MMA:Jenkins:Wade"</t>
  </si>
  <si>
    <t>Jesse Stirn_Josh Blyden</t>
  </si>
  <si>
    <t>"MMA:Stirn:Blyden"</t>
  </si>
  <si>
    <t>Gabriel Alves Braga_Jesus Pinedo</t>
  </si>
  <si>
    <t>"MMA:Braga:Pinedo"</t>
  </si>
  <si>
    <t>Derek Brunson_Ray Cooper III</t>
  </si>
  <si>
    <t>"MMA:III:Brunson"</t>
  </si>
  <si>
    <t>Denis Goltsov_Renan Ferreira</t>
  </si>
  <si>
    <t>"MMA:Goltsov:Ferreira"</t>
  </si>
  <si>
    <t>Magomed Magomedkerimov_Sadibou Sy</t>
  </si>
  <si>
    <t>"MMA:Magomedkerimov:Sy"</t>
  </si>
  <si>
    <t>Impa Kasanganay_Joshua Silveira</t>
  </si>
  <si>
    <t>"MMA:Kasanganay:Silveira"</t>
  </si>
  <si>
    <t>Clay Collard_Olivier Aubin-Mercier</t>
  </si>
  <si>
    <t>"MMA:Aubin-Mercier:Collard"</t>
  </si>
  <si>
    <t>Texas Longhorns_TexasTech Red Raiders</t>
  </si>
  <si>
    <t>"NCAAF:Texas:TexasTech"</t>
  </si>
  <si>
    <t>Oregon Ducks_OregonState Beavers</t>
  </si>
  <si>
    <t>"NCAAF:Oregon:OregonState"</t>
  </si>
  <si>
    <t>Kentucky Wildcats_Louisville Cardinals</t>
  </si>
  <si>
    <t>"NCAAF:Louisville:Kentucky"</t>
  </si>
  <si>
    <t>Indiana Hoosiers_Purdue Boilermakers</t>
  </si>
  <si>
    <t>"NCAAF:Purdue:Indiana"</t>
  </si>
  <si>
    <t>Duke Blue Devils_Pittsburgh Panthers</t>
  </si>
  <si>
    <t>"NCAAF:Duke:Pittsburgh"</t>
  </si>
  <si>
    <t>BallState Cardinals_Miami (OH) RedHawks</t>
  </si>
  <si>
    <t>"NCAAF:Miami:BallState"</t>
  </si>
  <si>
    <t>Houston Cougars_UCF Knights</t>
  </si>
  <si>
    <t>"NCAAF:UCF:Houston"</t>
  </si>
  <si>
    <t>UConn Huskies_UMass Minutemen</t>
  </si>
  <si>
    <t>"NCAAF:UConn:UMass"</t>
  </si>
  <si>
    <t>Michigan Wolverines_OhioState Buckeyes</t>
  </si>
  <si>
    <t>"NCAAF:Michigan:OhioState"</t>
  </si>
  <si>
    <t>"NCAAF:Michigan-7:OhioState"</t>
  </si>
  <si>
    <t>Middle Tennessee Blue Raiders_Sam HoustonState Bearkats</t>
  </si>
  <si>
    <t>"NCAAF:Middle:Sam"</t>
  </si>
  <si>
    <t>LSU Tigers_TexasA&amp;M Aggies</t>
  </si>
  <si>
    <t>"NCAAF:LSU:TexasA&amp;M"</t>
  </si>
  <si>
    <t>Syracuse Orange_WakeForest Demon Deacons</t>
  </si>
  <si>
    <t>"NCAAF:Syracuse:WakeForest"</t>
  </si>
  <si>
    <t>Florida Atlantic Owls_Rice Owls</t>
  </si>
  <si>
    <t>"NCAAF:Rice:Florida"</t>
  </si>
  <si>
    <t>NorthTexas Mean Green_UAB Blazers</t>
  </si>
  <si>
    <t>"NCAAF:NorthTexas:UAB"</t>
  </si>
  <si>
    <t>GeorgiaState Panthers_Old Dominion Monarchs</t>
  </si>
  <si>
    <t>"NCAAF:Old:GeorgiaState"</t>
  </si>
  <si>
    <t>East Carolina Pirates_Tulsa Golden Hurricane</t>
  </si>
  <si>
    <t>"NCAAF:East:Tulsa"</t>
  </si>
  <si>
    <t>SanJoseState Spartans_UNLV Rebels</t>
  </si>
  <si>
    <t>"NCAAF:UNLV:SanJoseState"</t>
  </si>
  <si>
    <t>Florida International Panthers_Western Kentucky Hilltoppers</t>
  </si>
  <si>
    <t>"NCAAF:Western:Florida"</t>
  </si>
  <si>
    <t>Louisiana Ragin Cajuns_UL Monroe Warhawks</t>
  </si>
  <si>
    <t>"NCAAF:Louisiana:UL"</t>
  </si>
  <si>
    <t>Minnesota Golden Gophers_Wisconsin Badgers</t>
  </si>
  <si>
    <t>"NCAAF:Wisconsin:Minnesota"</t>
  </si>
  <si>
    <t>Coastal Carolina Chanticleers_James Madison Dukes</t>
  </si>
  <si>
    <t>"NCAAF:James:Coastal"</t>
  </si>
  <si>
    <t>Illinois Fighting Illini_Northwestern Wildcats</t>
  </si>
  <si>
    <t>"NCAAF:Illinois:Northwestern"</t>
  </si>
  <si>
    <t>Maryland Terrapins_Rutgers Scarlet Knights</t>
  </si>
  <si>
    <t>"NCAAF:Maryland:Rutgers"</t>
  </si>
  <si>
    <t>AppalachianState Mountaineers_Georgia Southern Eagles</t>
  </si>
  <si>
    <t>"NCAAF:AppalachianState:Georgia"</t>
  </si>
  <si>
    <t>ArkansasState Red Wolves_Marshall Thundering Herd</t>
  </si>
  <si>
    <t>"NCAAF:Marshall:ArkansasState"</t>
  </si>
  <si>
    <t>Virginia Cavaliers_Virginia Tech Hokies</t>
  </si>
  <si>
    <t>"NCAAF:Virginia:Virginia"</t>
  </si>
  <si>
    <t>ArizonaState Sun Devils_Arizona Wildcats</t>
  </si>
  <si>
    <t>"NCAAF:Arizona:ArizonaState"</t>
  </si>
  <si>
    <t>JacksonvilleState Gamecocks_New MexicoState Aggies</t>
  </si>
  <si>
    <t>"NCAAF:New:JacksonvilleState"</t>
  </si>
  <si>
    <t>Baylor Bears_WestVirginia Mountaineers</t>
  </si>
  <si>
    <t>"NCAAF:WestVirginia:Baylor"</t>
  </si>
  <si>
    <t>SouthAlabama Jaguars_TexasState Bobcats</t>
  </si>
  <si>
    <t>"NCAAF:SouthAlabama:TexasState"</t>
  </si>
  <si>
    <t>Florida Gators_FloridaState Seminoles</t>
  </si>
  <si>
    <t>"NCAAF:FloridaState:Florida"</t>
  </si>
  <si>
    <t>Charlotte 49ers_SouthFlorida Bulls</t>
  </si>
  <si>
    <t>"NCAAF:SouthFlorida:Charlotte"</t>
  </si>
  <si>
    <t>Cincinnati Bearcats_Kansas Jayhawks</t>
  </si>
  <si>
    <t>"NCAAF:Kansas:Cincinnati"</t>
  </si>
  <si>
    <t>Clemson Tigers_SouthCarolina Gamecocks</t>
  </si>
  <si>
    <t>"NCAAF:Clemson:SouthCarolina"</t>
  </si>
  <si>
    <t>NCState Wolfpack_NorthCarolina Tar Heels</t>
  </si>
  <si>
    <t>"NCAAF:NorthCarolina:NCState"</t>
  </si>
  <si>
    <t>IowaState Cyclones_KansasState Wildcats</t>
  </si>
  <si>
    <t>"NCAAF:KansasState:IowaState"</t>
  </si>
  <si>
    <t>Nevada Wolf Pack_Wyoming Cowboys</t>
  </si>
  <si>
    <t>"NCAAF:Wyoming:Nevada"</t>
  </si>
  <si>
    <t>California Golden Bears_UCLA Bruins</t>
  </si>
  <si>
    <t>"NCAAF:UCLA:California"</t>
  </si>
  <si>
    <t>FresnoState Bulldogs_SanDiegoState Aztecs</t>
  </si>
  <si>
    <t>"NCAAF:FresnoState:SanDiegoState"</t>
  </si>
  <si>
    <t>ColoradoState Rams_Hawaii Rainbow Warriors</t>
  </si>
  <si>
    <t>"NCAAF:ColoradoState:Hawaii"</t>
  </si>
  <si>
    <t>New England Patriots_New York Giants</t>
  </si>
  <si>
    <t>"NFL:Patriots:Giants"</t>
  </si>
  <si>
    <t>Houston Texans_Jacksonville Jaguars</t>
  </si>
  <si>
    <t>"NFL:Jaguars:Texans"</t>
  </si>
  <si>
    <t>Carolina Panthers_Tennessee Titans</t>
  </si>
  <si>
    <t>"NFL:Titans:Panthers"</t>
  </si>
  <si>
    <t>Atlanta Falcons_New Orleans Saints</t>
  </si>
  <si>
    <t>"NFL:Falcons:Saints"</t>
  </si>
  <si>
    <t>Cincinnati Bengals_Pittsburgh Steelers</t>
  </si>
  <si>
    <t>"NFL:Steelers:Bengals"</t>
  </si>
  <si>
    <t>Indianapolis Colts_Tampa Bay Buccaneers</t>
  </si>
  <si>
    <t>"NFL:Colts:Buccaneers"</t>
  </si>
  <si>
    <t>Cleveland Browns_Denver Broncos</t>
  </si>
  <si>
    <t>"NFL:Broncos:Browns"</t>
  </si>
  <si>
    <t>Arizona Cardinals_Los Angeles Rams</t>
  </si>
  <si>
    <t>"NFL:Rams:Cardinals"</t>
  </si>
  <si>
    <t>Kansas City Chiefs_Las Vegas Raiders</t>
  </si>
  <si>
    <t>"NFL:Chiefs:Raiders"</t>
  </si>
  <si>
    <t>Buffalo Bills_Philadelphia Eagles</t>
  </si>
  <si>
    <t>"NFL:Eagles:Bills"</t>
  </si>
  <si>
    <t>"NFL:Eagles-7.5:Bills"</t>
  </si>
  <si>
    <t>Baltimore Ravens_Los Angeles Chargers</t>
  </si>
  <si>
    <t>"NFL:Ravens:Chargers"</t>
  </si>
  <si>
    <t>Chicago Bears_Minnesota Vikings</t>
  </si>
  <si>
    <t>"NFL:Vikings:Bears"</t>
  </si>
  <si>
    <t>"MMA:Hooper:Leavitt"</t>
  </si>
  <si>
    <t>"MMA:Morales:Matthews"</t>
  </si>
  <si>
    <t>"MMA:Allen:Craig"</t>
  </si>
  <si>
    <t>"NCAAF:WashingtonState:Colorado"</t>
  </si>
  <si>
    <t>"NCAAF:Indiana:MichiganState"</t>
  </si>
  <si>
    <t>"NCAAF:Louisville:Miami"</t>
  </si>
  <si>
    <t>"NCAAF:KansasState:Kansas"</t>
  </si>
  <si>
    <t>"NCAAF:WestVirginia:Cincinnati"</t>
  </si>
  <si>
    <t>"NCAAF:Arizona:Utah"</t>
  </si>
  <si>
    <t>"NCAAF:Duke:Virginia"</t>
  </si>
  <si>
    <t>"NCAAF:Clemson:NorthCarolina"</t>
  </si>
  <si>
    <t>"NCAAF:Georgia:Tennessee"</t>
  </si>
  <si>
    <t>"NCAAF:USC:UCLA"</t>
  </si>
  <si>
    <t>"NCAAF:TCU:Baylor"</t>
  </si>
  <si>
    <t>"NCAAF:Iowa:Illinois"</t>
  </si>
  <si>
    <t>"NCAAF:California:Stanford"</t>
  </si>
  <si>
    <t>"NCAAF:BoiseState:UtahState"</t>
  </si>
  <si>
    <t>"NCAAF:Missouri:Florida"</t>
  </si>
  <si>
    <t>"NCAAF:Kentucky:SouthCarolina"</t>
  </si>
  <si>
    <t>"NCAAF:OregonState:Washington"</t>
  </si>
  <si>
    <t>"NCAAF:Texas:IowaState"</t>
  </si>
  <si>
    <t>"NFL:Lions:Bears"</t>
  </si>
  <si>
    <t>"NFL:Chargers:Packers"</t>
  </si>
  <si>
    <t>"NFL:Jaguars:Titans"</t>
  </si>
  <si>
    <t>"NFL:Cowboys:Panthers"</t>
  </si>
  <si>
    <t>"NFL:Browns:Steelers"</t>
  </si>
  <si>
    <t>"NFL:Commanders:Giants"</t>
  </si>
  <si>
    <t>"NFL:Texans:Cardinals"</t>
  </si>
  <si>
    <t>"NFL:Seahawks:Rams"</t>
  </si>
  <si>
    <t>"NFL:Bills:Jets"</t>
  </si>
  <si>
    <t>"NFL:Broncos:Vikings"</t>
  </si>
  <si>
    <t>"NFL:Chiefs:Eagles"</t>
  </si>
  <si>
    <t>event_name</t>
  </si>
  <si>
    <t>sport</t>
  </si>
  <si>
    <t>sched</t>
  </si>
  <si>
    <t>utc</t>
  </si>
  <si>
    <t>probSpread2</t>
  </si>
  <si>
    <t>faveDec</t>
  </si>
  <si>
    <t>"NFL:Eagles-3.5:Bills"</t>
  </si>
  <si>
    <t>GeorgiaState Panthers_OldDominion Monarchs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</si>
</sst>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0" fillId="3" borderId="3" xfId="0" applyFill="1" applyBorder="1"/>
    <xf numFmtId="0" fontId="0" fillId="0" borderId="4" xfId="0" applyBorder="1"/>
    <xf numFmtId="0" fontId="0" fillId="3" borderId="0" xfId="0" applyFill="1"/>
    <xf numFmtId="0" fontId="0" fillId="0" borderId="5" xfId="0" applyBorder="1"/>
    <xf numFmtId="0" fontId="0" fillId="3" borderId="5" xfId="0" applyFill="1" applyBorder="1"/>
    <xf numFmtId="0" fontId="1" fillId="0" borderId="0" xfId="0" applyFont="1" applyAlignment="1">
      <alignment horizontal="right"/>
    </xf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2" borderId="2" xfId="0" applyFill="1" applyBorder="1"/>
    <xf numFmtId="0" fontId="2" fillId="2" borderId="3" xfId="0" applyFont="1" applyFill="1" applyBorder="1"/>
    <xf numFmtId="0" fontId="0" fillId="4" borderId="4" xfId="0" applyFill="1" applyBorder="1"/>
    <xf numFmtId="0" fontId="2" fillId="2" borderId="0" xfId="0" applyFont="1" applyFill="1"/>
    <xf numFmtId="0" fontId="0" fillId="4" borderId="5" xfId="0" applyFill="1" applyBorder="1"/>
    <xf numFmtId="0" fontId="0" fillId="2" borderId="0" xfId="0" applyFill="1"/>
    <xf numFmtId="0" fontId="0" fillId="2" borderId="7" xfId="0" applyFill="1" applyBorder="1"/>
    <xf numFmtId="0" fontId="0" fillId="4" borderId="8" xfId="0" applyFill="1" applyBorder="1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9491-13BE-4A11-94B0-5BA188870BFE}">
  <sheetPr codeName="Sheet1"/>
  <dimension ref="B2:L272"/>
  <sheetViews>
    <sheetView zoomScale="75" zoomScaleNormal="75" workbookViewId="0">
      <pane ySplit="3600" topLeftCell="A259"/>
      <selection activeCell="B7" sqref="B7"/>
      <selection pane="bottomLeft" activeCell="D267" sqref="D267"/>
    </sheetView>
  </sheetViews>
  <sheetFormatPr defaultRowHeight="15" x14ac:dyDescent="0.25"/>
  <sheetData>
    <row r="2" spans="2:12" x14ac:dyDescent="0.25">
      <c r="C2" t="s">
        <v>0</v>
      </c>
      <c r="D2" t="s">
        <v>1</v>
      </c>
      <c r="E2" t="s">
        <v>2</v>
      </c>
      <c r="F2">
        <v>1</v>
      </c>
      <c r="G2">
        <v>2</v>
      </c>
      <c r="H2">
        <v>3</v>
      </c>
      <c r="I2">
        <v>4</v>
      </c>
      <c r="J2" t="s">
        <v>8</v>
      </c>
      <c r="K2" t="s">
        <v>9</v>
      </c>
      <c r="L2" t="s">
        <v>10</v>
      </c>
    </row>
    <row r="3" spans="2:12" x14ac:dyDescent="0.25">
      <c r="B3" t="b">
        <f>IF(C2="FINAL",IF(J3&gt;J4,C3,C4))</f>
        <v>0</v>
      </c>
      <c r="C3" t="s">
        <v>3</v>
      </c>
      <c r="D3" t="s">
        <v>4</v>
      </c>
      <c r="E3" t="s">
        <v>5</v>
      </c>
      <c r="F3">
        <v>0</v>
      </c>
      <c r="G3">
        <v>14</v>
      </c>
      <c r="H3">
        <v>0</v>
      </c>
      <c r="I3">
        <v>3</v>
      </c>
      <c r="J3">
        <v>7</v>
      </c>
      <c r="K3">
        <v>3</v>
      </c>
      <c r="L3">
        <v>27</v>
      </c>
    </row>
    <row r="4" spans="2:12" x14ac:dyDescent="0.25">
      <c r="B4" t="b">
        <f t="shared" ref="B4:B67" si="0">IF(C3="FINAL",IF(J4&gt;J5,C4,C5))</f>
        <v>0</v>
      </c>
      <c r="C4" t="s">
        <v>6</v>
      </c>
      <c r="D4">
        <v>-3.5</v>
      </c>
      <c r="E4" t="s">
        <v>7</v>
      </c>
      <c r="F4">
        <v>0</v>
      </c>
      <c r="G4">
        <v>14</v>
      </c>
      <c r="H4">
        <v>0</v>
      </c>
      <c r="I4">
        <v>3</v>
      </c>
      <c r="J4">
        <v>7</v>
      </c>
      <c r="K4">
        <v>6</v>
      </c>
      <c r="L4">
        <v>30</v>
      </c>
    </row>
    <row r="5" spans="2:12" x14ac:dyDescent="0.25">
      <c r="B5" t="b">
        <f t="shared" si="0"/>
        <v>0</v>
      </c>
      <c r="C5" t="s">
        <v>11</v>
      </c>
    </row>
    <row r="6" spans="2:12" x14ac:dyDescent="0.25">
      <c r="B6" t="b">
        <f t="shared" si="0"/>
        <v>0</v>
      </c>
      <c r="C6" t="s">
        <v>12</v>
      </c>
      <c r="D6" t="s">
        <v>1</v>
      </c>
      <c r="E6" t="s">
        <v>2</v>
      </c>
      <c r="F6">
        <v>1</v>
      </c>
      <c r="G6">
        <v>2</v>
      </c>
      <c r="H6">
        <v>3</v>
      </c>
      <c r="I6">
        <v>4</v>
      </c>
      <c r="J6" t="s">
        <v>10</v>
      </c>
    </row>
    <row r="7" spans="2:12" x14ac:dyDescent="0.25">
      <c r="B7" t="str">
        <f>IF(C6="FINAL",IF(J7&gt;J8,C7,C8))</f>
        <v>Toledo RocketsToledo · 32 </v>
      </c>
      <c r="C7" t="s">
        <v>13</v>
      </c>
      <c r="D7">
        <v>-9.5</v>
      </c>
      <c r="E7" t="s">
        <v>14</v>
      </c>
      <c r="F7">
        <v>7</v>
      </c>
      <c r="G7">
        <v>3</v>
      </c>
      <c r="H7">
        <v>7</v>
      </c>
      <c r="I7">
        <v>15</v>
      </c>
      <c r="J7">
        <v>32</v>
      </c>
    </row>
    <row r="8" spans="2:12" x14ac:dyDescent="0.25">
      <c r="B8" t="b">
        <f t="shared" si="0"/>
        <v>0</v>
      </c>
      <c r="C8" t="s">
        <v>15</v>
      </c>
      <c r="D8" t="s">
        <v>16</v>
      </c>
      <c r="E8" t="s">
        <v>17</v>
      </c>
      <c r="F8">
        <v>14</v>
      </c>
      <c r="G8">
        <v>14</v>
      </c>
      <c r="H8">
        <v>0</v>
      </c>
      <c r="I8">
        <v>3</v>
      </c>
      <c r="J8">
        <v>31</v>
      </c>
    </row>
    <row r="9" spans="2:12" x14ac:dyDescent="0.25">
      <c r="B9" t="b">
        <f t="shared" si="0"/>
        <v>0</v>
      </c>
      <c r="C9" t="s">
        <v>11</v>
      </c>
    </row>
    <row r="10" spans="2:12" x14ac:dyDescent="0.25">
      <c r="B10" t="b">
        <f t="shared" si="0"/>
        <v>0</v>
      </c>
      <c r="C10" t="s">
        <v>12</v>
      </c>
      <c r="D10" t="s">
        <v>1</v>
      </c>
      <c r="E10" t="s">
        <v>2</v>
      </c>
      <c r="F10">
        <v>1</v>
      </c>
      <c r="G10">
        <v>2</v>
      </c>
      <c r="H10">
        <v>3</v>
      </c>
      <c r="I10">
        <v>4</v>
      </c>
      <c r="J10" t="s">
        <v>10</v>
      </c>
    </row>
    <row r="11" spans="2:12" x14ac:dyDescent="0.25">
      <c r="B11" t="str">
        <f t="shared" si="0"/>
        <v>Northern Illinois HuskiesNorthern Illinois · 24 </v>
      </c>
      <c r="C11" t="s">
        <v>18</v>
      </c>
      <c r="D11" t="s">
        <v>19</v>
      </c>
      <c r="E11" t="s">
        <v>20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2:12" x14ac:dyDescent="0.25">
      <c r="B12" t="b">
        <f t="shared" si="0"/>
        <v>0</v>
      </c>
      <c r="C12" t="s">
        <v>21</v>
      </c>
      <c r="D12">
        <v>-4.5</v>
      </c>
      <c r="E12" t="s">
        <v>22</v>
      </c>
      <c r="F12">
        <v>7</v>
      </c>
      <c r="G12">
        <v>7</v>
      </c>
      <c r="H12">
        <v>7</v>
      </c>
      <c r="I12">
        <v>3</v>
      </c>
      <c r="J12">
        <v>24</v>
      </c>
    </row>
    <row r="13" spans="2:12" x14ac:dyDescent="0.25">
      <c r="B13" t="b">
        <f t="shared" si="0"/>
        <v>0</v>
      </c>
      <c r="C13" t="s">
        <v>11</v>
      </c>
    </row>
    <row r="14" spans="2:12" x14ac:dyDescent="0.25">
      <c r="B14" t="b">
        <f t="shared" si="0"/>
        <v>0</v>
      </c>
      <c r="C14" t="s">
        <v>12</v>
      </c>
      <c r="D14" t="s">
        <v>1</v>
      </c>
      <c r="E14" t="s">
        <v>2</v>
      </c>
      <c r="F14">
        <v>1</v>
      </c>
      <c r="G14">
        <v>2</v>
      </c>
      <c r="H14">
        <v>3</v>
      </c>
      <c r="I14">
        <v>4</v>
      </c>
      <c r="J14" t="s">
        <v>10</v>
      </c>
    </row>
    <row r="15" spans="2:12" x14ac:dyDescent="0.25">
      <c r="B15" t="str">
        <f t="shared" si="0"/>
        <v>Ohio BobcatsOhio · 34 </v>
      </c>
      <c r="C15" t="s">
        <v>23</v>
      </c>
      <c r="D15" t="s">
        <v>16</v>
      </c>
      <c r="E15" t="s">
        <v>24</v>
      </c>
      <c r="F15">
        <v>0</v>
      </c>
      <c r="G15">
        <v>7</v>
      </c>
      <c r="H15">
        <v>7</v>
      </c>
      <c r="I15">
        <v>6</v>
      </c>
      <c r="J15">
        <v>20</v>
      </c>
    </row>
    <row r="16" spans="2:12" x14ac:dyDescent="0.25">
      <c r="B16" t="b">
        <f t="shared" si="0"/>
        <v>0</v>
      </c>
      <c r="C16" t="s">
        <v>25</v>
      </c>
      <c r="D16">
        <v>-10.5</v>
      </c>
      <c r="E16" t="s">
        <v>26</v>
      </c>
      <c r="F16">
        <v>10</v>
      </c>
      <c r="G16">
        <v>7</v>
      </c>
      <c r="H16">
        <v>14</v>
      </c>
      <c r="I16">
        <v>3</v>
      </c>
      <c r="J16">
        <v>34</v>
      </c>
    </row>
    <row r="17" spans="2:10" x14ac:dyDescent="0.25">
      <c r="B17" t="b">
        <f t="shared" si="0"/>
        <v>0</v>
      </c>
      <c r="C17" t="s">
        <v>11</v>
      </c>
    </row>
    <row r="18" spans="2:10" x14ac:dyDescent="0.25">
      <c r="B18" t="b">
        <f t="shared" si="0"/>
        <v>0</v>
      </c>
      <c r="C18" t="s">
        <v>12</v>
      </c>
      <c r="D18" t="s">
        <v>1</v>
      </c>
      <c r="E18" t="s">
        <v>2</v>
      </c>
      <c r="F18">
        <v>1</v>
      </c>
      <c r="G18">
        <v>2</v>
      </c>
      <c r="H18">
        <v>3</v>
      </c>
      <c r="I18">
        <v>4</v>
      </c>
      <c r="J18" t="s">
        <v>10</v>
      </c>
    </row>
    <row r="19" spans="2:10" x14ac:dyDescent="0.25">
      <c r="B19" t="str">
        <f t="shared" si="0"/>
        <v>Miami (OH) RedHawksMiami (OH) · 23 </v>
      </c>
      <c r="C19" t="s">
        <v>27</v>
      </c>
      <c r="D19" t="s">
        <v>28</v>
      </c>
      <c r="E19" t="s">
        <v>29</v>
      </c>
      <c r="F19">
        <v>0</v>
      </c>
      <c r="G19">
        <v>3</v>
      </c>
      <c r="H19">
        <v>7</v>
      </c>
      <c r="I19">
        <v>0</v>
      </c>
      <c r="J19">
        <v>10</v>
      </c>
    </row>
    <row r="20" spans="2:10" x14ac:dyDescent="0.25">
      <c r="B20" t="b">
        <f t="shared" si="0"/>
        <v>0</v>
      </c>
      <c r="C20" t="s">
        <v>30</v>
      </c>
      <c r="D20">
        <v>-7.5</v>
      </c>
      <c r="E20" t="s">
        <v>31</v>
      </c>
      <c r="F20">
        <v>0</v>
      </c>
      <c r="G20">
        <v>10</v>
      </c>
      <c r="H20">
        <v>3</v>
      </c>
      <c r="I20">
        <v>10</v>
      </c>
      <c r="J20">
        <v>23</v>
      </c>
    </row>
    <row r="21" spans="2:10" x14ac:dyDescent="0.25">
      <c r="B21" t="b">
        <f t="shared" si="0"/>
        <v>0</v>
      </c>
      <c r="C21" t="s">
        <v>11</v>
      </c>
    </row>
    <row r="22" spans="2:10" x14ac:dyDescent="0.25">
      <c r="B22" t="b">
        <f t="shared" si="0"/>
        <v>0</v>
      </c>
      <c r="C22" t="s">
        <v>12</v>
      </c>
      <c r="D22" t="s">
        <v>1</v>
      </c>
      <c r="E22" t="s">
        <v>2</v>
      </c>
      <c r="F22">
        <v>1</v>
      </c>
      <c r="G22">
        <v>2</v>
      </c>
      <c r="H22">
        <v>3</v>
      </c>
      <c r="I22">
        <v>4</v>
      </c>
      <c r="J22" t="s">
        <v>10</v>
      </c>
    </row>
    <row r="23" spans="2:10" x14ac:dyDescent="0.25">
      <c r="B23" t="str">
        <f t="shared" si="0"/>
        <v>Pittsburgh PanthersPittsburgh · 24 </v>
      </c>
      <c r="C23" t="s">
        <v>32</v>
      </c>
      <c r="D23" t="s">
        <v>33</v>
      </c>
      <c r="E23" t="s">
        <v>34</v>
      </c>
      <c r="F23">
        <v>3</v>
      </c>
      <c r="G23">
        <v>3</v>
      </c>
      <c r="H23">
        <v>7</v>
      </c>
      <c r="I23">
        <v>3</v>
      </c>
      <c r="J23">
        <v>16</v>
      </c>
    </row>
    <row r="24" spans="2:10" x14ac:dyDescent="0.25">
      <c r="B24" t="b">
        <f t="shared" si="0"/>
        <v>0</v>
      </c>
      <c r="C24" t="s">
        <v>35</v>
      </c>
      <c r="D24">
        <v>-1.5</v>
      </c>
      <c r="E24" t="s">
        <v>36</v>
      </c>
      <c r="F24">
        <v>3</v>
      </c>
      <c r="G24">
        <v>7</v>
      </c>
      <c r="H24">
        <v>7</v>
      </c>
      <c r="I24">
        <v>7</v>
      </c>
      <c r="J24">
        <v>24</v>
      </c>
    </row>
    <row r="25" spans="2:10" x14ac:dyDescent="0.25">
      <c r="B25" t="b">
        <f t="shared" si="0"/>
        <v>0</v>
      </c>
      <c r="C25" t="s">
        <v>11</v>
      </c>
    </row>
    <row r="26" spans="2:10" x14ac:dyDescent="0.25">
      <c r="B26" t="b">
        <f t="shared" si="0"/>
        <v>0</v>
      </c>
      <c r="C26" t="s">
        <v>12</v>
      </c>
      <c r="D26" t="s">
        <v>1</v>
      </c>
      <c r="E26" t="s">
        <v>2</v>
      </c>
      <c r="F26">
        <v>1</v>
      </c>
      <c r="G26">
        <v>2</v>
      </c>
      <c r="H26">
        <v>3</v>
      </c>
      <c r="I26">
        <v>4</v>
      </c>
      <c r="J26" t="s">
        <v>10</v>
      </c>
    </row>
    <row r="27" spans="2:10" x14ac:dyDescent="0.25">
      <c r="B27" t="str">
        <f t="shared" si="0"/>
        <v>UTSA RoadrunnersUTSA · 49 </v>
      </c>
      <c r="C27" t="s">
        <v>37</v>
      </c>
      <c r="D27" t="s">
        <v>38</v>
      </c>
      <c r="E27" t="s">
        <v>39</v>
      </c>
      <c r="F27">
        <v>7</v>
      </c>
      <c r="G27">
        <v>7</v>
      </c>
      <c r="H27">
        <v>7</v>
      </c>
      <c r="I27">
        <v>0</v>
      </c>
      <c r="J27">
        <v>21</v>
      </c>
    </row>
    <row r="28" spans="2:10" x14ac:dyDescent="0.25">
      <c r="B28" t="b">
        <f t="shared" si="0"/>
        <v>0</v>
      </c>
      <c r="C28" t="s">
        <v>40</v>
      </c>
      <c r="D28">
        <v>-14.5</v>
      </c>
      <c r="E28" t="s">
        <v>41</v>
      </c>
      <c r="F28">
        <v>7</v>
      </c>
      <c r="G28">
        <v>21</v>
      </c>
      <c r="H28">
        <v>14</v>
      </c>
      <c r="I28">
        <v>7</v>
      </c>
      <c r="J28">
        <v>49</v>
      </c>
    </row>
    <row r="29" spans="2:10" x14ac:dyDescent="0.25">
      <c r="B29" t="b">
        <f t="shared" si="0"/>
        <v>0</v>
      </c>
      <c r="C29" t="s">
        <v>11</v>
      </c>
    </row>
    <row r="30" spans="2:10" x14ac:dyDescent="0.25">
      <c r="B30" t="b">
        <f t="shared" si="0"/>
        <v>0</v>
      </c>
      <c r="C30" t="s">
        <v>12</v>
      </c>
      <c r="D30" t="s">
        <v>1</v>
      </c>
      <c r="E30" t="s">
        <v>2</v>
      </c>
      <c r="F30">
        <v>1</v>
      </c>
      <c r="G30">
        <v>2</v>
      </c>
      <c r="H30">
        <v>3</v>
      </c>
      <c r="I30">
        <v>4</v>
      </c>
      <c r="J30" t="s">
        <v>10</v>
      </c>
    </row>
    <row r="31" spans="2:10" x14ac:dyDescent="0.25">
      <c r="B31" t="str">
        <f t="shared" si="0"/>
        <v>Washington State CougarsWashington State · 56 </v>
      </c>
      <c r="C31" t="s">
        <v>42</v>
      </c>
      <c r="D31" t="s">
        <v>43</v>
      </c>
      <c r="E31" t="s">
        <v>44</v>
      </c>
      <c r="F31">
        <v>7</v>
      </c>
      <c r="G31">
        <v>0</v>
      </c>
      <c r="H31">
        <v>0</v>
      </c>
      <c r="I31">
        <v>7</v>
      </c>
      <c r="J31">
        <v>14</v>
      </c>
    </row>
    <row r="32" spans="2:10" x14ac:dyDescent="0.25">
      <c r="B32" t="b">
        <f t="shared" si="0"/>
        <v>0</v>
      </c>
      <c r="C32" t="s">
        <v>45</v>
      </c>
      <c r="D32">
        <v>-4.5</v>
      </c>
      <c r="E32" t="s">
        <v>46</v>
      </c>
      <c r="F32">
        <v>21</v>
      </c>
      <c r="G32">
        <v>21</v>
      </c>
      <c r="H32">
        <v>14</v>
      </c>
      <c r="I32">
        <v>0</v>
      </c>
      <c r="J32">
        <v>56</v>
      </c>
    </row>
    <row r="33" spans="2:10" x14ac:dyDescent="0.25">
      <c r="B33" t="b">
        <f t="shared" si="0"/>
        <v>0</v>
      </c>
      <c r="C33" t="s">
        <v>11</v>
      </c>
    </row>
    <row r="34" spans="2:10" x14ac:dyDescent="0.25">
      <c r="B34" t="b">
        <f t="shared" si="0"/>
        <v>0</v>
      </c>
      <c r="C34" t="s">
        <v>12</v>
      </c>
      <c r="D34" t="s">
        <v>1</v>
      </c>
      <c r="E34" t="s">
        <v>2</v>
      </c>
      <c r="F34">
        <v>1</v>
      </c>
      <c r="G34">
        <v>2</v>
      </c>
      <c r="H34">
        <v>3</v>
      </c>
      <c r="I34">
        <v>4</v>
      </c>
      <c r="J34" t="s">
        <v>10</v>
      </c>
    </row>
    <row r="35" spans="2:10" x14ac:dyDescent="0.25">
      <c r="B35" t="str">
        <f t="shared" si="0"/>
        <v>Ole Miss RebelsOle Miss · 35 </v>
      </c>
      <c r="C35" t="s">
        <v>47</v>
      </c>
      <c r="D35" t="s">
        <v>43</v>
      </c>
      <c r="E35" t="s">
        <v>48</v>
      </c>
      <c r="F35">
        <v>0</v>
      </c>
      <c r="G35">
        <v>3</v>
      </c>
      <c r="H35">
        <v>0</v>
      </c>
      <c r="I35">
        <v>0</v>
      </c>
      <c r="J35">
        <v>3</v>
      </c>
    </row>
    <row r="36" spans="2:10" x14ac:dyDescent="0.25">
      <c r="B36" t="b">
        <f t="shared" si="0"/>
        <v>0</v>
      </c>
      <c r="C36" t="s">
        <v>49</v>
      </c>
      <c r="D36">
        <v>-36.5</v>
      </c>
      <c r="E36" t="s">
        <v>50</v>
      </c>
      <c r="F36">
        <v>7</v>
      </c>
      <c r="G36">
        <v>0</v>
      </c>
      <c r="H36">
        <v>21</v>
      </c>
      <c r="I36">
        <v>7</v>
      </c>
      <c r="J36">
        <v>35</v>
      </c>
    </row>
    <row r="37" spans="2:10" x14ac:dyDescent="0.25">
      <c r="B37" t="b">
        <f t="shared" si="0"/>
        <v>0</v>
      </c>
      <c r="C37" t="s">
        <v>11</v>
      </c>
    </row>
    <row r="38" spans="2:10" x14ac:dyDescent="0.25">
      <c r="B38" t="b">
        <f t="shared" si="0"/>
        <v>0</v>
      </c>
      <c r="C38" t="s">
        <v>12</v>
      </c>
      <c r="D38" t="s">
        <v>1</v>
      </c>
      <c r="E38" t="s">
        <v>2</v>
      </c>
      <c r="F38">
        <v>1</v>
      </c>
      <c r="G38">
        <v>2</v>
      </c>
      <c r="H38">
        <v>3</v>
      </c>
      <c r="I38">
        <v>4</v>
      </c>
      <c r="J38" t="s">
        <v>10</v>
      </c>
    </row>
    <row r="39" spans="2:10" x14ac:dyDescent="0.25">
      <c r="B39" t="str">
        <f t="shared" si="0"/>
        <v>Texas A&amp;M AggiesTexas A&amp;M · 38 </v>
      </c>
      <c r="C39" t="s">
        <v>51</v>
      </c>
      <c r="D39" t="s">
        <v>52</v>
      </c>
      <c r="E39" t="s">
        <v>53</v>
      </c>
      <c r="F39">
        <v>7</v>
      </c>
      <c r="G39">
        <v>0</v>
      </c>
      <c r="H39">
        <v>0</v>
      </c>
      <c r="I39">
        <v>3</v>
      </c>
      <c r="J39">
        <v>10</v>
      </c>
    </row>
    <row r="40" spans="2:10" x14ac:dyDescent="0.25">
      <c r="B40" t="b">
        <f t="shared" si="0"/>
        <v>0</v>
      </c>
      <c r="C40" t="s">
        <v>54</v>
      </c>
      <c r="D40">
        <v>-40.5</v>
      </c>
      <c r="E40" t="s">
        <v>34</v>
      </c>
      <c r="F40">
        <v>7</v>
      </c>
      <c r="G40">
        <v>10</v>
      </c>
      <c r="H40">
        <v>7</v>
      </c>
      <c r="I40">
        <v>14</v>
      </c>
      <c r="J40">
        <v>38</v>
      </c>
    </row>
    <row r="41" spans="2:10" x14ac:dyDescent="0.25">
      <c r="B41" t="b">
        <f t="shared" si="0"/>
        <v>0</v>
      </c>
    </row>
    <row r="42" spans="2:10" x14ac:dyDescent="0.25">
      <c r="B42" t="b">
        <f t="shared" si="0"/>
        <v>0</v>
      </c>
      <c r="C42" t="s">
        <v>12</v>
      </c>
      <c r="D42" t="s">
        <v>1</v>
      </c>
      <c r="E42" t="s">
        <v>2</v>
      </c>
      <c r="F42">
        <v>1</v>
      </c>
      <c r="G42">
        <v>2</v>
      </c>
      <c r="H42">
        <v>3</v>
      </c>
      <c r="I42">
        <v>4</v>
      </c>
      <c r="J42" t="s">
        <v>10</v>
      </c>
    </row>
    <row r="43" spans="2:10" x14ac:dyDescent="0.25">
      <c r="B43" t="str">
        <f t="shared" si="0"/>
        <v>Penn State Nittany LionsPenn State · 27 </v>
      </c>
      <c r="C43" t="s">
        <v>55</v>
      </c>
      <c r="D43" t="s">
        <v>4</v>
      </c>
      <c r="E43" t="s">
        <v>34</v>
      </c>
      <c r="F43">
        <v>3</v>
      </c>
      <c r="G43">
        <v>3</v>
      </c>
      <c r="H43">
        <v>0</v>
      </c>
      <c r="I43">
        <v>0</v>
      </c>
      <c r="J43">
        <v>6</v>
      </c>
    </row>
    <row r="44" spans="2:10" x14ac:dyDescent="0.25">
      <c r="B44" t="b">
        <f t="shared" si="0"/>
        <v>0</v>
      </c>
      <c r="C44" t="s">
        <v>56</v>
      </c>
      <c r="D44">
        <v>-18.5</v>
      </c>
      <c r="E44" t="s">
        <v>57</v>
      </c>
      <c r="F44">
        <v>0</v>
      </c>
      <c r="G44">
        <v>10</v>
      </c>
      <c r="H44">
        <v>3</v>
      </c>
      <c r="I44">
        <v>14</v>
      </c>
      <c r="J44">
        <v>27</v>
      </c>
    </row>
    <row r="45" spans="2:10" x14ac:dyDescent="0.25">
      <c r="B45" t="b">
        <f t="shared" si="0"/>
        <v>0</v>
      </c>
      <c r="C45" t="s">
        <v>11</v>
      </c>
    </row>
    <row r="46" spans="2:10" x14ac:dyDescent="0.25">
      <c r="B46" t="b">
        <f t="shared" si="0"/>
        <v>0</v>
      </c>
      <c r="C46" t="s">
        <v>12</v>
      </c>
      <c r="D46" t="s">
        <v>1</v>
      </c>
      <c r="E46" t="s">
        <v>2</v>
      </c>
      <c r="F46">
        <v>1</v>
      </c>
      <c r="G46">
        <v>2</v>
      </c>
      <c r="H46">
        <v>3</v>
      </c>
      <c r="I46">
        <v>4</v>
      </c>
      <c r="J46" t="s">
        <v>10</v>
      </c>
    </row>
    <row r="47" spans="2:10" x14ac:dyDescent="0.25">
      <c r="B47" t="str">
        <f t="shared" si="0"/>
        <v>Army Black KnightsArmy · 28 </v>
      </c>
      <c r="C47" t="s">
        <v>58</v>
      </c>
      <c r="D47">
        <v>-1.5</v>
      </c>
      <c r="E47" t="s">
        <v>59</v>
      </c>
      <c r="F47">
        <v>7</v>
      </c>
      <c r="G47">
        <v>7</v>
      </c>
      <c r="H47">
        <v>0</v>
      </c>
      <c r="I47">
        <v>7</v>
      </c>
      <c r="J47">
        <v>21</v>
      </c>
    </row>
    <row r="48" spans="2:10" x14ac:dyDescent="0.25">
      <c r="B48" t="b">
        <f t="shared" si="0"/>
        <v>0</v>
      </c>
      <c r="C48" t="s">
        <v>60</v>
      </c>
      <c r="D48" t="s">
        <v>61</v>
      </c>
      <c r="E48" t="s">
        <v>17</v>
      </c>
      <c r="F48">
        <v>7</v>
      </c>
      <c r="G48">
        <v>14</v>
      </c>
      <c r="H48">
        <v>7</v>
      </c>
      <c r="I48">
        <v>0</v>
      </c>
      <c r="J48">
        <v>28</v>
      </c>
    </row>
    <row r="49" spans="2:10" x14ac:dyDescent="0.25">
      <c r="B49" t="b">
        <f t="shared" si="0"/>
        <v>0</v>
      </c>
      <c r="C49" t="s">
        <v>11</v>
      </c>
    </row>
    <row r="50" spans="2:10" x14ac:dyDescent="0.25">
      <c r="B50" t="b">
        <f t="shared" si="0"/>
        <v>0</v>
      </c>
      <c r="C50" t="s">
        <v>12</v>
      </c>
      <c r="D50" t="s">
        <v>1</v>
      </c>
      <c r="E50" t="s">
        <v>2</v>
      </c>
      <c r="F50">
        <v>1</v>
      </c>
      <c r="G50">
        <v>2</v>
      </c>
      <c r="H50">
        <v>3</v>
      </c>
      <c r="I50">
        <v>4</v>
      </c>
      <c r="J50" t="s">
        <v>10</v>
      </c>
    </row>
    <row r="51" spans="2:10" x14ac:dyDescent="0.25">
      <c r="B51" t="str">
        <f t="shared" si="0"/>
        <v>Oklahoma SoonersOklahoma · 31 </v>
      </c>
      <c r="C51" t="s">
        <v>62</v>
      </c>
      <c r="D51">
        <v>-24.5</v>
      </c>
      <c r="E51" t="s">
        <v>29</v>
      </c>
      <c r="F51">
        <v>7</v>
      </c>
      <c r="G51">
        <v>10</v>
      </c>
      <c r="H51">
        <v>7</v>
      </c>
      <c r="I51">
        <v>7</v>
      </c>
      <c r="J51">
        <v>31</v>
      </c>
    </row>
    <row r="52" spans="2:10" x14ac:dyDescent="0.25">
      <c r="B52" t="b">
        <f t="shared" si="0"/>
        <v>0</v>
      </c>
      <c r="C52" t="s">
        <v>63</v>
      </c>
      <c r="D52" t="s">
        <v>64</v>
      </c>
      <c r="E52" t="s">
        <v>65</v>
      </c>
      <c r="F52">
        <v>7</v>
      </c>
      <c r="G52">
        <v>10</v>
      </c>
      <c r="H52">
        <v>7</v>
      </c>
      <c r="I52">
        <v>0</v>
      </c>
      <c r="J52">
        <v>24</v>
      </c>
    </row>
    <row r="53" spans="2:10" x14ac:dyDescent="0.25">
      <c r="B53" t="b">
        <f t="shared" si="0"/>
        <v>0</v>
      </c>
      <c r="C53" t="s">
        <v>11</v>
      </c>
    </row>
    <row r="54" spans="2:10" x14ac:dyDescent="0.25">
      <c r="B54" t="b">
        <f t="shared" si="0"/>
        <v>0</v>
      </c>
      <c r="C54" t="s">
        <v>12</v>
      </c>
      <c r="D54" t="s">
        <v>1</v>
      </c>
      <c r="E54" t="s">
        <v>2</v>
      </c>
      <c r="F54">
        <v>1</v>
      </c>
      <c r="G54">
        <v>2</v>
      </c>
      <c r="H54">
        <v>3</v>
      </c>
      <c r="I54">
        <v>4</v>
      </c>
      <c r="J54" t="s">
        <v>10</v>
      </c>
    </row>
    <row r="55" spans="2:10" x14ac:dyDescent="0.25">
      <c r="B55" t="str">
        <f t="shared" si="0"/>
        <v>Alabama Crimson TideAlabama · 66 </v>
      </c>
      <c r="C55" t="s">
        <v>66</v>
      </c>
      <c r="D55" t="s">
        <v>52</v>
      </c>
      <c r="E55" t="s">
        <v>67</v>
      </c>
      <c r="F55">
        <v>0</v>
      </c>
      <c r="G55">
        <v>7</v>
      </c>
      <c r="H55">
        <v>3</v>
      </c>
      <c r="I55">
        <v>0</v>
      </c>
      <c r="J55">
        <v>10</v>
      </c>
    </row>
    <row r="56" spans="2:10" x14ac:dyDescent="0.25">
      <c r="B56" t="b">
        <f t="shared" si="0"/>
        <v>0</v>
      </c>
      <c r="C56" t="s">
        <v>68</v>
      </c>
      <c r="D56">
        <v>-44.5</v>
      </c>
      <c r="E56" t="s">
        <v>69</v>
      </c>
      <c r="F56">
        <v>21</v>
      </c>
      <c r="G56">
        <v>17</v>
      </c>
      <c r="H56">
        <v>14</v>
      </c>
      <c r="I56">
        <v>14</v>
      </c>
      <c r="J56">
        <v>66</v>
      </c>
    </row>
    <row r="57" spans="2:10" x14ac:dyDescent="0.25">
      <c r="B57" t="b">
        <f t="shared" si="0"/>
        <v>0</v>
      </c>
    </row>
    <row r="58" spans="2:10" x14ac:dyDescent="0.25">
      <c r="B58" t="b">
        <f t="shared" si="0"/>
        <v>0</v>
      </c>
      <c r="C58" t="s">
        <v>12</v>
      </c>
      <c r="D58" t="s">
        <v>1</v>
      </c>
      <c r="E58" t="s">
        <v>2</v>
      </c>
      <c r="F58">
        <v>1</v>
      </c>
      <c r="G58">
        <v>2</v>
      </c>
      <c r="H58">
        <v>3</v>
      </c>
      <c r="I58">
        <v>4</v>
      </c>
      <c r="J58" t="s">
        <v>10</v>
      </c>
    </row>
    <row r="59" spans="2:10" x14ac:dyDescent="0.25">
      <c r="B59" t="str">
        <f t="shared" si="0"/>
        <v>Navy MidshipmenNavy · 10 </v>
      </c>
      <c r="C59" t="s">
        <v>70</v>
      </c>
      <c r="D59" t="s">
        <v>71</v>
      </c>
      <c r="E59" t="s">
        <v>72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2:10" x14ac:dyDescent="0.25">
      <c r="B60" t="b">
        <f t="shared" si="0"/>
        <v>0</v>
      </c>
      <c r="C60" t="s">
        <v>73</v>
      </c>
      <c r="D60">
        <v>-2.5</v>
      </c>
      <c r="E60" t="s">
        <v>74</v>
      </c>
      <c r="F60">
        <v>7</v>
      </c>
      <c r="G60">
        <v>0</v>
      </c>
      <c r="H60">
        <v>0</v>
      </c>
      <c r="I60">
        <v>3</v>
      </c>
      <c r="J60">
        <v>10</v>
      </c>
    </row>
    <row r="61" spans="2:10" x14ac:dyDescent="0.25">
      <c r="B61" t="b">
        <f t="shared" si="0"/>
        <v>0</v>
      </c>
      <c r="C61" t="s">
        <v>11</v>
      </c>
    </row>
    <row r="62" spans="2:10" x14ac:dyDescent="0.25">
      <c r="B62" t="b">
        <f t="shared" si="0"/>
        <v>0</v>
      </c>
      <c r="C62" t="s">
        <v>12</v>
      </c>
      <c r="D62" t="s">
        <v>1</v>
      </c>
      <c r="E62" t="s">
        <v>2</v>
      </c>
      <c r="F62">
        <v>1</v>
      </c>
      <c r="G62">
        <v>2</v>
      </c>
      <c r="H62">
        <v>3</v>
      </c>
      <c r="I62">
        <v>4</v>
      </c>
      <c r="J62" t="s">
        <v>10</v>
      </c>
    </row>
    <row r="63" spans="2:10" x14ac:dyDescent="0.25">
      <c r="B63" t="str">
        <f t="shared" si="0"/>
        <v>Mississippi State BulldogsMississippi State · 41 </v>
      </c>
      <c r="C63" t="s">
        <v>75</v>
      </c>
      <c r="D63" t="s">
        <v>76</v>
      </c>
      <c r="E63" t="s">
        <v>14</v>
      </c>
      <c r="F63">
        <v>7</v>
      </c>
      <c r="G63">
        <v>0</v>
      </c>
      <c r="H63">
        <v>0</v>
      </c>
      <c r="I63">
        <v>13</v>
      </c>
      <c r="J63">
        <v>20</v>
      </c>
    </row>
    <row r="64" spans="2:10" x14ac:dyDescent="0.25">
      <c r="B64" t="b">
        <f t="shared" si="0"/>
        <v>0</v>
      </c>
      <c r="C64" t="s">
        <v>77</v>
      </c>
      <c r="D64">
        <v>-18.5</v>
      </c>
      <c r="E64" t="s">
        <v>57</v>
      </c>
      <c r="F64">
        <v>3</v>
      </c>
      <c r="G64">
        <v>13</v>
      </c>
      <c r="H64">
        <v>7</v>
      </c>
      <c r="I64">
        <v>18</v>
      </c>
      <c r="J64">
        <v>41</v>
      </c>
    </row>
    <row r="65" spans="2:10" x14ac:dyDescent="0.25">
      <c r="B65" t="b">
        <f t="shared" si="0"/>
        <v>0</v>
      </c>
      <c r="C65" t="s">
        <v>11</v>
      </c>
    </row>
    <row r="66" spans="2:10" x14ac:dyDescent="0.25">
      <c r="B66" t="b">
        <f t="shared" si="0"/>
        <v>0</v>
      </c>
      <c r="C66" t="s">
        <v>12</v>
      </c>
      <c r="D66" t="s">
        <v>1</v>
      </c>
      <c r="E66" t="s">
        <v>2</v>
      </c>
      <c r="F66">
        <v>1</v>
      </c>
      <c r="G66">
        <v>2</v>
      </c>
      <c r="H66">
        <v>3</v>
      </c>
      <c r="I66">
        <v>4</v>
      </c>
      <c r="J66" t="s">
        <v>10</v>
      </c>
    </row>
    <row r="67" spans="2:10" x14ac:dyDescent="0.25">
      <c r="B67" t="str">
        <f t="shared" si="0"/>
        <v>Tulane Green WaveTulane · 24 </v>
      </c>
      <c r="C67" t="s">
        <v>78</v>
      </c>
      <c r="D67">
        <v>-9.5</v>
      </c>
      <c r="E67" t="s">
        <v>36</v>
      </c>
      <c r="F67">
        <v>7</v>
      </c>
      <c r="G67">
        <v>7</v>
      </c>
      <c r="H67">
        <v>10</v>
      </c>
      <c r="I67">
        <v>0</v>
      </c>
      <c r="J67">
        <v>24</v>
      </c>
    </row>
    <row r="68" spans="2:10" x14ac:dyDescent="0.25">
      <c r="B68" t="b">
        <f t="shared" ref="B68:B131" si="1">IF(C67="FINAL",IF(J68&gt;J69,C68,C69))</f>
        <v>0</v>
      </c>
      <c r="C68" t="s">
        <v>79</v>
      </c>
      <c r="D68" t="s">
        <v>33</v>
      </c>
      <c r="E68" t="s">
        <v>80</v>
      </c>
      <c r="F68">
        <v>0</v>
      </c>
      <c r="G68">
        <v>0</v>
      </c>
      <c r="H68">
        <v>0</v>
      </c>
      <c r="I68">
        <v>8</v>
      </c>
      <c r="J68">
        <v>8</v>
      </c>
    </row>
    <row r="69" spans="2:10" x14ac:dyDescent="0.25">
      <c r="B69" t="b">
        <f t="shared" si="1"/>
        <v>0</v>
      </c>
      <c r="C69" t="s">
        <v>11</v>
      </c>
    </row>
    <row r="70" spans="2:10" x14ac:dyDescent="0.25">
      <c r="B70" t="b">
        <f t="shared" si="1"/>
        <v>0</v>
      </c>
      <c r="C70" t="s">
        <v>12</v>
      </c>
      <c r="D70" t="s">
        <v>1</v>
      </c>
      <c r="E70" t="s">
        <v>2</v>
      </c>
      <c r="F70">
        <v>1</v>
      </c>
      <c r="G70">
        <v>2</v>
      </c>
      <c r="H70">
        <v>3</v>
      </c>
      <c r="I70">
        <v>4</v>
      </c>
      <c r="J70" t="s">
        <v>10</v>
      </c>
    </row>
    <row r="71" spans="2:10" x14ac:dyDescent="0.25">
      <c r="B71" t="str">
        <f t="shared" si="1"/>
        <v>Louisville CardinalsLouisville · 38 </v>
      </c>
      <c r="C71" t="s">
        <v>81</v>
      </c>
      <c r="D71">
        <v>-1.5</v>
      </c>
      <c r="E71" t="s">
        <v>31</v>
      </c>
      <c r="F71">
        <v>14</v>
      </c>
      <c r="G71">
        <v>6</v>
      </c>
      <c r="H71">
        <v>3</v>
      </c>
      <c r="I71">
        <v>15</v>
      </c>
      <c r="J71">
        <v>38</v>
      </c>
    </row>
    <row r="72" spans="2:10" x14ac:dyDescent="0.25">
      <c r="B72" t="b">
        <f t="shared" si="1"/>
        <v>0</v>
      </c>
      <c r="C72" t="s">
        <v>82</v>
      </c>
      <c r="D72" t="s">
        <v>33</v>
      </c>
      <c r="E72" t="s">
        <v>83</v>
      </c>
      <c r="F72">
        <v>14</v>
      </c>
      <c r="G72">
        <v>7</v>
      </c>
      <c r="H72">
        <v>7</v>
      </c>
      <c r="I72">
        <v>3</v>
      </c>
      <c r="J72">
        <v>31</v>
      </c>
    </row>
    <row r="73" spans="2:10" x14ac:dyDescent="0.25">
      <c r="B73" t="b">
        <f t="shared" si="1"/>
        <v>0</v>
      </c>
      <c r="C73" t="s">
        <v>11</v>
      </c>
    </row>
    <row r="74" spans="2:10" x14ac:dyDescent="0.25">
      <c r="B74" t="b">
        <f t="shared" si="1"/>
        <v>0</v>
      </c>
      <c r="C74" t="s">
        <v>12</v>
      </c>
      <c r="D74" t="s">
        <v>1</v>
      </c>
      <c r="E74" t="s">
        <v>2</v>
      </c>
      <c r="F74">
        <v>1</v>
      </c>
      <c r="G74">
        <v>2</v>
      </c>
      <c r="H74">
        <v>3</v>
      </c>
      <c r="I74">
        <v>4</v>
      </c>
      <c r="J74" t="s">
        <v>10</v>
      </c>
    </row>
    <row r="75" spans="2:10" x14ac:dyDescent="0.25">
      <c r="B75" t="str">
        <f t="shared" si="1"/>
        <v>Northwestern WildcatsNorthwestern · 23 </v>
      </c>
      <c r="C75" t="s">
        <v>84</v>
      </c>
      <c r="D75" t="s">
        <v>76</v>
      </c>
      <c r="E75" t="s">
        <v>85</v>
      </c>
      <c r="F75">
        <v>0</v>
      </c>
      <c r="G75">
        <v>0</v>
      </c>
      <c r="H75">
        <v>7</v>
      </c>
      <c r="I75">
        <v>8</v>
      </c>
      <c r="J75">
        <v>15</v>
      </c>
    </row>
    <row r="76" spans="2:10" x14ac:dyDescent="0.25">
      <c r="B76" t="b">
        <f t="shared" si="1"/>
        <v>0</v>
      </c>
      <c r="C76" t="s">
        <v>86</v>
      </c>
      <c r="D76">
        <v>-2.5</v>
      </c>
      <c r="E76" t="s">
        <v>31</v>
      </c>
      <c r="F76">
        <v>6</v>
      </c>
      <c r="G76">
        <v>0</v>
      </c>
      <c r="H76">
        <v>10</v>
      </c>
      <c r="I76">
        <v>7</v>
      </c>
      <c r="J76">
        <v>23</v>
      </c>
    </row>
    <row r="77" spans="2:10" x14ac:dyDescent="0.25">
      <c r="B77" t="b">
        <f t="shared" si="1"/>
        <v>0</v>
      </c>
      <c r="C77" t="s">
        <v>11</v>
      </c>
    </row>
    <row r="78" spans="2:10" x14ac:dyDescent="0.25">
      <c r="B78" t="b">
        <f t="shared" si="1"/>
        <v>0</v>
      </c>
      <c r="C78" t="s">
        <v>12</v>
      </c>
      <c r="D78" t="s">
        <v>1</v>
      </c>
      <c r="E78" t="s">
        <v>2</v>
      </c>
      <c r="F78">
        <v>1</v>
      </c>
      <c r="G78">
        <v>2</v>
      </c>
      <c r="H78">
        <v>3</v>
      </c>
      <c r="I78">
        <v>4</v>
      </c>
      <c r="J78" t="s">
        <v>10</v>
      </c>
    </row>
    <row r="79" spans="2:10" x14ac:dyDescent="0.25">
      <c r="B79" t="str">
        <f t="shared" si="1"/>
        <v>UConn HuskiesUConn · 31 </v>
      </c>
      <c r="C79" t="s">
        <v>87</v>
      </c>
      <c r="D79" t="s">
        <v>61</v>
      </c>
      <c r="E79" t="s">
        <v>34</v>
      </c>
      <c r="F79">
        <v>0</v>
      </c>
      <c r="G79">
        <v>3</v>
      </c>
      <c r="H79">
        <v>0</v>
      </c>
      <c r="I79">
        <v>0</v>
      </c>
      <c r="J79">
        <v>3</v>
      </c>
    </row>
    <row r="80" spans="2:10" x14ac:dyDescent="0.25">
      <c r="B80" t="b">
        <f t="shared" si="1"/>
        <v>0</v>
      </c>
      <c r="C80" t="s">
        <v>88</v>
      </c>
      <c r="D80">
        <v>-25.5</v>
      </c>
      <c r="E80" t="s">
        <v>57</v>
      </c>
      <c r="F80">
        <v>17</v>
      </c>
      <c r="G80">
        <v>7</v>
      </c>
      <c r="H80">
        <v>0</v>
      </c>
      <c r="I80">
        <v>7</v>
      </c>
      <c r="J80">
        <v>31</v>
      </c>
    </row>
    <row r="81" spans="2:10" x14ac:dyDescent="0.25">
      <c r="B81" t="b">
        <f t="shared" si="1"/>
        <v>0</v>
      </c>
    </row>
    <row r="82" spans="2:10" x14ac:dyDescent="0.25">
      <c r="B82" t="b">
        <f t="shared" si="1"/>
        <v>0</v>
      </c>
      <c r="C82" t="s">
        <v>12</v>
      </c>
      <c r="D82" t="s">
        <v>1</v>
      </c>
      <c r="E82" t="s">
        <v>2</v>
      </c>
      <c r="F82">
        <v>1</v>
      </c>
      <c r="G82">
        <v>2</v>
      </c>
      <c r="H82">
        <v>3</v>
      </c>
      <c r="I82">
        <v>4</v>
      </c>
      <c r="J82" t="s">
        <v>10</v>
      </c>
    </row>
    <row r="83" spans="2:10" x14ac:dyDescent="0.25">
      <c r="B83" t="str">
        <f t="shared" si="1"/>
        <v>Michigan State SpartansMichigan State · 24 </v>
      </c>
      <c r="C83" t="s">
        <v>89</v>
      </c>
      <c r="D83" t="s">
        <v>33</v>
      </c>
      <c r="E83" t="s">
        <v>36</v>
      </c>
      <c r="F83">
        <v>7</v>
      </c>
      <c r="G83">
        <v>7</v>
      </c>
      <c r="H83">
        <v>0</v>
      </c>
      <c r="I83">
        <v>10</v>
      </c>
      <c r="J83">
        <v>24</v>
      </c>
    </row>
    <row r="84" spans="2:10" x14ac:dyDescent="0.25">
      <c r="B84" t="b">
        <f t="shared" si="1"/>
        <v>0</v>
      </c>
      <c r="C84" t="s">
        <v>90</v>
      </c>
      <c r="D84">
        <v>-3.5</v>
      </c>
      <c r="E84" t="s">
        <v>91</v>
      </c>
      <c r="F84">
        <v>0</v>
      </c>
      <c r="G84">
        <v>7</v>
      </c>
      <c r="H84">
        <v>7</v>
      </c>
      <c r="I84">
        <v>7</v>
      </c>
      <c r="J84">
        <v>21</v>
      </c>
    </row>
    <row r="85" spans="2:10" x14ac:dyDescent="0.25">
      <c r="B85" t="b">
        <f t="shared" si="1"/>
        <v>0</v>
      </c>
      <c r="C85" t="s">
        <v>11</v>
      </c>
    </row>
    <row r="86" spans="2:10" x14ac:dyDescent="0.25">
      <c r="B86" t="b">
        <f t="shared" si="1"/>
        <v>0</v>
      </c>
      <c r="C86" t="s">
        <v>12</v>
      </c>
      <c r="D86" t="s">
        <v>1</v>
      </c>
      <c r="E86" t="s">
        <v>2</v>
      </c>
      <c r="F86">
        <v>1</v>
      </c>
      <c r="G86">
        <v>2</v>
      </c>
      <c r="H86">
        <v>3</v>
      </c>
      <c r="I86">
        <v>4</v>
      </c>
      <c r="J86" t="s">
        <v>10</v>
      </c>
    </row>
    <row r="87" spans="2:10" x14ac:dyDescent="0.25">
      <c r="B87" t="str">
        <f t="shared" si="1"/>
        <v>Michigan WolverinesMichigan · 31 </v>
      </c>
      <c r="C87" t="s">
        <v>92</v>
      </c>
      <c r="D87">
        <v>-17.5</v>
      </c>
      <c r="E87" t="s">
        <v>24</v>
      </c>
      <c r="F87">
        <v>16</v>
      </c>
      <c r="G87">
        <v>7</v>
      </c>
      <c r="H87">
        <v>6</v>
      </c>
      <c r="I87">
        <v>2</v>
      </c>
      <c r="J87">
        <v>31</v>
      </c>
    </row>
    <row r="88" spans="2:10" x14ac:dyDescent="0.25">
      <c r="B88" t="b">
        <f t="shared" si="1"/>
        <v>0</v>
      </c>
      <c r="C88" t="s">
        <v>93</v>
      </c>
      <c r="D88" t="s">
        <v>94</v>
      </c>
      <c r="E88" t="s">
        <v>95</v>
      </c>
      <c r="F88">
        <v>3</v>
      </c>
      <c r="G88">
        <v>7</v>
      </c>
      <c r="H88">
        <v>14</v>
      </c>
      <c r="I88">
        <v>0</v>
      </c>
      <c r="J88">
        <v>24</v>
      </c>
    </row>
    <row r="89" spans="2:10" x14ac:dyDescent="0.25">
      <c r="B89" t="b">
        <f t="shared" si="1"/>
        <v>0</v>
      </c>
      <c r="C89" t="s">
        <v>11</v>
      </c>
    </row>
    <row r="90" spans="2:10" x14ac:dyDescent="0.25">
      <c r="B90" t="b">
        <f t="shared" si="1"/>
        <v>0</v>
      </c>
      <c r="C90" t="s">
        <v>12</v>
      </c>
      <c r="D90" t="s">
        <v>1</v>
      </c>
      <c r="E90" t="s">
        <v>2</v>
      </c>
      <c r="F90">
        <v>1</v>
      </c>
      <c r="G90">
        <v>2</v>
      </c>
      <c r="H90">
        <v>3</v>
      </c>
      <c r="I90">
        <v>4</v>
      </c>
      <c r="J90" t="s">
        <v>10</v>
      </c>
    </row>
    <row r="91" spans="2:10" x14ac:dyDescent="0.25">
      <c r="B91" t="str">
        <f t="shared" si="1"/>
        <v>SMU MustangsSMU · 38 </v>
      </c>
      <c r="C91" t="s">
        <v>96</v>
      </c>
      <c r="D91">
        <v>-9.5</v>
      </c>
      <c r="E91" t="s">
        <v>97</v>
      </c>
      <c r="F91">
        <v>7</v>
      </c>
      <c r="G91">
        <v>7</v>
      </c>
      <c r="H91">
        <v>14</v>
      </c>
      <c r="I91">
        <v>10</v>
      </c>
      <c r="J91">
        <v>38</v>
      </c>
    </row>
    <row r="92" spans="2:10" x14ac:dyDescent="0.25">
      <c r="B92" t="b">
        <f t="shared" si="1"/>
        <v>0</v>
      </c>
      <c r="C92" t="s">
        <v>98</v>
      </c>
      <c r="D92" t="s">
        <v>99</v>
      </c>
      <c r="E92" t="s">
        <v>31</v>
      </c>
      <c r="F92">
        <v>10</v>
      </c>
      <c r="G92">
        <v>3</v>
      </c>
      <c r="H92">
        <v>8</v>
      </c>
      <c r="I92">
        <v>13</v>
      </c>
      <c r="J92">
        <v>34</v>
      </c>
    </row>
    <row r="93" spans="2:10" x14ac:dyDescent="0.25">
      <c r="B93" t="b">
        <f t="shared" si="1"/>
        <v>0</v>
      </c>
      <c r="C93" t="s">
        <v>11</v>
      </c>
    </row>
    <row r="94" spans="2:10" x14ac:dyDescent="0.25">
      <c r="B94" t="b">
        <f t="shared" si="1"/>
        <v>0</v>
      </c>
      <c r="C94" t="s">
        <v>12</v>
      </c>
      <c r="D94" t="s">
        <v>1</v>
      </c>
      <c r="E94" t="s">
        <v>2</v>
      </c>
      <c r="F94">
        <v>1</v>
      </c>
      <c r="G94">
        <v>2</v>
      </c>
      <c r="H94">
        <v>3</v>
      </c>
      <c r="I94">
        <v>4</v>
      </c>
      <c r="J94" t="s">
        <v>10</v>
      </c>
    </row>
    <row r="95" spans="2:10" x14ac:dyDescent="0.25">
      <c r="B95" t="str">
        <f t="shared" si="1"/>
        <v>Liberty FlamesLiberty · 49 </v>
      </c>
      <c r="C95" t="s">
        <v>100</v>
      </c>
      <c r="D95" t="s">
        <v>99</v>
      </c>
      <c r="E95" t="s">
        <v>57</v>
      </c>
      <c r="F95">
        <v>0</v>
      </c>
      <c r="G95">
        <v>10</v>
      </c>
      <c r="H95">
        <v>0</v>
      </c>
      <c r="I95">
        <v>15</v>
      </c>
      <c r="J95">
        <v>25</v>
      </c>
    </row>
    <row r="96" spans="2:10" x14ac:dyDescent="0.25">
      <c r="B96" t="b">
        <f t="shared" si="1"/>
        <v>0</v>
      </c>
      <c r="C96" t="s">
        <v>101</v>
      </c>
      <c r="D96">
        <v>-26.5</v>
      </c>
      <c r="E96" t="s">
        <v>44</v>
      </c>
      <c r="F96">
        <v>21</v>
      </c>
      <c r="G96">
        <v>14</v>
      </c>
      <c r="H96">
        <v>7</v>
      </c>
      <c r="I96">
        <v>7</v>
      </c>
      <c r="J96">
        <v>49</v>
      </c>
    </row>
    <row r="97" spans="2:11" x14ac:dyDescent="0.25">
      <c r="B97" t="b">
        <f t="shared" si="1"/>
        <v>0</v>
      </c>
      <c r="C97" t="s">
        <v>11</v>
      </c>
    </row>
    <row r="98" spans="2:11" x14ac:dyDescent="0.25">
      <c r="B98" t="b">
        <f t="shared" si="1"/>
        <v>0</v>
      </c>
      <c r="C98" t="s">
        <v>12</v>
      </c>
      <c r="D98" t="s">
        <v>1</v>
      </c>
      <c r="E98" t="s">
        <v>2</v>
      </c>
      <c r="F98">
        <v>1</v>
      </c>
      <c r="G98">
        <v>2</v>
      </c>
      <c r="H98">
        <v>3</v>
      </c>
      <c r="I98">
        <v>4</v>
      </c>
      <c r="J98" t="s">
        <v>10</v>
      </c>
    </row>
    <row r="99" spans="2:11" x14ac:dyDescent="0.25">
      <c r="B99" t="str">
        <f t="shared" si="1"/>
        <v>Ball State CardinalsBall State · 34 </v>
      </c>
      <c r="C99" t="s">
        <v>102</v>
      </c>
      <c r="D99" t="s">
        <v>103</v>
      </c>
      <c r="E99" t="s">
        <v>29</v>
      </c>
      <c r="F99">
        <v>0</v>
      </c>
      <c r="G99">
        <v>3</v>
      </c>
      <c r="H99">
        <v>0</v>
      </c>
      <c r="I99">
        <v>0</v>
      </c>
      <c r="J99">
        <v>3</v>
      </c>
    </row>
    <row r="100" spans="2:11" x14ac:dyDescent="0.25">
      <c r="B100" t="b">
        <f t="shared" si="1"/>
        <v>0</v>
      </c>
      <c r="C100" t="s">
        <v>104</v>
      </c>
      <c r="D100">
        <v>-10.5</v>
      </c>
      <c r="E100" t="s">
        <v>105</v>
      </c>
      <c r="F100">
        <v>3</v>
      </c>
      <c r="G100">
        <v>10</v>
      </c>
      <c r="H100">
        <v>14</v>
      </c>
      <c r="I100">
        <v>7</v>
      </c>
      <c r="J100">
        <v>34</v>
      </c>
    </row>
    <row r="101" spans="2:11" x14ac:dyDescent="0.25">
      <c r="B101" t="b">
        <f t="shared" si="1"/>
        <v>0</v>
      </c>
      <c r="C101" t="s">
        <v>11</v>
      </c>
    </row>
    <row r="102" spans="2:11" x14ac:dyDescent="0.25">
      <c r="B102" t="b">
        <f t="shared" si="1"/>
        <v>0</v>
      </c>
      <c r="C102" t="s">
        <v>12</v>
      </c>
      <c r="D102" t="s">
        <v>1</v>
      </c>
      <c r="E102" t="s">
        <v>2</v>
      </c>
      <c r="F102">
        <v>1</v>
      </c>
      <c r="G102">
        <v>2</v>
      </c>
      <c r="H102">
        <v>3</v>
      </c>
      <c r="I102">
        <v>4</v>
      </c>
      <c r="J102" t="s">
        <v>10</v>
      </c>
    </row>
    <row r="103" spans="2:11" x14ac:dyDescent="0.25">
      <c r="B103" t="str">
        <f t="shared" si="1"/>
        <v>Rice OwlsRice · 28 </v>
      </c>
      <c r="C103" t="s">
        <v>106</v>
      </c>
      <c r="D103">
        <v>-0.5</v>
      </c>
      <c r="E103" t="s">
        <v>105</v>
      </c>
      <c r="F103">
        <v>10</v>
      </c>
      <c r="G103">
        <v>3</v>
      </c>
      <c r="H103">
        <v>8</v>
      </c>
      <c r="I103">
        <v>7</v>
      </c>
      <c r="J103">
        <v>28</v>
      </c>
    </row>
    <row r="104" spans="2:11" x14ac:dyDescent="0.25">
      <c r="B104" t="b">
        <f t="shared" si="1"/>
        <v>0</v>
      </c>
      <c r="C104" t="s">
        <v>107</v>
      </c>
      <c r="D104" t="s">
        <v>108</v>
      </c>
      <c r="E104" t="s">
        <v>109</v>
      </c>
      <c r="F104">
        <v>0</v>
      </c>
      <c r="G104">
        <v>0</v>
      </c>
      <c r="H104">
        <v>0</v>
      </c>
      <c r="I104">
        <v>7</v>
      </c>
      <c r="J104">
        <v>7</v>
      </c>
    </row>
    <row r="105" spans="2:11" x14ac:dyDescent="0.25">
      <c r="B105" t="b">
        <f t="shared" si="1"/>
        <v>0</v>
      </c>
      <c r="C105" t="s">
        <v>11</v>
      </c>
    </row>
    <row r="106" spans="2:11" x14ac:dyDescent="0.25">
      <c r="B106" t="b">
        <f t="shared" si="1"/>
        <v>0</v>
      </c>
      <c r="C106" t="s">
        <v>12</v>
      </c>
      <c r="D106" t="s">
        <v>1</v>
      </c>
      <c r="E106" t="s">
        <v>2</v>
      </c>
      <c r="F106">
        <v>1</v>
      </c>
      <c r="G106">
        <v>2</v>
      </c>
      <c r="H106">
        <v>3</v>
      </c>
      <c r="I106">
        <v>4</v>
      </c>
      <c r="J106" t="s">
        <v>10</v>
      </c>
    </row>
    <row r="107" spans="2:11" x14ac:dyDescent="0.25">
      <c r="B107" t="str">
        <f t="shared" si="1"/>
        <v>Middle Tennessee Blue RaidersMiddle Tennessee · 34 </v>
      </c>
      <c r="C107" t="s">
        <v>110</v>
      </c>
      <c r="D107" t="s">
        <v>76</v>
      </c>
      <c r="E107" t="s">
        <v>31</v>
      </c>
      <c r="F107">
        <v>7</v>
      </c>
      <c r="G107">
        <v>14</v>
      </c>
      <c r="H107">
        <v>3</v>
      </c>
      <c r="I107">
        <v>6</v>
      </c>
      <c r="J107">
        <v>30</v>
      </c>
    </row>
    <row r="108" spans="2:11" x14ac:dyDescent="0.25">
      <c r="B108" t="b">
        <f t="shared" si="1"/>
        <v>0</v>
      </c>
      <c r="C108" t="s">
        <v>111</v>
      </c>
      <c r="D108">
        <v>-9.5</v>
      </c>
      <c r="E108" t="s">
        <v>112</v>
      </c>
      <c r="F108">
        <v>14</v>
      </c>
      <c r="G108">
        <v>10</v>
      </c>
      <c r="H108">
        <v>7</v>
      </c>
      <c r="I108">
        <v>3</v>
      </c>
      <c r="J108">
        <v>34</v>
      </c>
    </row>
    <row r="109" spans="2:11" x14ac:dyDescent="0.25">
      <c r="B109" t="b">
        <f t="shared" si="1"/>
        <v>0</v>
      </c>
      <c r="C109" t="s">
        <v>11</v>
      </c>
    </row>
    <row r="110" spans="2:11" x14ac:dyDescent="0.25">
      <c r="B110" t="b">
        <f t="shared" si="1"/>
        <v>0</v>
      </c>
      <c r="C110" t="s">
        <v>0</v>
      </c>
      <c r="D110" t="s">
        <v>1</v>
      </c>
      <c r="E110" t="s">
        <v>2</v>
      </c>
      <c r="F110">
        <v>1</v>
      </c>
      <c r="G110">
        <v>2</v>
      </c>
      <c r="H110">
        <v>3</v>
      </c>
      <c r="I110">
        <v>4</v>
      </c>
      <c r="J110" t="s">
        <v>8</v>
      </c>
      <c r="K110" t="s">
        <v>10</v>
      </c>
    </row>
    <row r="111" spans="2:11" x14ac:dyDescent="0.25">
      <c r="B111" t="b">
        <f t="shared" si="1"/>
        <v>0</v>
      </c>
      <c r="C111" t="s">
        <v>113</v>
      </c>
      <c r="D111" t="s">
        <v>19</v>
      </c>
      <c r="E111" t="s">
        <v>53</v>
      </c>
      <c r="F111">
        <v>3</v>
      </c>
      <c r="G111">
        <v>7</v>
      </c>
      <c r="H111">
        <v>0</v>
      </c>
      <c r="I111">
        <v>10</v>
      </c>
      <c r="J111">
        <v>6</v>
      </c>
      <c r="K111">
        <v>26</v>
      </c>
    </row>
    <row r="112" spans="2:11" x14ac:dyDescent="0.25">
      <c r="B112" t="b">
        <f t="shared" si="1"/>
        <v>0</v>
      </c>
      <c r="C112" t="s">
        <v>114</v>
      </c>
      <c r="D112">
        <v>-9.5</v>
      </c>
      <c r="E112" t="s">
        <v>115</v>
      </c>
      <c r="F112">
        <v>0</v>
      </c>
      <c r="G112">
        <v>5</v>
      </c>
      <c r="H112">
        <v>0</v>
      </c>
      <c r="I112">
        <v>15</v>
      </c>
      <c r="J112">
        <v>3</v>
      </c>
      <c r="K112">
        <v>23</v>
      </c>
    </row>
    <row r="113" spans="2:10" x14ac:dyDescent="0.25">
      <c r="B113" t="b">
        <f t="shared" si="1"/>
        <v>0</v>
      </c>
      <c r="C113" t="s">
        <v>11</v>
      </c>
    </row>
    <row r="114" spans="2:10" x14ac:dyDescent="0.25">
      <c r="B114" t="b">
        <f t="shared" si="1"/>
        <v>0</v>
      </c>
      <c r="C114" t="s">
        <v>12</v>
      </c>
      <c r="D114" t="s">
        <v>1</v>
      </c>
      <c r="E114" t="s">
        <v>2</v>
      </c>
      <c r="F114">
        <v>1</v>
      </c>
      <c r="G114">
        <v>2</v>
      </c>
      <c r="H114">
        <v>3</v>
      </c>
      <c r="I114">
        <v>4</v>
      </c>
      <c r="J114" t="s">
        <v>10</v>
      </c>
    </row>
    <row r="115" spans="2:10" x14ac:dyDescent="0.25">
      <c r="B115" t="str">
        <f t="shared" si="1"/>
        <v>Wyoming CowboysWyoming · 42 </v>
      </c>
      <c r="C115" t="s">
        <v>116</v>
      </c>
      <c r="D115" t="s">
        <v>108</v>
      </c>
      <c r="E115" t="s">
        <v>117</v>
      </c>
      <c r="F115">
        <v>0</v>
      </c>
      <c r="G115">
        <v>0</v>
      </c>
      <c r="H115">
        <v>9</v>
      </c>
      <c r="I115">
        <v>0</v>
      </c>
      <c r="J115">
        <v>9</v>
      </c>
    </row>
    <row r="116" spans="2:10" x14ac:dyDescent="0.25">
      <c r="B116" t="b">
        <f t="shared" si="1"/>
        <v>0</v>
      </c>
      <c r="C116" t="s">
        <v>118</v>
      </c>
      <c r="D116">
        <v>-13.5</v>
      </c>
      <c r="E116" t="s">
        <v>22</v>
      </c>
      <c r="F116">
        <v>14</v>
      </c>
      <c r="G116">
        <v>21</v>
      </c>
      <c r="H116">
        <v>0</v>
      </c>
      <c r="I116">
        <v>7</v>
      </c>
      <c r="J116">
        <v>42</v>
      </c>
    </row>
    <row r="117" spans="2:10" x14ac:dyDescent="0.25">
      <c r="B117" t="b">
        <f t="shared" si="1"/>
        <v>0</v>
      </c>
      <c r="C117" t="s">
        <v>11</v>
      </c>
    </row>
    <row r="118" spans="2:10" x14ac:dyDescent="0.25">
      <c r="B118" t="b">
        <f t="shared" si="1"/>
        <v>0</v>
      </c>
      <c r="C118" t="s">
        <v>12</v>
      </c>
      <c r="D118" t="s">
        <v>1</v>
      </c>
      <c r="E118" t="s">
        <v>2</v>
      </c>
      <c r="F118">
        <v>1</v>
      </c>
      <c r="G118">
        <v>2</v>
      </c>
      <c r="H118">
        <v>3</v>
      </c>
      <c r="I118">
        <v>4</v>
      </c>
      <c r="J118" t="s">
        <v>10</v>
      </c>
    </row>
    <row r="119" spans="2:10" x14ac:dyDescent="0.25">
      <c r="B119" t="str">
        <f t="shared" si="1"/>
        <v>Jacksonville State GamecocksJacksonville State · 56 </v>
      </c>
      <c r="C119" t="s">
        <v>119</v>
      </c>
      <c r="D119" t="s">
        <v>52</v>
      </c>
      <c r="E119" t="s">
        <v>120</v>
      </c>
      <c r="F119">
        <v>7</v>
      </c>
      <c r="G119">
        <v>3</v>
      </c>
      <c r="H119">
        <v>7</v>
      </c>
      <c r="I119">
        <v>0</v>
      </c>
      <c r="J119">
        <v>17</v>
      </c>
    </row>
    <row r="120" spans="2:10" x14ac:dyDescent="0.25">
      <c r="B120" t="b">
        <f t="shared" si="1"/>
        <v>0</v>
      </c>
      <c r="C120" t="s">
        <v>121</v>
      </c>
      <c r="D120">
        <v>-8.5</v>
      </c>
      <c r="E120" t="s">
        <v>122</v>
      </c>
      <c r="F120">
        <v>21</v>
      </c>
      <c r="G120">
        <v>21</v>
      </c>
      <c r="H120">
        <v>14</v>
      </c>
      <c r="I120">
        <v>0</v>
      </c>
      <c r="J120">
        <v>56</v>
      </c>
    </row>
    <row r="121" spans="2:10" x14ac:dyDescent="0.25">
      <c r="B121" t="b">
        <f t="shared" si="1"/>
        <v>0</v>
      </c>
      <c r="C121" t="s">
        <v>11</v>
      </c>
    </row>
    <row r="122" spans="2:10" x14ac:dyDescent="0.25">
      <c r="B122" t="b">
        <f t="shared" si="1"/>
        <v>0</v>
      </c>
      <c r="C122" t="s">
        <v>12</v>
      </c>
      <c r="D122" t="s">
        <v>1</v>
      </c>
      <c r="E122" t="s">
        <v>2</v>
      </c>
      <c r="F122">
        <v>1</v>
      </c>
      <c r="G122">
        <v>2</v>
      </c>
      <c r="H122">
        <v>3</v>
      </c>
      <c r="I122">
        <v>4</v>
      </c>
      <c r="J122" t="s">
        <v>10</v>
      </c>
    </row>
    <row r="123" spans="2:10" x14ac:dyDescent="0.25">
      <c r="B123" t="str">
        <f t="shared" si="1"/>
        <v>West Virginia MountaineersWest Virginia · 42 </v>
      </c>
      <c r="C123" t="s">
        <v>123</v>
      </c>
      <c r="D123" t="s">
        <v>124</v>
      </c>
      <c r="E123" t="s">
        <v>125</v>
      </c>
      <c r="F123">
        <v>0</v>
      </c>
      <c r="G123">
        <v>7</v>
      </c>
      <c r="H123">
        <v>0</v>
      </c>
      <c r="I123">
        <v>14</v>
      </c>
      <c r="J123">
        <v>21</v>
      </c>
    </row>
    <row r="124" spans="2:10" x14ac:dyDescent="0.25">
      <c r="B124" t="b">
        <f t="shared" si="1"/>
        <v>0</v>
      </c>
      <c r="C124" t="s">
        <v>126</v>
      </c>
      <c r="D124">
        <v>-5.5</v>
      </c>
      <c r="E124" t="s">
        <v>127</v>
      </c>
      <c r="F124">
        <v>7</v>
      </c>
      <c r="G124">
        <v>21</v>
      </c>
      <c r="H124">
        <v>14</v>
      </c>
      <c r="I124">
        <v>0</v>
      </c>
      <c r="J124">
        <v>42</v>
      </c>
    </row>
    <row r="125" spans="2:10" x14ac:dyDescent="0.25">
      <c r="B125" t="b">
        <f t="shared" si="1"/>
        <v>0</v>
      </c>
      <c r="C125" t="s">
        <v>11</v>
      </c>
    </row>
    <row r="126" spans="2:10" x14ac:dyDescent="0.25">
      <c r="B126" t="b">
        <f t="shared" si="1"/>
        <v>0</v>
      </c>
      <c r="C126" t="s">
        <v>12</v>
      </c>
      <c r="D126" t="s">
        <v>1</v>
      </c>
      <c r="E126" t="s">
        <v>2</v>
      </c>
      <c r="F126">
        <v>1</v>
      </c>
      <c r="G126">
        <v>2</v>
      </c>
      <c r="H126">
        <v>3</v>
      </c>
      <c r="I126">
        <v>4</v>
      </c>
      <c r="J126" t="s">
        <v>10</v>
      </c>
    </row>
    <row r="127" spans="2:10" x14ac:dyDescent="0.25">
      <c r="B127" t="str">
        <f t="shared" si="1"/>
        <v>Arizona WildcatsArizona · 42 </v>
      </c>
      <c r="C127" t="s">
        <v>128</v>
      </c>
      <c r="D127" t="s">
        <v>33</v>
      </c>
      <c r="E127" t="s">
        <v>14</v>
      </c>
      <c r="F127">
        <v>0</v>
      </c>
      <c r="G127">
        <v>7</v>
      </c>
      <c r="H127">
        <v>3</v>
      </c>
      <c r="I127">
        <v>8</v>
      </c>
      <c r="J127">
        <v>18</v>
      </c>
    </row>
    <row r="128" spans="2:10" x14ac:dyDescent="0.25">
      <c r="B128" t="b">
        <f t="shared" si="1"/>
        <v>0</v>
      </c>
      <c r="C128" t="s">
        <v>129</v>
      </c>
      <c r="D128">
        <v>-2.5</v>
      </c>
      <c r="E128" t="s">
        <v>130</v>
      </c>
      <c r="F128">
        <v>21</v>
      </c>
      <c r="G128">
        <v>7</v>
      </c>
      <c r="H128">
        <v>0</v>
      </c>
      <c r="I128">
        <v>14</v>
      </c>
      <c r="J128">
        <v>42</v>
      </c>
    </row>
    <row r="129" spans="2:10" x14ac:dyDescent="0.25">
      <c r="B129" t="b">
        <f t="shared" si="1"/>
        <v>0</v>
      </c>
      <c r="C129" t="s">
        <v>11</v>
      </c>
    </row>
    <row r="130" spans="2:10" x14ac:dyDescent="0.25">
      <c r="B130" t="b">
        <f t="shared" si="1"/>
        <v>0</v>
      </c>
      <c r="C130" t="s">
        <v>12</v>
      </c>
      <c r="D130" t="s">
        <v>1</v>
      </c>
      <c r="E130" t="s">
        <v>2</v>
      </c>
      <c r="F130">
        <v>1</v>
      </c>
      <c r="G130">
        <v>2</v>
      </c>
      <c r="H130">
        <v>3</v>
      </c>
      <c r="I130">
        <v>4</v>
      </c>
      <c r="J130" t="s">
        <v>10</v>
      </c>
    </row>
    <row r="131" spans="2:10" x14ac:dyDescent="0.25">
      <c r="B131" t="str">
        <f t="shared" si="1"/>
        <v>Virginia CavaliersVirginia · 30 </v>
      </c>
      <c r="C131" t="s">
        <v>131</v>
      </c>
      <c r="D131">
        <v>-2.5</v>
      </c>
      <c r="E131" t="s">
        <v>125</v>
      </c>
      <c r="F131">
        <v>0</v>
      </c>
      <c r="G131">
        <v>10</v>
      </c>
      <c r="H131">
        <v>3</v>
      </c>
      <c r="I131">
        <v>14</v>
      </c>
      <c r="J131">
        <v>27</v>
      </c>
    </row>
    <row r="132" spans="2:10" x14ac:dyDescent="0.25">
      <c r="B132" t="b">
        <f t="shared" ref="B132:B195" si="2">IF(C131="FINAL",IF(J132&gt;J133,C132,C133))</f>
        <v>0</v>
      </c>
      <c r="C132" t="s">
        <v>132</v>
      </c>
      <c r="D132" t="s">
        <v>33</v>
      </c>
      <c r="E132" t="s">
        <v>31</v>
      </c>
      <c r="F132">
        <v>7</v>
      </c>
      <c r="G132">
        <v>3</v>
      </c>
      <c r="H132">
        <v>14</v>
      </c>
      <c r="I132">
        <v>6</v>
      </c>
      <c r="J132">
        <v>30</v>
      </c>
    </row>
    <row r="133" spans="2:10" x14ac:dyDescent="0.25">
      <c r="B133" t="b">
        <f t="shared" si="2"/>
        <v>0</v>
      </c>
      <c r="C133" t="s">
        <v>11</v>
      </c>
    </row>
    <row r="134" spans="2:10" x14ac:dyDescent="0.25">
      <c r="B134" t="b">
        <f t="shared" si="2"/>
        <v>0</v>
      </c>
      <c r="C134" t="s">
        <v>12</v>
      </c>
      <c r="D134" t="s">
        <v>1</v>
      </c>
      <c r="E134" t="s">
        <v>2</v>
      </c>
      <c r="F134">
        <v>1</v>
      </c>
      <c r="G134">
        <v>2</v>
      </c>
      <c r="H134">
        <v>3</v>
      </c>
      <c r="I134">
        <v>4</v>
      </c>
      <c r="J134" t="s">
        <v>10</v>
      </c>
    </row>
    <row r="135" spans="2:10" x14ac:dyDescent="0.25">
      <c r="B135" t="str">
        <f t="shared" si="2"/>
        <v>UAB BlazersUAB · 34 </v>
      </c>
      <c r="C135" t="s">
        <v>133</v>
      </c>
      <c r="D135" t="s">
        <v>134</v>
      </c>
      <c r="E135" t="s">
        <v>29</v>
      </c>
      <c r="F135">
        <v>7</v>
      </c>
      <c r="G135">
        <v>7</v>
      </c>
      <c r="H135">
        <v>3</v>
      </c>
      <c r="I135">
        <v>7</v>
      </c>
      <c r="J135">
        <v>24</v>
      </c>
    </row>
    <row r="136" spans="2:10" x14ac:dyDescent="0.25">
      <c r="B136" t="b">
        <f t="shared" si="2"/>
        <v>0</v>
      </c>
      <c r="C136" t="s">
        <v>135</v>
      </c>
      <c r="D136">
        <v>-7.5</v>
      </c>
      <c r="E136" t="s">
        <v>57</v>
      </c>
      <c r="F136">
        <v>0</v>
      </c>
      <c r="G136">
        <v>10</v>
      </c>
      <c r="H136">
        <v>7</v>
      </c>
      <c r="I136">
        <v>17</v>
      </c>
      <c r="J136">
        <v>34</v>
      </c>
    </row>
    <row r="137" spans="2:10" x14ac:dyDescent="0.25">
      <c r="B137" t="b">
        <f t="shared" si="2"/>
        <v>0</v>
      </c>
      <c r="C137" t="s">
        <v>11</v>
      </c>
    </row>
    <row r="138" spans="2:10" x14ac:dyDescent="0.25">
      <c r="B138" t="b">
        <f t="shared" si="2"/>
        <v>0</v>
      </c>
      <c r="C138" t="s">
        <v>12</v>
      </c>
      <c r="D138" t="s">
        <v>1</v>
      </c>
      <c r="E138" t="s">
        <v>2</v>
      </c>
      <c r="F138">
        <v>1</v>
      </c>
      <c r="G138">
        <v>2</v>
      </c>
      <c r="H138">
        <v>3</v>
      </c>
      <c r="I138">
        <v>4</v>
      </c>
      <c r="J138" t="s">
        <v>10</v>
      </c>
    </row>
    <row r="139" spans="2:10" x14ac:dyDescent="0.25">
      <c r="B139" t="str">
        <f t="shared" si="2"/>
        <v>North Texas Mean GreenNorth Texas · 35 </v>
      </c>
      <c r="C139" t="s">
        <v>136</v>
      </c>
      <c r="D139">
        <v>-1.5</v>
      </c>
      <c r="E139" t="s">
        <v>31</v>
      </c>
      <c r="F139">
        <v>7</v>
      </c>
      <c r="G139">
        <v>14</v>
      </c>
      <c r="H139">
        <v>14</v>
      </c>
      <c r="I139">
        <v>0</v>
      </c>
      <c r="J139">
        <v>35</v>
      </c>
    </row>
    <row r="140" spans="2:10" x14ac:dyDescent="0.25">
      <c r="B140" t="b">
        <f t="shared" si="2"/>
        <v>0</v>
      </c>
      <c r="C140" t="s">
        <v>137</v>
      </c>
      <c r="D140" t="s">
        <v>138</v>
      </c>
      <c r="E140" t="s">
        <v>34</v>
      </c>
      <c r="F140">
        <v>7</v>
      </c>
      <c r="G140">
        <v>14</v>
      </c>
      <c r="H140">
        <v>0</v>
      </c>
      <c r="I140">
        <v>7</v>
      </c>
      <c r="J140">
        <v>28</v>
      </c>
    </row>
    <row r="141" spans="2:10" x14ac:dyDescent="0.25">
      <c r="B141" t="b">
        <f t="shared" si="2"/>
        <v>0</v>
      </c>
      <c r="C141" t="s">
        <v>11</v>
      </c>
    </row>
    <row r="142" spans="2:10" x14ac:dyDescent="0.25">
      <c r="B142" t="b">
        <f t="shared" si="2"/>
        <v>0</v>
      </c>
      <c r="C142" t="s">
        <v>12</v>
      </c>
      <c r="D142" t="s">
        <v>1</v>
      </c>
      <c r="E142" t="s">
        <v>2</v>
      </c>
      <c r="F142">
        <v>1</v>
      </c>
      <c r="G142">
        <v>2</v>
      </c>
      <c r="H142">
        <v>3</v>
      </c>
      <c r="I142">
        <v>4</v>
      </c>
      <c r="J142" t="s">
        <v>10</v>
      </c>
    </row>
    <row r="143" spans="2:10" x14ac:dyDescent="0.25">
      <c r="B143" t="str">
        <f t="shared" si="2"/>
        <v>Colorado State RamsColorado State · 30 </v>
      </c>
      <c r="C143" t="s">
        <v>139</v>
      </c>
      <c r="D143" t="s">
        <v>108</v>
      </c>
      <c r="E143" t="s">
        <v>57</v>
      </c>
      <c r="F143">
        <v>3</v>
      </c>
      <c r="G143">
        <v>10</v>
      </c>
      <c r="H143">
        <v>7</v>
      </c>
      <c r="I143">
        <v>0</v>
      </c>
      <c r="J143">
        <v>20</v>
      </c>
    </row>
    <row r="144" spans="2:10" x14ac:dyDescent="0.25">
      <c r="B144" t="b">
        <f t="shared" si="2"/>
        <v>0</v>
      </c>
      <c r="C144" t="s">
        <v>140</v>
      </c>
      <c r="D144">
        <v>-12.5</v>
      </c>
      <c r="E144" t="s">
        <v>24</v>
      </c>
      <c r="F144">
        <v>14</v>
      </c>
      <c r="G144">
        <v>6</v>
      </c>
      <c r="H144">
        <v>3</v>
      </c>
      <c r="I144">
        <v>7</v>
      </c>
      <c r="J144">
        <v>30</v>
      </c>
    </row>
    <row r="145" spans="2:10" x14ac:dyDescent="0.25">
      <c r="B145" t="b">
        <f t="shared" si="2"/>
        <v>0</v>
      </c>
      <c r="C145" t="s">
        <v>11</v>
      </c>
    </row>
    <row r="146" spans="2:10" x14ac:dyDescent="0.25">
      <c r="B146" t="b">
        <f t="shared" si="2"/>
        <v>0</v>
      </c>
      <c r="C146" t="s">
        <v>12</v>
      </c>
      <c r="D146" t="s">
        <v>1</v>
      </c>
      <c r="E146" t="s">
        <v>2</v>
      </c>
      <c r="F146">
        <v>1</v>
      </c>
      <c r="G146">
        <v>2</v>
      </c>
      <c r="H146">
        <v>3</v>
      </c>
      <c r="I146">
        <v>4</v>
      </c>
      <c r="J146" t="s">
        <v>10</v>
      </c>
    </row>
    <row r="147" spans="2:10" x14ac:dyDescent="0.25">
      <c r="B147" t="str">
        <f t="shared" si="2"/>
        <v>Arkansas State Red WolvesArkansas State · 77 </v>
      </c>
      <c r="C147" t="s">
        <v>141</v>
      </c>
      <c r="D147">
        <v>-3.5</v>
      </c>
      <c r="E147" t="s">
        <v>142</v>
      </c>
      <c r="F147">
        <v>10</v>
      </c>
      <c r="G147">
        <v>7</v>
      </c>
      <c r="H147">
        <v>7</v>
      </c>
      <c r="I147">
        <v>7</v>
      </c>
      <c r="J147">
        <v>31</v>
      </c>
    </row>
    <row r="148" spans="2:10" x14ac:dyDescent="0.25">
      <c r="B148" t="b">
        <f t="shared" si="2"/>
        <v>0</v>
      </c>
      <c r="C148" t="s">
        <v>143</v>
      </c>
      <c r="D148" t="s">
        <v>43</v>
      </c>
      <c r="E148" t="s">
        <v>144</v>
      </c>
      <c r="F148">
        <v>14</v>
      </c>
      <c r="G148">
        <v>21</v>
      </c>
      <c r="H148">
        <v>28</v>
      </c>
      <c r="I148">
        <v>14</v>
      </c>
      <c r="J148">
        <v>77</v>
      </c>
    </row>
    <row r="149" spans="2:10" x14ac:dyDescent="0.25">
      <c r="B149" t="b">
        <f t="shared" si="2"/>
        <v>0</v>
      </c>
      <c r="C149" t="s">
        <v>11</v>
      </c>
    </row>
    <row r="150" spans="2:10" x14ac:dyDescent="0.25">
      <c r="B150" t="b">
        <f t="shared" si="2"/>
        <v>0</v>
      </c>
      <c r="C150" t="s">
        <v>12</v>
      </c>
      <c r="D150" t="s">
        <v>1</v>
      </c>
      <c r="E150" t="s">
        <v>2</v>
      </c>
      <c r="F150">
        <v>1</v>
      </c>
      <c r="G150">
        <v>2</v>
      </c>
      <c r="H150">
        <v>3</v>
      </c>
      <c r="I150">
        <v>4</v>
      </c>
      <c r="J150" t="s">
        <v>10</v>
      </c>
    </row>
    <row r="151" spans="2:10" x14ac:dyDescent="0.25">
      <c r="B151" t="str">
        <f t="shared" si="2"/>
        <v>Clemson TigersClemson · 31 </v>
      </c>
      <c r="C151" t="s">
        <v>145</v>
      </c>
      <c r="D151" t="s">
        <v>64</v>
      </c>
      <c r="E151" t="s">
        <v>146</v>
      </c>
      <c r="F151">
        <v>7</v>
      </c>
      <c r="G151">
        <v>0</v>
      </c>
      <c r="H151">
        <v>7</v>
      </c>
      <c r="I151">
        <v>6</v>
      </c>
      <c r="J151">
        <v>20</v>
      </c>
    </row>
    <row r="152" spans="2:10" x14ac:dyDescent="0.25">
      <c r="B152" t="b">
        <f t="shared" si="2"/>
        <v>0</v>
      </c>
      <c r="C152" t="s">
        <v>147</v>
      </c>
      <c r="D152">
        <v>-8.5</v>
      </c>
      <c r="E152" t="s">
        <v>57</v>
      </c>
      <c r="F152">
        <v>0</v>
      </c>
      <c r="G152">
        <v>14</v>
      </c>
      <c r="H152">
        <v>14</v>
      </c>
      <c r="I152">
        <v>3</v>
      </c>
      <c r="J152">
        <v>31</v>
      </c>
    </row>
    <row r="153" spans="2:10" x14ac:dyDescent="0.25">
      <c r="B153" t="b">
        <f t="shared" si="2"/>
        <v>0</v>
      </c>
      <c r="C153" t="s">
        <v>11</v>
      </c>
    </row>
    <row r="154" spans="2:10" x14ac:dyDescent="0.25">
      <c r="B154" t="b">
        <f t="shared" si="2"/>
        <v>0</v>
      </c>
      <c r="C154" t="s">
        <v>12</v>
      </c>
      <c r="D154" t="s">
        <v>1</v>
      </c>
      <c r="E154" t="s">
        <v>2</v>
      </c>
      <c r="F154">
        <v>1</v>
      </c>
      <c r="G154">
        <v>2</v>
      </c>
      <c r="H154">
        <v>3</v>
      </c>
      <c r="I154">
        <v>4</v>
      </c>
      <c r="J154" t="s">
        <v>10</v>
      </c>
    </row>
    <row r="155" spans="2:10" x14ac:dyDescent="0.25">
      <c r="B155" t="str">
        <f t="shared" si="2"/>
        <v>TCU Horned FrogsTCU · 42 </v>
      </c>
      <c r="C155" t="s">
        <v>148</v>
      </c>
      <c r="D155" t="s">
        <v>52</v>
      </c>
      <c r="E155" t="s">
        <v>24</v>
      </c>
      <c r="F155">
        <v>7</v>
      </c>
      <c r="G155">
        <v>3</v>
      </c>
      <c r="H155">
        <v>7</v>
      </c>
      <c r="I155">
        <v>0</v>
      </c>
      <c r="J155">
        <v>17</v>
      </c>
    </row>
    <row r="156" spans="2:10" x14ac:dyDescent="0.25">
      <c r="B156" t="b">
        <f t="shared" si="2"/>
        <v>0</v>
      </c>
      <c r="C156" t="s">
        <v>149</v>
      </c>
      <c r="D156">
        <v>-10.5</v>
      </c>
      <c r="E156" t="s">
        <v>150</v>
      </c>
      <c r="F156">
        <v>0</v>
      </c>
      <c r="G156">
        <v>14</v>
      </c>
      <c r="H156">
        <v>14</v>
      </c>
      <c r="I156">
        <v>14</v>
      </c>
      <c r="J156">
        <v>42</v>
      </c>
    </row>
    <row r="157" spans="2:10" x14ac:dyDescent="0.25">
      <c r="B157" t="b">
        <f t="shared" si="2"/>
        <v>0</v>
      </c>
      <c r="C157" t="s">
        <v>11</v>
      </c>
    </row>
    <row r="158" spans="2:10" x14ac:dyDescent="0.25">
      <c r="B158" t="b">
        <f t="shared" si="2"/>
        <v>0</v>
      </c>
      <c r="C158" t="s">
        <v>12</v>
      </c>
      <c r="D158" t="s">
        <v>1</v>
      </c>
      <c r="E158" t="s">
        <v>2</v>
      </c>
      <c r="F158">
        <v>1</v>
      </c>
      <c r="G158">
        <v>2</v>
      </c>
      <c r="H158">
        <v>3</v>
      </c>
      <c r="I158">
        <v>4</v>
      </c>
      <c r="J158" t="s">
        <v>10</v>
      </c>
    </row>
    <row r="159" spans="2:10" x14ac:dyDescent="0.25">
      <c r="B159" t="str">
        <f t="shared" si="2"/>
        <v>Notre Dame Fighting IrishNotre Dame · 45 </v>
      </c>
      <c r="C159" t="s">
        <v>151</v>
      </c>
      <c r="D159" t="s">
        <v>76</v>
      </c>
      <c r="E159" t="s">
        <v>24</v>
      </c>
      <c r="F159">
        <v>0</v>
      </c>
      <c r="G159">
        <v>7</v>
      </c>
      <c r="H159">
        <v>0</v>
      </c>
      <c r="I159">
        <v>0</v>
      </c>
      <c r="J159">
        <v>7</v>
      </c>
    </row>
    <row r="160" spans="2:10" x14ac:dyDescent="0.25">
      <c r="B160" t="b">
        <f t="shared" si="2"/>
        <v>0</v>
      </c>
      <c r="C160" t="s">
        <v>152</v>
      </c>
      <c r="D160">
        <v>-23.5</v>
      </c>
      <c r="E160" t="s">
        <v>150</v>
      </c>
      <c r="F160">
        <v>7</v>
      </c>
      <c r="G160">
        <v>10</v>
      </c>
      <c r="H160">
        <v>14</v>
      </c>
      <c r="I160">
        <v>14</v>
      </c>
      <c r="J160">
        <v>45</v>
      </c>
    </row>
    <row r="161" spans="2:10" x14ac:dyDescent="0.25">
      <c r="B161" t="b">
        <f t="shared" si="2"/>
        <v>0</v>
      </c>
      <c r="C161" t="s">
        <v>11</v>
      </c>
    </row>
    <row r="162" spans="2:10" x14ac:dyDescent="0.25">
      <c r="B162" t="b">
        <f t="shared" si="2"/>
        <v>0</v>
      </c>
      <c r="C162" t="s">
        <v>12</v>
      </c>
      <c r="D162" t="s">
        <v>1</v>
      </c>
      <c r="E162" t="s">
        <v>2</v>
      </c>
      <c r="F162">
        <v>1</v>
      </c>
      <c r="G162">
        <v>2</v>
      </c>
      <c r="H162">
        <v>3</v>
      </c>
      <c r="I162">
        <v>4</v>
      </c>
      <c r="J162" t="s">
        <v>10</v>
      </c>
    </row>
    <row r="163" spans="2:10" x14ac:dyDescent="0.25">
      <c r="B163" t="str">
        <f t="shared" si="2"/>
        <v>Western Kentucky HilltoppersWestern Kentucky · 28 </v>
      </c>
      <c r="C163" t="s">
        <v>153</v>
      </c>
      <c r="D163" t="s">
        <v>124</v>
      </c>
      <c r="E163" t="s">
        <v>31</v>
      </c>
      <c r="F163">
        <v>0</v>
      </c>
      <c r="G163">
        <v>16</v>
      </c>
      <c r="H163">
        <v>7</v>
      </c>
      <c r="I163">
        <v>0</v>
      </c>
      <c r="J163">
        <v>23</v>
      </c>
    </row>
    <row r="164" spans="2:10" x14ac:dyDescent="0.25">
      <c r="B164" t="b">
        <f t="shared" si="2"/>
        <v>0</v>
      </c>
      <c r="C164" t="s">
        <v>154</v>
      </c>
      <c r="D164">
        <v>-10.5</v>
      </c>
      <c r="E164" t="s">
        <v>91</v>
      </c>
      <c r="F164">
        <v>7</v>
      </c>
      <c r="G164">
        <v>14</v>
      </c>
      <c r="H164">
        <v>0</v>
      </c>
      <c r="I164">
        <v>7</v>
      </c>
      <c r="J164">
        <v>28</v>
      </c>
    </row>
    <row r="165" spans="2:10" x14ac:dyDescent="0.25">
      <c r="B165" t="b">
        <f t="shared" si="2"/>
        <v>0</v>
      </c>
      <c r="C165" t="s">
        <v>11</v>
      </c>
    </row>
    <row r="166" spans="2:10" x14ac:dyDescent="0.25">
      <c r="B166" t="b">
        <f t="shared" si="2"/>
        <v>0</v>
      </c>
      <c r="C166" t="s">
        <v>12</v>
      </c>
      <c r="D166" t="s">
        <v>1</v>
      </c>
      <c r="E166" t="s">
        <v>2</v>
      </c>
      <c r="F166">
        <v>1</v>
      </c>
      <c r="G166">
        <v>2</v>
      </c>
      <c r="H166">
        <v>3</v>
      </c>
      <c r="I166">
        <v>4</v>
      </c>
      <c r="J166" t="s">
        <v>10</v>
      </c>
    </row>
    <row r="167" spans="2:10" x14ac:dyDescent="0.25">
      <c r="B167" t="str">
        <f t="shared" si="2"/>
        <v>NC State WolfpackNC State · 35 </v>
      </c>
      <c r="C167" t="s">
        <v>155</v>
      </c>
      <c r="D167" t="s">
        <v>61</v>
      </c>
      <c r="E167" t="s">
        <v>156</v>
      </c>
      <c r="F167">
        <v>0</v>
      </c>
      <c r="G167">
        <v>21</v>
      </c>
      <c r="H167">
        <v>14</v>
      </c>
      <c r="I167">
        <v>0</v>
      </c>
      <c r="J167">
        <v>35</v>
      </c>
    </row>
    <row r="168" spans="2:10" x14ac:dyDescent="0.25">
      <c r="B168" t="b">
        <f t="shared" si="2"/>
        <v>0</v>
      </c>
      <c r="C168" t="s">
        <v>157</v>
      </c>
      <c r="D168">
        <v>-2.5</v>
      </c>
      <c r="E168" t="s">
        <v>83</v>
      </c>
      <c r="F168">
        <v>0</v>
      </c>
      <c r="G168">
        <v>7</v>
      </c>
      <c r="H168">
        <v>7</v>
      </c>
      <c r="I168">
        <v>14</v>
      </c>
      <c r="J168">
        <v>28</v>
      </c>
    </row>
    <row r="169" spans="2:10" x14ac:dyDescent="0.25">
      <c r="B169" t="b">
        <f t="shared" si="2"/>
        <v>0</v>
      </c>
      <c r="C169" t="s">
        <v>11</v>
      </c>
    </row>
    <row r="170" spans="2:10" x14ac:dyDescent="0.25">
      <c r="B170" t="b">
        <f t="shared" si="2"/>
        <v>0</v>
      </c>
      <c r="C170" t="s">
        <v>12</v>
      </c>
      <c r="D170" t="s">
        <v>1</v>
      </c>
      <c r="E170" t="s">
        <v>2</v>
      </c>
      <c r="F170">
        <v>1</v>
      </c>
      <c r="G170">
        <v>2</v>
      </c>
      <c r="H170">
        <v>3</v>
      </c>
      <c r="I170">
        <v>4</v>
      </c>
      <c r="J170" t="s">
        <v>10</v>
      </c>
    </row>
    <row r="171" spans="2:10" x14ac:dyDescent="0.25">
      <c r="B171" t="str">
        <f t="shared" si="2"/>
        <v>UNLV RebelsUNLV · 31 </v>
      </c>
      <c r="C171" t="s">
        <v>158</v>
      </c>
      <c r="D171" t="s">
        <v>108</v>
      </c>
      <c r="E171" t="s">
        <v>36</v>
      </c>
      <c r="F171">
        <v>7</v>
      </c>
      <c r="G171">
        <v>7</v>
      </c>
      <c r="H171">
        <v>14</v>
      </c>
      <c r="I171">
        <v>3</v>
      </c>
      <c r="J171">
        <v>31</v>
      </c>
    </row>
    <row r="172" spans="2:10" x14ac:dyDescent="0.25">
      <c r="B172" t="b">
        <f t="shared" si="2"/>
        <v>0</v>
      </c>
      <c r="C172" t="s">
        <v>159</v>
      </c>
      <c r="D172">
        <v>-2.5</v>
      </c>
      <c r="E172" t="s">
        <v>160</v>
      </c>
      <c r="F172">
        <v>7</v>
      </c>
      <c r="G172">
        <v>20</v>
      </c>
      <c r="H172">
        <v>0</v>
      </c>
      <c r="I172">
        <v>0</v>
      </c>
      <c r="J172">
        <v>27</v>
      </c>
    </row>
    <row r="173" spans="2:10" x14ac:dyDescent="0.25">
      <c r="B173" t="b">
        <f t="shared" si="2"/>
        <v>0</v>
      </c>
      <c r="C173" t="s">
        <v>11</v>
      </c>
    </row>
    <row r="174" spans="2:10" x14ac:dyDescent="0.25">
      <c r="B174" t="b">
        <f t="shared" si="2"/>
        <v>0</v>
      </c>
      <c r="C174" t="s">
        <v>12</v>
      </c>
      <c r="D174" t="s">
        <v>1</v>
      </c>
      <c r="E174" t="s">
        <v>2</v>
      </c>
      <c r="F174">
        <v>1</v>
      </c>
      <c r="G174">
        <v>2</v>
      </c>
      <c r="H174">
        <v>3</v>
      </c>
      <c r="I174">
        <v>4</v>
      </c>
      <c r="J174" t="s">
        <v>10</v>
      </c>
    </row>
    <row r="175" spans="2:10" x14ac:dyDescent="0.25">
      <c r="B175" t="str">
        <f t="shared" si="2"/>
        <v>UCLA BruinsUCLA · 38 </v>
      </c>
      <c r="C175" t="s">
        <v>161</v>
      </c>
      <c r="D175" t="s">
        <v>134</v>
      </c>
      <c r="E175" t="s">
        <v>162</v>
      </c>
      <c r="F175">
        <v>14</v>
      </c>
      <c r="G175">
        <v>0</v>
      </c>
      <c r="H175">
        <v>17</v>
      </c>
      <c r="I175">
        <v>7</v>
      </c>
      <c r="J175">
        <v>38</v>
      </c>
    </row>
    <row r="176" spans="2:10" x14ac:dyDescent="0.25">
      <c r="B176" t="b">
        <f t="shared" si="2"/>
        <v>0</v>
      </c>
      <c r="C176" t="s">
        <v>163</v>
      </c>
      <c r="D176">
        <v>-4.5</v>
      </c>
      <c r="E176" t="s">
        <v>29</v>
      </c>
      <c r="F176">
        <v>0</v>
      </c>
      <c r="G176">
        <v>10</v>
      </c>
      <c r="H176">
        <v>3</v>
      </c>
      <c r="I176">
        <v>7</v>
      </c>
      <c r="J176">
        <v>20</v>
      </c>
    </row>
    <row r="177" spans="2:10" x14ac:dyDescent="0.25">
      <c r="B177" t="b">
        <f t="shared" si="2"/>
        <v>0</v>
      </c>
      <c r="C177" t="s">
        <v>11</v>
      </c>
    </row>
    <row r="178" spans="2:10" x14ac:dyDescent="0.25">
      <c r="B178" t="b">
        <f t="shared" si="2"/>
        <v>0</v>
      </c>
      <c r="C178" t="s">
        <v>12</v>
      </c>
      <c r="D178" t="s">
        <v>1</v>
      </c>
      <c r="E178" t="s">
        <v>2</v>
      </c>
      <c r="F178">
        <v>1</v>
      </c>
      <c r="G178">
        <v>2</v>
      </c>
      <c r="H178">
        <v>3</v>
      </c>
      <c r="I178">
        <v>4</v>
      </c>
      <c r="J178" t="s">
        <v>10</v>
      </c>
    </row>
    <row r="179" spans="2:10" x14ac:dyDescent="0.25">
      <c r="B179" t="str">
        <f t="shared" si="2"/>
        <v>Troy TrojansTroy · 31 </v>
      </c>
      <c r="C179" t="s">
        <v>164</v>
      </c>
      <c r="D179" t="s">
        <v>76</v>
      </c>
      <c r="E179" t="s">
        <v>156</v>
      </c>
      <c r="F179">
        <v>7</v>
      </c>
      <c r="G179">
        <v>3</v>
      </c>
      <c r="H179">
        <v>7</v>
      </c>
      <c r="I179">
        <v>7</v>
      </c>
      <c r="J179">
        <v>24</v>
      </c>
    </row>
    <row r="180" spans="2:10" x14ac:dyDescent="0.25">
      <c r="B180" t="b">
        <f t="shared" si="2"/>
        <v>0</v>
      </c>
      <c r="C180" t="s">
        <v>165</v>
      </c>
      <c r="D180">
        <v>-16.5</v>
      </c>
      <c r="E180" t="s">
        <v>97</v>
      </c>
      <c r="F180">
        <v>0</v>
      </c>
      <c r="G180">
        <v>17</v>
      </c>
      <c r="H180">
        <v>0</v>
      </c>
      <c r="I180">
        <v>14</v>
      </c>
      <c r="J180">
        <v>31</v>
      </c>
    </row>
    <row r="181" spans="2:10" x14ac:dyDescent="0.25">
      <c r="B181" t="b">
        <f t="shared" si="2"/>
        <v>0</v>
      </c>
      <c r="C181" t="s">
        <v>11</v>
      </c>
    </row>
    <row r="182" spans="2:10" x14ac:dyDescent="0.25">
      <c r="B182" t="b">
        <f t="shared" si="2"/>
        <v>0</v>
      </c>
      <c r="C182" t="s">
        <v>12</v>
      </c>
      <c r="D182" t="s">
        <v>1</v>
      </c>
      <c r="E182" t="s">
        <v>2</v>
      </c>
      <c r="F182">
        <v>1</v>
      </c>
      <c r="G182">
        <v>2</v>
      </c>
      <c r="H182">
        <v>3</v>
      </c>
      <c r="I182">
        <v>4</v>
      </c>
      <c r="J182" t="s">
        <v>10</v>
      </c>
    </row>
    <row r="183" spans="2:10" x14ac:dyDescent="0.25">
      <c r="B183" t="str">
        <f t="shared" si="2"/>
        <v>Iowa HawkeyesIowa · 15 </v>
      </c>
      <c r="C183" t="s">
        <v>166</v>
      </c>
      <c r="D183" t="s">
        <v>167</v>
      </c>
      <c r="E183" t="s">
        <v>5</v>
      </c>
      <c r="F183">
        <v>3</v>
      </c>
      <c r="G183">
        <v>7</v>
      </c>
      <c r="H183">
        <v>0</v>
      </c>
      <c r="I183">
        <v>3</v>
      </c>
      <c r="J183">
        <v>13</v>
      </c>
    </row>
    <row r="184" spans="2:10" x14ac:dyDescent="0.25">
      <c r="B184" t="b">
        <f t="shared" si="2"/>
        <v>0</v>
      </c>
      <c r="C184" t="s">
        <v>168</v>
      </c>
      <c r="D184">
        <v>-2.5</v>
      </c>
      <c r="E184" t="s">
        <v>169</v>
      </c>
      <c r="F184">
        <v>2</v>
      </c>
      <c r="G184">
        <v>7</v>
      </c>
      <c r="H184">
        <v>0</v>
      </c>
      <c r="I184">
        <v>6</v>
      </c>
      <c r="J184">
        <v>15</v>
      </c>
    </row>
    <row r="185" spans="2:10" x14ac:dyDescent="0.25">
      <c r="B185" t="b">
        <f t="shared" si="2"/>
        <v>0</v>
      </c>
      <c r="C185" t="s">
        <v>11</v>
      </c>
    </row>
    <row r="186" spans="2:10" x14ac:dyDescent="0.25">
      <c r="B186" t="b">
        <f t="shared" si="2"/>
        <v>0</v>
      </c>
      <c r="C186" t="s">
        <v>12</v>
      </c>
      <c r="D186" t="s">
        <v>1</v>
      </c>
      <c r="E186" t="s">
        <v>2</v>
      </c>
      <c r="F186">
        <v>1</v>
      </c>
      <c r="G186">
        <v>2</v>
      </c>
      <c r="H186">
        <v>3</v>
      </c>
      <c r="I186">
        <v>4</v>
      </c>
      <c r="J186" t="s">
        <v>10</v>
      </c>
    </row>
    <row r="187" spans="2:10" x14ac:dyDescent="0.25">
      <c r="B187" t="str">
        <f t="shared" si="2"/>
        <v>Georgia BulldogsGeorgia · 38 </v>
      </c>
      <c r="C187" t="s">
        <v>170</v>
      </c>
      <c r="D187">
        <v>-8.5</v>
      </c>
      <c r="E187" t="s">
        <v>22</v>
      </c>
      <c r="F187">
        <v>10</v>
      </c>
      <c r="G187">
        <v>14</v>
      </c>
      <c r="H187">
        <v>14</v>
      </c>
      <c r="I187">
        <v>0</v>
      </c>
      <c r="J187">
        <v>38</v>
      </c>
    </row>
    <row r="188" spans="2:10" x14ac:dyDescent="0.25">
      <c r="B188" t="b">
        <f t="shared" si="2"/>
        <v>0</v>
      </c>
      <c r="C188" t="s">
        <v>171</v>
      </c>
      <c r="D188" t="s">
        <v>172</v>
      </c>
      <c r="E188" t="s">
        <v>109</v>
      </c>
      <c r="F188">
        <v>7</v>
      </c>
      <c r="G188">
        <v>3</v>
      </c>
      <c r="H188">
        <v>0</v>
      </c>
      <c r="I188">
        <v>0</v>
      </c>
      <c r="J188">
        <v>10</v>
      </c>
    </row>
    <row r="189" spans="2:10" x14ac:dyDescent="0.25">
      <c r="B189" t="b">
        <f t="shared" si="2"/>
        <v>0</v>
      </c>
      <c r="C189" t="s">
        <v>11</v>
      </c>
    </row>
    <row r="190" spans="2:10" x14ac:dyDescent="0.25">
      <c r="B190" t="b">
        <f t="shared" si="2"/>
        <v>0</v>
      </c>
      <c r="C190" t="s">
        <v>12</v>
      </c>
      <c r="D190" t="s">
        <v>1</v>
      </c>
      <c r="E190" t="s">
        <v>2</v>
      </c>
      <c r="F190">
        <v>1</v>
      </c>
      <c r="G190">
        <v>2</v>
      </c>
      <c r="H190">
        <v>3</v>
      </c>
      <c r="I190">
        <v>4</v>
      </c>
      <c r="J190" t="s">
        <v>10</v>
      </c>
    </row>
    <row r="191" spans="2:10" x14ac:dyDescent="0.25">
      <c r="B191" t="str">
        <f t="shared" si="2"/>
        <v>Oregon DucksOregon · 49 </v>
      </c>
      <c r="C191" t="s">
        <v>173</v>
      </c>
      <c r="D191">
        <v>-24.5</v>
      </c>
      <c r="E191" t="s">
        <v>69</v>
      </c>
      <c r="F191">
        <v>21</v>
      </c>
      <c r="G191">
        <v>21</v>
      </c>
      <c r="H191">
        <v>0</v>
      </c>
      <c r="I191">
        <v>7</v>
      </c>
      <c r="J191">
        <v>49</v>
      </c>
    </row>
    <row r="192" spans="2:10" x14ac:dyDescent="0.25">
      <c r="B192" t="b">
        <f t="shared" si="2"/>
        <v>0</v>
      </c>
      <c r="C192" t="s">
        <v>174</v>
      </c>
      <c r="D192" t="s">
        <v>175</v>
      </c>
      <c r="E192" t="s">
        <v>59</v>
      </c>
      <c r="F192">
        <v>0</v>
      </c>
      <c r="G192">
        <v>0</v>
      </c>
      <c r="H192">
        <v>3</v>
      </c>
      <c r="I192">
        <v>10</v>
      </c>
      <c r="J192">
        <v>13</v>
      </c>
    </row>
    <row r="193" spans="2:10" x14ac:dyDescent="0.25">
      <c r="B193" t="b">
        <f t="shared" si="2"/>
        <v>0</v>
      </c>
      <c r="C193" t="s">
        <v>11</v>
      </c>
    </row>
    <row r="194" spans="2:10" x14ac:dyDescent="0.25">
      <c r="B194" t="b">
        <f t="shared" si="2"/>
        <v>0</v>
      </c>
      <c r="C194" t="s">
        <v>12</v>
      </c>
      <c r="D194" t="s">
        <v>1</v>
      </c>
      <c r="E194" t="s">
        <v>2</v>
      </c>
      <c r="F194">
        <v>1</v>
      </c>
      <c r="G194">
        <v>2</v>
      </c>
      <c r="H194">
        <v>3</v>
      </c>
      <c r="I194">
        <v>4</v>
      </c>
      <c r="J194" t="s">
        <v>10</v>
      </c>
    </row>
    <row r="195" spans="2:10" x14ac:dyDescent="0.25">
      <c r="B195" t="str">
        <f t="shared" si="2"/>
        <v>Oklahoma State CowboysOklahoma State · 43 </v>
      </c>
      <c r="C195" t="s">
        <v>176</v>
      </c>
      <c r="D195">
        <v>-6.5</v>
      </c>
      <c r="E195" t="s">
        <v>36</v>
      </c>
      <c r="F195">
        <v>3</v>
      </c>
      <c r="G195">
        <v>16</v>
      </c>
      <c r="H195">
        <v>14</v>
      </c>
      <c r="I195">
        <v>10</v>
      </c>
      <c r="J195">
        <v>43</v>
      </c>
    </row>
    <row r="196" spans="2:10" x14ac:dyDescent="0.25">
      <c r="B196" t="b">
        <f t="shared" ref="B196:B259" si="3">IF(C195="FINAL",IF(J196&gt;J197,C196,C197))</f>
        <v>0</v>
      </c>
      <c r="C196" t="s">
        <v>177</v>
      </c>
      <c r="D196" t="s">
        <v>178</v>
      </c>
      <c r="E196" t="s">
        <v>179</v>
      </c>
      <c r="F196">
        <v>14</v>
      </c>
      <c r="G196">
        <v>9</v>
      </c>
      <c r="H196">
        <v>0</v>
      </c>
      <c r="I196">
        <v>7</v>
      </c>
      <c r="J196">
        <v>30</v>
      </c>
    </row>
    <row r="197" spans="2:10" x14ac:dyDescent="0.25">
      <c r="B197" t="b">
        <f t="shared" si="3"/>
        <v>0</v>
      </c>
      <c r="C197" t="s">
        <v>11</v>
      </c>
    </row>
    <row r="198" spans="2:10" x14ac:dyDescent="0.25">
      <c r="B198" t="b">
        <f t="shared" si="3"/>
        <v>0</v>
      </c>
      <c r="C198" t="s">
        <v>12</v>
      </c>
      <c r="D198" t="s">
        <v>1</v>
      </c>
      <c r="E198" t="s">
        <v>2</v>
      </c>
      <c r="F198">
        <v>1</v>
      </c>
      <c r="G198">
        <v>2</v>
      </c>
      <c r="H198">
        <v>3</v>
      </c>
      <c r="I198">
        <v>4</v>
      </c>
      <c r="J198" t="s">
        <v>10</v>
      </c>
    </row>
    <row r="199" spans="2:10" x14ac:dyDescent="0.25">
      <c r="B199" t="str">
        <f t="shared" si="3"/>
        <v>Ohio State BuckeyesOhio State · 37 </v>
      </c>
      <c r="C199" t="s">
        <v>180</v>
      </c>
      <c r="D199" t="s">
        <v>181</v>
      </c>
      <c r="E199" t="s">
        <v>182</v>
      </c>
      <c r="F199">
        <v>0</v>
      </c>
      <c r="G199">
        <v>0</v>
      </c>
      <c r="H199">
        <v>0</v>
      </c>
      <c r="I199">
        <v>3</v>
      </c>
      <c r="J199">
        <v>3</v>
      </c>
    </row>
    <row r="200" spans="2:10" x14ac:dyDescent="0.25">
      <c r="B200" t="b">
        <f t="shared" si="3"/>
        <v>0</v>
      </c>
      <c r="C200" t="s">
        <v>183</v>
      </c>
      <c r="D200">
        <v>-27.5</v>
      </c>
      <c r="E200" t="s">
        <v>36</v>
      </c>
      <c r="F200">
        <v>7</v>
      </c>
      <c r="G200">
        <v>6</v>
      </c>
      <c r="H200">
        <v>17</v>
      </c>
      <c r="I200">
        <v>7</v>
      </c>
      <c r="J200">
        <v>37</v>
      </c>
    </row>
    <row r="201" spans="2:10" x14ac:dyDescent="0.25">
      <c r="B201" t="b">
        <f t="shared" si="3"/>
        <v>0</v>
      </c>
      <c r="C201" t="s">
        <v>11</v>
      </c>
    </row>
    <row r="202" spans="2:10" x14ac:dyDescent="0.25">
      <c r="B202" t="b">
        <f t="shared" si="3"/>
        <v>0</v>
      </c>
      <c r="C202" t="s">
        <v>12</v>
      </c>
      <c r="D202" t="s">
        <v>1</v>
      </c>
      <c r="E202" t="s">
        <v>2</v>
      </c>
      <c r="F202">
        <v>1</v>
      </c>
      <c r="G202">
        <v>2</v>
      </c>
      <c r="H202">
        <v>3</v>
      </c>
      <c r="I202">
        <v>4</v>
      </c>
      <c r="J202" t="s">
        <v>10</v>
      </c>
    </row>
    <row r="203" spans="2:10" x14ac:dyDescent="0.25">
      <c r="B203" t="str">
        <f t="shared" si="3"/>
        <v>New Mexico State AggiesNew Mexico State · 31 </v>
      </c>
      <c r="C203" t="s">
        <v>184</v>
      </c>
      <c r="D203" t="s">
        <v>185</v>
      </c>
      <c r="E203" t="s">
        <v>186</v>
      </c>
      <c r="F203">
        <v>7</v>
      </c>
      <c r="G203">
        <v>3</v>
      </c>
      <c r="H203">
        <v>7</v>
      </c>
      <c r="I203">
        <v>14</v>
      </c>
      <c r="J203">
        <v>31</v>
      </c>
    </row>
    <row r="204" spans="2:10" x14ac:dyDescent="0.25">
      <c r="B204" t="b">
        <f t="shared" si="3"/>
        <v>0</v>
      </c>
      <c r="C204" t="s">
        <v>187</v>
      </c>
      <c r="D204">
        <v>-25.5</v>
      </c>
      <c r="E204" t="s">
        <v>115</v>
      </c>
      <c r="F204">
        <v>0</v>
      </c>
      <c r="G204">
        <v>7</v>
      </c>
      <c r="H204">
        <v>0</v>
      </c>
      <c r="I204">
        <v>3</v>
      </c>
      <c r="J204">
        <v>10</v>
      </c>
    </row>
    <row r="205" spans="2:10" x14ac:dyDescent="0.25">
      <c r="B205" t="b">
        <f t="shared" si="3"/>
        <v>0</v>
      </c>
      <c r="C205" t="s">
        <v>11</v>
      </c>
    </row>
    <row r="206" spans="2:10" x14ac:dyDescent="0.25">
      <c r="B206" t="b">
        <f t="shared" si="3"/>
        <v>0</v>
      </c>
      <c r="C206" t="s">
        <v>12</v>
      </c>
      <c r="D206" t="s">
        <v>1</v>
      </c>
      <c r="E206" t="s">
        <v>2</v>
      </c>
      <c r="F206">
        <v>1</v>
      </c>
      <c r="G206">
        <v>2</v>
      </c>
      <c r="H206">
        <v>3</v>
      </c>
      <c r="I206">
        <v>4</v>
      </c>
      <c r="J206" t="s">
        <v>10</v>
      </c>
    </row>
    <row r="207" spans="2:10" x14ac:dyDescent="0.25">
      <c r="B207" t="str">
        <f t="shared" si="3"/>
        <v>South Alabama JaguarsSouth Alabama · 28 </v>
      </c>
      <c r="C207" t="s">
        <v>188</v>
      </c>
      <c r="D207" t="s">
        <v>189</v>
      </c>
      <c r="E207" t="s">
        <v>190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2:10" x14ac:dyDescent="0.25">
      <c r="B208" t="b">
        <f t="shared" si="3"/>
        <v>0</v>
      </c>
      <c r="C208" t="s">
        <v>191</v>
      </c>
      <c r="D208">
        <v>-10.5</v>
      </c>
      <c r="E208" t="s">
        <v>65</v>
      </c>
      <c r="F208">
        <v>14</v>
      </c>
      <c r="G208">
        <v>7</v>
      </c>
      <c r="H208">
        <v>0</v>
      </c>
      <c r="I208">
        <v>7</v>
      </c>
      <c r="J208">
        <v>28</v>
      </c>
    </row>
    <row r="209" spans="2:10" x14ac:dyDescent="0.25">
      <c r="B209" t="b">
        <f t="shared" si="3"/>
        <v>0</v>
      </c>
      <c r="C209" t="s">
        <v>11</v>
      </c>
    </row>
    <row r="210" spans="2:10" x14ac:dyDescent="0.25">
      <c r="B210" t="b">
        <f t="shared" si="3"/>
        <v>0</v>
      </c>
      <c r="C210" t="s">
        <v>12</v>
      </c>
      <c r="D210" t="s">
        <v>1</v>
      </c>
      <c r="E210" t="s">
        <v>2</v>
      </c>
      <c r="F210">
        <v>1</v>
      </c>
      <c r="G210">
        <v>2</v>
      </c>
      <c r="H210">
        <v>3</v>
      </c>
      <c r="I210">
        <v>4</v>
      </c>
      <c r="J210" t="s">
        <v>10</v>
      </c>
    </row>
    <row r="211" spans="2:10" x14ac:dyDescent="0.25">
      <c r="B211" t="str">
        <f t="shared" si="3"/>
        <v>Texas Tech Red RaidersTexas Tech · 24 </v>
      </c>
      <c r="C211" t="s">
        <v>192</v>
      </c>
      <c r="D211" t="s">
        <v>43</v>
      </c>
      <c r="E211" t="s">
        <v>5</v>
      </c>
      <c r="F211">
        <v>14</v>
      </c>
      <c r="G211">
        <v>0</v>
      </c>
      <c r="H211">
        <v>0</v>
      </c>
      <c r="I211">
        <v>9</v>
      </c>
      <c r="J211">
        <v>23</v>
      </c>
    </row>
    <row r="212" spans="2:10" x14ac:dyDescent="0.25">
      <c r="B212" t="b">
        <f t="shared" si="3"/>
        <v>0</v>
      </c>
      <c r="C212" t="s">
        <v>193</v>
      </c>
      <c r="D212">
        <v>-1.5</v>
      </c>
      <c r="E212" t="s">
        <v>194</v>
      </c>
      <c r="F212">
        <v>0</v>
      </c>
      <c r="G212">
        <v>14</v>
      </c>
      <c r="H212">
        <v>7</v>
      </c>
      <c r="I212">
        <v>3</v>
      </c>
      <c r="J212">
        <v>24</v>
      </c>
    </row>
    <row r="213" spans="2:10" x14ac:dyDescent="0.25">
      <c r="B213" t="b">
        <f t="shared" si="3"/>
        <v>0</v>
      </c>
      <c r="C213" t="s">
        <v>11</v>
      </c>
    </row>
    <row r="214" spans="2:10" x14ac:dyDescent="0.25">
      <c r="B214" t="b">
        <f t="shared" si="3"/>
        <v>0</v>
      </c>
      <c r="C214" t="s">
        <v>12</v>
      </c>
      <c r="D214" t="s">
        <v>1</v>
      </c>
      <c r="E214" t="s">
        <v>2</v>
      </c>
      <c r="F214">
        <v>1</v>
      </c>
      <c r="G214">
        <v>2</v>
      </c>
      <c r="H214">
        <v>3</v>
      </c>
      <c r="I214">
        <v>4</v>
      </c>
      <c r="J214" t="s">
        <v>10</v>
      </c>
    </row>
    <row r="215" spans="2:10" x14ac:dyDescent="0.25">
      <c r="B215" t="str">
        <f t="shared" si="3"/>
        <v>Old Dominion MonarchsOld Dominion · 20 </v>
      </c>
      <c r="C215" t="s">
        <v>195</v>
      </c>
      <c r="D215" t="s">
        <v>134</v>
      </c>
      <c r="E215" t="s">
        <v>17</v>
      </c>
      <c r="F215">
        <v>0</v>
      </c>
      <c r="G215">
        <v>10</v>
      </c>
      <c r="H215">
        <v>7</v>
      </c>
      <c r="I215">
        <v>3</v>
      </c>
      <c r="J215">
        <v>20</v>
      </c>
    </row>
    <row r="216" spans="2:10" x14ac:dyDescent="0.25">
      <c r="B216" t="b">
        <f t="shared" si="3"/>
        <v>0</v>
      </c>
      <c r="C216" t="s">
        <v>196</v>
      </c>
      <c r="D216">
        <v>-5.5</v>
      </c>
      <c r="E216" t="s">
        <v>197</v>
      </c>
      <c r="F216">
        <v>0</v>
      </c>
      <c r="G216">
        <v>7</v>
      </c>
      <c r="H216">
        <v>3</v>
      </c>
      <c r="I216">
        <v>7</v>
      </c>
      <c r="J216">
        <v>17</v>
      </c>
    </row>
    <row r="217" spans="2:10" x14ac:dyDescent="0.25">
      <c r="B217" t="b">
        <f t="shared" si="3"/>
        <v>0</v>
      </c>
      <c r="C217" t="s">
        <v>11</v>
      </c>
    </row>
    <row r="218" spans="2:10" x14ac:dyDescent="0.25">
      <c r="B218" t="b">
        <f t="shared" si="3"/>
        <v>0</v>
      </c>
      <c r="C218" t="s">
        <v>12</v>
      </c>
      <c r="D218" t="s">
        <v>1</v>
      </c>
      <c r="E218" t="s">
        <v>2</v>
      </c>
      <c r="F218">
        <v>1</v>
      </c>
      <c r="G218">
        <v>2</v>
      </c>
      <c r="H218">
        <v>3</v>
      </c>
      <c r="I218">
        <v>4</v>
      </c>
      <c r="J218" t="s">
        <v>10</v>
      </c>
    </row>
    <row r="219" spans="2:10" x14ac:dyDescent="0.25">
      <c r="B219" t="str">
        <f t="shared" si="3"/>
        <v>California Golden BearsCalifornia · 27 </v>
      </c>
      <c r="C219" t="s">
        <v>198</v>
      </c>
      <c r="D219">
        <v>-6.5</v>
      </c>
      <c r="E219" t="s">
        <v>31</v>
      </c>
      <c r="F219">
        <v>7</v>
      </c>
      <c r="G219">
        <v>7</v>
      </c>
      <c r="H219">
        <v>7</v>
      </c>
      <c r="I219">
        <v>6</v>
      </c>
      <c r="J219">
        <v>27</v>
      </c>
    </row>
    <row r="220" spans="2:10" x14ac:dyDescent="0.25">
      <c r="B220" t="b">
        <f t="shared" si="3"/>
        <v>0</v>
      </c>
      <c r="C220" t="s">
        <v>199</v>
      </c>
      <c r="D220" t="s">
        <v>124</v>
      </c>
      <c r="E220" t="s">
        <v>109</v>
      </c>
      <c r="F220">
        <v>3</v>
      </c>
      <c r="G220">
        <v>3</v>
      </c>
      <c r="H220">
        <v>9</v>
      </c>
      <c r="I220">
        <v>0</v>
      </c>
      <c r="J220">
        <v>15</v>
      </c>
    </row>
    <row r="221" spans="2:10" x14ac:dyDescent="0.25">
      <c r="B221" t="b">
        <f t="shared" si="3"/>
        <v>0</v>
      </c>
      <c r="C221" t="s">
        <v>11</v>
      </c>
    </row>
    <row r="222" spans="2:10" x14ac:dyDescent="0.25">
      <c r="B222" t="b">
        <f t="shared" si="3"/>
        <v>0</v>
      </c>
      <c r="C222" t="s">
        <v>12</v>
      </c>
      <c r="D222" t="s">
        <v>1</v>
      </c>
      <c r="E222" t="s">
        <v>2</v>
      </c>
      <c r="F222">
        <v>1</v>
      </c>
      <c r="G222">
        <v>2</v>
      </c>
      <c r="H222">
        <v>3</v>
      </c>
      <c r="I222">
        <v>4</v>
      </c>
      <c r="J222" t="s">
        <v>10</v>
      </c>
    </row>
    <row r="223" spans="2:10" x14ac:dyDescent="0.25">
      <c r="B223" t="str">
        <f t="shared" si="3"/>
        <v>Florida State SeminolesFlorida State · 58 </v>
      </c>
      <c r="C223" t="s">
        <v>200</v>
      </c>
      <c r="D223" t="s">
        <v>172</v>
      </c>
      <c r="E223" t="s">
        <v>5</v>
      </c>
      <c r="F223">
        <v>13</v>
      </c>
      <c r="G223">
        <v>0</v>
      </c>
      <c r="H223">
        <v>0</v>
      </c>
      <c r="I223">
        <v>0</v>
      </c>
      <c r="J223">
        <v>13</v>
      </c>
    </row>
    <row r="224" spans="2:10" x14ac:dyDescent="0.25">
      <c r="B224" t="b">
        <f t="shared" si="3"/>
        <v>0</v>
      </c>
      <c r="C224" t="s">
        <v>201</v>
      </c>
      <c r="D224">
        <v>-45.5</v>
      </c>
      <c r="E224" t="s">
        <v>160</v>
      </c>
      <c r="F224">
        <v>0</v>
      </c>
      <c r="G224">
        <v>24</v>
      </c>
      <c r="H224">
        <v>14</v>
      </c>
      <c r="I224">
        <v>20</v>
      </c>
      <c r="J224">
        <v>58</v>
      </c>
    </row>
    <row r="225" spans="2:10" x14ac:dyDescent="0.25">
      <c r="B225" t="b">
        <f t="shared" si="3"/>
        <v>0</v>
      </c>
    </row>
    <row r="226" spans="2:10" x14ac:dyDescent="0.25">
      <c r="B226" t="b">
        <f t="shared" si="3"/>
        <v>0</v>
      </c>
      <c r="C226" t="s">
        <v>12</v>
      </c>
      <c r="D226" t="s">
        <v>1</v>
      </c>
      <c r="E226" t="s">
        <v>2</v>
      </c>
      <c r="F226">
        <v>1</v>
      </c>
      <c r="G226">
        <v>2</v>
      </c>
      <c r="H226">
        <v>3</v>
      </c>
      <c r="I226">
        <v>4</v>
      </c>
      <c r="J226" t="s">
        <v>10</v>
      </c>
    </row>
    <row r="227" spans="2:10" x14ac:dyDescent="0.25">
      <c r="B227" t="str">
        <f t="shared" si="3"/>
        <v>Boise State BroncosBoise State · 45 </v>
      </c>
      <c r="C227" t="s">
        <v>202</v>
      </c>
      <c r="D227">
        <v>-5.5</v>
      </c>
      <c r="E227" t="s">
        <v>203</v>
      </c>
      <c r="F227">
        <v>0</v>
      </c>
      <c r="G227">
        <v>31</v>
      </c>
      <c r="H227">
        <v>7</v>
      </c>
      <c r="I227">
        <v>7</v>
      </c>
      <c r="J227">
        <v>45</v>
      </c>
    </row>
    <row r="228" spans="2:10" x14ac:dyDescent="0.25">
      <c r="B228" t="b">
        <f t="shared" si="3"/>
        <v>0</v>
      </c>
      <c r="C228" t="s">
        <v>204</v>
      </c>
      <c r="D228" t="s">
        <v>205</v>
      </c>
      <c r="E228" t="s">
        <v>146</v>
      </c>
      <c r="F228">
        <v>7</v>
      </c>
      <c r="G228">
        <v>3</v>
      </c>
      <c r="H228">
        <v>0</v>
      </c>
      <c r="I228">
        <v>0</v>
      </c>
      <c r="J228">
        <v>10</v>
      </c>
    </row>
    <row r="229" spans="2:10" x14ac:dyDescent="0.25">
      <c r="B229" t="b">
        <f t="shared" si="3"/>
        <v>0</v>
      </c>
      <c r="C229" t="s">
        <v>11</v>
      </c>
    </row>
    <row r="230" spans="2:10" x14ac:dyDescent="0.25">
      <c r="B230" t="b">
        <f t="shared" si="3"/>
        <v>0</v>
      </c>
      <c r="C230" t="s">
        <v>12</v>
      </c>
      <c r="D230" t="s">
        <v>1</v>
      </c>
      <c r="E230" t="s">
        <v>2</v>
      </c>
      <c r="F230">
        <v>1</v>
      </c>
      <c r="G230">
        <v>2</v>
      </c>
      <c r="H230">
        <v>3</v>
      </c>
      <c r="I230">
        <v>4</v>
      </c>
      <c r="J230" t="s">
        <v>10</v>
      </c>
    </row>
    <row r="231" spans="2:10" x14ac:dyDescent="0.25">
      <c r="B231" t="str">
        <f t="shared" si="3"/>
        <v>Kansas State WildcatsKansas State · 31 </v>
      </c>
      <c r="C231" t="s">
        <v>206</v>
      </c>
      <c r="D231">
        <v>-7.5</v>
      </c>
      <c r="E231" t="s">
        <v>207</v>
      </c>
      <c r="F231">
        <v>7</v>
      </c>
      <c r="G231">
        <v>9</v>
      </c>
      <c r="H231">
        <v>8</v>
      </c>
      <c r="I231">
        <v>7</v>
      </c>
      <c r="J231">
        <v>31</v>
      </c>
    </row>
    <row r="232" spans="2:10" x14ac:dyDescent="0.25">
      <c r="B232" t="b">
        <f t="shared" si="3"/>
        <v>0</v>
      </c>
      <c r="C232" t="s">
        <v>208</v>
      </c>
      <c r="D232" t="s">
        <v>43</v>
      </c>
      <c r="E232" t="s">
        <v>26</v>
      </c>
      <c r="F232">
        <v>7</v>
      </c>
      <c r="G232">
        <v>13</v>
      </c>
      <c r="H232">
        <v>7</v>
      </c>
      <c r="I232">
        <v>0</v>
      </c>
      <c r="J232">
        <v>27</v>
      </c>
    </row>
    <row r="233" spans="2:10" x14ac:dyDescent="0.25">
      <c r="B233" t="b">
        <f t="shared" si="3"/>
        <v>0</v>
      </c>
      <c r="C233" t="s">
        <v>11</v>
      </c>
    </row>
    <row r="234" spans="2:10" x14ac:dyDescent="0.25">
      <c r="B234" t="b">
        <f t="shared" si="3"/>
        <v>0</v>
      </c>
      <c r="C234" t="s">
        <v>12</v>
      </c>
      <c r="D234" t="s">
        <v>1</v>
      </c>
      <c r="E234" t="s">
        <v>2</v>
      </c>
      <c r="F234">
        <v>1</v>
      </c>
      <c r="G234">
        <v>2</v>
      </c>
      <c r="H234">
        <v>3</v>
      </c>
      <c r="I234">
        <v>4</v>
      </c>
      <c r="J234" t="s">
        <v>10</v>
      </c>
    </row>
    <row r="235" spans="2:10" x14ac:dyDescent="0.25">
      <c r="B235" t="str">
        <f t="shared" si="3"/>
        <v>Washington HuskiesWashington · 22 </v>
      </c>
      <c r="C235" t="s">
        <v>209</v>
      </c>
      <c r="D235" t="s">
        <v>134</v>
      </c>
      <c r="E235" t="s">
        <v>26</v>
      </c>
      <c r="F235">
        <v>9</v>
      </c>
      <c r="G235">
        <v>13</v>
      </c>
      <c r="H235">
        <v>0</v>
      </c>
      <c r="I235">
        <v>0</v>
      </c>
      <c r="J235">
        <v>22</v>
      </c>
    </row>
    <row r="236" spans="2:10" x14ac:dyDescent="0.25">
      <c r="B236" t="b">
        <f t="shared" si="3"/>
        <v>0</v>
      </c>
      <c r="C236" t="s">
        <v>210</v>
      </c>
      <c r="D236">
        <v>-1.5</v>
      </c>
      <c r="E236" t="s">
        <v>72</v>
      </c>
      <c r="F236">
        <v>7</v>
      </c>
      <c r="G236">
        <v>3</v>
      </c>
      <c r="H236">
        <v>7</v>
      </c>
      <c r="I236">
        <v>3</v>
      </c>
      <c r="J236">
        <v>20</v>
      </c>
    </row>
    <row r="237" spans="2:10" x14ac:dyDescent="0.25">
      <c r="B237" t="b">
        <f t="shared" si="3"/>
        <v>0</v>
      </c>
      <c r="C237" t="s">
        <v>11</v>
      </c>
    </row>
    <row r="238" spans="2:10" x14ac:dyDescent="0.25">
      <c r="B238" t="b">
        <f t="shared" si="3"/>
        <v>0</v>
      </c>
      <c r="C238" t="s">
        <v>12</v>
      </c>
      <c r="D238" t="s">
        <v>1</v>
      </c>
      <c r="E238" t="s">
        <v>2</v>
      </c>
      <c r="F238">
        <v>1</v>
      </c>
      <c r="G238">
        <v>2</v>
      </c>
      <c r="H238">
        <v>3</v>
      </c>
      <c r="I238">
        <v>4</v>
      </c>
      <c r="J238" t="s">
        <v>10</v>
      </c>
    </row>
    <row r="239" spans="2:10" x14ac:dyDescent="0.25">
      <c r="B239" t="str">
        <f t="shared" si="3"/>
        <v>South Carolina GamecocksSouth Carolina · 17 </v>
      </c>
      <c r="C239" t="s">
        <v>211</v>
      </c>
      <c r="D239" t="s">
        <v>124</v>
      </c>
      <c r="E239" t="s">
        <v>212</v>
      </c>
      <c r="F239">
        <v>0</v>
      </c>
      <c r="G239">
        <v>7</v>
      </c>
      <c r="H239">
        <v>7</v>
      </c>
      <c r="I239">
        <v>0</v>
      </c>
      <c r="J239">
        <v>14</v>
      </c>
    </row>
    <row r="240" spans="2:10" x14ac:dyDescent="0.25">
      <c r="B240" t="b">
        <f t="shared" si="3"/>
        <v>0</v>
      </c>
      <c r="C240" t="s">
        <v>213</v>
      </c>
      <c r="D240">
        <v>-2.5</v>
      </c>
      <c r="E240" t="s">
        <v>5</v>
      </c>
      <c r="F240">
        <v>10</v>
      </c>
      <c r="G240">
        <v>0</v>
      </c>
      <c r="H240">
        <v>0</v>
      </c>
      <c r="I240">
        <v>7</v>
      </c>
      <c r="J240">
        <v>17</v>
      </c>
    </row>
    <row r="241" spans="2:11" x14ac:dyDescent="0.25">
      <c r="B241" t="b">
        <f t="shared" si="3"/>
        <v>0</v>
      </c>
      <c r="C241" t="s">
        <v>11</v>
      </c>
    </row>
    <row r="242" spans="2:11" x14ac:dyDescent="0.25">
      <c r="B242" t="b">
        <f t="shared" si="3"/>
        <v>0</v>
      </c>
      <c r="C242" t="s">
        <v>0</v>
      </c>
      <c r="D242" t="s">
        <v>1</v>
      </c>
      <c r="E242" t="s">
        <v>2</v>
      </c>
      <c r="F242" t="s">
        <v>8</v>
      </c>
      <c r="G242">
        <v>1</v>
      </c>
      <c r="H242">
        <v>2</v>
      </c>
      <c r="I242">
        <v>3</v>
      </c>
      <c r="J242">
        <v>4</v>
      </c>
      <c r="K242" t="s">
        <v>10</v>
      </c>
    </row>
    <row r="243" spans="2:11" x14ac:dyDescent="0.25">
      <c r="B243" t="b">
        <f t="shared" si="3"/>
        <v>0</v>
      </c>
      <c r="C243" t="s">
        <v>214</v>
      </c>
      <c r="D243" t="s">
        <v>215</v>
      </c>
      <c r="E243" t="s">
        <v>5</v>
      </c>
      <c r="F243">
        <v>0</v>
      </c>
      <c r="G243">
        <v>14</v>
      </c>
      <c r="H243">
        <v>0</v>
      </c>
      <c r="I243">
        <v>0</v>
      </c>
      <c r="J243">
        <v>3</v>
      </c>
      <c r="K243">
        <v>17</v>
      </c>
    </row>
    <row r="244" spans="2:11" x14ac:dyDescent="0.25">
      <c r="B244" t="b">
        <f t="shared" si="3"/>
        <v>0</v>
      </c>
      <c r="C244" t="s">
        <v>216</v>
      </c>
      <c r="D244">
        <v>-7.5</v>
      </c>
      <c r="E244" t="s">
        <v>24</v>
      </c>
      <c r="F244">
        <v>7</v>
      </c>
      <c r="G244">
        <v>0</v>
      </c>
      <c r="H244">
        <v>10</v>
      </c>
      <c r="I244">
        <v>7</v>
      </c>
      <c r="J244">
        <v>0</v>
      </c>
      <c r="K244">
        <v>24</v>
      </c>
    </row>
    <row r="245" spans="2:11" x14ac:dyDescent="0.25">
      <c r="B245" t="b">
        <f t="shared" si="3"/>
        <v>0</v>
      </c>
      <c r="C245" t="s">
        <v>11</v>
      </c>
    </row>
    <row r="246" spans="2:11" x14ac:dyDescent="0.25">
      <c r="B246" t="b">
        <f t="shared" si="3"/>
        <v>0</v>
      </c>
      <c r="C246" t="s">
        <v>12</v>
      </c>
      <c r="D246" t="s">
        <v>1</v>
      </c>
      <c r="E246" t="s">
        <v>2</v>
      </c>
      <c r="F246">
        <v>1</v>
      </c>
      <c r="G246">
        <v>2</v>
      </c>
      <c r="H246">
        <v>3</v>
      </c>
      <c r="I246">
        <v>4</v>
      </c>
      <c r="J246" t="s">
        <v>10</v>
      </c>
    </row>
    <row r="247" spans="2:11" x14ac:dyDescent="0.25">
      <c r="B247" t="str">
        <f t="shared" si="3"/>
        <v>Arkansas RazorbacksArkansas · 44 </v>
      </c>
      <c r="C247" t="s">
        <v>217</v>
      </c>
      <c r="D247" t="s">
        <v>16</v>
      </c>
      <c r="E247" t="s">
        <v>26</v>
      </c>
      <c r="F247">
        <v>13</v>
      </c>
      <c r="G247">
        <v>0</v>
      </c>
      <c r="H247">
        <v>7</v>
      </c>
      <c r="I247">
        <v>0</v>
      </c>
      <c r="J247">
        <v>20</v>
      </c>
    </row>
    <row r="248" spans="2:11" x14ac:dyDescent="0.25">
      <c r="B248" t="b">
        <f t="shared" si="3"/>
        <v>0</v>
      </c>
      <c r="C248" t="s">
        <v>218</v>
      </c>
      <c r="D248">
        <v>-27.5</v>
      </c>
      <c r="E248" t="s">
        <v>219</v>
      </c>
      <c r="F248">
        <v>7</v>
      </c>
      <c r="G248">
        <v>24</v>
      </c>
      <c r="H248">
        <v>7</v>
      </c>
      <c r="I248">
        <v>6</v>
      </c>
      <c r="J248">
        <v>44</v>
      </c>
    </row>
    <row r="249" spans="2:11" x14ac:dyDescent="0.25">
      <c r="B249" t="b">
        <f t="shared" si="3"/>
        <v>0</v>
      </c>
      <c r="C249" t="s">
        <v>11</v>
      </c>
    </row>
    <row r="250" spans="2:11" x14ac:dyDescent="0.25">
      <c r="B250" t="b">
        <f t="shared" si="3"/>
        <v>0</v>
      </c>
      <c r="C250" t="s">
        <v>12</v>
      </c>
      <c r="D250" t="s">
        <v>1</v>
      </c>
      <c r="E250" t="s">
        <v>2</v>
      </c>
      <c r="F250">
        <v>1</v>
      </c>
      <c r="G250">
        <v>2</v>
      </c>
      <c r="H250">
        <v>3</v>
      </c>
      <c r="I250">
        <v>4</v>
      </c>
      <c r="J250" t="s">
        <v>10</v>
      </c>
    </row>
    <row r="251" spans="2:11" x14ac:dyDescent="0.25">
      <c r="B251" t="str">
        <f t="shared" si="3"/>
        <v>Missouri TigersMissouri · 33 </v>
      </c>
      <c r="C251" t="s">
        <v>220</v>
      </c>
      <c r="D251" t="s">
        <v>19</v>
      </c>
      <c r="E251" t="s">
        <v>95</v>
      </c>
      <c r="F251">
        <v>7</v>
      </c>
      <c r="G251">
        <v>0</v>
      </c>
      <c r="H251">
        <v>14</v>
      </c>
      <c r="I251">
        <v>10</v>
      </c>
      <c r="J251">
        <v>31</v>
      </c>
    </row>
    <row r="252" spans="2:11" x14ac:dyDescent="0.25">
      <c r="B252" t="b">
        <f t="shared" si="3"/>
        <v>0</v>
      </c>
      <c r="C252" t="s">
        <v>221</v>
      </c>
      <c r="D252">
        <v>-12.5</v>
      </c>
      <c r="E252" t="s">
        <v>97</v>
      </c>
      <c r="F252">
        <v>3</v>
      </c>
      <c r="G252">
        <v>10</v>
      </c>
      <c r="H252">
        <v>10</v>
      </c>
      <c r="I252">
        <v>10</v>
      </c>
      <c r="J252">
        <v>33</v>
      </c>
    </row>
    <row r="253" spans="2:11" x14ac:dyDescent="0.25">
      <c r="B253" t="b">
        <f t="shared" si="3"/>
        <v>0</v>
      </c>
      <c r="C253" t="s">
        <v>11</v>
      </c>
    </row>
    <row r="254" spans="2:11" x14ac:dyDescent="0.25">
      <c r="B254" t="b">
        <f t="shared" si="3"/>
        <v>0</v>
      </c>
      <c r="C254" t="s">
        <v>12</v>
      </c>
      <c r="D254" t="s">
        <v>1</v>
      </c>
      <c r="E254" t="s">
        <v>2</v>
      </c>
      <c r="F254">
        <v>1</v>
      </c>
      <c r="G254">
        <v>2</v>
      </c>
      <c r="H254">
        <v>3</v>
      </c>
      <c r="I254">
        <v>4</v>
      </c>
      <c r="J254" t="s">
        <v>10</v>
      </c>
    </row>
    <row r="255" spans="2:11" x14ac:dyDescent="0.25">
      <c r="B255" t="str">
        <f t="shared" si="3"/>
        <v>Texas LonghornsTexas · 26 </v>
      </c>
      <c r="C255" t="s">
        <v>222</v>
      </c>
      <c r="D255">
        <v>-7.5</v>
      </c>
      <c r="E255" t="s">
        <v>57</v>
      </c>
      <c r="F255">
        <v>0</v>
      </c>
      <c r="G255">
        <v>6</v>
      </c>
      <c r="H255">
        <v>9</v>
      </c>
      <c r="I255">
        <v>11</v>
      </c>
      <c r="J255">
        <v>26</v>
      </c>
    </row>
    <row r="256" spans="2:11" x14ac:dyDescent="0.25">
      <c r="B256" t="b">
        <f t="shared" si="3"/>
        <v>0</v>
      </c>
      <c r="C256" t="s">
        <v>223</v>
      </c>
      <c r="D256" t="s">
        <v>189</v>
      </c>
      <c r="E256" t="s">
        <v>207</v>
      </c>
      <c r="F256">
        <v>3</v>
      </c>
      <c r="G256">
        <v>0</v>
      </c>
      <c r="H256">
        <v>6</v>
      </c>
      <c r="I256">
        <v>7</v>
      </c>
      <c r="J256">
        <v>16</v>
      </c>
    </row>
    <row r="257" spans="2:10" x14ac:dyDescent="0.25">
      <c r="B257" t="b">
        <f t="shared" si="3"/>
        <v>0</v>
      </c>
      <c r="C257" t="s">
        <v>11</v>
      </c>
    </row>
    <row r="258" spans="2:10" x14ac:dyDescent="0.25">
      <c r="B258" t="b">
        <f t="shared" si="3"/>
        <v>0</v>
      </c>
      <c r="C258" t="s">
        <v>12</v>
      </c>
      <c r="D258" t="s">
        <v>1</v>
      </c>
      <c r="E258" t="s">
        <v>2</v>
      </c>
      <c r="F258">
        <v>1</v>
      </c>
      <c r="G258">
        <v>2</v>
      </c>
      <c r="H258">
        <v>3</v>
      </c>
      <c r="I258">
        <v>4</v>
      </c>
      <c r="J258" t="s">
        <v>10</v>
      </c>
    </row>
    <row r="259" spans="2:10" x14ac:dyDescent="0.25">
      <c r="B259" t="str">
        <f t="shared" si="3"/>
        <v>Georgia Tech Yellow JacketsGeorgia Tech · 31 </v>
      </c>
      <c r="C259" t="s">
        <v>224</v>
      </c>
      <c r="D259" t="s">
        <v>181</v>
      </c>
      <c r="E259" t="s">
        <v>225</v>
      </c>
      <c r="F259">
        <v>3</v>
      </c>
      <c r="G259">
        <v>0</v>
      </c>
      <c r="H259">
        <v>13</v>
      </c>
      <c r="I259">
        <v>6</v>
      </c>
      <c r="J259">
        <v>22</v>
      </c>
    </row>
    <row r="260" spans="2:10" x14ac:dyDescent="0.25">
      <c r="B260" t="b">
        <f t="shared" ref="B260:B272" si="4">IF(C259="FINAL",IF(J260&gt;J261,C260,C261))</f>
        <v>0</v>
      </c>
      <c r="C260" t="s">
        <v>226</v>
      </c>
      <c r="D260">
        <v>-6.5</v>
      </c>
      <c r="E260" t="s">
        <v>57</v>
      </c>
      <c r="F260">
        <v>7</v>
      </c>
      <c r="G260">
        <v>10</v>
      </c>
      <c r="H260">
        <v>7</v>
      </c>
      <c r="I260">
        <v>7</v>
      </c>
      <c r="J260">
        <v>31</v>
      </c>
    </row>
    <row r="261" spans="2:10" x14ac:dyDescent="0.25">
      <c r="B261" t="b">
        <f t="shared" si="4"/>
        <v>0</v>
      </c>
      <c r="C261" t="s">
        <v>11</v>
      </c>
    </row>
    <row r="262" spans="2:10" x14ac:dyDescent="0.25">
      <c r="B262" t="b">
        <f t="shared" si="4"/>
        <v>0</v>
      </c>
      <c r="C262" t="s">
        <v>12</v>
      </c>
      <c r="D262" t="s">
        <v>1</v>
      </c>
      <c r="E262" t="s">
        <v>2</v>
      </c>
      <c r="F262">
        <v>1</v>
      </c>
      <c r="G262">
        <v>2</v>
      </c>
      <c r="H262">
        <v>3</v>
      </c>
      <c r="I262">
        <v>4</v>
      </c>
      <c r="J262" t="s">
        <v>10</v>
      </c>
    </row>
    <row r="263" spans="2:10" x14ac:dyDescent="0.25">
      <c r="B263" t="str">
        <f t="shared" si="4"/>
        <v>LSU TigersLSU · 56 </v>
      </c>
      <c r="C263" t="s">
        <v>227</v>
      </c>
      <c r="D263" t="s">
        <v>228</v>
      </c>
      <c r="E263" t="s">
        <v>29</v>
      </c>
      <c r="F263">
        <v>7</v>
      </c>
      <c r="G263">
        <v>7</v>
      </c>
      <c r="H263">
        <v>0</v>
      </c>
      <c r="I263">
        <v>0</v>
      </c>
      <c r="J263">
        <v>14</v>
      </c>
    </row>
    <row r="264" spans="2:10" x14ac:dyDescent="0.25">
      <c r="B264" t="b">
        <f t="shared" si="4"/>
        <v>0</v>
      </c>
      <c r="C264" t="s">
        <v>229</v>
      </c>
      <c r="D264">
        <v>-31.5</v>
      </c>
      <c r="E264" t="s">
        <v>95</v>
      </c>
      <c r="F264">
        <v>14</v>
      </c>
      <c r="G264">
        <v>21</v>
      </c>
      <c r="H264">
        <v>7</v>
      </c>
      <c r="I264">
        <v>14</v>
      </c>
      <c r="J264">
        <v>56</v>
      </c>
    </row>
    <row r="265" spans="2:10" x14ac:dyDescent="0.25">
      <c r="B265" t="b">
        <f t="shared" si="4"/>
        <v>0</v>
      </c>
      <c r="C265" t="s">
        <v>11</v>
      </c>
    </row>
    <row r="266" spans="2:10" x14ac:dyDescent="0.25">
      <c r="B266" t="b">
        <f t="shared" si="4"/>
        <v>0</v>
      </c>
      <c r="C266" t="s">
        <v>12</v>
      </c>
      <c r="D266" t="s">
        <v>1</v>
      </c>
      <c r="E266" t="s">
        <v>2</v>
      </c>
      <c r="F266">
        <v>1</v>
      </c>
      <c r="G266">
        <v>2</v>
      </c>
      <c r="H266">
        <v>3</v>
      </c>
      <c r="I266">
        <v>4</v>
      </c>
      <c r="J266" t="s">
        <v>10</v>
      </c>
    </row>
    <row r="267" spans="2:10" x14ac:dyDescent="0.25">
      <c r="B267" t="str">
        <f t="shared" si="4"/>
        <v>San Jose State SpartansSan Jose State · 24 </v>
      </c>
      <c r="C267" t="s">
        <v>230</v>
      </c>
      <c r="D267" t="s">
        <v>185</v>
      </c>
      <c r="E267" t="s">
        <v>48</v>
      </c>
      <c r="F267">
        <v>7</v>
      </c>
      <c r="G267">
        <v>3</v>
      </c>
      <c r="H267">
        <v>0</v>
      </c>
      <c r="I267">
        <v>3</v>
      </c>
      <c r="J267">
        <v>13</v>
      </c>
    </row>
    <row r="268" spans="2:10" x14ac:dyDescent="0.25">
      <c r="B268" t="b">
        <f t="shared" si="4"/>
        <v>0</v>
      </c>
      <c r="C268" t="s">
        <v>231</v>
      </c>
      <c r="D268">
        <v>-15.5</v>
      </c>
      <c r="E268" t="s">
        <v>182</v>
      </c>
      <c r="F268">
        <v>0</v>
      </c>
      <c r="G268">
        <v>10</v>
      </c>
      <c r="H268">
        <v>7</v>
      </c>
      <c r="I268">
        <v>7</v>
      </c>
      <c r="J268">
        <v>24</v>
      </c>
    </row>
    <row r="269" spans="2:10" x14ac:dyDescent="0.25">
      <c r="B269" t="b">
        <f t="shared" si="4"/>
        <v>0</v>
      </c>
      <c r="C269" t="s">
        <v>11</v>
      </c>
    </row>
    <row r="270" spans="2:10" x14ac:dyDescent="0.25">
      <c r="B270" t="b">
        <f t="shared" si="4"/>
        <v>0</v>
      </c>
      <c r="C270" t="s">
        <v>12</v>
      </c>
      <c r="D270" t="s">
        <v>1</v>
      </c>
      <c r="E270" t="s">
        <v>2</v>
      </c>
      <c r="F270">
        <v>1</v>
      </c>
      <c r="G270">
        <v>2</v>
      </c>
      <c r="H270">
        <v>3</v>
      </c>
      <c r="I270">
        <v>4</v>
      </c>
      <c r="J270" t="s">
        <v>10</v>
      </c>
    </row>
    <row r="271" spans="2:10" x14ac:dyDescent="0.25">
      <c r="B271" t="str">
        <f t="shared" si="4"/>
        <v>New Mexico LobosNew Mexico · 25 </v>
      </c>
      <c r="C271" t="s">
        <v>232</v>
      </c>
      <c r="D271" t="s">
        <v>172</v>
      </c>
      <c r="E271" t="s">
        <v>122</v>
      </c>
      <c r="F271">
        <v>3</v>
      </c>
      <c r="G271">
        <v>9</v>
      </c>
      <c r="H271">
        <v>6</v>
      </c>
      <c r="I271">
        <v>7</v>
      </c>
      <c r="J271">
        <v>25</v>
      </c>
    </row>
    <row r="272" spans="2:10" x14ac:dyDescent="0.25">
      <c r="B272" t="b">
        <f t="shared" si="4"/>
        <v>0</v>
      </c>
      <c r="C272" t="s">
        <v>233</v>
      </c>
      <c r="D272">
        <v>-22.5</v>
      </c>
      <c r="E272" t="s">
        <v>190</v>
      </c>
      <c r="F272">
        <v>7</v>
      </c>
      <c r="G272">
        <v>7</v>
      </c>
      <c r="H272">
        <v>0</v>
      </c>
      <c r="I272">
        <v>3</v>
      </c>
      <c r="J272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ECEC-AA2F-4D85-B3B6-4794695AA9AA}">
  <sheetPr codeName="Sheet2"/>
  <dimension ref="C1:L34"/>
  <sheetViews>
    <sheetView workbookViewId="0">
      <selection activeCell="F3" sqref="F3:F34"/>
    </sheetView>
  </sheetViews>
  <sheetFormatPr defaultRowHeight="15" x14ac:dyDescent="0.25"/>
  <cols>
    <col min="4" max="4" width="15.85546875" customWidth="1"/>
    <col min="5" max="5" width="16.140625" customWidth="1"/>
    <col min="10" max="10" width="24.140625" customWidth="1"/>
    <col min="11" max="11" width="12.85546875" customWidth="1"/>
    <col min="13" max="13" width="11" bestFit="1" customWidth="1"/>
  </cols>
  <sheetData>
    <row r="1" spans="3:12" x14ac:dyDescent="0.25">
      <c r="E1" s="6"/>
    </row>
    <row r="2" spans="3:12" ht="15.75" thickBot="1" x14ac:dyDescent="0.3">
      <c r="D2" s="9" t="s">
        <v>278</v>
      </c>
      <c r="E2" s="9" t="s">
        <v>279</v>
      </c>
    </row>
    <row r="3" spans="3:12" x14ac:dyDescent="0.25">
      <c r="C3" s="2" t="s">
        <v>271</v>
      </c>
      <c r="D3" s="4" t="s">
        <v>272</v>
      </c>
      <c r="E3" s="5" t="s">
        <v>273</v>
      </c>
      <c r="F3">
        <v>0</v>
      </c>
      <c r="J3" s="14" t="s">
        <v>467</v>
      </c>
      <c r="K3" s="15">
        <v>1700351100</v>
      </c>
      <c r="L3" s="16">
        <v>165</v>
      </c>
    </row>
    <row r="4" spans="3:12" x14ac:dyDescent="0.25">
      <c r="C4" s="3" t="s">
        <v>271</v>
      </c>
      <c r="D4" s="6" t="s">
        <v>274</v>
      </c>
      <c r="E4" s="7" t="s">
        <v>275</v>
      </c>
      <c r="F4">
        <v>0</v>
      </c>
      <c r="J4" s="1" t="s">
        <v>468</v>
      </c>
      <c r="K4" s="17">
        <v>1700352899</v>
      </c>
      <c r="L4" s="18">
        <v>222</v>
      </c>
    </row>
    <row r="5" spans="3:12" x14ac:dyDescent="0.25">
      <c r="C5" s="3" t="s">
        <v>271</v>
      </c>
      <c r="D5" s="6" t="s">
        <v>276</v>
      </c>
      <c r="E5" s="7" t="s">
        <v>277</v>
      </c>
      <c r="F5">
        <v>0</v>
      </c>
      <c r="J5" s="1" t="s">
        <v>469</v>
      </c>
      <c r="K5" s="19">
        <v>1700354700</v>
      </c>
      <c r="L5" s="18">
        <v>288</v>
      </c>
    </row>
    <row r="6" spans="3:12" x14ac:dyDescent="0.25">
      <c r="C6" s="3" t="s">
        <v>234</v>
      </c>
      <c r="D6" s="6" t="s">
        <v>235</v>
      </c>
      <c r="E6" s="7" t="s">
        <v>236</v>
      </c>
      <c r="F6">
        <v>0</v>
      </c>
      <c r="J6" s="1" t="s">
        <v>470</v>
      </c>
      <c r="K6" s="19">
        <v>1700278200</v>
      </c>
      <c r="L6" s="18">
        <v>140</v>
      </c>
    </row>
    <row r="7" spans="3:12" x14ac:dyDescent="0.25">
      <c r="C7" s="3" t="s">
        <v>234</v>
      </c>
      <c r="D7" t="s">
        <v>237</v>
      </c>
      <c r="E7" s="8" t="s">
        <v>238</v>
      </c>
      <c r="F7">
        <v>1</v>
      </c>
      <c r="J7" s="1" t="s">
        <v>471</v>
      </c>
      <c r="K7" s="19">
        <v>1700326800</v>
      </c>
      <c r="L7" s="18">
        <v>141</v>
      </c>
    </row>
    <row r="8" spans="3:12" x14ac:dyDescent="0.25">
      <c r="C8" s="3" t="s">
        <v>234</v>
      </c>
      <c r="D8" s="6" t="s">
        <v>239</v>
      </c>
      <c r="E8" s="7" t="s">
        <v>240</v>
      </c>
      <c r="F8">
        <v>0</v>
      </c>
      <c r="J8" s="1" t="s">
        <v>472</v>
      </c>
      <c r="K8" s="19">
        <v>1700326800</v>
      </c>
      <c r="L8" s="18">
        <v>9</v>
      </c>
    </row>
    <row r="9" spans="3:12" x14ac:dyDescent="0.25">
      <c r="C9" s="3" t="s">
        <v>234</v>
      </c>
      <c r="D9" s="6" t="s">
        <v>241</v>
      </c>
      <c r="E9" s="7" t="s">
        <v>242</v>
      </c>
      <c r="F9">
        <v>0</v>
      </c>
      <c r="J9" s="1" t="s">
        <v>473</v>
      </c>
      <c r="K9" s="19">
        <v>1700330400</v>
      </c>
      <c r="L9" s="18">
        <v>236</v>
      </c>
    </row>
    <row r="10" spans="3:12" x14ac:dyDescent="0.25">
      <c r="C10" s="3" t="s">
        <v>234</v>
      </c>
      <c r="D10" s="6" t="s">
        <v>243</v>
      </c>
      <c r="E10" s="7" t="s">
        <v>244</v>
      </c>
      <c r="F10">
        <v>0</v>
      </c>
      <c r="J10" s="1" t="s">
        <v>474</v>
      </c>
      <c r="K10" s="19">
        <v>1700335800</v>
      </c>
      <c r="L10" s="18">
        <v>200</v>
      </c>
    </row>
    <row r="11" spans="3:12" x14ac:dyDescent="0.25">
      <c r="C11" s="3" t="s">
        <v>234</v>
      </c>
      <c r="D11" s="6" t="s">
        <v>245</v>
      </c>
      <c r="E11" s="7" t="s">
        <v>246</v>
      </c>
      <c r="F11">
        <v>0</v>
      </c>
      <c r="J11" s="1" t="s">
        <v>475</v>
      </c>
      <c r="K11" s="19">
        <v>1700335800</v>
      </c>
      <c r="L11" s="18">
        <v>2</v>
      </c>
    </row>
    <row r="12" spans="3:12" x14ac:dyDescent="0.25">
      <c r="C12" s="3" t="s">
        <v>234</v>
      </c>
      <c r="D12" t="s">
        <v>247</v>
      </c>
      <c r="E12" s="8" t="s">
        <v>248</v>
      </c>
      <c r="F12">
        <v>1</v>
      </c>
      <c r="J12" s="1" t="s">
        <v>476</v>
      </c>
      <c r="K12" s="19">
        <v>1700337600</v>
      </c>
      <c r="L12" s="18">
        <v>121</v>
      </c>
    </row>
    <row r="13" spans="3:12" x14ac:dyDescent="0.25">
      <c r="C13" s="3" t="s">
        <v>234</v>
      </c>
      <c r="D13" s="6" t="s">
        <v>249</v>
      </c>
      <c r="E13" s="7" t="s">
        <v>250</v>
      </c>
      <c r="F13">
        <v>0</v>
      </c>
      <c r="J13" s="1" t="s">
        <v>477</v>
      </c>
      <c r="K13" s="19">
        <v>1700339399</v>
      </c>
      <c r="L13" s="18">
        <v>212</v>
      </c>
    </row>
    <row r="14" spans="3:12" x14ac:dyDescent="0.25">
      <c r="C14" s="3" t="s">
        <v>234</v>
      </c>
      <c r="D14" s="6" t="s">
        <v>251</v>
      </c>
      <c r="E14" s="7" t="s">
        <v>252</v>
      </c>
      <c r="F14">
        <v>0</v>
      </c>
      <c r="J14" s="1" t="s">
        <v>478</v>
      </c>
      <c r="K14" s="19">
        <v>1700339399</v>
      </c>
      <c r="L14" s="18">
        <v>273</v>
      </c>
    </row>
    <row r="15" spans="3:12" x14ac:dyDescent="0.25">
      <c r="C15" s="3" t="s">
        <v>234</v>
      </c>
      <c r="D15" t="s">
        <v>253</v>
      </c>
      <c r="E15" s="8" t="s">
        <v>254</v>
      </c>
      <c r="F15">
        <v>1</v>
      </c>
      <c r="J15" s="1" t="s">
        <v>479</v>
      </c>
      <c r="K15" s="19">
        <v>1700339399</v>
      </c>
      <c r="L15" s="18">
        <v>197</v>
      </c>
    </row>
    <row r="16" spans="3:12" x14ac:dyDescent="0.25">
      <c r="C16" s="3" t="s">
        <v>234</v>
      </c>
      <c r="D16" s="6" t="s">
        <v>255</v>
      </c>
      <c r="E16" s="7" t="s">
        <v>256</v>
      </c>
      <c r="F16">
        <v>0</v>
      </c>
      <c r="J16" s="1" t="s">
        <v>480</v>
      </c>
      <c r="K16" s="19">
        <v>1700339399</v>
      </c>
      <c r="L16" s="18">
        <v>321</v>
      </c>
    </row>
    <row r="17" spans="3:12" x14ac:dyDescent="0.25">
      <c r="C17" s="3" t="s">
        <v>234</v>
      </c>
      <c r="D17" s="6" t="s">
        <v>257</v>
      </c>
      <c r="E17" s="7" t="s">
        <v>258</v>
      </c>
      <c r="F17">
        <v>0</v>
      </c>
      <c r="J17" s="1" t="s">
        <v>481</v>
      </c>
      <c r="K17" s="19">
        <v>1700339399</v>
      </c>
      <c r="L17" s="18">
        <v>102</v>
      </c>
    </row>
    <row r="18" spans="3:12" x14ac:dyDescent="0.25">
      <c r="C18" s="3" t="s">
        <v>234</v>
      </c>
      <c r="D18" s="6" t="s">
        <v>259</v>
      </c>
      <c r="E18" s="7" t="s">
        <v>260</v>
      </c>
      <c r="F18">
        <v>0</v>
      </c>
      <c r="J18" s="1" t="s">
        <v>482</v>
      </c>
      <c r="K18" s="19">
        <v>1700350199</v>
      </c>
      <c r="L18" s="18">
        <v>204</v>
      </c>
    </row>
    <row r="19" spans="3:12" x14ac:dyDescent="0.25">
      <c r="C19" s="3" t="s">
        <v>234</v>
      </c>
      <c r="D19" s="6" t="s">
        <v>261</v>
      </c>
      <c r="E19" s="7" t="s">
        <v>262</v>
      </c>
      <c r="F19">
        <v>0</v>
      </c>
      <c r="J19" s="1" t="s">
        <v>483</v>
      </c>
      <c r="K19" s="19">
        <v>1700352000</v>
      </c>
      <c r="L19" s="18">
        <v>106</v>
      </c>
    </row>
    <row r="20" spans="3:12" x14ac:dyDescent="0.25">
      <c r="C20" s="3" t="s">
        <v>234</v>
      </c>
      <c r="D20" s="6" t="s">
        <v>263</v>
      </c>
      <c r="E20" s="7" t="s">
        <v>264</v>
      </c>
      <c r="F20">
        <v>0</v>
      </c>
      <c r="J20" s="1" t="s">
        <v>484</v>
      </c>
      <c r="K20" s="19">
        <v>1700353800</v>
      </c>
      <c r="L20" s="18">
        <v>290</v>
      </c>
    </row>
    <row r="21" spans="3:12" x14ac:dyDescent="0.25">
      <c r="C21" s="3" t="s">
        <v>234</v>
      </c>
      <c r="D21" t="s">
        <v>265</v>
      </c>
      <c r="E21" s="8" t="s">
        <v>266</v>
      </c>
      <c r="F21">
        <v>1</v>
      </c>
      <c r="J21" s="1" t="s">
        <v>485</v>
      </c>
      <c r="K21" s="19">
        <v>1700353800</v>
      </c>
      <c r="L21" s="18">
        <v>34</v>
      </c>
    </row>
    <row r="22" spans="3:12" x14ac:dyDescent="0.25">
      <c r="C22" s="3" t="s">
        <v>234</v>
      </c>
      <c r="D22" t="s">
        <v>267</v>
      </c>
      <c r="E22" s="8" t="s">
        <v>268</v>
      </c>
      <c r="F22">
        <v>1</v>
      </c>
      <c r="J22" s="1" t="s">
        <v>486</v>
      </c>
      <c r="K22" s="19">
        <v>1700353800</v>
      </c>
      <c r="L22" s="18">
        <v>47</v>
      </c>
    </row>
    <row r="23" spans="3:12" x14ac:dyDescent="0.25">
      <c r="C23" s="3" t="s">
        <v>234</v>
      </c>
      <c r="D23" s="6" t="s">
        <v>269</v>
      </c>
      <c r="E23" s="7" t="s">
        <v>270</v>
      </c>
      <c r="F23">
        <v>0</v>
      </c>
      <c r="J23" s="1" t="s">
        <v>487</v>
      </c>
      <c r="K23" s="19">
        <v>1700355599</v>
      </c>
      <c r="L23" s="18">
        <v>247</v>
      </c>
    </row>
    <row r="24" spans="3:12" x14ac:dyDescent="0.25">
      <c r="C24" s="3" t="s">
        <v>320</v>
      </c>
      <c r="D24" s="6" t="s">
        <v>321</v>
      </c>
      <c r="E24" s="7" t="s">
        <v>322</v>
      </c>
      <c r="F24">
        <v>0</v>
      </c>
      <c r="J24" s="1" t="s">
        <v>488</v>
      </c>
      <c r="K24" s="19">
        <v>1700416860</v>
      </c>
      <c r="L24" s="18">
        <v>311</v>
      </c>
    </row>
    <row r="25" spans="3:12" x14ac:dyDescent="0.25">
      <c r="C25" s="3" t="s">
        <v>320</v>
      </c>
      <c r="D25" t="s">
        <v>323</v>
      </c>
      <c r="E25" s="8" t="s">
        <v>324</v>
      </c>
      <c r="F25">
        <v>1</v>
      </c>
      <c r="J25" s="1" t="s">
        <v>489</v>
      </c>
      <c r="K25" s="19">
        <v>1700416860</v>
      </c>
      <c r="L25" s="18">
        <v>101</v>
      </c>
    </row>
    <row r="26" spans="3:12" x14ac:dyDescent="0.25">
      <c r="C26" s="3" t="s">
        <v>320</v>
      </c>
      <c r="D26" s="6" t="s">
        <v>325</v>
      </c>
      <c r="E26" s="7" t="s">
        <v>326</v>
      </c>
      <c r="F26">
        <v>0</v>
      </c>
      <c r="J26" s="1" t="s">
        <v>490</v>
      </c>
      <c r="K26" s="19">
        <v>1700416860</v>
      </c>
      <c r="L26" s="18">
        <v>222</v>
      </c>
    </row>
    <row r="27" spans="3:12" x14ac:dyDescent="0.25">
      <c r="C27" s="3" t="s">
        <v>320</v>
      </c>
      <c r="D27" s="6" t="s">
        <v>327</v>
      </c>
      <c r="E27" s="7" t="s">
        <v>328</v>
      </c>
      <c r="F27">
        <v>0</v>
      </c>
      <c r="J27" s="1" t="s">
        <v>491</v>
      </c>
      <c r="K27" s="19">
        <v>1700416860</v>
      </c>
      <c r="L27" s="18">
        <v>335</v>
      </c>
    </row>
    <row r="28" spans="3:12" x14ac:dyDescent="0.25">
      <c r="C28" s="3" t="s">
        <v>320</v>
      </c>
      <c r="D28" s="6" t="s">
        <v>329</v>
      </c>
      <c r="E28" s="7" t="s">
        <v>330</v>
      </c>
      <c r="F28">
        <v>0</v>
      </c>
      <c r="J28" s="1" t="s">
        <v>492</v>
      </c>
      <c r="K28" s="19">
        <v>1700416860</v>
      </c>
      <c r="L28" s="18">
        <v>140</v>
      </c>
    </row>
    <row r="29" spans="3:12" x14ac:dyDescent="0.25">
      <c r="C29" s="3" t="s">
        <v>320</v>
      </c>
      <c r="D29" t="s">
        <v>331</v>
      </c>
      <c r="E29" s="8" t="s">
        <v>332</v>
      </c>
      <c r="F29">
        <v>1</v>
      </c>
      <c r="J29" s="1" t="s">
        <v>493</v>
      </c>
      <c r="K29" s="19">
        <v>1700416860</v>
      </c>
      <c r="L29" s="18">
        <v>304</v>
      </c>
    </row>
    <row r="30" spans="3:12" x14ac:dyDescent="0.25">
      <c r="C30" s="3" t="s">
        <v>320</v>
      </c>
      <c r="D30" s="6" t="s">
        <v>333</v>
      </c>
      <c r="E30" s="7" t="s">
        <v>334</v>
      </c>
      <c r="F30">
        <v>0</v>
      </c>
      <c r="J30" s="1" t="s">
        <v>494</v>
      </c>
      <c r="K30" s="19">
        <v>1700416860</v>
      </c>
      <c r="L30" s="18">
        <v>161</v>
      </c>
    </row>
    <row r="31" spans="3:12" x14ac:dyDescent="0.25">
      <c r="C31" s="3" t="s">
        <v>320</v>
      </c>
      <c r="D31" t="s">
        <v>335</v>
      </c>
      <c r="E31" s="8" t="s">
        <v>336</v>
      </c>
      <c r="F31">
        <v>1</v>
      </c>
      <c r="J31" s="1" t="s">
        <v>495</v>
      </c>
      <c r="K31" s="19">
        <v>1700429160</v>
      </c>
      <c r="L31" s="18">
        <v>8</v>
      </c>
    </row>
    <row r="32" spans="3:12" x14ac:dyDescent="0.25">
      <c r="C32" s="3" t="s">
        <v>320</v>
      </c>
      <c r="D32" s="6" t="s">
        <v>337</v>
      </c>
      <c r="E32" s="7" t="s">
        <v>338</v>
      </c>
      <c r="F32">
        <v>0</v>
      </c>
      <c r="J32" s="1" t="s">
        <v>496</v>
      </c>
      <c r="K32" s="19">
        <v>1700429160</v>
      </c>
      <c r="L32" s="18">
        <v>246</v>
      </c>
    </row>
    <row r="33" spans="3:12" x14ac:dyDescent="0.25">
      <c r="C33" s="3" t="s">
        <v>320</v>
      </c>
      <c r="D33" s="6" t="s">
        <v>339</v>
      </c>
      <c r="E33" s="7" t="s">
        <v>340</v>
      </c>
      <c r="F33">
        <v>0</v>
      </c>
      <c r="J33" s="1" t="s">
        <v>497</v>
      </c>
      <c r="K33" s="19">
        <v>1700443260</v>
      </c>
      <c r="L33" s="18">
        <v>42</v>
      </c>
    </row>
    <row r="34" spans="3:12" ht="15.75" thickBot="1" x14ac:dyDescent="0.3">
      <c r="C34" s="11" t="s">
        <v>320</v>
      </c>
      <c r="D34" s="12" t="s">
        <v>341</v>
      </c>
      <c r="E34" s="13" t="s">
        <v>342</v>
      </c>
      <c r="F34">
        <v>1</v>
      </c>
      <c r="J34" s="10" t="s">
        <v>498</v>
      </c>
      <c r="K34" s="20">
        <v>1700529359</v>
      </c>
      <c r="L34" s="21">
        <v>80</v>
      </c>
    </row>
  </sheetData>
  <conditionalFormatting sqref="F3:F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4">
    <cfRule type="cellIs" dxfId="0" priority="1" operator="greaterThan">
      <formula>335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8384-25AC-41DC-BE25-23E8E08E86DB}">
  <sheetPr codeName="Sheet3"/>
  <dimension ref="E4:M274"/>
  <sheetViews>
    <sheetView zoomScale="75" zoomScaleNormal="75" workbookViewId="0">
      <pane ySplit="3600" topLeftCell="A34" activePane="bottomLeft"/>
      <selection activeCell="E5" sqref="E5:E53"/>
      <selection pane="bottomLeft" activeCell="E36" sqref="E36"/>
    </sheetView>
  </sheetViews>
  <sheetFormatPr defaultRowHeight="15" x14ac:dyDescent="0.25"/>
  <sheetData>
    <row r="4" spans="5:13" x14ac:dyDescent="0.25">
      <c r="F4" t="s">
        <v>12</v>
      </c>
      <c r="G4" t="s">
        <v>1</v>
      </c>
      <c r="H4" t="s">
        <v>2</v>
      </c>
      <c r="I4">
        <v>1</v>
      </c>
      <c r="J4">
        <v>2</v>
      </c>
      <c r="K4">
        <v>3</v>
      </c>
      <c r="L4">
        <v>4</v>
      </c>
      <c r="M4" t="s">
        <v>10</v>
      </c>
    </row>
    <row r="5" spans="5:13" x14ac:dyDescent="0.25">
      <c r="E5" t="str">
        <f>IF(F4="FINAL",IF(M5&gt;M6,F5,F6))</f>
        <v>Baltimore RavensRavens · 34 </v>
      </c>
      <c r="F5" t="s">
        <v>280</v>
      </c>
      <c r="G5" t="s">
        <v>33</v>
      </c>
      <c r="H5" t="s">
        <v>97</v>
      </c>
      <c r="I5">
        <v>3</v>
      </c>
      <c r="J5">
        <v>7</v>
      </c>
      <c r="K5">
        <v>3</v>
      </c>
      <c r="L5">
        <v>7</v>
      </c>
      <c r="M5">
        <v>20</v>
      </c>
    </row>
    <row r="6" spans="5:13" x14ac:dyDescent="0.25">
      <c r="E6" t="b">
        <f t="shared" ref="E6:E69" si="0">IF(F5="FINAL",IF(M6&gt;M7,F6,F7))</f>
        <v>0</v>
      </c>
      <c r="F6" t="s">
        <v>281</v>
      </c>
      <c r="G6">
        <v>-3.5</v>
      </c>
      <c r="H6" t="s">
        <v>95</v>
      </c>
      <c r="I6">
        <v>7</v>
      </c>
      <c r="J6">
        <v>14</v>
      </c>
      <c r="K6">
        <v>6</v>
      </c>
      <c r="L6">
        <v>7</v>
      </c>
      <c r="M6">
        <v>34</v>
      </c>
    </row>
    <row r="7" spans="5:13" x14ac:dyDescent="0.25">
      <c r="E7" t="b">
        <f t="shared" si="0"/>
        <v>0</v>
      </c>
      <c r="F7" t="s">
        <v>11</v>
      </c>
    </row>
    <row r="8" spans="5:13" x14ac:dyDescent="0.25">
      <c r="E8" t="b">
        <f t="shared" si="0"/>
        <v>0</v>
      </c>
      <c r="F8" t="s">
        <v>12</v>
      </c>
      <c r="G8" t="s">
        <v>1</v>
      </c>
      <c r="H8" t="s">
        <v>2</v>
      </c>
      <c r="I8">
        <v>1</v>
      </c>
      <c r="J8">
        <v>2</v>
      </c>
      <c r="K8">
        <v>3</v>
      </c>
      <c r="L8">
        <v>4</v>
      </c>
      <c r="M8" t="s">
        <v>10</v>
      </c>
    </row>
    <row r="9" spans="5:13" x14ac:dyDescent="0.25">
      <c r="E9" t="str">
        <f t="shared" si="0"/>
        <v>Houston TexansTexans · 21 </v>
      </c>
      <c r="F9" t="s">
        <v>282</v>
      </c>
      <c r="G9" t="s">
        <v>283</v>
      </c>
      <c r="H9" t="s">
        <v>5</v>
      </c>
      <c r="I9">
        <v>10</v>
      </c>
      <c r="J9">
        <v>0</v>
      </c>
      <c r="K9">
        <v>6</v>
      </c>
      <c r="L9">
        <v>0</v>
      </c>
      <c r="M9">
        <v>16</v>
      </c>
    </row>
    <row r="10" spans="5:13" x14ac:dyDescent="0.25">
      <c r="E10" t="b">
        <f t="shared" si="0"/>
        <v>0</v>
      </c>
      <c r="F10" t="s">
        <v>284</v>
      </c>
      <c r="G10">
        <v>-5.5</v>
      </c>
      <c r="H10" t="s">
        <v>285</v>
      </c>
      <c r="I10">
        <v>7</v>
      </c>
      <c r="J10">
        <v>14</v>
      </c>
      <c r="K10">
        <v>0</v>
      </c>
      <c r="L10">
        <v>0</v>
      </c>
      <c r="M10">
        <v>21</v>
      </c>
    </row>
    <row r="11" spans="5:13" x14ac:dyDescent="0.25">
      <c r="E11" t="b">
        <f t="shared" si="0"/>
        <v>0</v>
      </c>
      <c r="F11" t="s">
        <v>11</v>
      </c>
    </row>
    <row r="12" spans="5:13" x14ac:dyDescent="0.25">
      <c r="E12" t="b">
        <f t="shared" si="0"/>
        <v>0</v>
      </c>
      <c r="F12" t="s">
        <v>12</v>
      </c>
      <c r="G12" t="s">
        <v>1</v>
      </c>
      <c r="H12" t="s">
        <v>2</v>
      </c>
      <c r="I12">
        <v>1</v>
      </c>
      <c r="J12">
        <v>2</v>
      </c>
      <c r="K12">
        <v>3</v>
      </c>
      <c r="L12">
        <v>4</v>
      </c>
      <c r="M12" t="s">
        <v>10</v>
      </c>
    </row>
    <row r="13" spans="5:13" x14ac:dyDescent="0.25">
      <c r="E13" t="str">
        <f t="shared" si="0"/>
        <v>Dallas CowboysCowboys · 33 </v>
      </c>
      <c r="F13" t="s">
        <v>286</v>
      </c>
      <c r="G13">
        <v>-11.5</v>
      </c>
      <c r="H13" t="s">
        <v>69</v>
      </c>
      <c r="I13">
        <v>7</v>
      </c>
      <c r="J13">
        <v>10</v>
      </c>
      <c r="K13">
        <v>0</v>
      </c>
      <c r="L13">
        <v>16</v>
      </c>
      <c r="M13">
        <v>33</v>
      </c>
    </row>
    <row r="14" spans="5:13" x14ac:dyDescent="0.25">
      <c r="E14" t="b">
        <f t="shared" si="0"/>
        <v>0</v>
      </c>
      <c r="F14" t="s">
        <v>287</v>
      </c>
      <c r="G14" t="s">
        <v>288</v>
      </c>
      <c r="H14" t="s">
        <v>289</v>
      </c>
      <c r="I14">
        <v>0</v>
      </c>
      <c r="J14">
        <v>3</v>
      </c>
      <c r="K14">
        <v>7</v>
      </c>
      <c r="L14">
        <v>0</v>
      </c>
      <c r="M14">
        <v>10</v>
      </c>
    </row>
    <row r="15" spans="5:13" x14ac:dyDescent="0.25">
      <c r="E15" t="b">
        <f t="shared" si="0"/>
        <v>0</v>
      </c>
      <c r="F15" t="s">
        <v>11</v>
      </c>
    </row>
    <row r="16" spans="5:13" x14ac:dyDescent="0.25">
      <c r="E16" t="b">
        <f t="shared" si="0"/>
        <v>0</v>
      </c>
      <c r="F16" t="s">
        <v>12</v>
      </c>
      <c r="G16" t="s">
        <v>1</v>
      </c>
      <c r="H16" t="s">
        <v>2</v>
      </c>
      <c r="I16">
        <v>1</v>
      </c>
      <c r="J16">
        <v>2</v>
      </c>
      <c r="K16">
        <v>3</v>
      </c>
      <c r="L16">
        <v>4</v>
      </c>
      <c r="M16" t="s">
        <v>10</v>
      </c>
    </row>
    <row r="17" spans="5:13" x14ac:dyDescent="0.25">
      <c r="E17" t="str">
        <f t="shared" si="0"/>
        <v>Cleveland BrownsBrowns · 13 </v>
      </c>
      <c r="F17" t="s">
        <v>290</v>
      </c>
      <c r="G17" t="s">
        <v>291</v>
      </c>
      <c r="H17" t="s">
        <v>182</v>
      </c>
      <c r="I17">
        <v>0</v>
      </c>
      <c r="J17">
        <v>0</v>
      </c>
      <c r="K17">
        <v>7</v>
      </c>
      <c r="L17">
        <v>3</v>
      </c>
      <c r="M17">
        <v>10</v>
      </c>
    </row>
    <row r="18" spans="5:13" x14ac:dyDescent="0.25">
      <c r="E18" t="b">
        <f t="shared" si="0"/>
        <v>0</v>
      </c>
      <c r="F18" t="s">
        <v>292</v>
      </c>
      <c r="G18">
        <v>-2.5</v>
      </c>
      <c r="H18" t="s">
        <v>5</v>
      </c>
      <c r="I18">
        <v>7</v>
      </c>
      <c r="J18">
        <v>3</v>
      </c>
      <c r="K18">
        <v>0</v>
      </c>
      <c r="L18">
        <v>3</v>
      </c>
      <c r="M18">
        <v>13</v>
      </c>
    </row>
    <row r="19" spans="5:13" x14ac:dyDescent="0.25">
      <c r="E19" t="b">
        <f t="shared" si="0"/>
        <v>0</v>
      </c>
      <c r="F19" t="s">
        <v>11</v>
      </c>
    </row>
    <row r="20" spans="5:13" x14ac:dyDescent="0.25">
      <c r="E20" t="b">
        <f t="shared" si="0"/>
        <v>0</v>
      </c>
      <c r="F20" t="s">
        <v>12</v>
      </c>
      <c r="G20" t="s">
        <v>1</v>
      </c>
      <c r="H20" t="s">
        <v>2</v>
      </c>
      <c r="I20">
        <v>1</v>
      </c>
      <c r="J20">
        <v>2</v>
      </c>
      <c r="K20">
        <v>3</v>
      </c>
      <c r="L20">
        <v>4</v>
      </c>
      <c r="M20" t="s">
        <v>10</v>
      </c>
    </row>
    <row r="21" spans="5:13" x14ac:dyDescent="0.25">
      <c r="E21" t="str">
        <f t="shared" si="0"/>
        <v>Miami DolphinsDolphins · 20 </v>
      </c>
      <c r="F21" t="s">
        <v>293</v>
      </c>
      <c r="G21" t="s">
        <v>189</v>
      </c>
      <c r="H21" t="s">
        <v>294</v>
      </c>
      <c r="I21">
        <v>10</v>
      </c>
      <c r="J21">
        <v>3</v>
      </c>
      <c r="K21">
        <v>0</v>
      </c>
      <c r="L21">
        <v>0</v>
      </c>
      <c r="M21">
        <v>13</v>
      </c>
    </row>
    <row r="22" spans="5:13" x14ac:dyDescent="0.25">
      <c r="E22" t="b">
        <f t="shared" si="0"/>
        <v>0</v>
      </c>
      <c r="F22" t="s">
        <v>295</v>
      </c>
      <c r="G22">
        <v>-14</v>
      </c>
      <c r="H22" t="s">
        <v>182</v>
      </c>
      <c r="I22">
        <v>7</v>
      </c>
      <c r="J22">
        <v>7</v>
      </c>
      <c r="K22">
        <v>6</v>
      </c>
      <c r="L22">
        <v>0</v>
      </c>
      <c r="M22">
        <v>20</v>
      </c>
    </row>
    <row r="23" spans="5:13" x14ac:dyDescent="0.25">
      <c r="E23" t="b">
        <f t="shared" si="0"/>
        <v>0</v>
      </c>
      <c r="F23" t="s">
        <v>11</v>
      </c>
    </row>
    <row r="24" spans="5:13" x14ac:dyDescent="0.25">
      <c r="E24" t="b">
        <f t="shared" si="0"/>
        <v>0</v>
      </c>
      <c r="F24" t="s">
        <v>12</v>
      </c>
      <c r="G24" t="s">
        <v>1</v>
      </c>
      <c r="H24" t="s">
        <v>2</v>
      </c>
      <c r="I24">
        <v>1</v>
      </c>
      <c r="J24">
        <v>2</v>
      </c>
      <c r="K24">
        <v>3</v>
      </c>
      <c r="L24">
        <v>4</v>
      </c>
      <c r="M24" t="s">
        <v>10</v>
      </c>
    </row>
    <row r="25" spans="5:13" x14ac:dyDescent="0.25">
      <c r="E25" t="str">
        <f t="shared" si="0"/>
        <v>Detroit LionsLions · 31 </v>
      </c>
      <c r="F25" t="s">
        <v>296</v>
      </c>
      <c r="G25" t="s">
        <v>76</v>
      </c>
      <c r="H25" t="s">
        <v>57</v>
      </c>
      <c r="I25">
        <v>7</v>
      </c>
      <c r="J25">
        <v>3</v>
      </c>
      <c r="K25">
        <v>10</v>
      </c>
      <c r="L25">
        <v>6</v>
      </c>
      <c r="M25">
        <v>26</v>
      </c>
    </row>
    <row r="26" spans="5:13" x14ac:dyDescent="0.25">
      <c r="E26" t="b">
        <f t="shared" si="0"/>
        <v>0</v>
      </c>
      <c r="F26" t="s">
        <v>297</v>
      </c>
      <c r="G26">
        <v>-7.5</v>
      </c>
      <c r="H26" t="s">
        <v>44</v>
      </c>
      <c r="I26">
        <v>0</v>
      </c>
      <c r="J26">
        <v>14</v>
      </c>
      <c r="K26">
        <v>0</v>
      </c>
      <c r="L26">
        <v>17</v>
      </c>
      <c r="M26">
        <v>31</v>
      </c>
    </row>
    <row r="27" spans="5:13" x14ac:dyDescent="0.25">
      <c r="E27" t="b">
        <f t="shared" si="0"/>
        <v>0</v>
      </c>
      <c r="F27" t="s">
        <v>11</v>
      </c>
    </row>
    <row r="28" spans="5:13" x14ac:dyDescent="0.25">
      <c r="E28" t="b">
        <f t="shared" si="0"/>
        <v>0</v>
      </c>
      <c r="F28" t="s">
        <v>12</v>
      </c>
      <c r="G28" t="s">
        <v>1</v>
      </c>
      <c r="H28" t="s">
        <v>2</v>
      </c>
      <c r="I28">
        <v>1</v>
      </c>
      <c r="J28">
        <v>2</v>
      </c>
      <c r="K28">
        <v>3</v>
      </c>
      <c r="L28">
        <v>4</v>
      </c>
      <c r="M28" t="s">
        <v>10</v>
      </c>
    </row>
    <row r="29" spans="5:13" x14ac:dyDescent="0.25">
      <c r="E29" t="str">
        <f t="shared" si="0"/>
        <v>Green Bay PackersPackers · 23 </v>
      </c>
      <c r="F29" t="s">
        <v>298</v>
      </c>
      <c r="G29">
        <v>-3</v>
      </c>
      <c r="H29" t="s">
        <v>289</v>
      </c>
      <c r="I29">
        <v>3</v>
      </c>
      <c r="J29">
        <v>7</v>
      </c>
      <c r="K29">
        <v>3</v>
      </c>
      <c r="L29">
        <v>7</v>
      </c>
      <c r="M29">
        <v>20</v>
      </c>
    </row>
    <row r="30" spans="5:13" x14ac:dyDescent="0.25">
      <c r="E30" t="b">
        <f t="shared" si="0"/>
        <v>0</v>
      </c>
      <c r="F30" t="s">
        <v>299</v>
      </c>
      <c r="G30" t="s">
        <v>288</v>
      </c>
      <c r="H30" t="s">
        <v>300</v>
      </c>
      <c r="I30">
        <v>0</v>
      </c>
      <c r="J30">
        <v>10</v>
      </c>
      <c r="K30">
        <v>6</v>
      </c>
      <c r="L30">
        <v>7</v>
      </c>
      <c r="M30">
        <v>23</v>
      </c>
    </row>
    <row r="31" spans="5:13" x14ac:dyDescent="0.25">
      <c r="E31" t="b">
        <f t="shared" si="0"/>
        <v>0</v>
      </c>
      <c r="F31" t="s">
        <v>11</v>
      </c>
    </row>
    <row r="32" spans="5:13" x14ac:dyDescent="0.25">
      <c r="E32" t="b">
        <f t="shared" si="0"/>
        <v>0</v>
      </c>
      <c r="F32" t="s">
        <v>12</v>
      </c>
      <c r="G32" t="s">
        <v>1</v>
      </c>
      <c r="H32" t="s">
        <v>2</v>
      </c>
      <c r="I32">
        <v>1</v>
      </c>
      <c r="J32">
        <v>2</v>
      </c>
      <c r="K32">
        <v>3</v>
      </c>
      <c r="L32">
        <v>4</v>
      </c>
      <c r="M32" t="s">
        <v>10</v>
      </c>
    </row>
    <row r="33" spans="5:13" x14ac:dyDescent="0.25">
      <c r="E33" t="str">
        <f t="shared" si="0"/>
        <v>Jacksonville JaguarsJaguars · 34 </v>
      </c>
      <c r="F33" t="s">
        <v>301</v>
      </c>
      <c r="G33" t="s">
        <v>302</v>
      </c>
      <c r="H33" t="s">
        <v>303</v>
      </c>
      <c r="I33">
        <v>0</v>
      </c>
      <c r="J33">
        <v>0</v>
      </c>
      <c r="K33">
        <v>7</v>
      </c>
      <c r="L33">
        <v>7</v>
      </c>
      <c r="M33">
        <v>14</v>
      </c>
    </row>
    <row r="34" spans="5:13" x14ac:dyDescent="0.25">
      <c r="E34" t="b">
        <f t="shared" si="0"/>
        <v>0</v>
      </c>
      <c r="F34" t="s">
        <v>304</v>
      </c>
      <c r="G34">
        <v>-6.5</v>
      </c>
      <c r="H34" t="s">
        <v>41</v>
      </c>
      <c r="I34">
        <v>7</v>
      </c>
      <c r="J34">
        <v>6</v>
      </c>
      <c r="K34">
        <v>14</v>
      </c>
      <c r="L34">
        <v>7</v>
      </c>
      <c r="M34">
        <v>34</v>
      </c>
    </row>
    <row r="35" spans="5:13" x14ac:dyDescent="0.25">
      <c r="E35" t="b">
        <f t="shared" si="0"/>
        <v>0</v>
      </c>
      <c r="F35" t="s">
        <v>11</v>
      </c>
    </row>
    <row r="36" spans="5:13" x14ac:dyDescent="0.25">
      <c r="E36" t="b">
        <f t="shared" si="0"/>
        <v>0</v>
      </c>
      <c r="F36" t="s">
        <v>12</v>
      </c>
      <c r="G36" t="s">
        <v>1</v>
      </c>
      <c r="H36" t="s">
        <v>2</v>
      </c>
      <c r="I36">
        <v>1</v>
      </c>
      <c r="J36">
        <v>2</v>
      </c>
      <c r="K36">
        <v>3</v>
      </c>
      <c r="L36">
        <v>4</v>
      </c>
      <c r="M36" t="s">
        <v>10</v>
      </c>
    </row>
    <row r="37" spans="5:13" x14ac:dyDescent="0.25">
      <c r="E37" t="str">
        <f t="shared" si="0"/>
        <v>New York GiantsGiants · 31 </v>
      </c>
      <c r="F37" t="s">
        <v>305</v>
      </c>
      <c r="G37" t="s">
        <v>306</v>
      </c>
      <c r="H37" t="s">
        <v>22</v>
      </c>
      <c r="I37">
        <v>7</v>
      </c>
      <c r="J37">
        <v>7</v>
      </c>
      <c r="K37">
        <v>0</v>
      </c>
      <c r="L37">
        <v>17</v>
      </c>
      <c r="M37">
        <v>31</v>
      </c>
    </row>
    <row r="38" spans="5:13" x14ac:dyDescent="0.25">
      <c r="E38" t="b">
        <f t="shared" si="0"/>
        <v>0</v>
      </c>
      <c r="F38" t="s">
        <v>307</v>
      </c>
      <c r="G38">
        <v>-7.5</v>
      </c>
      <c r="H38" t="s">
        <v>308</v>
      </c>
      <c r="I38">
        <v>3</v>
      </c>
      <c r="J38">
        <v>6</v>
      </c>
      <c r="K38">
        <v>3</v>
      </c>
      <c r="L38">
        <v>7</v>
      </c>
      <c r="M38">
        <v>19</v>
      </c>
    </row>
    <row r="39" spans="5:13" x14ac:dyDescent="0.25">
      <c r="E39" t="b">
        <f t="shared" si="0"/>
        <v>0</v>
      </c>
      <c r="F39" t="s">
        <v>11</v>
      </c>
    </row>
    <row r="40" spans="5:13" x14ac:dyDescent="0.25">
      <c r="E40" t="b">
        <f t="shared" si="0"/>
        <v>0</v>
      </c>
      <c r="F40" t="s">
        <v>12</v>
      </c>
      <c r="G40" t="s">
        <v>1</v>
      </c>
      <c r="H40" t="s">
        <v>2</v>
      </c>
      <c r="I40">
        <v>1</v>
      </c>
      <c r="J40">
        <v>2</v>
      </c>
      <c r="K40">
        <v>3</v>
      </c>
      <c r="L40">
        <v>4</v>
      </c>
      <c r="M40" t="s">
        <v>10</v>
      </c>
    </row>
    <row r="41" spans="5:13" x14ac:dyDescent="0.25">
      <c r="E41" t="str">
        <f t="shared" si="0"/>
        <v>San Francisco 49ers49ers · 27 </v>
      </c>
      <c r="F41" t="s">
        <v>309</v>
      </c>
      <c r="G41" t="s">
        <v>103</v>
      </c>
      <c r="H41" t="s">
        <v>5</v>
      </c>
      <c r="I41">
        <v>0</v>
      </c>
      <c r="J41">
        <v>7</v>
      </c>
      <c r="K41">
        <v>0</v>
      </c>
      <c r="L41">
        <v>7</v>
      </c>
      <c r="M41">
        <v>14</v>
      </c>
    </row>
    <row r="42" spans="5:13" x14ac:dyDescent="0.25">
      <c r="E42" t="b">
        <f t="shared" si="0"/>
        <v>0</v>
      </c>
      <c r="F42" t="s">
        <v>310</v>
      </c>
      <c r="G42">
        <v>-13.5</v>
      </c>
      <c r="H42" t="s">
        <v>289</v>
      </c>
      <c r="I42">
        <v>7</v>
      </c>
      <c r="J42">
        <v>6</v>
      </c>
      <c r="K42">
        <v>14</v>
      </c>
      <c r="L42">
        <v>0</v>
      </c>
      <c r="M42">
        <v>27</v>
      </c>
    </row>
    <row r="43" spans="5:13" x14ac:dyDescent="0.25">
      <c r="E43" t="b">
        <f t="shared" si="0"/>
        <v>0</v>
      </c>
      <c r="F43" t="s">
        <v>11</v>
      </c>
    </row>
    <row r="44" spans="5:13" x14ac:dyDescent="0.25">
      <c r="E44" t="b">
        <f t="shared" si="0"/>
        <v>0</v>
      </c>
      <c r="F44" t="s">
        <v>12</v>
      </c>
      <c r="G44" t="s">
        <v>1</v>
      </c>
      <c r="H44" t="s">
        <v>2</v>
      </c>
      <c r="I44">
        <v>1</v>
      </c>
      <c r="J44">
        <v>2</v>
      </c>
      <c r="K44">
        <v>3</v>
      </c>
      <c r="L44">
        <v>4</v>
      </c>
      <c r="M44" t="s">
        <v>10</v>
      </c>
    </row>
    <row r="45" spans="5:13" x14ac:dyDescent="0.25">
      <c r="E45" t="str">
        <f t="shared" si="0"/>
        <v>Los Angeles RamsRams · 17 </v>
      </c>
      <c r="F45" t="s">
        <v>311</v>
      </c>
      <c r="G45" t="s">
        <v>108</v>
      </c>
      <c r="H45" t="s">
        <v>312</v>
      </c>
      <c r="I45">
        <v>7</v>
      </c>
      <c r="J45">
        <v>6</v>
      </c>
      <c r="K45">
        <v>3</v>
      </c>
      <c r="L45">
        <v>0</v>
      </c>
      <c r="M45">
        <v>16</v>
      </c>
    </row>
    <row r="46" spans="5:13" x14ac:dyDescent="0.25">
      <c r="E46" t="b">
        <f t="shared" si="0"/>
        <v>0</v>
      </c>
      <c r="F46" t="s">
        <v>313</v>
      </c>
      <c r="G46">
        <v>-2.5</v>
      </c>
      <c r="H46" t="s">
        <v>314</v>
      </c>
      <c r="I46">
        <v>0</v>
      </c>
      <c r="J46">
        <v>7</v>
      </c>
      <c r="K46">
        <v>0</v>
      </c>
      <c r="L46">
        <v>10</v>
      </c>
      <c r="M46">
        <v>17</v>
      </c>
    </row>
    <row r="47" spans="5:13" x14ac:dyDescent="0.25">
      <c r="E47" t="b">
        <f t="shared" si="0"/>
        <v>0</v>
      </c>
      <c r="F47" t="s">
        <v>11</v>
      </c>
    </row>
    <row r="48" spans="5:13" x14ac:dyDescent="0.25">
      <c r="E48" t="b">
        <f t="shared" si="0"/>
        <v>0</v>
      </c>
      <c r="F48" t="s">
        <v>12</v>
      </c>
      <c r="G48" t="s">
        <v>1</v>
      </c>
      <c r="H48" t="s">
        <v>2</v>
      </c>
      <c r="I48">
        <v>1</v>
      </c>
      <c r="J48">
        <v>2</v>
      </c>
      <c r="K48">
        <v>3</v>
      </c>
      <c r="L48">
        <v>4</v>
      </c>
      <c r="M48" t="s">
        <v>10</v>
      </c>
    </row>
    <row r="49" spans="5:13" x14ac:dyDescent="0.25">
      <c r="E49" t="str">
        <f t="shared" si="0"/>
        <v>Buffalo BillsBills · 32 </v>
      </c>
      <c r="F49" t="s">
        <v>315</v>
      </c>
      <c r="G49" t="s">
        <v>4</v>
      </c>
      <c r="H49" t="s">
        <v>91</v>
      </c>
      <c r="I49">
        <v>0</v>
      </c>
      <c r="J49">
        <v>6</v>
      </c>
      <c r="K49">
        <v>0</v>
      </c>
      <c r="L49">
        <v>0</v>
      </c>
      <c r="M49">
        <v>6</v>
      </c>
    </row>
    <row r="50" spans="5:13" x14ac:dyDescent="0.25">
      <c r="E50" t="b">
        <f t="shared" si="0"/>
        <v>0</v>
      </c>
      <c r="F50" t="s">
        <v>316</v>
      </c>
      <c r="G50">
        <v>-8.5</v>
      </c>
      <c r="H50" t="s">
        <v>65</v>
      </c>
      <c r="I50">
        <v>6</v>
      </c>
      <c r="J50">
        <v>10</v>
      </c>
      <c r="K50">
        <v>13</v>
      </c>
      <c r="L50">
        <v>3</v>
      </c>
      <c r="M50">
        <v>32</v>
      </c>
    </row>
    <row r="51" spans="5:13" x14ac:dyDescent="0.25">
      <c r="E51" t="b">
        <f t="shared" si="0"/>
        <v>0</v>
      </c>
      <c r="F51" t="s">
        <v>11</v>
      </c>
    </row>
    <row r="52" spans="5:13" x14ac:dyDescent="0.25">
      <c r="E52" t="b">
        <f t="shared" si="0"/>
        <v>0</v>
      </c>
      <c r="F52" t="s">
        <v>12</v>
      </c>
      <c r="G52" t="s">
        <v>1</v>
      </c>
      <c r="H52" t="s">
        <v>2</v>
      </c>
      <c r="I52">
        <v>1</v>
      </c>
      <c r="J52">
        <v>2</v>
      </c>
      <c r="K52">
        <v>3</v>
      </c>
      <c r="L52">
        <v>4</v>
      </c>
      <c r="M52" t="s">
        <v>10</v>
      </c>
    </row>
    <row r="53" spans="5:13" x14ac:dyDescent="0.25">
      <c r="E53" t="str">
        <f t="shared" si="0"/>
        <v>Denver BroncosBroncos · 21 </v>
      </c>
      <c r="F53" t="s">
        <v>317</v>
      </c>
      <c r="G53" t="s">
        <v>318</v>
      </c>
      <c r="H53" t="s">
        <v>312</v>
      </c>
      <c r="I53">
        <v>0</v>
      </c>
      <c r="J53">
        <v>10</v>
      </c>
      <c r="K53">
        <v>7</v>
      </c>
      <c r="L53">
        <v>3</v>
      </c>
      <c r="M53">
        <v>20</v>
      </c>
    </row>
    <row r="54" spans="5:13" x14ac:dyDescent="0.25">
      <c r="E54" t="b">
        <f t="shared" si="0"/>
        <v>0</v>
      </c>
      <c r="F54" t="s">
        <v>319</v>
      </c>
      <c r="G54">
        <v>-2.5</v>
      </c>
      <c r="H54" t="s">
        <v>91</v>
      </c>
      <c r="I54">
        <v>3</v>
      </c>
      <c r="J54">
        <v>6</v>
      </c>
      <c r="K54">
        <v>0</v>
      </c>
      <c r="L54">
        <v>12</v>
      </c>
      <c r="M54">
        <v>21</v>
      </c>
    </row>
    <row r="55" spans="5:13" x14ac:dyDescent="0.25">
      <c r="E55" t="b">
        <f t="shared" si="0"/>
        <v>0</v>
      </c>
    </row>
    <row r="56" spans="5:13" x14ac:dyDescent="0.25">
      <c r="E56" t="b">
        <f t="shared" si="0"/>
        <v>0</v>
      </c>
    </row>
    <row r="57" spans="5:13" x14ac:dyDescent="0.25">
      <c r="E57" t="b">
        <f t="shared" si="0"/>
        <v>0</v>
      </c>
    </row>
    <row r="58" spans="5:13" x14ac:dyDescent="0.25">
      <c r="E58" t="b">
        <f t="shared" si="0"/>
        <v>0</v>
      </c>
    </row>
    <row r="59" spans="5:13" x14ac:dyDescent="0.25">
      <c r="E59" t="b">
        <f t="shared" si="0"/>
        <v>0</v>
      </c>
    </row>
    <row r="60" spans="5:13" x14ac:dyDescent="0.25">
      <c r="E60" t="b">
        <f t="shared" si="0"/>
        <v>0</v>
      </c>
    </row>
    <row r="61" spans="5:13" x14ac:dyDescent="0.25">
      <c r="E61" t="b">
        <f t="shared" si="0"/>
        <v>0</v>
      </c>
    </row>
    <row r="62" spans="5:13" x14ac:dyDescent="0.25">
      <c r="E62" t="b">
        <f t="shared" si="0"/>
        <v>0</v>
      </c>
    </row>
    <row r="63" spans="5:13" x14ac:dyDescent="0.25">
      <c r="E63" t="b">
        <f t="shared" si="0"/>
        <v>0</v>
      </c>
    </row>
    <row r="64" spans="5:13" x14ac:dyDescent="0.25">
      <c r="E64" t="b">
        <f t="shared" si="0"/>
        <v>0</v>
      </c>
    </row>
    <row r="65" spans="5:5" x14ac:dyDescent="0.25">
      <c r="E65" t="b">
        <f t="shared" si="0"/>
        <v>0</v>
      </c>
    </row>
    <row r="66" spans="5:5" x14ac:dyDescent="0.25">
      <c r="E66" t="b">
        <f t="shared" si="0"/>
        <v>0</v>
      </c>
    </row>
    <row r="67" spans="5:5" x14ac:dyDescent="0.25">
      <c r="E67" t="b">
        <f t="shared" si="0"/>
        <v>0</v>
      </c>
    </row>
    <row r="68" spans="5:5" x14ac:dyDescent="0.25">
      <c r="E68" t="b">
        <f t="shared" si="0"/>
        <v>0</v>
      </c>
    </row>
    <row r="69" spans="5:5" x14ac:dyDescent="0.25">
      <c r="E69" t="b">
        <f t="shared" si="0"/>
        <v>0</v>
      </c>
    </row>
    <row r="70" spans="5:5" x14ac:dyDescent="0.25">
      <c r="E70" t="b">
        <f t="shared" ref="E70:E133" si="1">IF(F69="FINAL",IF(M70&gt;M71,F70,F71))</f>
        <v>0</v>
      </c>
    </row>
    <row r="71" spans="5:5" x14ac:dyDescent="0.25">
      <c r="E71" t="b">
        <f t="shared" si="1"/>
        <v>0</v>
      </c>
    </row>
    <row r="72" spans="5:5" x14ac:dyDescent="0.25">
      <c r="E72" t="b">
        <f t="shared" si="1"/>
        <v>0</v>
      </c>
    </row>
    <row r="73" spans="5:5" x14ac:dyDescent="0.25">
      <c r="E73" t="b">
        <f t="shared" si="1"/>
        <v>0</v>
      </c>
    </row>
    <row r="74" spans="5:5" x14ac:dyDescent="0.25">
      <c r="E74" t="b">
        <f t="shared" si="1"/>
        <v>0</v>
      </c>
    </row>
    <row r="75" spans="5:5" x14ac:dyDescent="0.25">
      <c r="E75" t="b">
        <f t="shared" si="1"/>
        <v>0</v>
      </c>
    </row>
    <row r="76" spans="5:5" x14ac:dyDescent="0.25">
      <c r="E76" t="b">
        <f t="shared" si="1"/>
        <v>0</v>
      </c>
    </row>
    <row r="77" spans="5:5" x14ac:dyDescent="0.25">
      <c r="E77" t="b">
        <f t="shared" si="1"/>
        <v>0</v>
      </c>
    </row>
    <row r="78" spans="5:5" x14ac:dyDescent="0.25">
      <c r="E78" t="b">
        <f t="shared" si="1"/>
        <v>0</v>
      </c>
    </row>
    <row r="79" spans="5:5" x14ac:dyDescent="0.25">
      <c r="E79" t="b">
        <f t="shared" si="1"/>
        <v>0</v>
      </c>
    </row>
    <row r="80" spans="5:5" x14ac:dyDescent="0.25">
      <c r="E80" t="b">
        <f t="shared" si="1"/>
        <v>0</v>
      </c>
    </row>
    <row r="81" spans="5:5" x14ac:dyDescent="0.25">
      <c r="E81" t="b">
        <f t="shared" si="1"/>
        <v>0</v>
      </c>
    </row>
    <row r="82" spans="5:5" x14ac:dyDescent="0.25">
      <c r="E82" t="b">
        <f t="shared" si="1"/>
        <v>0</v>
      </c>
    </row>
    <row r="83" spans="5:5" x14ac:dyDescent="0.25">
      <c r="E83" t="b">
        <f t="shared" si="1"/>
        <v>0</v>
      </c>
    </row>
    <row r="84" spans="5:5" x14ac:dyDescent="0.25">
      <c r="E84" t="b">
        <f t="shared" si="1"/>
        <v>0</v>
      </c>
    </row>
    <row r="85" spans="5:5" x14ac:dyDescent="0.25">
      <c r="E85" t="b">
        <f t="shared" si="1"/>
        <v>0</v>
      </c>
    </row>
    <row r="86" spans="5:5" x14ac:dyDescent="0.25">
      <c r="E86" t="b">
        <f t="shared" si="1"/>
        <v>0</v>
      </c>
    </row>
    <row r="87" spans="5:5" x14ac:dyDescent="0.25">
      <c r="E87" t="b">
        <f t="shared" si="1"/>
        <v>0</v>
      </c>
    </row>
    <row r="88" spans="5:5" x14ac:dyDescent="0.25">
      <c r="E88" t="b">
        <f t="shared" si="1"/>
        <v>0</v>
      </c>
    </row>
    <row r="89" spans="5:5" x14ac:dyDescent="0.25">
      <c r="E89" t="b">
        <f t="shared" si="1"/>
        <v>0</v>
      </c>
    </row>
    <row r="90" spans="5:5" x14ac:dyDescent="0.25">
      <c r="E90" t="b">
        <f t="shared" si="1"/>
        <v>0</v>
      </c>
    </row>
    <row r="91" spans="5:5" x14ac:dyDescent="0.25">
      <c r="E91" t="b">
        <f t="shared" si="1"/>
        <v>0</v>
      </c>
    </row>
    <row r="92" spans="5:5" x14ac:dyDescent="0.25">
      <c r="E92" t="b">
        <f t="shared" si="1"/>
        <v>0</v>
      </c>
    </row>
    <row r="93" spans="5:5" x14ac:dyDescent="0.25">
      <c r="E93" t="b">
        <f t="shared" si="1"/>
        <v>0</v>
      </c>
    </row>
    <row r="94" spans="5:5" x14ac:dyDescent="0.25">
      <c r="E94" t="b">
        <f t="shared" si="1"/>
        <v>0</v>
      </c>
    </row>
    <row r="95" spans="5:5" x14ac:dyDescent="0.25">
      <c r="E95" t="b">
        <f t="shared" si="1"/>
        <v>0</v>
      </c>
    </row>
    <row r="96" spans="5:5" x14ac:dyDescent="0.25">
      <c r="E96" t="b">
        <f t="shared" si="1"/>
        <v>0</v>
      </c>
    </row>
    <row r="97" spans="5:5" x14ac:dyDescent="0.25">
      <c r="E97" t="b">
        <f t="shared" si="1"/>
        <v>0</v>
      </c>
    </row>
    <row r="98" spans="5:5" x14ac:dyDescent="0.25">
      <c r="E98" t="b">
        <f t="shared" si="1"/>
        <v>0</v>
      </c>
    </row>
    <row r="99" spans="5:5" x14ac:dyDescent="0.25">
      <c r="E99" t="b">
        <f t="shared" si="1"/>
        <v>0</v>
      </c>
    </row>
    <row r="100" spans="5:5" x14ac:dyDescent="0.25">
      <c r="E100" t="b">
        <f t="shared" si="1"/>
        <v>0</v>
      </c>
    </row>
    <row r="101" spans="5:5" x14ac:dyDescent="0.25">
      <c r="E101" t="b">
        <f t="shared" si="1"/>
        <v>0</v>
      </c>
    </row>
    <row r="102" spans="5:5" x14ac:dyDescent="0.25">
      <c r="E102" t="b">
        <f t="shared" si="1"/>
        <v>0</v>
      </c>
    </row>
    <row r="103" spans="5:5" x14ac:dyDescent="0.25">
      <c r="E103" t="b">
        <f t="shared" si="1"/>
        <v>0</v>
      </c>
    </row>
    <row r="104" spans="5:5" x14ac:dyDescent="0.25">
      <c r="E104" t="b">
        <f t="shared" si="1"/>
        <v>0</v>
      </c>
    </row>
    <row r="105" spans="5:5" x14ac:dyDescent="0.25">
      <c r="E105" t="b">
        <f t="shared" si="1"/>
        <v>0</v>
      </c>
    </row>
    <row r="106" spans="5:5" x14ac:dyDescent="0.25">
      <c r="E106" t="b">
        <f t="shared" si="1"/>
        <v>0</v>
      </c>
    </row>
    <row r="107" spans="5:5" x14ac:dyDescent="0.25">
      <c r="E107" t="b">
        <f t="shared" si="1"/>
        <v>0</v>
      </c>
    </row>
    <row r="108" spans="5:5" x14ac:dyDescent="0.25">
      <c r="E108" t="b">
        <f t="shared" si="1"/>
        <v>0</v>
      </c>
    </row>
    <row r="109" spans="5:5" x14ac:dyDescent="0.25">
      <c r="E109" t="b">
        <f t="shared" si="1"/>
        <v>0</v>
      </c>
    </row>
    <row r="110" spans="5:5" x14ac:dyDescent="0.25">
      <c r="E110" t="b">
        <f t="shared" si="1"/>
        <v>0</v>
      </c>
    </row>
    <row r="111" spans="5:5" x14ac:dyDescent="0.25">
      <c r="E111" t="b">
        <f t="shared" si="1"/>
        <v>0</v>
      </c>
    </row>
    <row r="112" spans="5:5" x14ac:dyDescent="0.25">
      <c r="E112" t="b">
        <f t="shared" si="1"/>
        <v>0</v>
      </c>
    </row>
    <row r="113" spans="5:5" x14ac:dyDescent="0.25">
      <c r="E113" t="b">
        <f t="shared" si="1"/>
        <v>0</v>
      </c>
    </row>
    <row r="114" spans="5:5" x14ac:dyDescent="0.25">
      <c r="E114" t="b">
        <f t="shared" si="1"/>
        <v>0</v>
      </c>
    </row>
    <row r="115" spans="5:5" x14ac:dyDescent="0.25">
      <c r="E115" t="b">
        <f t="shared" si="1"/>
        <v>0</v>
      </c>
    </row>
    <row r="116" spans="5:5" x14ac:dyDescent="0.25">
      <c r="E116" t="b">
        <f t="shared" si="1"/>
        <v>0</v>
      </c>
    </row>
    <row r="117" spans="5:5" x14ac:dyDescent="0.25">
      <c r="E117" t="b">
        <f t="shared" si="1"/>
        <v>0</v>
      </c>
    </row>
    <row r="118" spans="5:5" x14ac:dyDescent="0.25">
      <c r="E118" t="b">
        <f t="shared" si="1"/>
        <v>0</v>
      </c>
    </row>
    <row r="119" spans="5:5" x14ac:dyDescent="0.25">
      <c r="E119" t="b">
        <f t="shared" si="1"/>
        <v>0</v>
      </c>
    </row>
    <row r="120" spans="5:5" x14ac:dyDescent="0.25">
      <c r="E120" t="b">
        <f t="shared" si="1"/>
        <v>0</v>
      </c>
    </row>
    <row r="121" spans="5:5" x14ac:dyDescent="0.25">
      <c r="E121" t="b">
        <f t="shared" si="1"/>
        <v>0</v>
      </c>
    </row>
    <row r="122" spans="5:5" x14ac:dyDescent="0.25">
      <c r="E122" t="b">
        <f t="shared" si="1"/>
        <v>0</v>
      </c>
    </row>
    <row r="123" spans="5:5" x14ac:dyDescent="0.25">
      <c r="E123" t="b">
        <f t="shared" si="1"/>
        <v>0</v>
      </c>
    </row>
    <row r="124" spans="5:5" x14ac:dyDescent="0.25">
      <c r="E124" t="b">
        <f t="shared" si="1"/>
        <v>0</v>
      </c>
    </row>
    <row r="125" spans="5:5" x14ac:dyDescent="0.25">
      <c r="E125" t="b">
        <f t="shared" si="1"/>
        <v>0</v>
      </c>
    </row>
    <row r="126" spans="5:5" x14ac:dyDescent="0.25">
      <c r="E126" t="b">
        <f t="shared" si="1"/>
        <v>0</v>
      </c>
    </row>
    <row r="127" spans="5:5" x14ac:dyDescent="0.25">
      <c r="E127" t="b">
        <f t="shared" si="1"/>
        <v>0</v>
      </c>
    </row>
    <row r="128" spans="5:5" x14ac:dyDescent="0.25">
      <c r="E128" t="b">
        <f t="shared" si="1"/>
        <v>0</v>
      </c>
    </row>
    <row r="129" spans="5:5" x14ac:dyDescent="0.25">
      <c r="E129" t="b">
        <f t="shared" si="1"/>
        <v>0</v>
      </c>
    </row>
    <row r="130" spans="5:5" x14ac:dyDescent="0.25">
      <c r="E130" t="b">
        <f t="shared" si="1"/>
        <v>0</v>
      </c>
    </row>
    <row r="131" spans="5:5" x14ac:dyDescent="0.25">
      <c r="E131" t="b">
        <f t="shared" si="1"/>
        <v>0</v>
      </c>
    </row>
    <row r="132" spans="5:5" x14ac:dyDescent="0.25">
      <c r="E132" t="b">
        <f t="shared" si="1"/>
        <v>0</v>
      </c>
    </row>
    <row r="133" spans="5:5" x14ac:dyDescent="0.25">
      <c r="E133" t="b">
        <f t="shared" si="1"/>
        <v>0</v>
      </c>
    </row>
    <row r="134" spans="5:5" x14ac:dyDescent="0.25">
      <c r="E134" t="b">
        <f t="shared" ref="E134:E197" si="2">IF(F133="FINAL",IF(M134&gt;M135,F134,F135))</f>
        <v>0</v>
      </c>
    </row>
    <row r="135" spans="5:5" x14ac:dyDescent="0.25">
      <c r="E135" t="b">
        <f t="shared" si="2"/>
        <v>0</v>
      </c>
    </row>
    <row r="136" spans="5:5" x14ac:dyDescent="0.25">
      <c r="E136" t="b">
        <f t="shared" si="2"/>
        <v>0</v>
      </c>
    </row>
    <row r="137" spans="5:5" x14ac:dyDescent="0.25">
      <c r="E137" t="b">
        <f t="shared" si="2"/>
        <v>0</v>
      </c>
    </row>
    <row r="138" spans="5:5" x14ac:dyDescent="0.25">
      <c r="E138" t="b">
        <f t="shared" si="2"/>
        <v>0</v>
      </c>
    </row>
    <row r="139" spans="5:5" x14ac:dyDescent="0.25">
      <c r="E139" t="b">
        <f t="shared" si="2"/>
        <v>0</v>
      </c>
    </row>
    <row r="140" spans="5:5" x14ac:dyDescent="0.25">
      <c r="E140" t="b">
        <f t="shared" si="2"/>
        <v>0</v>
      </c>
    </row>
    <row r="141" spans="5:5" x14ac:dyDescent="0.25">
      <c r="E141" t="b">
        <f t="shared" si="2"/>
        <v>0</v>
      </c>
    </row>
    <row r="142" spans="5:5" x14ac:dyDescent="0.25">
      <c r="E142" t="b">
        <f t="shared" si="2"/>
        <v>0</v>
      </c>
    </row>
    <row r="143" spans="5:5" x14ac:dyDescent="0.25">
      <c r="E143" t="b">
        <f t="shared" si="2"/>
        <v>0</v>
      </c>
    </row>
    <row r="144" spans="5:5" x14ac:dyDescent="0.25">
      <c r="E144" t="b">
        <f t="shared" si="2"/>
        <v>0</v>
      </c>
    </row>
    <row r="145" spans="5:5" x14ac:dyDescent="0.25">
      <c r="E145" t="b">
        <f t="shared" si="2"/>
        <v>0</v>
      </c>
    </row>
    <row r="146" spans="5:5" x14ac:dyDescent="0.25">
      <c r="E146" t="b">
        <f t="shared" si="2"/>
        <v>0</v>
      </c>
    </row>
    <row r="147" spans="5:5" x14ac:dyDescent="0.25">
      <c r="E147" t="b">
        <f t="shared" si="2"/>
        <v>0</v>
      </c>
    </row>
    <row r="148" spans="5:5" x14ac:dyDescent="0.25">
      <c r="E148" t="b">
        <f t="shared" si="2"/>
        <v>0</v>
      </c>
    </row>
    <row r="149" spans="5:5" x14ac:dyDescent="0.25">
      <c r="E149" t="b">
        <f t="shared" si="2"/>
        <v>0</v>
      </c>
    </row>
    <row r="150" spans="5:5" x14ac:dyDescent="0.25">
      <c r="E150" t="b">
        <f t="shared" si="2"/>
        <v>0</v>
      </c>
    </row>
    <row r="151" spans="5:5" x14ac:dyDescent="0.25">
      <c r="E151" t="b">
        <f t="shared" si="2"/>
        <v>0</v>
      </c>
    </row>
    <row r="152" spans="5:5" x14ac:dyDescent="0.25">
      <c r="E152" t="b">
        <f t="shared" si="2"/>
        <v>0</v>
      </c>
    </row>
    <row r="153" spans="5:5" x14ac:dyDescent="0.25">
      <c r="E153" t="b">
        <f t="shared" si="2"/>
        <v>0</v>
      </c>
    </row>
    <row r="154" spans="5:5" x14ac:dyDescent="0.25">
      <c r="E154" t="b">
        <f t="shared" si="2"/>
        <v>0</v>
      </c>
    </row>
    <row r="155" spans="5:5" x14ac:dyDescent="0.25">
      <c r="E155" t="b">
        <f t="shared" si="2"/>
        <v>0</v>
      </c>
    </row>
    <row r="156" spans="5:5" x14ac:dyDescent="0.25">
      <c r="E156" t="b">
        <f t="shared" si="2"/>
        <v>0</v>
      </c>
    </row>
    <row r="157" spans="5:5" x14ac:dyDescent="0.25">
      <c r="E157" t="b">
        <f t="shared" si="2"/>
        <v>0</v>
      </c>
    </row>
    <row r="158" spans="5:5" x14ac:dyDescent="0.25">
      <c r="E158" t="b">
        <f t="shared" si="2"/>
        <v>0</v>
      </c>
    </row>
    <row r="159" spans="5:5" x14ac:dyDescent="0.25">
      <c r="E159" t="b">
        <f t="shared" si="2"/>
        <v>0</v>
      </c>
    </row>
    <row r="160" spans="5:5" x14ac:dyDescent="0.25">
      <c r="E160" t="b">
        <f t="shared" si="2"/>
        <v>0</v>
      </c>
    </row>
    <row r="161" spans="5:5" x14ac:dyDescent="0.25">
      <c r="E161" t="b">
        <f t="shared" si="2"/>
        <v>0</v>
      </c>
    </row>
    <row r="162" spans="5:5" x14ac:dyDescent="0.25">
      <c r="E162" t="b">
        <f t="shared" si="2"/>
        <v>0</v>
      </c>
    </row>
    <row r="163" spans="5:5" x14ac:dyDescent="0.25">
      <c r="E163" t="b">
        <f t="shared" si="2"/>
        <v>0</v>
      </c>
    </row>
    <row r="164" spans="5:5" x14ac:dyDescent="0.25">
      <c r="E164" t="b">
        <f t="shared" si="2"/>
        <v>0</v>
      </c>
    </row>
    <row r="165" spans="5:5" x14ac:dyDescent="0.25">
      <c r="E165" t="b">
        <f t="shared" si="2"/>
        <v>0</v>
      </c>
    </row>
    <row r="166" spans="5:5" x14ac:dyDescent="0.25">
      <c r="E166" t="b">
        <f t="shared" si="2"/>
        <v>0</v>
      </c>
    </row>
    <row r="167" spans="5:5" x14ac:dyDescent="0.25">
      <c r="E167" t="b">
        <f t="shared" si="2"/>
        <v>0</v>
      </c>
    </row>
    <row r="168" spans="5:5" x14ac:dyDescent="0.25">
      <c r="E168" t="b">
        <f t="shared" si="2"/>
        <v>0</v>
      </c>
    </row>
    <row r="169" spans="5:5" x14ac:dyDescent="0.25">
      <c r="E169" t="b">
        <f t="shared" si="2"/>
        <v>0</v>
      </c>
    </row>
    <row r="170" spans="5:5" x14ac:dyDescent="0.25">
      <c r="E170" t="b">
        <f t="shared" si="2"/>
        <v>0</v>
      </c>
    </row>
    <row r="171" spans="5:5" x14ac:dyDescent="0.25">
      <c r="E171" t="b">
        <f t="shared" si="2"/>
        <v>0</v>
      </c>
    </row>
    <row r="172" spans="5:5" x14ac:dyDescent="0.25">
      <c r="E172" t="b">
        <f t="shared" si="2"/>
        <v>0</v>
      </c>
    </row>
    <row r="173" spans="5:5" x14ac:dyDescent="0.25">
      <c r="E173" t="b">
        <f t="shared" si="2"/>
        <v>0</v>
      </c>
    </row>
    <row r="174" spans="5:5" x14ac:dyDescent="0.25">
      <c r="E174" t="b">
        <f t="shared" si="2"/>
        <v>0</v>
      </c>
    </row>
    <row r="175" spans="5:5" x14ac:dyDescent="0.25">
      <c r="E175" t="b">
        <f t="shared" si="2"/>
        <v>0</v>
      </c>
    </row>
    <row r="176" spans="5:5" x14ac:dyDescent="0.25">
      <c r="E176" t="b">
        <f t="shared" si="2"/>
        <v>0</v>
      </c>
    </row>
    <row r="177" spans="5:5" x14ac:dyDescent="0.25">
      <c r="E177" t="b">
        <f t="shared" si="2"/>
        <v>0</v>
      </c>
    </row>
    <row r="178" spans="5:5" x14ac:dyDescent="0.25">
      <c r="E178" t="b">
        <f t="shared" si="2"/>
        <v>0</v>
      </c>
    </row>
    <row r="179" spans="5:5" x14ac:dyDescent="0.25">
      <c r="E179" t="b">
        <f t="shared" si="2"/>
        <v>0</v>
      </c>
    </row>
    <row r="180" spans="5:5" x14ac:dyDescent="0.25">
      <c r="E180" t="b">
        <f t="shared" si="2"/>
        <v>0</v>
      </c>
    </row>
    <row r="181" spans="5:5" x14ac:dyDescent="0.25">
      <c r="E181" t="b">
        <f t="shared" si="2"/>
        <v>0</v>
      </c>
    </row>
    <row r="182" spans="5:5" x14ac:dyDescent="0.25">
      <c r="E182" t="b">
        <f t="shared" si="2"/>
        <v>0</v>
      </c>
    </row>
    <row r="183" spans="5:5" x14ac:dyDescent="0.25">
      <c r="E183" t="b">
        <f t="shared" si="2"/>
        <v>0</v>
      </c>
    </row>
    <row r="184" spans="5:5" x14ac:dyDescent="0.25">
      <c r="E184" t="b">
        <f t="shared" si="2"/>
        <v>0</v>
      </c>
    </row>
    <row r="185" spans="5:5" x14ac:dyDescent="0.25">
      <c r="E185" t="b">
        <f t="shared" si="2"/>
        <v>0</v>
      </c>
    </row>
    <row r="186" spans="5:5" x14ac:dyDescent="0.25">
      <c r="E186" t="b">
        <f t="shared" si="2"/>
        <v>0</v>
      </c>
    </row>
    <row r="187" spans="5:5" x14ac:dyDescent="0.25">
      <c r="E187" t="b">
        <f t="shared" si="2"/>
        <v>0</v>
      </c>
    </row>
    <row r="188" spans="5:5" x14ac:dyDescent="0.25">
      <c r="E188" t="b">
        <f t="shared" si="2"/>
        <v>0</v>
      </c>
    </row>
    <row r="189" spans="5:5" x14ac:dyDescent="0.25">
      <c r="E189" t="b">
        <f t="shared" si="2"/>
        <v>0</v>
      </c>
    </row>
    <row r="190" spans="5:5" x14ac:dyDescent="0.25">
      <c r="E190" t="b">
        <f t="shared" si="2"/>
        <v>0</v>
      </c>
    </row>
    <row r="191" spans="5:5" x14ac:dyDescent="0.25">
      <c r="E191" t="b">
        <f t="shared" si="2"/>
        <v>0</v>
      </c>
    </row>
    <row r="192" spans="5:5" x14ac:dyDescent="0.25">
      <c r="E192" t="b">
        <f t="shared" si="2"/>
        <v>0</v>
      </c>
    </row>
    <row r="193" spans="5:5" x14ac:dyDescent="0.25">
      <c r="E193" t="b">
        <f t="shared" si="2"/>
        <v>0</v>
      </c>
    </row>
    <row r="194" spans="5:5" x14ac:dyDescent="0.25">
      <c r="E194" t="b">
        <f t="shared" si="2"/>
        <v>0</v>
      </c>
    </row>
    <row r="195" spans="5:5" x14ac:dyDescent="0.25">
      <c r="E195" t="b">
        <f t="shared" si="2"/>
        <v>0</v>
      </c>
    </row>
    <row r="196" spans="5:5" x14ac:dyDescent="0.25">
      <c r="E196" t="b">
        <f t="shared" si="2"/>
        <v>0</v>
      </c>
    </row>
    <row r="197" spans="5:5" x14ac:dyDescent="0.25">
      <c r="E197" t="b">
        <f t="shared" si="2"/>
        <v>0</v>
      </c>
    </row>
    <row r="198" spans="5:5" x14ac:dyDescent="0.25">
      <c r="E198" t="b">
        <f t="shared" ref="E198:E261" si="3">IF(F197="FINAL",IF(M198&gt;M199,F198,F199))</f>
        <v>0</v>
      </c>
    </row>
    <row r="199" spans="5:5" x14ac:dyDescent="0.25">
      <c r="E199" t="b">
        <f t="shared" si="3"/>
        <v>0</v>
      </c>
    </row>
    <row r="200" spans="5:5" x14ac:dyDescent="0.25">
      <c r="E200" t="b">
        <f t="shared" si="3"/>
        <v>0</v>
      </c>
    </row>
    <row r="201" spans="5:5" x14ac:dyDescent="0.25">
      <c r="E201" t="b">
        <f t="shared" si="3"/>
        <v>0</v>
      </c>
    </row>
    <row r="202" spans="5:5" x14ac:dyDescent="0.25">
      <c r="E202" t="b">
        <f t="shared" si="3"/>
        <v>0</v>
      </c>
    </row>
    <row r="203" spans="5:5" x14ac:dyDescent="0.25">
      <c r="E203" t="b">
        <f t="shared" si="3"/>
        <v>0</v>
      </c>
    </row>
    <row r="204" spans="5:5" x14ac:dyDescent="0.25">
      <c r="E204" t="b">
        <f t="shared" si="3"/>
        <v>0</v>
      </c>
    </row>
    <row r="205" spans="5:5" x14ac:dyDescent="0.25">
      <c r="E205" t="b">
        <f t="shared" si="3"/>
        <v>0</v>
      </c>
    </row>
    <row r="206" spans="5:5" x14ac:dyDescent="0.25">
      <c r="E206" t="b">
        <f t="shared" si="3"/>
        <v>0</v>
      </c>
    </row>
    <row r="207" spans="5:5" x14ac:dyDescent="0.25">
      <c r="E207" t="b">
        <f t="shared" si="3"/>
        <v>0</v>
      </c>
    </row>
    <row r="208" spans="5:5" x14ac:dyDescent="0.25">
      <c r="E208" t="b">
        <f t="shared" si="3"/>
        <v>0</v>
      </c>
    </row>
    <row r="209" spans="5:5" x14ac:dyDescent="0.25">
      <c r="E209" t="b">
        <f t="shared" si="3"/>
        <v>0</v>
      </c>
    </row>
    <row r="210" spans="5:5" x14ac:dyDescent="0.25">
      <c r="E210" t="b">
        <f t="shared" si="3"/>
        <v>0</v>
      </c>
    </row>
    <row r="211" spans="5:5" x14ac:dyDescent="0.25">
      <c r="E211" t="b">
        <f t="shared" si="3"/>
        <v>0</v>
      </c>
    </row>
    <row r="212" spans="5:5" x14ac:dyDescent="0.25">
      <c r="E212" t="b">
        <f t="shared" si="3"/>
        <v>0</v>
      </c>
    </row>
    <row r="213" spans="5:5" x14ac:dyDescent="0.25">
      <c r="E213" t="b">
        <f t="shared" si="3"/>
        <v>0</v>
      </c>
    </row>
    <row r="214" spans="5:5" x14ac:dyDescent="0.25">
      <c r="E214" t="b">
        <f t="shared" si="3"/>
        <v>0</v>
      </c>
    </row>
    <row r="215" spans="5:5" x14ac:dyDescent="0.25">
      <c r="E215" t="b">
        <f t="shared" si="3"/>
        <v>0</v>
      </c>
    </row>
    <row r="216" spans="5:5" x14ac:dyDescent="0.25">
      <c r="E216" t="b">
        <f t="shared" si="3"/>
        <v>0</v>
      </c>
    </row>
    <row r="217" spans="5:5" x14ac:dyDescent="0.25">
      <c r="E217" t="b">
        <f t="shared" si="3"/>
        <v>0</v>
      </c>
    </row>
    <row r="218" spans="5:5" x14ac:dyDescent="0.25">
      <c r="E218" t="b">
        <f t="shared" si="3"/>
        <v>0</v>
      </c>
    </row>
    <row r="219" spans="5:5" x14ac:dyDescent="0.25">
      <c r="E219" t="b">
        <f t="shared" si="3"/>
        <v>0</v>
      </c>
    </row>
    <row r="220" spans="5:5" x14ac:dyDescent="0.25">
      <c r="E220" t="b">
        <f t="shared" si="3"/>
        <v>0</v>
      </c>
    </row>
    <row r="221" spans="5:5" x14ac:dyDescent="0.25">
      <c r="E221" t="b">
        <f t="shared" si="3"/>
        <v>0</v>
      </c>
    </row>
    <row r="222" spans="5:5" x14ac:dyDescent="0.25">
      <c r="E222" t="b">
        <f t="shared" si="3"/>
        <v>0</v>
      </c>
    </row>
    <row r="223" spans="5:5" x14ac:dyDescent="0.25">
      <c r="E223" t="b">
        <f t="shared" si="3"/>
        <v>0</v>
      </c>
    </row>
    <row r="224" spans="5:5" x14ac:dyDescent="0.25">
      <c r="E224" t="b">
        <f t="shared" si="3"/>
        <v>0</v>
      </c>
    </row>
    <row r="225" spans="5:5" x14ac:dyDescent="0.25">
      <c r="E225" t="b">
        <f t="shared" si="3"/>
        <v>0</v>
      </c>
    </row>
    <row r="226" spans="5:5" x14ac:dyDescent="0.25">
      <c r="E226" t="b">
        <f t="shared" si="3"/>
        <v>0</v>
      </c>
    </row>
    <row r="227" spans="5:5" x14ac:dyDescent="0.25">
      <c r="E227" t="b">
        <f t="shared" si="3"/>
        <v>0</v>
      </c>
    </row>
    <row r="228" spans="5:5" x14ac:dyDescent="0.25">
      <c r="E228" t="b">
        <f t="shared" si="3"/>
        <v>0</v>
      </c>
    </row>
    <row r="229" spans="5:5" x14ac:dyDescent="0.25">
      <c r="E229" t="b">
        <f t="shared" si="3"/>
        <v>0</v>
      </c>
    </row>
    <row r="230" spans="5:5" x14ac:dyDescent="0.25">
      <c r="E230" t="b">
        <f t="shared" si="3"/>
        <v>0</v>
      </c>
    </row>
    <row r="231" spans="5:5" x14ac:dyDescent="0.25">
      <c r="E231" t="b">
        <f t="shared" si="3"/>
        <v>0</v>
      </c>
    </row>
    <row r="232" spans="5:5" x14ac:dyDescent="0.25">
      <c r="E232" t="b">
        <f t="shared" si="3"/>
        <v>0</v>
      </c>
    </row>
    <row r="233" spans="5:5" x14ac:dyDescent="0.25">
      <c r="E233" t="b">
        <f t="shared" si="3"/>
        <v>0</v>
      </c>
    </row>
    <row r="234" spans="5:5" x14ac:dyDescent="0.25">
      <c r="E234" t="b">
        <f t="shared" si="3"/>
        <v>0</v>
      </c>
    </row>
    <row r="235" spans="5:5" x14ac:dyDescent="0.25">
      <c r="E235" t="b">
        <f t="shared" si="3"/>
        <v>0</v>
      </c>
    </row>
    <row r="236" spans="5:5" x14ac:dyDescent="0.25">
      <c r="E236" t="b">
        <f t="shared" si="3"/>
        <v>0</v>
      </c>
    </row>
    <row r="237" spans="5:5" x14ac:dyDescent="0.25">
      <c r="E237" t="b">
        <f t="shared" si="3"/>
        <v>0</v>
      </c>
    </row>
    <row r="238" spans="5:5" x14ac:dyDescent="0.25">
      <c r="E238" t="b">
        <f t="shared" si="3"/>
        <v>0</v>
      </c>
    </row>
    <row r="239" spans="5:5" x14ac:dyDescent="0.25">
      <c r="E239" t="b">
        <f t="shared" si="3"/>
        <v>0</v>
      </c>
    </row>
    <row r="240" spans="5:5" x14ac:dyDescent="0.25">
      <c r="E240" t="b">
        <f t="shared" si="3"/>
        <v>0</v>
      </c>
    </row>
    <row r="241" spans="5:5" x14ac:dyDescent="0.25">
      <c r="E241" t="b">
        <f t="shared" si="3"/>
        <v>0</v>
      </c>
    </row>
    <row r="242" spans="5:5" x14ac:dyDescent="0.25">
      <c r="E242" t="b">
        <f t="shared" si="3"/>
        <v>0</v>
      </c>
    </row>
    <row r="243" spans="5:5" x14ac:dyDescent="0.25">
      <c r="E243" t="b">
        <f t="shared" si="3"/>
        <v>0</v>
      </c>
    </row>
    <row r="244" spans="5:5" x14ac:dyDescent="0.25">
      <c r="E244" t="b">
        <f t="shared" si="3"/>
        <v>0</v>
      </c>
    </row>
    <row r="245" spans="5:5" x14ac:dyDescent="0.25">
      <c r="E245" t="b">
        <f t="shared" si="3"/>
        <v>0</v>
      </c>
    </row>
    <row r="246" spans="5:5" x14ac:dyDescent="0.25">
      <c r="E246" t="b">
        <f t="shared" si="3"/>
        <v>0</v>
      </c>
    </row>
    <row r="247" spans="5:5" x14ac:dyDescent="0.25">
      <c r="E247" t="b">
        <f t="shared" si="3"/>
        <v>0</v>
      </c>
    </row>
    <row r="248" spans="5:5" x14ac:dyDescent="0.25">
      <c r="E248" t="b">
        <f t="shared" si="3"/>
        <v>0</v>
      </c>
    </row>
    <row r="249" spans="5:5" x14ac:dyDescent="0.25">
      <c r="E249" t="b">
        <f t="shared" si="3"/>
        <v>0</v>
      </c>
    </row>
    <row r="250" spans="5:5" x14ac:dyDescent="0.25">
      <c r="E250" t="b">
        <f t="shared" si="3"/>
        <v>0</v>
      </c>
    </row>
    <row r="251" spans="5:5" x14ac:dyDescent="0.25">
      <c r="E251" t="b">
        <f t="shared" si="3"/>
        <v>0</v>
      </c>
    </row>
    <row r="252" spans="5:5" x14ac:dyDescent="0.25">
      <c r="E252" t="b">
        <f t="shared" si="3"/>
        <v>0</v>
      </c>
    </row>
    <row r="253" spans="5:5" x14ac:dyDescent="0.25">
      <c r="E253" t="b">
        <f t="shared" si="3"/>
        <v>0</v>
      </c>
    </row>
    <row r="254" spans="5:5" x14ac:dyDescent="0.25">
      <c r="E254" t="b">
        <f t="shared" si="3"/>
        <v>0</v>
      </c>
    </row>
    <row r="255" spans="5:5" x14ac:dyDescent="0.25">
      <c r="E255" t="b">
        <f t="shared" si="3"/>
        <v>0</v>
      </c>
    </row>
    <row r="256" spans="5:5" x14ac:dyDescent="0.25">
      <c r="E256" t="b">
        <f t="shared" si="3"/>
        <v>0</v>
      </c>
    </row>
    <row r="257" spans="5:5" x14ac:dyDescent="0.25">
      <c r="E257" t="b">
        <f t="shared" si="3"/>
        <v>0</v>
      </c>
    </row>
    <row r="258" spans="5:5" x14ac:dyDescent="0.25">
      <c r="E258" t="b">
        <f t="shared" si="3"/>
        <v>0</v>
      </c>
    </row>
    <row r="259" spans="5:5" x14ac:dyDescent="0.25">
      <c r="E259" t="b">
        <f t="shared" si="3"/>
        <v>0</v>
      </c>
    </row>
    <row r="260" spans="5:5" x14ac:dyDescent="0.25">
      <c r="E260" t="b">
        <f t="shared" si="3"/>
        <v>0</v>
      </c>
    </row>
    <row r="261" spans="5:5" x14ac:dyDescent="0.25">
      <c r="E261" t="b">
        <f t="shared" si="3"/>
        <v>0</v>
      </c>
    </row>
    <row r="262" spans="5:5" x14ac:dyDescent="0.25">
      <c r="E262" t="b">
        <f t="shared" ref="E262:E274" si="4">IF(F261="FINAL",IF(M262&gt;M263,F262,F263))</f>
        <v>0</v>
      </c>
    </row>
    <row r="263" spans="5:5" x14ac:dyDescent="0.25">
      <c r="E263" t="b">
        <f t="shared" si="4"/>
        <v>0</v>
      </c>
    </row>
    <row r="264" spans="5:5" x14ac:dyDescent="0.25">
      <c r="E264" t="b">
        <f t="shared" si="4"/>
        <v>0</v>
      </c>
    </row>
    <row r="265" spans="5:5" x14ac:dyDescent="0.25">
      <c r="E265" t="b">
        <f t="shared" si="4"/>
        <v>0</v>
      </c>
    </row>
    <row r="266" spans="5:5" x14ac:dyDescent="0.25">
      <c r="E266" t="b">
        <f t="shared" si="4"/>
        <v>0</v>
      </c>
    </row>
    <row r="267" spans="5:5" x14ac:dyDescent="0.25">
      <c r="E267" t="b">
        <f t="shared" si="4"/>
        <v>0</v>
      </c>
    </row>
    <row r="268" spans="5:5" x14ac:dyDescent="0.25">
      <c r="E268" t="b">
        <f t="shared" si="4"/>
        <v>0</v>
      </c>
    </row>
    <row r="269" spans="5:5" x14ac:dyDescent="0.25">
      <c r="E269" t="b">
        <f t="shared" si="4"/>
        <v>0</v>
      </c>
    </row>
    <row r="270" spans="5:5" x14ac:dyDescent="0.25">
      <c r="E270" t="b">
        <f t="shared" si="4"/>
        <v>0</v>
      </c>
    </row>
    <row r="271" spans="5:5" x14ac:dyDescent="0.25">
      <c r="E271" t="b">
        <f t="shared" si="4"/>
        <v>0</v>
      </c>
    </row>
    <row r="272" spans="5:5" x14ac:dyDescent="0.25">
      <c r="E272" t="b">
        <f t="shared" si="4"/>
        <v>0</v>
      </c>
    </row>
    <row r="273" spans="5:5" x14ac:dyDescent="0.25">
      <c r="E273" t="b">
        <f t="shared" si="4"/>
        <v>0</v>
      </c>
    </row>
    <row r="274" spans="5:5" x14ac:dyDescent="0.25">
      <c r="E274" t="b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F10A-125A-4B34-B177-4D9AF18D6B6F}">
  <sheetPr codeName="Sheet4"/>
  <dimension ref="C3:O65"/>
  <sheetViews>
    <sheetView workbookViewId="0">
      <selection activeCell="J7" sqref="J7"/>
    </sheetView>
  </sheetViews>
  <sheetFormatPr defaultRowHeight="15" x14ac:dyDescent="0.25"/>
  <cols>
    <col min="10" max="10" width="28.42578125" customWidth="1"/>
    <col min="12" max="12" width="16.85546875" customWidth="1"/>
    <col min="13" max="13" width="22.5703125" customWidth="1"/>
  </cols>
  <sheetData>
    <row r="3" spans="3:15" x14ac:dyDescent="0.25">
      <c r="I3">
        <v>1</v>
      </c>
      <c r="J3" t="s">
        <v>345</v>
      </c>
      <c r="K3" t="s">
        <v>271</v>
      </c>
      <c r="L3" t="s">
        <v>346</v>
      </c>
      <c r="M3">
        <v>1700865000</v>
      </c>
      <c r="N3">
        <v>75</v>
      </c>
      <c r="O3">
        <v>1.6525000000000001</v>
      </c>
    </row>
    <row r="4" spans="3:15" x14ac:dyDescent="0.25">
      <c r="C4" s="1" t="s">
        <v>320</v>
      </c>
      <c r="D4" t="s">
        <v>321</v>
      </c>
      <c r="E4" t="s">
        <v>322</v>
      </c>
      <c r="I4">
        <v>1</v>
      </c>
      <c r="J4" t="s">
        <v>351</v>
      </c>
      <c r="K4" t="s">
        <v>271</v>
      </c>
      <c r="L4" t="s">
        <v>352</v>
      </c>
      <c r="M4">
        <v>1700870400</v>
      </c>
      <c r="N4">
        <v>181</v>
      </c>
      <c r="O4">
        <v>1.4100000000000001</v>
      </c>
    </row>
    <row r="5" spans="3:15" x14ac:dyDescent="0.25">
      <c r="C5" s="1" t="s">
        <v>320</v>
      </c>
      <c r="D5" t="s">
        <v>323</v>
      </c>
      <c r="E5" t="s">
        <v>324</v>
      </c>
      <c r="I5">
        <v>1</v>
      </c>
      <c r="J5" t="s">
        <v>359</v>
      </c>
      <c r="K5" t="s">
        <v>271</v>
      </c>
      <c r="L5" t="s">
        <v>360</v>
      </c>
      <c r="M5">
        <v>1700875800</v>
      </c>
      <c r="N5">
        <v>199</v>
      </c>
      <c r="O5">
        <v>1.3725000000000001</v>
      </c>
    </row>
    <row r="6" spans="3:15" x14ac:dyDescent="0.25">
      <c r="C6" s="1" t="s">
        <v>320</v>
      </c>
      <c r="D6" t="s">
        <v>325</v>
      </c>
      <c r="E6" t="s">
        <v>326</v>
      </c>
      <c r="I6">
        <v>1</v>
      </c>
      <c r="J6" t="s">
        <v>361</v>
      </c>
      <c r="K6" t="s">
        <v>234</v>
      </c>
      <c r="L6" t="s">
        <v>362</v>
      </c>
      <c r="M6">
        <v>1700872200</v>
      </c>
      <c r="N6">
        <v>316</v>
      </c>
      <c r="O6">
        <v>1.1923076923076921</v>
      </c>
    </row>
    <row r="7" spans="3:15" x14ac:dyDescent="0.25">
      <c r="C7" s="1" t="s">
        <v>320</v>
      </c>
      <c r="D7" t="s">
        <v>327</v>
      </c>
      <c r="E7" t="s">
        <v>328</v>
      </c>
      <c r="I7">
        <v>1</v>
      </c>
      <c r="J7" t="s">
        <v>363</v>
      </c>
      <c r="K7" t="s">
        <v>234</v>
      </c>
      <c r="L7" t="s">
        <v>364</v>
      </c>
      <c r="M7">
        <v>1700875800</v>
      </c>
      <c r="N7">
        <v>323</v>
      </c>
      <c r="O7">
        <v>1.1823076923076921</v>
      </c>
    </row>
    <row r="8" spans="3:15" x14ac:dyDescent="0.25">
      <c r="C8" s="1" t="s">
        <v>320</v>
      </c>
      <c r="D8" t="s">
        <v>329</v>
      </c>
      <c r="E8" t="s">
        <v>330</v>
      </c>
      <c r="I8">
        <v>1</v>
      </c>
      <c r="J8" t="s">
        <v>365</v>
      </c>
      <c r="K8" t="s">
        <v>234</v>
      </c>
      <c r="L8" t="s">
        <v>366</v>
      </c>
      <c r="M8">
        <v>1700931600</v>
      </c>
      <c r="N8">
        <v>215</v>
      </c>
      <c r="O8">
        <v>1.3584615384615382</v>
      </c>
    </row>
    <row r="9" spans="3:15" x14ac:dyDescent="0.25">
      <c r="C9" s="1" t="s">
        <v>320</v>
      </c>
      <c r="D9" t="s">
        <v>331</v>
      </c>
      <c r="E9" t="s">
        <v>332</v>
      </c>
      <c r="I9">
        <v>1</v>
      </c>
      <c r="J9" t="s">
        <v>367</v>
      </c>
      <c r="K9" t="s">
        <v>234</v>
      </c>
      <c r="L9" t="s">
        <v>368</v>
      </c>
      <c r="M9">
        <v>1700931600</v>
      </c>
      <c r="N9">
        <v>78</v>
      </c>
      <c r="O9">
        <v>1.6723076923076925</v>
      </c>
    </row>
    <row r="10" spans="3:15" x14ac:dyDescent="0.25">
      <c r="C10" s="1" t="s">
        <v>320</v>
      </c>
      <c r="D10" t="s">
        <v>333</v>
      </c>
      <c r="E10" t="s">
        <v>334</v>
      </c>
      <c r="I10">
        <v>1</v>
      </c>
      <c r="J10" t="s">
        <v>377</v>
      </c>
      <c r="K10" t="s">
        <v>234</v>
      </c>
      <c r="L10" t="s">
        <v>378</v>
      </c>
      <c r="M10">
        <v>1700931600</v>
      </c>
      <c r="N10">
        <v>106</v>
      </c>
      <c r="O10">
        <v>1.5961538461538463</v>
      </c>
    </row>
    <row r="11" spans="3:15" x14ac:dyDescent="0.25">
      <c r="C11" s="1" t="s">
        <v>320</v>
      </c>
      <c r="D11" t="s">
        <v>335</v>
      </c>
      <c r="E11" t="s">
        <v>336</v>
      </c>
      <c r="I11">
        <v>1</v>
      </c>
      <c r="J11" t="s">
        <v>377</v>
      </c>
      <c r="K11" t="s">
        <v>234</v>
      </c>
      <c r="L11" t="s">
        <v>379</v>
      </c>
      <c r="M11">
        <v>1700931600</v>
      </c>
      <c r="N11">
        <v>0</v>
      </c>
      <c r="O11">
        <v>1.5961538461538463</v>
      </c>
    </row>
    <row r="12" spans="3:15" x14ac:dyDescent="0.25">
      <c r="C12" s="1" t="s">
        <v>320</v>
      </c>
      <c r="D12" t="s">
        <v>337</v>
      </c>
      <c r="E12" t="s">
        <v>338</v>
      </c>
      <c r="I12">
        <v>1</v>
      </c>
      <c r="J12" t="s">
        <v>382</v>
      </c>
      <c r="K12" t="s">
        <v>234</v>
      </c>
      <c r="L12" t="s">
        <v>383</v>
      </c>
      <c r="M12">
        <v>1700931600</v>
      </c>
      <c r="N12">
        <v>290</v>
      </c>
      <c r="O12">
        <v>1.2307692307692308</v>
      </c>
    </row>
    <row r="13" spans="3:15" x14ac:dyDescent="0.25">
      <c r="C13" s="1" t="s">
        <v>320</v>
      </c>
      <c r="D13" t="s">
        <v>339</v>
      </c>
      <c r="E13" t="s">
        <v>340</v>
      </c>
      <c r="I13">
        <v>1</v>
      </c>
      <c r="J13" t="s">
        <v>400</v>
      </c>
      <c r="K13" t="s">
        <v>234</v>
      </c>
      <c r="L13" t="s">
        <v>401</v>
      </c>
      <c r="M13">
        <v>1700944199</v>
      </c>
      <c r="N13">
        <v>42</v>
      </c>
      <c r="O13">
        <v>1.7715384615384613</v>
      </c>
    </row>
    <row r="14" spans="3:15" ht="15.75" thickBot="1" x14ac:dyDescent="0.3">
      <c r="C14" s="10" t="s">
        <v>320</v>
      </c>
      <c r="D14" t="s">
        <v>341</v>
      </c>
      <c r="E14" t="s">
        <v>342</v>
      </c>
      <c r="I14">
        <v>1</v>
      </c>
      <c r="J14" t="s">
        <v>404</v>
      </c>
      <c r="K14" t="s">
        <v>234</v>
      </c>
      <c r="L14" t="s">
        <v>405</v>
      </c>
      <c r="M14">
        <v>1700944199</v>
      </c>
      <c r="N14">
        <v>167</v>
      </c>
      <c r="O14">
        <v>1.4492307692307693</v>
      </c>
    </row>
    <row r="15" spans="3:15" x14ac:dyDescent="0.25">
      <c r="I15">
        <v>1</v>
      </c>
      <c r="J15" t="s">
        <v>412</v>
      </c>
      <c r="K15" t="s">
        <v>234</v>
      </c>
      <c r="L15" t="s">
        <v>413</v>
      </c>
      <c r="M15">
        <v>1700944199</v>
      </c>
      <c r="N15">
        <v>68</v>
      </c>
      <c r="O15">
        <v>1.6992307692307693</v>
      </c>
    </row>
    <row r="16" spans="3:15" x14ac:dyDescent="0.25">
      <c r="I16">
        <v>1</v>
      </c>
      <c r="J16" t="s">
        <v>414</v>
      </c>
      <c r="K16" t="s">
        <v>234</v>
      </c>
      <c r="L16" t="s">
        <v>415</v>
      </c>
      <c r="M16">
        <v>1700944199</v>
      </c>
      <c r="N16">
        <v>288</v>
      </c>
      <c r="O16">
        <v>1.2361538461538462</v>
      </c>
    </row>
    <row r="17" spans="9:15" x14ac:dyDescent="0.25">
      <c r="I17">
        <v>1</v>
      </c>
      <c r="J17" t="s">
        <v>422</v>
      </c>
      <c r="K17" t="s">
        <v>234</v>
      </c>
      <c r="L17" t="s">
        <v>423</v>
      </c>
      <c r="M17">
        <v>1700956800</v>
      </c>
      <c r="N17">
        <v>196</v>
      </c>
      <c r="O17">
        <v>1.3941666666666668</v>
      </c>
    </row>
    <row r="18" spans="9:15" x14ac:dyDescent="0.25">
      <c r="I18">
        <v>1</v>
      </c>
      <c r="J18" t="s">
        <v>426</v>
      </c>
      <c r="K18" t="s">
        <v>234</v>
      </c>
      <c r="L18" t="s">
        <v>427</v>
      </c>
      <c r="M18">
        <v>1700958600</v>
      </c>
      <c r="N18">
        <v>182</v>
      </c>
      <c r="O18">
        <v>1.4223076923076923</v>
      </c>
    </row>
    <row r="19" spans="9:15" x14ac:dyDescent="0.25">
      <c r="I19">
        <v>1</v>
      </c>
      <c r="J19" t="s">
        <v>428</v>
      </c>
      <c r="K19" t="s">
        <v>234</v>
      </c>
      <c r="L19" t="s">
        <v>429</v>
      </c>
      <c r="M19">
        <v>1700958600</v>
      </c>
      <c r="N19">
        <v>220</v>
      </c>
      <c r="O19">
        <v>1.3499999999999999</v>
      </c>
    </row>
    <row r="20" spans="9:15" x14ac:dyDescent="0.25">
      <c r="I20">
        <v>1</v>
      </c>
      <c r="J20" t="s">
        <v>430</v>
      </c>
      <c r="K20" t="s">
        <v>234</v>
      </c>
      <c r="L20" t="s">
        <v>431</v>
      </c>
      <c r="M20">
        <v>1700960399</v>
      </c>
      <c r="N20">
        <v>72</v>
      </c>
      <c r="O20">
        <v>1.6869230769230772</v>
      </c>
    </row>
    <row r="21" spans="9:15" x14ac:dyDescent="0.25">
      <c r="I21">
        <v>1</v>
      </c>
      <c r="J21" t="s">
        <v>432</v>
      </c>
      <c r="K21" t="s">
        <v>234</v>
      </c>
      <c r="L21" t="s">
        <v>433</v>
      </c>
      <c r="M21">
        <v>1700960399</v>
      </c>
      <c r="N21">
        <v>268</v>
      </c>
      <c r="O21">
        <v>1.2653846153846153</v>
      </c>
    </row>
    <row r="22" spans="9:15" x14ac:dyDescent="0.25">
      <c r="I22">
        <v>1</v>
      </c>
      <c r="J22" t="s">
        <v>442</v>
      </c>
      <c r="K22" t="s">
        <v>320</v>
      </c>
      <c r="L22" t="s">
        <v>443</v>
      </c>
      <c r="M22">
        <v>1701021600</v>
      </c>
      <c r="N22">
        <v>110</v>
      </c>
      <c r="O22">
        <v>1.5873333333333333</v>
      </c>
    </row>
    <row r="23" spans="9:15" x14ac:dyDescent="0.25">
      <c r="I23">
        <v>1</v>
      </c>
      <c r="J23" t="s">
        <v>444</v>
      </c>
      <c r="K23" t="s">
        <v>320</v>
      </c>
      <c r="L23" t="s">
        <v>445</v>
      </c>
      <c r="M23">
        <v>1701021600</v>
      </c>
      <c r="N23">
        <v>25</v>
      </c>
      <c r="O23">
        <v>1.8271428571428572</v>
      </c>
    </row>
    <row r="24" spans="9:15" x14ac:dyDescent="0.25">
      <c r="I24">
        <v>1</v>
      </c>
      <c r="J24" t="s">
        <v>446</v>
      </c>
      <c r="K24" t="s">
        <v>320</v>
      </c>
      <c r="L24" t="s">
        <v>447</v>
      </c>
      <c r="M24">
        <v>1701021600</v>
      </c>
      <c r="N24">
        <v>130</v>
      </c>
      <c r="O24">
        <v>1.5393333333333337</v>
      </c>
    </row>
    <row r="25" spans="9:15" x14ac:dyDescent="0.25">
      <c r="I25">
        <v>1</v>
      </c>
      <c r="J25" t="s">
        <v>448</v>
      </c>
      <c r="K25" t="s">
        <v>320</v>
      </c>
      <c r="L25" t="s">
        <v>449</v>
      </c>
      <c r="M25">
        <v>1701021600</v>
      </c>
      <c r="N25">
        <v>1</v>
      </c>
      <c r="O25">
        <v>1.9054545454545455</v>
      </c>
    </row>
    <row r="26" spans="9:15" x14ac:dyDescent="0.25">
      <c r="I26">
        <v>1</v>
      </c>
      <c r="J26" t="s">
        <v>450</v>
      </c>
      <c r="K26" t="s">
        <v>320</v>
      </c>
      <c r="L26" t="s">
        <v>451</v>
      </c>
      <c r="M26">
        <v>1701021600</v>
      </c>
      <c r="N26">
        <v>13</v>
      </c>
      <c r="O26">
        <v>1.8628571428571428</v>
      </c>
    </row>
    <row r="27" spans="9:15" x14ac:dyDescent="0.25">
      <c r="I27">
        <v>1</v>
      </c>
      <c r="J27" t="s">
        <v>452</v>
      </c>
      <c r="K27" t="s">
        <v>320</v>
      </c>
      <c r="L27" t="s">
        <v>453</v>
      </c>
      <c r="M27">
        <v>1701021660</v>
      </c>
      <c r="N27">
        <v>59</v>
      </c>
      <c r="O27">
        <v>1.7213333333333334</v>
      </c>
    </row>
    <row r="28" spans="9:15" x14ac:dyDescent="0.25">
      <c r="I28">
        <v>1</v>
      </c>
      <c r="J28" t="s">
        <v>454</v>
      </c>
      <c r="K28" t="s">
        <v>320</v>
      </c>
      <c r="L28" t="s">
        <v>455</v>
      </c>
      <c r="M28">
        <v>1701032760</v>
      </c>
      <c r="N28">
        <v>53</v>
      </c>
      <c r="O28">
        <v>1.7379999999999998</v>
      </c>
    </row>
    <row r="29" spans="9:15" x14ac:dyDescent="0.25">
      <c r="I29">
        <v>1</v>
      </c>
      <c r="J29" t="s">
        <v>456</v>
      </c>
      <c r="K29" t="s">
        <v>320</v>
      </c>
      <c r="L29" t="s">
        <v>457</v>
      </c>
      <c r="M29">
        <v>1701032760</v>
      </c>
      <c r="N29">
        <v>1</v>
      </c>
      <c r="O29">
        <v>1.9061538461538463</v>
      </c>
    </row>
    <row r="30" spans="9:15" x14ac:dyDescent="0.25">
      <c r="I30">
        <v>1</v>
      </c>
      <c r="J30" t="s">
        <v>458</v>
      </c>
      <c r="K30" t="s">
        <v>320</v>
      </c>
      <c r="L30" t="s">
        <v>459</v>
      </c>
      <c r="M30">
        <v>1701033899</v>
      </c>
      <c r="N30">
        <v>294</v>
      </c>
      <c r="O30">
        <v>1.2273333333333336</v>
      </c>
    </row>
    <row r="31" spans="9:15" x14ac:dyDescent="0.25">
      <c r="I31">
        <v>1</v>
      </c>
      <c r="J31" t="s">
        <v>460</v>
      </c>
      <c r="K31" t="s">
        <v>320</v>
      </c>
      <c r="L31" t="s">
        <v>461</v>
      </c>
      <c r="M31">
        <v>1701033899</v>
      </c>
      <c r="N31">
        <v>117</v>
      </c>
      <c r="O31">
        <v>1.5706666666666667</v>
      </c>
    </row>
    <row r="32" spans="9:15" x14ac:dyDescent="0.25">
      <c r="I32">
        <v>1</v>
      </c>
      <c r="J32" t="s">
        <v>460</v>
      </c>
      <c r="K32" t="s">
        <v>320</v>
      </c>
      <c r="L32" t="s">
        <v>462</v>
      </c>
      <c r="M32">
        <v>1701033899</v>
      </c>
      <c r="N32">
        <v>0</v>
      </c>
      <c r="O32">
        <v>1.5706666666666667</v>
      </c>
    </row>
    <row r="33" spans="9:15" x14ac:dyDescent="0.25">
      <c r="I33">
        <v>1</v>
      </c>
      <c r="J33" t="s">
        <v>463</v>
      </c>
      <c r="K33" t="s">
        <v>320</v>
      </c>
      <c r="L33" t="s">
        <v>464</v>
      </c>
      <c r="M33">
        <v>1701048000</v>
      </c>
      <c r="N33">
        <v>149</v>
      </c>
      <c r="O33">
        <v>1.494</v>
      </c>
    </row>
    <row r="34" spans="9:15" x14ac:dyDescent="0.25">
      <c r="I34">
        <v>1</v>
      </c>
      <c r="J34" t="s">
        <v>465</v>
      </c>
      <c r="K34" t="s">
        <v>320</v>
      </c>
      <c r="L34" t="s">
        <v>466</v>
      </c>
      <c r="M34">
        <v>1701134159</v>
      </c>
      <c r="N34">
        <v>117</v>
      </c>
      <c r="O34">
        <v>1.5692857142857142</v>
      </c>
    </row>
    <row r="35" spans="9:15" x14ac:dyDescent="0.25">
      <c r="J35" t="s">
        <v>343</v>
      </c>
      <c r="K35" t="s">
        <v>271</v>
      </c>
      <c r="L35" t="s">
        <v>344</v>
      </c>
      <c r="M35">
        <v>1700865000</v>
      </c>
      <c r="N35">
        <v>204</v>
      </c>
      <c r="O35">
        <v>1.36</v>
      </c>
    </row>
    <row r="36" spans="9:15" x14ac:dyDescent="0.25">
      <c r="J36" t="s">
        <v>347</v>
      </c>
      <c r="K36" t="s">
        <v>271</v>
      </c>
      <c r="L36" t="s">
        <v>348</v>
      </c>
      <c r="M36">
        <v>1700865000</v>
      </c>
      <c r="N36">
        <v>165</v>
      </c>
      <c r="O36">
        <v>1.44</v>
      </c>
    </row>
    <row r="37" spans="9:15" x14ac:dyDescent="0.25">
      <c r="J37" t="s">
        <v>349</v>
      </c>
      <c r="K37" t="s">
        <v>271</v>
      </c>
      <c r="L37" t="s">
        <v>350</v>
      </c>
      <c r="M37">
        <v>1700866800</v>
      </c>
      <c r="N37">
        <v>21</v>
      </c>
      <c r="O37">
        <v>1.8066666666666666</v>
      </c>
    </row>
    <row r="38" spans="9:15" x14ac:dyDescent="0.25">
      <c r="J38" t="s">
        <v>353</v>
      </c>
      <c r="K38" t="s">
        <v>271</v>
      </c>
      <c r="L38" t="s">
        <v>354</v>
      </c>
      <c r="M38">
        <v>1700873999</v>
      </c>
      <c r="N38">
        <v>183</v>
      </c>
      <c r="O38">
        <v>1.4100000000000001</v>
      </c>
    </row>
    <row r="39" spans="9:15" x14ac:dyDescent="0.25">
      <c r="J39" t="s">
        <v>355</v>
      </c>
      <c r="K39" t="s">
        <v>271</v>
      </c>
      <c r="L39" t="s">
        <v>356</v>
      </c>
      <c r="M39">
        <v>1700873999</v>
      </c>
      <c r="N39">
        <v>75</v>
      </c>
      <c r="O39">
        <v>1.66</v>
      </c>
    </row>
    <row r="40" spans="9:15" x14ac:dyDescent="0.25">
      <c r="J40" t="s">
        <v>357</v>
      </c>
      <c r="K40" t="s">
        <v>271</v>
      </c>
      <c r="L40" t="s">
        <v>358</v>
      </c>
      <c r="M40">
        <v>1700873999</v>
      </c>
      <c r="N40">
        <v>112</v>
      </c>
      <c r="O40">
        <v>1.5649999999999999</v>
      </c>
    </row>
    <row r="41" spans="9:15" x14ac:dyDescent="0.25">
      <c r="J41" t="s">
        <v>369</v>
      </c>
      <c r="K41" t="s">
        <v>234</v>
      </c>
      <c r="L41" t="s">
        <v>370</v>
      </c>
      <c r="M41">
        <v>1700931600</v>
      </c>
      <c r="N41">
        <v>179</v>
      </c>
      <c r="O41">
        <v>1.4261538461538459</v>
      </c>
    </row>
    <row r="42" spans="9:15" x14ac:dyDescent="0.25">
      <c r="J42" t="s">
        <v>371</v>
      </c>
      <c r="K42" t="s">
        <v>234</v>
      </c>
      <c r="L42" t="s">
        <v>372</v>
      </c>
      <c r="M42">
        <v>1700931600</v>
      </c>
      <c r="N42">
        <v>188</v>
      </c>
      <c r="O42">
        <v>1.4083333333333332</v>
      </c>
    </row>
    <row r="43" spans="9:15" x14ac:dyDescent="0.25">
      <c r="J43" t="s">
        <v>373</v>
      </c>
      <c r="K43" t="s">
        <v>234</v>
      </c>
      <c r="L43" t="s">
        <v>374</v>
      </c>
      <c r="M43">
        <v>1700931600</v>
      </c>
      <c r="N43">
        <v>326</v>
      </c>
      <c r="O43">
        <v>1.1784615384615382</v>
      </c>
    </row>
    <row r="44" spans="9:15" x14ac:dyDescent="0.25">
      <c r="J44" t="s">
        <v>375</v>
      </c>
      <c r="K44" t="s">
        <v>234</v>
      </c>
      <c r="L44" t="s">
        <v>376</v>
      </c>
      <c r="M44">
        <v>1700931600</v>
      </c>
      <c r="N44">
        <v>50</v>
      </c>
      <c r="O44">
        <v>1.7491666666666663</v>
      </c>
    </row>
    <row r="45" spans="9:15" x14ac:dyDescent="0.25">
      <c r="J45" t="s">
        <v>380</v>
      </c>
      <c r="K45" t="s">
        <v>234</v>
      </c>
      <c r="L45" t="s">
        <v>381</v>
      </c>
      <c r="M45">
        <v>1700931600</v>
      </c>
      <c r="N45">
        <v>119</v>
      </c>
      <c r="O45">
        <v>1.5646153846153845</v>
      </c>
    </row>
    <row r="46" spans="9:15" x14ac:dyDescent="0.25">
      <c r="J46" t="s">
        <v>384</v>
      </c>
      <c r="K46" t="s">
        <v>234</v>
      </c>
      <c r="L46" t="s">
        <v>385</v>
      </c>
      <c r="M46">
        <v>1700935200</v>
      </c>
      <c r="N46">
        <v>70</v>
      </c>
      <c r="O46">
        <v>1.693846153846154</v>
      </c>
    </row>
    <row r="47" spans="9:15" x14ac:dyDescent="0.25">
      <c r="J47" t="s">
        <v>386</v>
      </c>
      <c r="K47" t="s">
        <v>234</v>
      </c>
      <c r="L47" t="s">
        <v>387</v>
      </c>
      <c r="M47">
        <v>1700935200</v>
      </c>
      <c r="N47">
        <v>138</v>
      </c>
      <c r="O47">
        <v>1.5192307692307689</v>
      </c>
    </row>
    <row r="48" spans="9:15" x14ac:dyDescent="0.25">
      <c r="J48" t="s">
        <v>388</v>
      </c>
      <c r="K48" t="s">
        <v>234</v>
      </c>
      <c r="L48" t="s">
        <v>389</v>
      </c>
      <c r="M48">
        <v>1700938799</v>
      </c>
      <c r="N48">
        <v>92</v>
      </c>
      <c r="O48">
        <v>1.6346153846153846</v>
      </c>
    </row>
    <row r="49" spans="10:15" x14ac:dyDescent="0.25">
      <c r="J49" t="s">
        <v>390</v>
      </c>
      <c r="K49" t="s">
        <v>234</v>
      </c>
      <c r="L49" t="s">
        <v>391</v>
      </c>
      <c r="M49">
        <v>1700938799</v>
      </c>
      <c r="N49">
        <v>72</v>
      </c>
      <c r="O49">
        <v>1.6876923076923078</v>
      </c>
    </row>
    <row r="50" spans="10:15" x14ac:dyDescent="0.25">
      <c r="J50" t="s">
        <v>392</v>
      </c>
      <c r="K50" t="s">
        <v>234</v>
      </c>
      <c r="L50" t="s">
        <v>393</v>
      </c>
      <c r="M50">
        <v>1700938799</v>
      </c>
      <c r="N50">
        <v>89</v>
      </c>
      <c r="O50">
        <v>1.639230769230769</v>
      </c>
    </row>
    <row r="51" spans="10:15" x14ac:dyDescent="0.25">
      <c r="J51" t="s">
        <v>394</v>
      </c>
      <c r="K51" t="s">
        <v>234</v>
      </c>
      <c r="L51" t="s">
        <v>395</v>
      </c>
      <c r="M51">
        <v>1700942400</v>
      </c>
      <c r="N51">
        <v>90</v>
      </c>
      <c r="O51">
        <v>1.6369230769230769</v>
      </c>
    </row>
    <row r="52" spans="10:15" x14ac:dyDescent="0.25">
      <c r="J52" t="s">
        <v>396</v>
      </c>
      <c r="K52" t="s">
        <v>234</v>
      </c>
      <c r="L52" t="s">
        <v>397</v>
      </c>
      <c r="M52">
        <v>1700942400</v>
      </c>
      <c r="N52">
        <v>271</v>
      </c>
      <c r="O52">
        <v>1.2615384615384615</v>
      </c>
    </row>
    <row r="53" spans="10:15" x14ac:dyDescent="0.25">
      <c r="J53" t="s">
        <v>398</v>
      </c>
      <c r="K53" t="s">
        <v>234</v>
      </c>
      <c r="L53" t="s">
        <v>399</v>
      </c>
      <c r="M53">
        <v>1700942400</v>
      </c>
      <c r="N53">
        <v>302</v>
      </c>
      <c r="O53">
        <v>1.213846153846154</v>
      </c>
    </row>
    <row r="54" spans="10:15" x14ac:dyDescent="0.25">
      <c r="J54" t="s">
        <v>402</v>
      </c>
      <c r="K54" t="s">
        <v>234</v>
      </c>
      <c r="L54" t="s">
        <v>403</v>
      </c>
      <c r="M54">
        <v>1700944199</v>
      </c>
      <c r="N54">
        <v>249</v>
      </c>
      <c r="O54">
        <v>1.2966666666666669</v>
      </c>
    </row>
    <row r="55" spans="10:15" x14ac:dyDescent="0.25">
      <c r="J55" t="s">
        <v>406</v>
      </c>
      <c r="K55" t="s">
        <v>234</v>
      </c>
      <c r="L55" t="s">
        <v>407</v>
      </c>
      <c r="M55">
        <v>1700944199</v>
      </c>
      <c r="N55">
        <v>16</v>
      </c>
      <c r="O55">
        <v>1.8533333333333333</v>
      </c>
    </row>
    <row r="56" spans="10:15" x14ac:dyDescent="0.25">
      <c r="J56" t="s">
        <v>408</v>
      </c>
      <c r="K56" t="s">
        <v>234</v>
      </c>
      <c r="L56" t="s">
        <v>409</v>
      </c>
      <c r="M56">
        <v>1700944199</v>
      </c>
      <c r="N56">
        <v>248</v>
      </c>
      <c r="O56">
        <v>1.2983333333333333</v>
      </c>
    </row>
    <row r="57" spans="10:15" x14ac:dyDescent="0.25">
      <c r="J57" t="s">
        <v>410</v>
      </c>
      <c r="K57" t="s">
        <v>234</v>
      </c>
      <c r="L57" t="s">
        <v>411</v>
      </c>
      <c r="M57">
        <v>1700944199</v>
      </c>
      <c r="N57">
        <v>46</v>
      </c>
      <c r="O57">
        <v>1.76</v>
      </c>
    </row>
    <row r="58" spans="10:15" x14ac:dyDescent="0.25">
      <c r="J58" t="s">
        <v>416</v>
      </c>
      <c r="K58" t="s">
        <v>234</v>
      </c>
      <c r="L58" t="s">
        <v>417</v>
      </c>
      <c r="M58">
        <v>1700946000</v>
      </c>
      <c r="N58">
        <v>29</v>
      </c>
      <c r="O58">
        <v>1.8099999999999998</v>
      </c>
    </row>
    <row r="59" spans="10:15" x14ac:dyDescent="0.25">
      <c r="J59" t="s">
        <v>418</v>
      </c>
      <c r="K59" t="s">
        <v>234</v>
      </c>
      <c r="L59" t="s">
        <v>419</v>
      </c>
      <c r="M59">
        <v>1700956800</v>
      </c>
      <c r="N59">
        <v>248</v>
      </c>
      <c r="O59">
        <v>1.2984615384615386</v>
      </c>
    </row>
    <row r="60" spans="10:15" x14ac:dyDescent="0.25">
      <c r="J60" t="s">
        <v>420</v>
      </c>
      <c r="K60" t="s">
        <v>234</v>
      </c>
      <c r="L60" t="s">
        <v>421</v>
      </c>
      <c r="M60">
        <v>1700956800</v>
      </c>
      <c r="N60">
        <v>178</v>
      </c>
      <c r="O60">
        <v>1.4276923076923076</v>
      </c>
    </row>
    <row r="61" spans="10:15" x14ac:dyDescent="0.25">
      <c r="J61" t="s">
        <v>424</v>
      </c>
      <c r="K61" t="s">
        <v>234</v>
      </c>
      <c r="L61" t="s">
        <v>425</v>
      </c>
      <c r="M61">
        <v>1700958600</v>
      </c>
      <c r="N61">
        <v>174</v>
      </c>
      <c r="O61">
        <v>1.4375</v>
      </c>
    </row>
    <row r="62" spans="10:15" x14ac:dyDescent="0.25">
      <c r="J62" t="s">
        <v>434</v>
      </c>
      <c r="K62" t="s">
        <v>234</v>
      </c>
      <c r="L62" t="s">
        <v>435</v>
      </c>
      <c r="M62">
        <v>1700964000</v>
      </c>
      <c r="N62">
        <v>288</v>
      </c>
      <c r="O62">
        <v>1.2350000000000001</v>
      </c>
    </row>
    <row r="63" spans="10:15" x14ac:dyDescent="0.25">
      <c r="J63" t="s">
        <v>436</v>
      </c>
      <c r="K63" t="s">
        <v>234</v>
      </c>
      <c r="L63" t="s">
        <v>437</v>
      </c>
      <c r="M63">
        <v>1700969400</v>
      </c>
      <c r="N63">
        <v>253</v>
      </c>
      <c r="O63">
        <v>1.2908333333333335</v>
      </c>
    </row>
    <row r="64" spans="10:15" x14ac:dyDescent="0.25">
      <c r="J64" t="s">
        <v>438</v>
      </c>
      <c r="K64" t="s">
        <v>234</v>
      </c>
      <c r="L64" t="s">
        <v>439</v>
      </c>
      <c r="M64">
        <v>1700969400</v>
      </c>
      <c r="N64">
        <v>166</v>
      </c>
      <c r="O64">
        <v>1.4530769230769232</v>
      </c>
    </row>
    <row r="65" spans="10:15" x14ac:dyDescent="0.25">
      <c r="J65" t="s">
        <v>440</v>
      </c>
      <c r="K65" t="s">
        <v>234</v>
      </c>
      <c r="L65" t="s">
        <v>441</v>
      </c>
      <c r="M65">
        <v>1700971199</v>
      </c>
      <c r="N65">
        <v>165</v>
      </c>
      <c r="O65">
        <v>1.4558333333333333</v>
      </c>
    </row>
  </sheetData>
  <sortState xmlns:xlrd2="http://schemas.microsoft.com/office/spreadsheetml/2017/richdata2" ref="I3:O34">
    <sortCondition ref="K3:K34"/>
    <sortCondition ref="M3:M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E8B4-641B-4A32-9D47-F5B2640AEC56}">
  <dimension ref="B2:K56"/>
  <sheetViews>
    <sheetView tabSelected="1" workbookViewId="0">
      <selection activeCell="E4" sqref="E4"/>
    </sheetView>
  </sheetViews>
  <sheetFormatPr defaultRowHeight="15" x14ac:dyDescent="0.25"/>
  <cols>
    <col min="3" max="3" width="39.5703125" customWidth="1"/>
    <col min="5" max="5" width="23.5703125" customWidth="1"/>
  </cols>
  <sheetData>
    <row r="2" spans="2:11" x14ac:dyDescent="0.25">
      <c r="C2" t="s">
        <v>499</v>
      </c>
      <c r="D2" t="s">
        <v>500</v>
      </c>
      <c r="E2" t="s">
        <v>501</v>
      </c>
      <c r="F2" t="s">
        <v>502</v>
      </c>
      <c r="G2" t="s">
        <v>503</v>
      </c>
      <c r="H2" t="s">
        <v>504</v>
      </c>
    </row>
    <row r="3" spans="2:11" x14ac:dyDescent="0.25">
      <c r="B3">
        <v>1</v>
      </c>
      <c r="C3" t="s">
        <v>345</v>
      </c>
      <c r="D3" t="s">
        <v>271</v>
      </c>
      <c r="E3" t="s">
        <v>346</v>
      </c>
      <c r="F3">
        <v>1700865000</v>
      </c>
      <c r="G3">
        <v>75</v>
      </c>
      <c r="H3">
        <v>1.6525000000000001</v>
      </c>
      <c r="J3" s="22">
        <v>45223</v>
      </c>
      <c r="K3">
        <v>2</v>
      </c>
    </row>
    <row r="4" spans="2:11" x14ac:dyDescent="0.25">
      <c r="B4">
        <v>1</v>
      </c>
      <c r="C4" t="s">
        <v>351</v>
      </c>
      <c r="D4" t="s">
        <v>271</v>
      </c>
      <c r="E4" t="s">
        <v>352</v>
      </c>
      <c r="F4">
        <v>1700870400</v>
      </c>
      <c r="G4">
        <v>181</v>
      </c>
      <c r="H4">
        <v>1.4100000000000001</v>
      </c>
      <c r="J4" s="22">
        <f>J3+7</f>
        <v>45230</v>
      </c>
      <c r="K4">
        <v>3</v>
      </c>
    </row>
    <row r="5" spans="2:11" x14ac:dyDescent="0.25">
      <c r="B5">
        <v>1</v>
      </c>
      <c r="C5" t="s">
        <v>359</v>
      </c>
      <c r="D5" t="s">
        <v>271</v>
      </c>
      <c r="E5" t="s">
        <v>360</v>
      </c>
      <c r="F5">
        <v>1700875800</v>
      </c>
      <c r="G5">
        <v>199</v>
      </c>
      <c r="H5">
        <v>1.3725000000000001</v>
      </c>
      <c r="J5" s="22">
        <f t="shared" ref="J5:J10" si="0">J4+7</f>
        <v>45237</v>
      </c>
      <c r="K5">
        <v>4</v>
      </c>
    </row>
    <row r="6" spans="2:11" x14ac:dyDescent="0.25">
      <c r="B6">
        <v>1</v>
      </c>
      <c r="C6" t="s">
        <v>367</v>
      </c>
      <c r="D6" t="s">
        <v>234</v>
      </c>
      <c r="E6" t="s">
        <v>368</v>
      </c>
      <c r="F6">
        <v>1700931600</v>
      </c>
      <c r="G6">
        <v>78</v>
      </c>
      <c r="H6">
        <v>1.6723076923076925</v>
      </c>
      <c r="J6" s="22">
        <f t="shared" si="0"/>
        <v>45244</v>
      </c>
      <c r="K6">
        <v>5</v>
      </c>
    </row>
    <row r="7" spans="2:11" x14ac:dyDescent="0.25">
      <c r="B7">
        <v>1</v>
      </c>
      <c r="C7" t="s">
        <v>377</v>
      </c>
      <c r="D7" t="s">
        <v>234</v>
      </c>
      <c r="E7" t="s">
        <v>378</v>
      </c>
      <c r="F7">
        <v>1700931600</v>
      </c>
      <c r="G7">
        <v>106</v>
      </c>
      <c r="H7">
        <v>1.5961538461538463</v>
      </c>
      <c r="J7" s="22">
        <f t="shared" si="0"/>
        <v>45251</v>
      </c>
      <c r="K7">
        <v>6</v>
      </c>
    </row>
    <row r="8" spans="2:11" x14ac:dyDescent="0.25">
      <c r="B8">
        <v>1</v>
      </c>
      <c r="C8" t="s">
        <v>380</v>
      </c>
      <c r="D8" t="s">
        <v>234</v>
      </c>
      <c r="E8" t="s">
        <v>381</v>
      </c>
      <c r="F8">
        <v>1700931600</v>
      </c>
      <c r="G8">
        <v>119</v>
      </c>
      <c r="H8">
        <v>1.5646153846153845</v>
      </c>
      <c r="J8" s="22">
        <f t="shared" si="0"/>
        <v>45258</v>
      </c>
    </row>
    <row r="9" spans="2:11" x14ac:dyDescent="0.25">
      <c r="B9">
        <v>1</v>
      </c>
      <c r="C9" t="s">
        <v>382</v>
      </c>
      <c r="D9" t="s">
        <v>234</v>
      </c>
      <c r="E9" t="s">
        <v>383</v>
      </c>
      <c r="F9">
        <v>1700931600</v>
      </c>
      <c r="G9">
        <v>290</v>
      </c>
      <c r="H9">
        <v>1.2307692307692308</v>
      </c>
      <c r="J9" s="22">
        <f t="shared" si="0"/>
        <v>45265</v>
      </c>
    </row>
    <row r="10" spans="2:11" x14ac:dyDescent="0.25">
      <c r="B10">
        <v>1</v>
      </c>
      <c r="C10" t="s">
        <v>384</v>
      </c>
      <c r="D10" t="s">
        <v>234</v>
      </c>
      <c r="E10" t="s">
        <v>385</v>
      </c>
      <c r="F10">
        <v>1700935200</v>
      </c>
      <c r="G10">
        <v>70</v>
      </c>
      <c r="H10">
        <v>1.693846153846154</v>
      </c>
      <c r="J10" s="22">
        <f t="shared" si="0"/>
        <v>45272</v>
      </c>
    </row>
    <row r="11" spans="2:11" x14ac:dyDescent="0.25">
      <c r="B11">
        <v>1</v>
      </c>
      <c r="C11" t="s">
        <v>386</v>
      </c>
      <c r="D11" t="s">
        <v>234</v>
      </c>
      <c r="E11" t="s">
        <v>387</v>
      </c>
      <c r="F11">
        <v>1700935200</v>
      </c>
      <c r="G11">
        <v>138</v>
      </c>
      <c r="H11">
        <v>1.5192307692307689</v>
      </c>
    </row>
    <row r="12" spans="2:11" x14ac:dyDescent="0.25">
      <c r="B12">
        <v>1</v>
      </c>
      <c r="C12" t="s">
        <v>388</v>
      </c>
      <c r="D12" t="s">
        <v>234</v>
      </c>
      <c r="E12" t="s">
        <v>389</v>
      </c>
      <c r="F12">
        <v>1700938799</v>
      </c>
      <c r="G12">
        <v>92</v>
      </c>
      <c r="H12">
        <v>1.6346153846153846</v>
      </c>
    </row>
    <row r="13" spans="2:11" x14ac:dyDescent="0.25">
      <c r="B13">
        <v>1</v>
      </c>
      <c r="C13" t="s">
        <v>506</v>
      </c>
      <c r="D13" t="s">
        <v>234</v>
      </c>
      <c r="E13" t="s">
        <v>391</v>
      </c>
      <c r="F13">
        <v>1700938799</v>
      </c>
      <c r="G13">
        <v>72</v>
      </c>
      <c r="H13">
        <v>1.6876923076923078</v>
      </c>
    </row>
    <row r="14" spans="2:11" x14ac:dyDescent="0.25">
      <c r="B14">
        <v>1</v>
      </c>
      <c r="C14" t="s">
        <v>392</v>
      </c>
      <c r="D14" t="s">
        <v>234</v>
      </c>
      <c r="E14" t="s">
        <v>393</v>
      </c>
      <c r="F14">
        <v>1700938799</v>
      </c>
      <c r="G14">
        <v>89</v>
      </c>
      <c r="H14">
        <v>1.639230769230769</v>
      </c>
    </row>
    <row r="15" spans="2:11" x14ac:dyDescent="0.25">
      <c r="B15">
        <v>1</v>
      </c>
      <c r="C15" t="s">
        <v>394</v>
      </c>
      <c r="D15" t="s">
        <v>234</v>
      </c>
      <c r="E15" t="s">
        <v>395</v>
      </c>
      <c r="F15">
        <v>1700942400</v>
      </c>
      <c r="G15">
        <v>90</v>
      </c>
      <c r="H15">
        <v>1.6369230769230769</v>
      </c>
      <c r="K15">
        <v>700</v>
      </c>
    </row>
    <row r="16" spans="2:11" x14ac:dyDescent="0.25">
      <c r="B16">
        <v>1</v>
      </c>
      <c r="C16" t="s">
        <v>396</v>
      </c>
      <c r="D16" t="s">
        <v>234</v>
      </c>
      <c r="E16" t="s">
        <v>397</v>
      </c>
      <c r="F16">
        <v>1700942400</v>
      </c>
      <c r="G16">
        <v>271</v>
      </c>
      <c r="H16">
        <v>1.2615384615384615</v>
      </c>
      <c r="K16">
        <v>150000</v>
      </c>
    </row>
    <row r="17" spans="2:11" x14ac:dyDescent="0.25">
      <c r="B17">
        <v>1</v>
      </c>
      <c r="C17" t="s">
        <v>398</v>
      </c>
      <c r="D17" t="s">
        <v>234</v>
      </c>
      <c r="E17" t="s">
        <v>399</v>
      </c>
      <c r="F17">
        <v>1700942400</v>
      </c>
      <c r="G17">
        <v>302</v>
      </c>
      <c r="H17">
        <v>1.213846153846154</v>
      </c>
      <c r="K17">
        <f>K15*52/K16</f>
        <v>0.24266666666666667</v>
      </c>
    </row>
    <row r="18" spans="2:11" x14ac:dyDescent="0.25">
      <c r="B18">
        <v>1</v>
      </c>
      <c r="C18" t="s">
        <v>400</v>
      </c>
      <c r="D18" t="s">
        <v>234</v>
      </c>
      <c r="E18" t="s">
        <v>401</v>
      </c>
      <c r="F18">
        <v>1700944199</v>
      </c>
      <c r="G18">
        <v>42</v>
      </c>
      <c r="H18">
        <v>1.7715384615384613</v>
      </c>
    </row>
    <row r="19" spans="2:11" x14ac:dyDescent="0.25">
      <c r="B19">
        <v>1</v>
      </c>
      <c r="C19" t="s">
        <v>402</v>
      </c>
      <c r="D19" t="s">
        <v>234</v>
      </c>
      <c r="E19" t="s">
        <v>403</v>
      </c>
      <c r="F19">
        <v>1700944199</v>
      </c>
      <c r="G19">
        <v>249</v>
      </c>
      <c r="H19">
        <v>1.2966666666666669</v>
      </c>
    </row>
    <row r="20" spans="2:11" x14ac:dyDescent="0.25">
      <c r="B20">
        <v>1</v>
      </c>
      <c r="C20" t="s">
        <v>442</v>
      </c>
      <c r="D20" t="s">
        <v>320</v>
      </c>
      <c r="E20" t="s">
        <v>443</v>
      </c>
      <c r="F20">
        <v>1701021600</v>
      </c>
      <c r="G20">
        <v>110</v>
      </c>
      <c r="H20">
        <v>1.5873333333333333</v>
      </c>
    </row>
    <row r="21" spans="2:11" x14ac:dyDescent="0.25">
      <c r="B21">
        <v>1</v>
      </c>
      <c r="C21" t="s">
        <v>444</v>
      </c>
      <c r="D21" t="s">
        <v>320</v>
      </c>
      <c r="E21" t="s">
        <v>445</v>
      </c>
      <c r="F21">
        <v>1701021600</v>
      </c>
      <c r="G21">
        <v>25</v>
      </c>
      <c r="H21">
        <v>1.8271428571428572</v>
      </c>
    </row>
    <row r="22" spans="2:11" x14ac:dyDescent="0.25">
      <c r="B22">
        <v>1</v>
      </c>
      <c r="C22" t="s">
        <v>446</v>
      </c>
      <c r="D22" t="s">
        <v>320</v>
      </c>
      <c r="E22" t="s">
        <v>447</v>
      </c>
      <c r="F22">
        <v>1701021600</v>
      </c>
      <c r="G22">
        <v>130</v>
      </c>
      <c r="H22">
        <v>1.5393333333333337</v>
      </c>
    </row>
    <row r="23" spans="2:11" x14ac:dyDescent="0.25">
      <c r="B23">
        <v>1</v>
      </c>
      <c r="C23" t="s">
        <v>448</v>
      </c>
      <c r="D23" t="s">
        <v>320</v>
      </c>
      <c r="E23" t="s">
        <v>449</v>
      </c>
      <c r="F23">
        <v>1701021600</v>
      </c>
      <c r="G23">
        <v>1</v>
      </c>
      <c r="H23">
        <v>1.9054545454545455</v>
      </c>
    </row>
    <row r="24" spans="2:11" x14ac:dyDescent="0.25">
      <c r="B24">
        <v>1</v>
      </c>
      <c r="C24" t="s">
        <v>450</v>
      </c>
      <c r="D24" t="s">
        <v>320</v>
      </c>
      <c r="E24" t="s">
        <v>451</v>
      </c>
      <c r="F24">
        <v>1701021600</v>
      </c>
      <c r="G24">
        <v>13</v>
      </c>
      <c r="H24">
        <v>1.8628571428571428</v>
      </c>
    </row>
    <row r="25" spans="2:11" x14ac:dyDescent="0.25">
      <c r="B25">
        <v>1</v>
      </c>
      <c r="C25" t="s">
        <v>452</v>
      </c>
      <c r="D25" t="s">
        <v>320</v>
      </c>
      <c r="E25" t="s">
        <v>453</v>
      </c>
      <c r="F25">
        <v>1701021660</v>
      </c>
      <c r="G25">
        <v>59</v>
      </c>
      <c r="H25">
        <v>1.7213333333333334</v>
      </c>
    </row>
    <row r="26" spans="2:11" x14ac:dyDescent="0.25">
      <c r="B26">
        <v>1</v>
      </c>
      <c r="C26" t="s">
        <v>454</v>
      </c>
      <c r="D26" t="s">
        <v>320</v>
      </c>
      <c r="E26" t="s">
        <v>455</v>
      </c>
      <c r="F26">
        <v>1701032760</v>
      </c>
      <c r="G26">
        <v>53</v>
      </c>
      <c r="H26">
        <v>1.7379999999999998</v>
      </c>
    </row>
    <row r="27" spans="2:11" x14ac:dyDescent="0.25">
      <c r="B27">
        <v>1</v>
      </c>
      <c r="C27" t="s">
        <v>456</v>
      </c>
      <c r="D27" t="s">
        <v>320</v>
      </c>
      <c r="E27" t="s">
        <v>457</v>
      </c>
      <c r="F27">
        <v>1701032760</v>
      </c>
      <c r="G27">
        <v>1</v>
      </c>
      <c r="H27">
        <v>1.9061538461538463</v>
      </c>
    </row>
    <row r="28" spans="2:11" x14ac:dyDescent="0.25">
      <c r="B28">
        <v>1</v>
      </c>
      <c r="C28" t="s">
        <v>458</v>
      </c>
      <c r="D28" t="s">
        <v>320</v>
      </c>
      <c r="E28" t="s">
        <v>459</v>
      </c>
      <c r="F28">
        <v>1701033899</v>
      </c>
      <c r="G28">
        <v>294</v>
      </c>
      <c r="H28">
        <v>1.2273333333333336</v>
      </c>
    </row>
    <row r="29" spans="2:11" x14ac:dyDescent="0.25">
      <c r="B29">
        <v>1</v>
      </c>
      <c r="C29" t="s">
        <v>460</v>
      </c>
      <c r="D29" t="s">
        <v>320</v>
      </c>
      <c r="E29" t="s">
        <v>461</v>
      </c>
      <c r="F29">
        <v>1701033899</v>
      </c>
      <c r="G29">
        <v>117</v>
      </c>
      <c r="H29">
        <v>1.5706666666666667</v>
      </c>
    </row>
    <row r="30" spans="2:11" x14ac:dyDescent="0.25">
      <c r="C30" t="s">
        <v>460</v>
      </c>
      <c r="D30" t="s">
        <v>320</v>
      </c>
      <c r="E30" t="s">
        <v>505</v>
      </c>
      <c r="F30">
        <v>1701033899</v>
      </c>
      <c r="G30">
        <v>0</v>
      </c>
      <c r="H30">
        <v>1.5706666666666667</v>
      </c>
    </row>
    <row r="31" spans="2:11" x14ac:dyDescent="0.25">
      <c r="B31">
        <v>1</v>
      </c>
      <c r="C31" t="s">
        <v>463</v>
      </c>
      <c r="D31" t="s">
        <v>320</v>
      </c>
      <c r="E31" t="s">
        <v>464</v>
      </c>
      <c r="F31">
        <v>1701048000</v>
      </c>
      <c r="G31">
        <v>149</v>
      </c>
      <c r="H31">
        <v>1.494</v>
      </c>
    </row>
    <row r="32" spans="2:11" x14ac:dyDescent="0.25">
      <c r="B32">
        <v>1</v>
      </c>
      <c r="C32" t="s">
        <v>465</v>
      </c>
      <c r="D32" t="s">
        <v>320</v>
      </c>
      <c r="E32" t="s">
        <v>466</v>
      </c>
      <c r="F32">
        <v>1701134159</v>
      </c>
      <c r="G32">
        <v>117</v>
      </c>
      <c r="H32">
        <v>1.5692857142857142</v>
      </c>
    </row>
    <row r="33" spans="2:8" x14ac:dyDescent="0.25">
      <c r="C33" t="s">
        <v>343</v>
      </c>
      <c r="D33" t="s">
        <v>271</v>
      </c>
      <c r="E33" t="s">
        <v>344</v>
      </c>
      <c r="F33">
        <v>1700865000</v>
      </c>
      <c r="G33">
        <v>204</v>
      </c>
      <c r="H33">
        <v>1.36</v>
      </c>
    </row>
    <row r="34" spans="2:8" x14ac:dyDescent="0.25">
      <c r="B34">
        <f>SUM(B3:B33)</f>
        <v>29</v>
      </c>
      <c r="C34" t="s">
        <v>347</v>
      </c>
      <c r="D34" t="s">
        <v>271</v>
      </c>
      <c r="E34" t="s">
        <v>348</v>
      </c>
      <c r="F34">
        <v>1700865000</v>
      </c>
      <c r="G34">
        <v>165</v>
      </c>
      <c r="H34">
        <v>1.44</v>
      </c>
    </row>
    <row r="35" spans="2:8" x14ac:dyDescent="0.25">
      <c r="C35" t="s">
        <v>349</v>
      </c>
      <c r="D35" t="s">
        <v>271</v>
      </c>
      <c r="E35" t="s">
        <v>350</v>
      </c>
      <c r="F35">
        <v>1700866800</v>
      </c>
      <c r="G35">
        <v>21</v>
      </c>
      <c r="H35">
        <v>1.8066666666666666</v>
      </c>
    </row>
    <row r="36" spans="2:8" x14ac:dyDescent="0.25">
      <c r="C36" t="s">
        <v>353</v>
      </c>
      <c r="D36" t="s">
        <v>271</v>
      </c>
      <c r="E36" t="s">
        <v>354</v>
      </c>
      <c r="F36">
        <v>1700873999</v>
      </c>
      <c r="G36">
        <v>183</v>
      </c>
      <c r="H36">
        <v>1.4100000000000001</v>
      </c>
    </row>
    <row r="37" spans="2:8" x14ac:dyDescent="0.25">
      <c r="C37" t="s">
        <v>355</v>
      </c>
      <c r="D37" t="s">
        <v>271</v>
      </c>
      <c r="E37" t="s">
        <v>356</v>
      </c>
      <c r="F37">
        <v>1700873999</v>
      </c>
      <c r="G37">
        <v>75</v>
      </c>
      <c r="H37">
        <v>1.66</v>
      </c>
    </row>
    <row r="38" spans="2:8" x14ac:dyDescent="0.25">
      <c r="C38" t="s">
        <v>357</v>
      </c>
      <c r="D38" t="s">
        <v>271</v>
      </c>
      <c r="E38" t="s">
        <v>358</v>
      </c>
      <c r="F38">
        <v>1700873999</v>
      </c>
      <c r="G38">
        <v>112</v>
      </c>
      <c r="H38">
        <v>1.5649999999999999</v>
      </c>
    </row>
    <row r="39" spans="2:8" x14ac:dyDescent="0.25">
      <c r="C39" t="s">
        <v>361</v>
      </c>
      <c r="D39" t="s">
        <v>234</v>
      </c>
      <c r="E39" t="s">
        <v>362</v>
      </c>
      <c r="F39">
        <v>1700872200</v>
      </c>
      <c r="G39">
        <v>316</v>
      </c>
      <c r="H39">
        <v>1.1923076923076921</v>
      </c>
    </row>
    <row r="40" spans="2:8" x14ac:dyDescent="0.25">
      <c r="C40" t="s">
        <v>363</v>
      </c>
      <c r="D40" t="s">
        <v>234</v>
      </c>
      <c r="E40" t="s">
        <v>364</v>
      </c>
      <c r="F40">
        <v>1700875800</v>
      </c>
      <c r="G40">
        <v>323</v>
      </c>
      <c r="H40">
        <v>1.1823076923076921</v>
      </c>
    </row>
    <row r="41" spans="2:8" x14ac:dyDescent="0.25">
      <c r="C41" t="s">
        <v>365</v>
      </c>
      <c r="D41" t="s">
        <v>234</v>
      </c>
      <c r="E41" t="s">
        <v>366</v>
      </c>
      <c r="F41">
        <v>1700931600</v>
      </c>
      <c r="G41">
        <v>215</v>
      </c>
      <c r="H41">
        <v>1.3584615384615382</v>
      </c>
    </row>
    <row r="42" spans="2:8" x14ac:dyDescent="0.25">
      <c r="C42" t="s">
        <v>369</v>
      </c>
      <c r="D42" t="s">
        <v>234</v>
      </c>
      <c r="E42" t="s">
        <v>370</v>
      </c>
      <c r="F42">
        <v>1700931600</v>
      </c>
      <c r="G42">
        <v>179</v>
      </c>
      <c r="H42">
        <v>1.4261538461538459</v>
      </c>
    </row>
    <row r="43" spans="2:8" x14ac:dyDescent="0.25">
      <c r="C43" t="s">
        <v>371</v>
      </c>
      <c r="D43" t="s">
        <v>234</v>
      </c>
      <c r="E43" t="s">
        <v>372</v>
      </c>
      <c r="F43">
        <v>1700931600</v>
      </c>
      <c r="G43">
        <v>188</v>
      </c>
      <c r="H43">
        <v>1.4083333333333332</v>
      </c>
    </row>
    <row r="44" spans="2:8" x14ac:dyDescent="0.25">
      <c r="C44" t="s">
        <v>373</v>
      </c>
      <c r="D44" t="s">
        <v>234</v>
      </c>
      <c r="E44" t="s">
        <v>374</v>
      </c>
      <c r="F44">
        <v>1700931600</v>
      </c>
      <c r="G44">
        <v>326</v>
      </c>
      <c r="H44">
        <v>1.1784615384615382</v>
      </c>
    </row>
    <row r="45" spans="2:8" x14ac:dyDescent="0.25">
      <c r="C45" t="s">
        <v>375</v>
      </c>
      <c r="D45" t="s">
        <v>234</v>
      </c>
      <c r="E45" t="s">
        <v>376</v>
      </c>
      <c r="F45">
        <v>1700931600</v>
      </c>
      <c r="G45">
        <v>50</v>
      </c>
      <c r="H45">
        <v>1.7491666666666663</v>
      </c>
    </row>
    <row r="46" spans="2:8" x14ac:dyDescent="0.25">
      <c r="C46" t="s">
        <v>420</v>
      </c>
      <c r="D46" t="s">
        <v>234</v>
      </c>
      <c r="E46" t="s">
        <v>421</v>
      </c>
      <c r="F46">
        <v>1700956800</v>
      </c>
      <c r="G46">
        <v>178</v>
      </c>
      <c r="H46">
        <v>1.4276923076923076</v>
      </c>
    </row>
    <row r="47" spans="2:8" x14ac:dyDescent="0.25">
      <c r="C47" t="s">
        <v>422</v>
      </c>
      <c r="D47" t="s">
        <v>234</v>
      </c>
      <c r="E47" t="s">
        <v>423</v>
      </c>
      <c r="F47">
        <v>1700956800</v>
      </c>
      <c r="G47">
        <v>196</v>
      </c>
      <c r="H47">
        <v>1.3941666666666668</v>
      </c>
    </row>
    <row r="48" spans="2:8" x14ac:dyDescent="0.25">
      <c r="C48" t="s">
        <v>424</v>
      </c>
      <c r="D48" t="s">
        <v>234</v>
      </c>
      <c r="E48" t="s">
        <v>425</v>
      </c>
      <c r="F48">
        <v>1700958600</v>
      </c>
      <c r="G48">
        <v>174</v>
      </c>
      <c r="H48">
        <v>1.4375</v>
      </c>
    </row>
    <row r="49" spans="3:8" x14ac:dyDescent="0.25">
      <c r="C49" t="s">
        <v>426</v>
      </c>
      <c r="D49" t="s">
        <v>234</v>
      </c>
      <c r="E49" t="s">
        <v>427</v>
      </c>
      <c r="F49">
        <v>1700958600</v>
      </c>
      <c r="G49">
        <v>182</v>
      </c>
      <c r="H49">
        <v>1.4223076923076923</v>
      </c>
    </row>
    <row r="50" spans="3:8" x14ac:dyDescent="0.25">
      <c r="C50" t="s">
        <v>428</v>
      </c>
      <c r="D50" t="s">
        <v>234</v>
      </c>
      <c r="E50" t="s">
        <v>429</v>
      </c>
      <c r="F50">
        <v>1700958600</v>
      </c>
      <c r="G50">
        <v>220</v>
      </c>
      <c r="H50">
        <v>1.3499999999999999</v>
      </c>
    </row>
    <row r="51" spans="3:8" x14ac:dyDescent="0.25">
      <c r="C51" t="s">
        <v>430</v>
      </c>
      <c r="D51" t="s">
        <v>234</v>
      </c>
      <c r="E51" t="s">
        <v>431</v>
      </c>
      <c r="F51">
        <v>1700960399</v>
      </c>
      <c r="G51">
        <v>72</v>
      </c>
      <c r="H51">
        <v>1.6869230769230772</v>
      </c>
    </row>
    <row r="52" spans="3:8" x14ac:dyDescent="0.25">
      <c r="C52" t="s">
        <v>432</v>
      </c>
      <c r="D52" t="s">
        <v>234</v>
      </c>
      <c r="E52" t="s">
        <v>433</v>
      </c>
      <c r="F52">
        <v>1700960399</v>
      </c>
      <c r="G52">
        <v>268</v>
      </c>
      <c r="H52">
        <v>1.2653846153846153</v>
      </c>
    </row>
    <row r="53" spans="3:8" x14ac:dyDescent="0.25">
      <c r="C53" t="s">
        <v>434</v>
      </c>
      <c r="D53" t="s">
        <v>234</v>
      </c>
      <c r="E53" t="s">
        <v>435</v>
      </c>
      <c r="F53">
        <v>1700964000</v>
      </c>
      <c r="G53">
        <v>288</v>
      </c>
      <c r="H53">
        <v>1.2350000000000001</v>
      </c>
    </row>
    <row r="54" spans="3:8" x14ac:dyDescent="0.25">
      <c r="C54" t="s">
        <v>436</v>
      </c>
      <c r="D54" t="s">
        <v>234</v>
      </c>
      <c r="E54" t="s">
        <v>437</v>
      </c>
      <c r="F54">
        <v>1700969400</v>
      </c>
      <c r="G54">
        <v>253</v>
      </c>
      <c r="H54">
        <v>1.2908333333333335</v>
      </c>
    </row>
    <row r="55" spans="3:8" x14ac:dyDescent="0.25">
      <c r="C55" t="s">
        <v>438</v>
      </c>
      <c r="D55" t="s">
        <v>234</v>
      </c>
      <c r="E55" t="s">
        <v>439</v>
      </c>
      <c r="F55">
        <v>1700969400</v>
      </c>
      <c r="G55">
        <v>166</v>
      </c>
      <c r="H55">
        <v>1.4530769230769232</v>
      </c>
    </row>
    <row r="56" spans="3:8" x14ac:dyDescent="0.25">
      <c r="C56" t="s">
        <v>440</v>
      </c>
      <c r="D56" t="s">
        <v>234</v>
      </c>
      <c r="E56" t="s">
        <v>441</v>
      </c>
      <c r="F56">
        <v>1700971199</v>
      </c>
      <c r="G56">
        <v>165</v>
      </c>
      <c r="H56">
        <v>1.4558333333333333</v>
      </c>
    </row>
  </sheetData>
  <sortState xmlns:xlrd2="http://schemas.microsoft.com/office/spreadsheetml/2017/richdata2" ref="B3:H56">
    <sortCondition ref="B3:B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Falkenstein</dc:creator>
  <cp:lastModifiedBy>Eric Falkenstein</cp:lastModifiedBy>
  <dcterms:created xsi:type="dcterms:W3CDTF">2023-11-19T19:38:29Z</dcterms:created>
  <dcterms:modified xsi:type="dcterms:W3CDTF">2023-11-24T18:50:42Z</dcterms:modified>
</cp:coreProperties>
</file>