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8_{8AD267F4-2DF4-4C0E-A3A8-897D537558EA}" xr6:coauthVersionLast="47" xr6:coauthVersionMax="47" xr10:uidLastSave="{00000000-0000-0000-0000-000000000000}"/>
  <bookViews>
    <workbookView xWindow="1515" yWindow="1335" windowWidth="25875" windowHeight="13485" xr2:uid="{D9AA7338-211A-4FEA-8FCC-26CCB9AD9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F16" i="1"/>
  <c r="G16" i="1"/>
  <c r="F17" i="1"/>
  <c r="G17" i="1"/>
  <c r="N7" i="1"/>
  <c r="F12" i="1"/>
  <c r="G12" i="1"/>
  <c r="F13" i="1"/>
  <c r="G13" i="1"/>
  <c r="F14" i="1"/>
  <c r="G14" i="1"/>
  <c r="F10" i="1"/>
  <c r="J10" i="1" s="1"/>
  <c r="G11" i="1"/>
  <c r="F11" i="1"/>
  <c r="L10" i="1"/>
  <c r="I10" i="1"/>
  <c r="I11" i="1" s="1"/>
  <c r="I12" i="1" s="1"/>
  <c r="I13" i="1" s="1"/>
  <c r="H10" i="1"/>
  <c r="H11" i="1" s="1"/>
  <c r="H12" i="1" s="1"/>
  <c r="H13" i="1" s="1"/>
  <c r="H14" i="1" s="1"/>
  <c r="H15" i="1" s="1"/>
  <c r="H16" i="1" s="1"/>
  <c r="H17" i="1" s="1"/>
  <c r="G10" i="1"/>
  <c r="K10" i="1" s="1"/>
  <c r="G5" i="1"/>
  <c r="I14" i="1" l="1"/>
  <c r="I15" i="1" s="1"/>
  <c r="I16" i="1" s="1"/>
  <c r="I17" i="1" s="1"/>
  <c r="O10" i="1"/>
  <c r="M10" i="1"/>
  <c r="N10" i="1"/>
  <c r="K11" i="1"/>
  <c r="J11" i="1"/>
  <c r="L11" i="1" l="1"/>
  <c r="M11" i="1"/>
  <c r="O11" i="1"/>
  <c r="K12" i="1"/>
  <c r="N11" i="1"/>
  <c r="J12" i="1"/>
  <c r="P10" i="1"/>
  <c r="L12" i="1" l="1"/>
  <c r="M12" i="1"/>
  <c r="P11" i="1"/>
  <c r="K13" i="1"/>
  <c r="O12" i="1"/>
  <c r="J13" i="1"/>
  <c r="N12" i="1"/>
  <c r="L13" i="1" s="1"/>
  <c r="M13" i="1" l="1"/>
  <c r="K14" i="1"/>
  <c r="K15" i="1" s="1"/>
  <c r="O13" i="1"/>
  <c r="P12" i="1"/>
  <c r="J14" i="1"/>
  <c r="J15" i="1" s="1"/>
  <c r="N13" i="1"/>
  <c r="L14" i="1" l="1"/>
  <c r="O15" i="1"/>
  <c r="K16" i="1"/>
  <c r="J16" i="1"/>
  <c r="N15" i="1"/>
  <c r="M14" i="1"/>
  <c r="O14" i="1"/>
  <c r="P13" i="1"/>
  <c r="N14" i="1"/>
  <c r="K17" i="1" l="1"/>
  <c r="O17" i="1" s="1"/>
  <c r="O16" i="1"/>
  <c r="L15" i="1"/>
  <c r="M15" i="1"/>
  <c r="L16" i="1"/>
  <c r="P15" i="1"/>
  <c r="M16" i="1"/>
  <c r="J17" i="1"/>
  <c r="N17" i="1" s="1"/>
  <c r="P17" i="1" s="1"/>
  <c r="N16" i="1"/>
  <c r="P14" i="1"/>
  <c r="M17" i="1" l="1"/>
  <c r="P16" i="1"/>
  <c r="L17" i="1"/>
</calcChain>
</file>

<file path=xl/sharedStrings.xml><?xml version="1.0" encoding="utf-8"?>
<sst xmlns="http://schemas.openxmlformats.org/spreadsheetml/2006/main" count="21" uniqueCount="17">
  <si>
    <t>cf</t>
  </si>
  <si>
    <t>Liab0</t>
  </si>
  <si>
    <t>Liab1</t>
  </si>
  <si>
    <t>Max0</t>
  </si>
  <si>
    <t>Max1</t>
  </si>
  <si>
    <t>LPcapital</t>
  </si>
  <si>
    <t>LPLockedCapital</t>
  </si>
  <si>
    <t>maxExposure</t>
  </si>
  <si>
    <t>favorite</t>
  </si>
  <si>
    <t>underdog</t>
  </si>
  <si>
    <t>betFave</t>
  </si>
  <si>
    <t>betDog</t>
  </si>
  <si>
    <t>payoffFave</t>
  </si>
  <si>
    <t>payoffDog</t>
  </si>
  <si>
    <t>bet</t>
  </si>
  <si>
    <t>Cumulative</t>
  </si>
  <si>
    <t>matchExposure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</si>
</sst>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#,##0.000;[Red]#,##0.000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6" fontId="1" fillId="0" borderId="0" xfId="0" applyNumberFormat="1" applyFont="1"/>
    <xf numFmtId="0" fontId="1" fillId="0" borderId="9" xfId="0" applyFont="1" applyBorder="1" applyAlignment="1">
      <alignment horizontal="right"/>
    </xf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9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1" fillId="2" borderId="7" xfId="0" applyNumberFormat="1" applyFont="1" applyFill="1" applyBorder="1"/>
    <xf numFmtId="164" fontId="1" fillId="2" borderId="11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1" fillId="2" borderId="0" xfId="0" applyNumberFormat="1" applyFont="1" applyFill="1" applyBorder="1"/>
    <xf numFmtId="164" fontId="1" fillId="2" borderId="10" xfId="0" applyNumberFormat="1" applyFont="1" applyFill="1" applyBorder="1"/>
    <xf numFmtId="164" fontId="1" fillId="2" borderId="4" xfId="0" applyNumberFormat="1" applyFont="1" applyFill="1" applyBorder="1"/>
    <xf numFmtId="164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0A2F-A03B-4666-ADE9-5383B936A718}">
  <dimension ref="D3:Z35"/>
  <sheetViews>
    <sheetView tabSelected="1" zoomScale="75" zoomScaleNormal="75" workbookViewId="0">
      <selection activeCell="Z11" sqref="Z11"/>
    </sheetView>
  </sheetViews>
  <sheetFormatPr defaultRowHeight="15" x14ac:dyDescent="0.25"/>
  <cols>
    <col min="6" max="6" width="10.85546875" bestFit="1" customWidth="1"/>
    <col min="7" max="7" width="10.85546875" customWidth="1"/>
    <col min="12" max="15" width="10.5703125" bestFit="1" customWidth="1"/>
    <col min="16" max="16" width="14.85546875" bestFit="1" customWidth="1"/>
    <col min="17" max="18" width="10.5703125" bestFit="1" customWidth="1"/>
  </cols>
  <sheetData>
    <row r="3" spans="4:21" x14ac:dyDescent="0.25">
      <c r="F3" s="2" t="s">
        <v>8</v>
      </c>
      <c r="G3" s="2" t="s">
        <v>9</v>
      </c>
    </row>
    <row r="4" spans="4:21" x14ac:dyDescent="0.25">
      <c r="F4">
        <v>500</v>
      </c>
      <c r="G4">
        <v>2000</v>
      </c>
      <c r="M4" s="5" t="s">
        <v>5</v>
      </c>
      <c r="N4" s="1">
        <v>30</v>
      </c>
      <c r="P4" s="11"/>
    </row>
    <row r="5" spans="4:21" x14ac:dyDescent="0.25">
      <c r="F5">
        <v>500</v>
      </c>
      <c r="G5">
        <f>INT(1000000/(F5+45))-45</f>
        <v>1789</v>
      </c>
      <c r="M5" s="5" t="s">
        <v>6</v>
      </c>
      <c r="N5" s="1">
        <v>5</v>
      </c>
    </row>
    <row r="6" spans="4:21" x14ac:dyDescent="0.25">
      <c r="M6" s="5" t="s">
        <v>0</v>
      </c>
      <c r="N6" s="1">
        <v>5</v>
      </c>
    </row>
    <row r="7" spans="4:21" x14ac:dyDescent="0.25">
      <c r="E7" t="s">
        <v>14</v>
      </c>
      <c r="I7" t="s">
        <v>15</v>
      </c>
      <c r="M7" s="5" t="s">
        <v>7</v>
      </c>
      <c r="N7" s="1">
        <f>N4/N6</f>
        <v>6</v>
      </c>
    </row>
    <row r="8" spans="4:21" ht="15.75" thickBot="1" x14ac:dyDescent="0.3"/>
    <row r="9" spans="4:21" ht="15.75" thickBot="1" x14ac:dyDescent="0.3">
      <c r="D9" s="6" t="s">
        <v>10</v>
      </c>
      <c r="E9" s="7" t="s">
        <v>11</v>
      </c>
      <c r="F9" s="7" t="s">
        <v>12</v>
      </c>
      <c r="G9" s="8" t="s">
        <v>13</v>
      </c>
      <c r="H9" s="6" t="s">
        <v>10</v>
      </c>
      <c r="I9" s="7" t="s">
        <v>11</v>
      </c>
      <c r="J9" s="7" t="s">
        <v>12</v>
      </c>
      <c r="K9" s="8" t="s">
        <v>13</v>
      </c>
      <c r="L9" s="6" t="s">
        <v>3</v>
      </c>
      <c r="M9" s="7" t="s">
        <v>4</v>
      </c>
      <c r="N9" s="7" t="s">
        <v>1</v>
      </c>
      <c r="O9" s="8" t="s">
        <v>2</v>
      </c>
      <c r="P9" s="10" t="s">
        <v>16</v>
      </c>
    </row>
    <row r="10" spans="4:21" x14ac:dyDescent="0.25">
      <c r="D10" s="12">
        <v>1</v>
      </c>
      <c r="E10" s="13">
        <v>0</v>
      </c>
      <c r="F10" s="13">
        <f>D10*F$4/1000</f>
        <v>0.5</v>
      </c>
      <c r="G10" s="14">
        <f>E10*G$4/1000</f>
        <v>0</v>
      </c>
      <c r="H10" s="13">
        <f>D10</f>
        <v>1</v>
      </c>
      <c r="I10" s="13">
        <f t="shared" ref="I10" si="0">E10</f>
        <v>0</v>
      </c>
      <c r="J10" s="13">
        <f t="shared" ref="J10" si="1">F10</f>
        <v>0.5</v>
      </c>
      <c r="K10" s="13">
        <f t="shared" ref="K10" si="2">G10</f>
        <v>0</v>
      </c>
      <c r="L10" s="15">
        <f>N$7/(F$4/1000)</f>
        <v>12</v>
      </c>
      <c r="M10" s="16">
        <f>N$7/(G$4/1000)</f>
        <v>3</v>
      </c>
      <c r="N10" s="16">
        <f>J10-I10</f>
        <v>0.5</v>
      </c>
      <c r="O10" s="16">
        <f>K10-H10</f>
        <v>-1</v>
      </c>
      <c r="P10" s="17">
        <f>MAX(N10,O10)</f>
        <v>0.5</v>
      </c>
    </row>
    <row r="11" spans="4:21" x14ac:dyDescent="0.25">
      <c r="D11" s="23">
        <v>0</v>
      </c>
      <c r="E11" s="24">
        <v>1</v>
      </c>
      <c r="F11" s="24">
        <f>D11*F$4/1000</f>
        <v>0</v>
      </c>
      <c r="G11" s="25">
        <f>E11*G$4/1000</f>
        <v>2</v>
      </c>
      <c r="H11" s="24">
        <f>H10+D11</f>
        <v>1</v>
      </c>
      <c r="I11" s="24">
        <f t="shared" ref="I11" si="3">I10+E11</f>
        <v>1</v>
      </c>
      <c r="J11" s="24">
        <f t="shared" ref="J11" si="4">J10+F11</f>
        <v>0.5</v>
      </c>
      <c r="K11" s="24">
        <f t="shared" ref="K11" si="5">K10+G11</f>
        <v>2</v>
      </c>
      <c r="L11" s="28">
        <f>MAX(-$N10+$O10,0)+MIN($N$7-MAX($N10,$O10),N$4-N$5)</f>
        <v>5.5</v>
      </c>
      <c r="M11" s="26">
        <f>MAX(-$O10+$N10,0)+MIN($N$7-MAX($N10,$O10),N$4-N$5)</f>
        <v>7</v>
      </c>
      <c r="N11" s="26">
        <f>J11-I11</f>
        <v>-0.5</v>
      </c>
      <c r="O11" s="26">
        <f>K11-H11</f>
        <v>1</v>
      </c>
      <c r="P11" s="27">
        <f>MAX(N11,O11)</f>
        <v>1</v>
      </c>
    </row>
    <row r="12" spans="4:21" x14ac:dyDescent="0.25">
      <c r="D12" s="23">
        <v>0</v>
      </c>
      <c r="E12" s="24">
        <v>1</v>
      </c>
      <c r="F12" s="24">
        <f t="shared" ref="F12:F14" si="6">D12*F$4/1000</f>
        <v>0</v>
      </c>
      <c r="G12" s="25">
        <f t="shared" ref="G12:G14" si="7">E12*G$4/1000</f>
        <v>2</v>
      </c>
      <c r="H12" s="24">
        <f t="shared" ref="H12:H14" si="8">H11+D12</f>
        <v>1</v>
      </c>
      <c r="I12" s="24">
        <f t="shared" ref="I12:I14" si="9">I11+E12</f>
        <v>2</v>
      </c>
      <c r="J12" s="24">
        <f t="shared" ref="J12:J14" si="10">J11+F12</f>
        <v>0.5</v>
      </c>
      <c r="K12" s="24">
        <f t="shared" ref="K12:K14" si="11">K11+G12</f>
        <v>4</v>
      </c>
      <c r="L12" s="28">
        <f t="shared" ref="L12:L14" si="12">MAX(-$N11+$O11,0)+MIN($N$7-MAX($N11,$O11),N$4-N$5)</f>
        <v>6.5</v>
      </c>
      <c r="M12" s="26">
        <f t="shared" ref="M12:M14" si="13">MAX(-$O11+$N11,0)+MIN($N$7-MAX($N11,$O11),N$4-N$5)</f>
        <v>5</v>
      </c>
      <c r="N12" s="26">
        <f t="shared" ref="N12:N14" si="14">J12-I12</f>
        <v>-1.5</v>
      </c>
      <c r="O12" s="26">
        <f t="shared" ref="O12:O14" si="15">K12-H12</f>
        <v>3</v>
      </c>
      <c r="P12" s="27">
        <f t="shared" ref="P12:P14" si="16">MAX(N12,O12)</f>
        <v>3</v>
      </c>
    </row>
    <row r="13" spans="4:21" x14ac:dyDescent="0.25">
      <c r="D13" s="23">
        <v>0</v>
      </c>
      <c r="E13" s="24">
        <v>1.5</v>
      </c>
      <c r="F13" s="24">
        <f t="shared" si="6"/>
        <v>0</v>
      </c>
      <c r="G13" s="25">
        <f t="shared" si="7"/>
        <v>3</v>
      </c>
      <c r="H13" s="24">
        <f t="shared" si="8"/>
        <v>1</v>
      </c>
      <c r="I13" s="24">
        <f t="shared" si="9"/>
        <v>3.5</v>
      </c>
      <c r="J13" s="24">
        <f t="shared" si="10"/>
        <v>0.5</v>
      </c>
      <c r="K13" s="24">
        <f t="shared" si="11"/>
        <v>7</v>
      </c>
      <c r="L13" s="28">
        <f t="shared" si="12"/>
        <v>7.5</v>
      </c>
      <c r="M13" s="26">
        <f t="shared" si="13"/>
        <v>3</v>
      </c>
      <c r="N13" s="26">
        <f t="shared" si="14"/>
        <v>-3</v>
      </c>
      <c r="O13" s="26">
        <f t="shared" si="15"/>
        <v>6</v>
      </c>
      <c r="P13" s="27">
        <f t="shared" si="16"/>
        <v>6</v>
      </c>
    </row>
    <row r="14" spans="4:21" x14ac:dyDescent="0.25">
      <c r="D14" s="23">
        <v>1</v>
      </c>
      <c r="E14" s="24">
        <v>0</v>
      </c>
      <c r="F14" s="24">
        <f t="shared" si="6"/>
        <v>0.5</v>
      </c>
      <c r="G14" s="25">
        <f t="shared" si="7"/>
        <v>0</v>
      </c>
      <c r="H14" s="24">
        <f t="shared" si="8"/>
        <v>2</v>
      </c>
      <c r="I14" s="24">
        <f t="shared" si="9"/>
        <v>3.5</v>
      </c>
      <c r="J14" s="24">
        <f t="shared" si="10"/>
        <v>1</v>
      </c>
      <c r="K14" s="24">
        <f t="shared" si="11"/>
        <v>7</v>
      </c>
      <c r="L14" s="28">
        <f t="shared" si="12"/>
        <v>9</v>
      </c>
      <c r="M14" s="26">
        <f t="shared" si="13"/>
        <v>0</v>
      </c>
      <c r="N14" s="26">
        <f t="shared" si="14"/>
        <v>-2.5</v>
      </c>
      <c r="O14" s="26">
        <f t="shared" si="15"/>
        <v>5</v>
      </c>
      <c r="P14" s="27">
        <f t="shared" si="16"/>
        <v>5</v>
      </c>
    </row>
    <row r="15" spans="4:21" x14ac:dyDescent="0.25">
      <c r="D15" s="23">
        <v>0</v>
      </c>
      <c r="E15" s="24">
        <v>1</v>
      </c>
      <c r="F15" s="24">
        <f t="shared" ref="F15:F17" si="17">D15*F$4/1000</f>
        <v>0</v>
      </c>
      <c r="G15" s="25">
        <f t="shared" ref="G15:G17" si="18">E15*G$4/1000</f>
        <v>2</v>
      </c>
      <c r="H15" s="24">
        <f t="shared" ref="H15:H17" si="19">H14+D15</f>
        <v>2</v>
      </c>
      <c r="I15" s="24">
        <f t="shared" ref="I15:I17" si="20">I14+E15</f>
        <v>4.5</v>
      </c>
      <c r="J15" s="24">
        <f t="shared" ref="J15:J17" si="21">J14+F15</f>
        <v>1</v>
      </c>
      <c r="K15" s="24">
        <f t="shared" ref="K15:K17" si="22">K14+G15</f>
        <v>9</v>
      </c>
      <c r="L15" s="28">
        <f t="shared" ref="L15:L17" si="23">MAX(-$N14+$O14,0)+MIN($N$7-MAX($N14,$O14),N$4-N$5)</f>
        <v>8.5</v>
      </c>
      <c r="M15" s="26">
        <f t="shared" ref="M15:M17" si="24">MAX(-$O14+$N14,0)+MIN($N$7-MAX($N14,$O14),N$4-N$5)</f>
        <v>1</v>
      </c>
      <c r="N15" s="26">
        <f t="shared" ref="N15:N17" si="25">J15-I15</f>
        <v>-3.5</v>
      </c>
      <c r="O15" s="26">
        <f t="shared" ref="O15:O17" si="26">K15-H15</f>
        <v>7</v>
      </c>
      <c r="P15" s="27">
        <f t="shared" ref="P15:P17" si="27">MAX(N15,O15)</f>
        <v>7</v>
      </c>
    </row>
    <row r="16" spans="4:21" x14ac:dyDescent="0.25">
      <c r="D16" s="23">
        <v>0</v>
      </c>
      <c r="E16" s="24">
        <v>1</v>
      </c>
      <c r="F16" s="24">
        <f t="shared" si="17"/>
        <v>0</v>
      </c>
      <c r="G16" s="25">
        <f t="shared" si="18"/>
        <v>2</v>
      </c>
      <c r="H16" s="24">
        <f t="shared" si="19"/>
        <v>2</v>
      </c>
      <c r="I16" s="24">
        <f t="shared" si="20"/>
        <v>5.5</v>
      </c>
      <c r="J16" s="24">
        <f t="shared" si="21"/>
        <v>1</v>
      </c>
      <c r="K16" s="24">
        <f t="shared" si="22"/>
        <v>11</v>
      </c>
      <c r="L16" s="28">
        <f t="shared" si="23"/>
        <v>9.5</v>
      </c>
      <c r="M16" s="26">
        <f t="shared" si="24"/>
        <v>-1</v>
      </c>
      <c r="N16" s="26">
        <f t="shared" si="25"/>
        <v>-4.5</v>
      </c>
      <c r="O16" s="26">
        <f t="shared" si="26"/>
        <v>9</v>
      </c>
      <c r="P16" s="27">
        <f t="shared" si="27"/>
        <v>9</v>
      </c>
      <c r="U16" s="3"/>
    </row>
    <row r="17" spans="4:26" ht="15.75" thickBot="1" x14ac:dyDescent="0.3">
      <c r="D17" s="18">
        <v>0</v>
      </c>
      <c r="E17" s="19">
        <v>1</v>
      </c>
      <c r="F17" s="19">
        <f t="shared" si="17"/>
        <v>0</v>
      </c>
      <c r="G17" s="20">
        <f t="shared" si="18"/>
        <v>2</v>
      </c>
      <c r="H17" s="19">
        <f t="shared" si="19"/>
        <v>2</v>
      </c>
      <c r="I17" s="19">
        <f t="shared" si="20"/>
        <v>6.5</v>
      </c>
      <c r="J17" s="19">
        <f t="shared" si="21"/>
        <v>1</v>
      </c>
      <c r="K17" s="19">
        <f t="shared" si="22"/>
        <v>13</v>
      </c>
      <c r="L17" s="29">
        <f t="shared" si="23"/>
        <v>10.5</v>
      </c>
      <c r="M17" s="21">
        <f t="shared" si="24"/>
        <v>-3</v>
      </c>
      <c r="N17" s="21">
        <f t="shared" si="25"/>
        <v>-5.5</v>
      </c>
      <c r="O17" s="21">
        <f t="shared" si="26"/>
        <v>11</v>
      </c>
      <c r="P17" s="22">
        <f t="shared" si="27"/>
        <v>11</v>
      </c>
      <c r="U17" s="3"/>
    </row>
    <row r="30" spans="4:26" x14ac:dyDescent="0.25">
      <c r="W30" s="4"/>
      <c r="X30" s="4"/>
      <c r="Y30" s="9"/>
      <c r="Z30" s="9"/>
    </row>
    <row r="31" spans="4:26" x14ac:dyDescent="0.25">
      <c r="W31" s="4"/>
      <c r="X31" s="4"/>
      <c r="Y31" s="9"/>
      <c r="Z31" s="9"/>
    </row>
    <row r="32" spans="4:26" x14ac:dyDescent="0.25">
      <c r="W32" s="4"/>
      <c r="X32" s="4"/>
      <c r="Y32" s="9"/>
      <c r="Z32" s="9"/>
    </row>
    <row r="33" spans="23:26" x14ac:dyDescent="0.25">
      <c r="W33" s="4"/>
      <c r="X33" s="4"/>
      <c r="Y33" s="9"/>
      <c r="Z33" s="9"/>
    </row>
    <row r="34" spans="23:26" x14ac:dyDescent="0.25">
      <c r="W34" s="4"/>
      <c r="X34" s="4"/>
      <c r="Y34" s="9"/>
      <c r="Z34" s="9"/>
    </row>
    <row r="35" spans="23:26" x14ac:dyDescent="0.25">
      <c r="W35" s="4"/>
      <c r="X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2023-08-16T14:11:01Z</dcterms:created>
  <dcterms:modified xsi:type="dcterms:W3CDTF">2023-08-17T21:50:54Z</dcterms:modified>
</cp:coreProperties>
</file>