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asbFuji\python\"/>
    </mc:Choice>
  </mc:AlternateContent>
  <xr:revisionPtr revIDLastSave="0" documentId="13_ncr:1_{F0EBF73B-0123-4A23-915C-4B069DB82348}" xr6:coauthVersionLast="47" xr6:coauthVersionMax="47" xr10:uidLastSave="{00000000-0000-0000-0000-000000000000}"/>
  <bookViews>
    <workbookView xWindow="-120" yWindow="-120" windowWidth="29040" windowHeight="15720" xr2:uid="{0748265C-7A48-431E-9AAA-0F6F4807C886}"/>
  </bookViews>
  <sheets>
    <sheet name="process" sheetId="14" r:id="rId1"/>
    <sheet name="raw" sheetId="10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4" l="1"/>
  <c r="D41" i="14"/>
  <c r="D5" i="14"/>
  <c r="E5" i="14"/>
  <c r="F5" i="14"/>
  <c r="D6" i="14"/>
  <c r="E6" i="14"/>
  <c r="F6" i="14"/>
  <c r="G6" i="14" s="1"/>
  <c r="H6" i="14" s="1"/>
  <c r="T6" i="14" s="1"/>
  <c r="D7" i="14"/>
  <c r="E7" i="14"/>
  <c r="N7" i="14" s="1"/>
  <c r="O7" i="14" s="1"/>
  <c r="U7" i="14" s="1"/>
  <c r="F7" i="14"/>
  <c r="G7" i="14" s="1"/>
  <c r="H7" i="14" s="1"/>
  <c r="T7" i="14" s="1"/>
  <c r="D8" i="14"/>
  <c r="E8" i="14"/>
  <c r="F8" i="14"/>
  <c r="G8" i="14" s="1"/>
  <c r="H8" i="14" s="1"/>
  <c r="T8" i="14" s="1"/>
  <c r="D9" i="14"/>
  <c r="E9" i="14"/>
  <c r="F9" i="14"/>
  <c r="D10" i="14"/>
  <c r="E10" i="14"/>
  <c r="F10" i="14"/>
  <c r="G10" i="14" s="1"/>
  <c r="H10" i="14" s="1"/>
  <c r="T10" i="14" s="1"/>
  <c r="D11" i="14"/>
  <c r="E11" i="14"/>
  <c r="F11" i="14"/>
  <c r="G11" i="14" s="1"/>
  <c r="H11" i="14" s="1"/>
  <c r="T11" i="14" s="1"/>
  <c r="D12" i="14"/>
  <c r="E12" i="14"/>
  <c r="F12" i="14"/>
  <c r="D13" i="14"/>
  <c r="E13" i="14"/>
  <c r="F13" i="14"/>
  <c r="D14" i="14"/>
  <c r="E14" i="14"/>
  <c r="F14" i="14"/>
  <c r="D15" i="14"/>
  <c r="E15" i="14"/>
  <c r="F15" i="14"/>
  <c r="D16" i="14"/>
  <c r="E16" i="14"/>
  <c r="F16" i="14"/>
  <c r="G16" i="14" s="1"/>
  <c r="H16" i="14" s="1"/>
  <c r="T16" i="14" s="1"/>
  <c r="D17" i="14"/>
  <c r="E17" i="14"/>
  <c r="F17" i="14"/>
  <c r="D18" i="14"/>
  <c r="E18" i="14"/>
  <c r="F18" i="14"/>
  <c r="G18" i="14" s="1"/>
  <c r="H18" i="14" s="1"/>
  <c r="T18" i="14" s="1"/>
  <c r="D19" i="14"/>
  <c r="E19" i="14"/>
  <c r="F19" i="14"/>
  <c r="G19" i="14" s="1"/>
  <c r="H19" i="14" s="1"/>
  <c r="T19" i="14" s="1"/>
  <c r="D20" i="14"/>
  <c r="E20" i="14"/>
  <c r="F20" i="14"/>
  <c r="D21" i="14"/>
  <c r="E21" i="14"/>
  <c r="F21" i="14"/>
  <c r="D22" i="14"/>
  <c r="E22" i="14"/>
  <c r="F22" i="14"/>
  <c r="G22" i="14" s="1"/>
  <c r="H22" i="14" s="1"/>
  <c r="T22" i="14" s="1"/>
  <c r="D23" i="14"/>
  <c r="E23" i="14"/>
  <c r="F23" i="14"/>
  <c r="G23" i="14" s="1"/>
  <c r="H23" i="14" s="1"/>
  <c r="T23" i="14" s="1"/>
  <c r="D24" i="14"/>
  <c r="E24" i="14"/>
  <c r="F24" i="14"/>
  <c r="G24" i="14" s="1"/>
  <c r="H24" i="14" s="1"/>
  <c r="T24" i="14" s="1"/>
  <c r="D25" i="14"/>
  <c r="E25" i="14"/>
  <c r="F25" i="14"/>
  <c r="D26" i="14"/>
  <c r="E26" i="14"/>
  <c r="F26" i="14"/>
  <c r="G26" i="14" s="1"/>
  <c r="H26" i="14" s="1"/>
  <c r="T26" i="14" s="1"/>
  <c r="D27" i="14"/>
  <c r="E27" i="14"/>
  <c r="F27" i="14"/>
  <c r="G27" i="14" s="1"/>
  <c r="H27" i="14" s="1"/>
  <c r="T27" i="14" s="1"/>
  <c r="D28" i="14"/>
  <c r="E28" i="14"/>
  <c r="F28" i="14"/>
  <c r="G28" i="14" s="1"/>
  <c r="H28" i="14" s="1"/>
  <c r="T28" i="14" s="1"/>
  <c r="D29" i="14"/>
  <c r="E29" i="14"/>
  <c r="F29" i="14"/>
  <c r="D30" i="14"/>
  <c r="E30" i="14"/>
  <c r="F30" i="14"/>
  <c r="D31" i="14"/>
  <c r="E31" i="14"/>
  <c r="F31" i="14"/>
  <c r="G31" i="14" s="1"/>
  <c r="H31" i="14" s="1"/>
  <c r="T31" i="14" s="1"/>
  <c r="D32" i="14"/>
  <c r="E32" i="14"/>
  <c r="F32" i="14"/>
  <c r="G32" i="14" s="1"/>
  <c r="H32" i="14" s="1"/>
  <c r="T32" i="14" s="1"/>
  <c r="D33" i="14"/>
  <c r="E33" i="14"/>
  <c r="F33" i="14"/>
  <c r="D34" i="14"/>
  <c r="E34" i="14"/>
  <c r="F34" i="14"/>
  <c r="D35" i="14"/>
  <c r="E35" i="14"/>
  <c r="F35" i="14"/>
  <c r="G35" i="14" s="1"/>
  <c r="H35" i="14" s="1"/>
  <c r="T35" i="14" s="1"/>
  <c r="D36" i="14"/>
  <c r="E36" i="14"/>
  <c r="F36" i="14"/>
  <c r="G36" i="14" s="1"/>
  <c r="H36" i="14" s="1"/>
  <c r="T36" i="14" s="1"/>
  <c r="D37" i="14"/>
  <c r="E37" i="14"/>
  <c r="F37" i="14"/>
  <c r="D38" i="14"/>
  <c r="E38" i="14"/>
  <c r="F38" i="14"/>
  <c r="G38" i="14" s="1"/>
  <c r="H38" i="14" s="1"/>
  <c r="T38" i="14" s="1"/>
  <c r="D39" i="14"/>
  <c r="E39" i="14"/>
  <c r="F39" i="14"/>
  <c r="G39" i="14" s="1"/>
  <c r="H39" i="14" s="1"/>
  <c r="T39" i="14" s="1"/>
  <c r="D40" i="14"/>
  <c r="E40" i="14"/>
  <c r="F40" i="14"/>
  <c r="G40" i="14" s="1"/>
  <c r="H40" i="14" s="1"/>
  <c r="T40" i="14" s="1"/>
  <c r="E41" i="14"/>
  <c r="F41" i="14"/>
  <c r="G41" i="14" s="1"/>
  <c r="H41" i="14" s="1"/>
  <c r="T41" i="14" s="1"/>
  <c r="E42" i="14"/>
  <c r="F42" i="14"/>
  <c r="G42" i="14" s="1"/>
  <c r="H42" i="14" s="1"/>
  <c r="T42" i="14" s="1"/>
  <c r="D43" i="14"/>
  <c r="E43" i="14"/>
  <c r="F43" i="14"/>
  <c r="G43" i="14" s="1"/>
  <c r="H43" i="14" s="1"/>
  <c r="T43" i="14" s="1"/>
  <c r="F4" i="14"/>
  <c r="G4" i="14" s="1"/>
  <c r="H4" i="14" s="1"/>
  <c r="T4" i="14" s="1"/>
  <c r="E4" i="14"/>
  <c r="D4" i="14"/>
  <c r="I5" i="14"/>
  <c r="K5" i="14" s="1"/>
  <c r="M5" i="14" s="1"/>
  <c r="P5" i="14"/>
  <c r="I6" i="14"/>
  <c r="J6" i="14" s="1"/>
  <c r="L6" i="14" s="1"/>
  <c r="P6" i="14"/>
  <c r="I7" i="14"/>
  <c r="J7" i="14" s="1"/>
  <c r="L7" i="14" s="1"/>
  <c r="P7" i="14"/>
  <c r="I8" i="14"/>
  <c r="J8" i="14" s="1"/>
  <c r="L8" i="14" s="1"/>
  <c r="P8" i="14"/>
  <c r="I9" i="14"/>
  <c r="K9" i="14" s="1"/>
  <c r="M9" i="14" s="1"/>
  <c r="P9" i="14"/>
  <c r="I10" i="14"/>
  <c r="J10" i="14" s="1"/>
  <c r="L10" i="14" s="1"/>
  <c r="P10" i="14"/>
  <c r="I11" i="14"/>
  <c r="J11" i="14" s="1"/>
  <c r="L11" i="14" s="1"/>
  <c r="P11" i="14"/>
  <c r="I12" i="14"/>
  <c r="J12" i="14" s="1"/>
  <c r="L12" i="14" s="1"/>
  <c r="P12" i="14"/>
  <c r="I13" i="14"/>
  <c r="K13" i="14" s="1"/>
  <c r="M13" i="14" s="1"/>
  <c r="P13" i="14"/>
  <c r="I14" i="14"/>
  <c r="J14" i="14" s="1"/>
  <c r="L14" i="14" s="1"/>
  <c r="P14" i="14"/>
  <c r="I15" i="14"/>
  <c r="J15" i="14" s="1"/>
  <c r="L15" i="14" s="1"/>
  <c r="P15" i="14"/>
  <c r="I16" i="14"/>
  <c r="J16" i="14" s="1"/>
  <c r="L16" i="14" s="1"/>
  <c r="P16" i="14"/>
  <c r="I17" i="14"/>
  <c r="J17" i="14" s="1"/>
  <c r="L17" i="14" s="1"/>
  <c r="P17" i="14"/>
  <c r="I18" i="14"/>
  <c r="J18" i="14" s="1"/>
  <c r="L18" i="14" s="1"/>
  <c r="K18" i="14"/>
  <c r="M18" i="14" s="1"/>
  <c r="P18" i="14"/>
  <c r="I19" i="14"/>
  <c r="J19" i="14" s="1"/>
  <c r="L19" i="14" s="1"/>
  <c r="P19" i="14"/>
  <c r="I20" i="14"/>
  <c r="J20" i="14" s="1"/>
  <c r="L20" i="14" s="1"/>
  <c r="P20" i="14"/>
  <c r="I21" i="14"/>
  <c r="K21" i="14" s="1"/>
  <c r="M21" i="14" s="1"/>
  <c r="J21" i="14"/>
  <c r="L21" i="14" s="1"/>
  <c r="P21" i="14"/>
  <c r="I22" i="14"/>
  <c r="K22" i="14" s="1"/>
  <c r="M22" i="14" s="1"/>
  <c r="P22" i="14"/>
  <c r="I23" i="14"/>
  <c r="K23" i="14" s="1"/>
  <c r="M23" i="14" s="1"/>
  <c r="J23" i="14"/>
  <c r="L23" i="14" s="1"/>
  <c r="P23" i="14"/>
  <c r="I24" i="14"/>
  <c r="K24" i="14" s="1"/>
  <c r="M24" i="14" s="1"/>
  <c r="P24" i="14"/>
  <c r="I25" i="14"/>
  <c r="J25" i="14" s="1"/>
  <c r="L25" i="14" s="1"/>
  <c r="K25" i="14"/>
  <c r="M25" i="14" s="1"/>
  <c r="P25" i="14"/>
  <c r="I26" i="14"/>
  <c r="J26" i="14" s="1"/>
  <c r="L26" i="14" s="1"/>
  <c r="P26" i="14"/>
  <c r="I27" i="14"/>
  <c r="J27" i="14" s="1"/>
  <c r="L27" i="14" s="1"/>
  <c r="P27" i="14"/>
  <c r="I28" i="14"/>
  <c r="J28" i="14" s="1"/>
  <c r="L28" i="14" s="1"/>
  <c r="P28" i="14"/>
  <c r="I29" i="14"/>
  <c r="K29" i="14" s="1"/>
  <c r="M29" i="14" s="1"/>
  <c r="J29" i="14"/>
  <c r="L29" i="14" s="1"/>
  <c r="P29" i="14"/>
  <c r="I30" i="14"/>
  <c r="J30" i="14" s="1"/>
  <c r="L30" i="14" s="1"/>
  <c r="P30" i="14"/>
  <c r="I31" i="14"/>
  <c r="K31" i="14" s="1"/>
  <c r="M31" i="14" s="1"/>
  <c r="J31" i="14"/>
  <c r="L31" i="14" s="1"/>
  <c r="P31" i="14"/>
  <c r="I32" i="14"/>
  <c r="J32" i="14" s="1"/>
  <c r="L32" i="14" s="1"/>
  <c r="P32" i="14"/>
  <c r="I33" i="14"/>
  <c r="J33" i="14"/>
  <c r="L33" i="14" s="1"/>
  <c r="K33" i="14"/>
  <c r="M33" i="14" s="1"/>
  <c r="P33" i="14"/>
  <c r="I34" i="14"/>
  <c r="J34" i="14" s="1"/>
  <c r="L34" i="14" s="1"/>
  <c r="P34" i="14"/>
  <c r="I35" i="14"/>
  <c r="K35" i="14" s="1"/>
  <c r="M35" i="14" s="1"/>
  <c r="J35" i="14"/>
  <c r="L35" i="14" s="1"/>
  <c r="P35" i="14"/>
  <c r="I36" i="14"/>
  <c r="J36" i="14" s="1"/>
  <c r="L36" i="14" s="1"/>
  <c r="P36" i="14"/>
  <c r="I37" i="14"/>
  <c r="J37" i="14" s="1"/>
  <c r="L37" i="14" s="1"/>
  <c r="K37" i="14"/>
  <c r="M37" i="14"/>
  <c r="P37" i="14"/>
  <c r="I38" i="14"/>
  <c r="J38" i="14" s="1"/>
  <c r="L38" i="14" s="1"/>
  <c r="P38" i="14"/>
  <c r="I39" i="14"/>
  <c r="J39" i="14" s="1"/>
  <c r="L39" i="14" s="1"/>
  <c r="P39" i="14"/>
  <c r="I40" i="14"/>
  <c r="J40" i="14" s="1"/>
  <c r="L40" i="14" s="1"/>
  <c r="P40" i="14"/>
  <c r="I41" i="14"/>
  <c r="J41" i="14" s="1"/>
  <c r="L41" i="14" s="1"/>
  <c r="P41" i="14"/>
  <c r="I42" i="14"/>
  <c r="J42" i="14" s="1"/>
  <c r="L42" i="14" s="1"/>
  <c r="P42" i="14"/>
  <c r="I43" i="14"/>
  <c r="K43" i="14" s="1"/>
  <c r="M43" i="14" s="1"/>
  <c r="J43" i="14"/>
  <c r="L43" i="14" s="1"/>
  <c r="P43" i="14"/>
  <c r="P4" i="14"/>
  <c r="G37" i="14"/>
  <c r="H37" i="14" s="1"/>
  <c r="T37" i="14" s="1"/>
  <c r="G34" i="14"/>
  <c r="H34" i="14" s="1"/>
  <c r="T34" i="14" s="1"/>
  <c r="G33" i="14"/>
  <c r="H33" i="14" s="1"/>
  <c r="T33" i="14" s="1"/>
  <c r="G30" i="14"/>
  <c r="H30" i="14" s="1"/>
  <c r="T30" i="14" s="1"/>
  <c r="G29" i="14"/>
  <c r="H29" i="14" s="1"/>
  <c r="T29" i="14" s="1"/>
  <c r="G25" i="14"/>
  <c r="H25" i="14" s="1"/>
  <c r="T25" i="14" s="1"/>
  <c r="G21" i="14"/>
  <c r="H21" i="14" s="1"/>
  <c r="T21" i="14" s="1"/>
  <c r="G20" i="14"/>
  <c r="H20" i="14" s="1"/>
  <c r="T20" i="14" s="1"/>
  <c r="G17" i="14"/>
  <c r="H17" i="14" s="1"/>
  <c r="T17" i="14" s="1"/>
  <c r="G15" i="14"/>
  <c r="H15" i="14" s="1"/>
  <c r="T15" i="14" s="1"/>
  <c r="G14" i="14"/>
  <c r="H14" i="14" s="1"/>
  <c r="T14" i="14" s="1"/>
  <c r="G13" i="14"/>
  <c r="H13" i="14" s="1"/>
  <c r="T13" i="14" s="1"/>
  <c r="N13" i="14"/>
  <c r="O13" i="14" s="1"/>
  <c r="U13" i="14" s="1"/>
  <c r="G12" i="14"/>
  <c r="H12" i="14" s="1"/>
  <c r="T12" i="14" s="1"/>
  <c r="G9" i="14"/>
  <c r="H9" i="14" s="1"/>
  <c r="T9" i="14" s="1"/>
  <c r="N9" i="14"/>
  <c r="O9" i="14" s="1"/>
  <c r="U9" i="14" s="1"/>
  <c r="G5" i="14"/>
  <c r="H5" i="14" s="1"/>
  <c r="T5" i="14" s="1"/>
  <c r="N5" i="14"/>
  <c r="O5" i="14" s="1"/>
  <c r="U5" i="14" s="1"/>
  <c r="I4" i="14"/>
  <c r="V29" i="14" a="1"/>
  <c r="V37" i="14" a="1"/>
  <c r="V5" i="14" a="1"/>
  <c r="V9" i="14" a="1"/>
  <c r="V13" i="14" a="1"/>
  <c r="V17" i="14" a="1"/>
  <c r="V21" i="14" a="1"/>
  <c r="V25" i="14" a="1"/>
  <c r="V33" i="14" a="1"/>
  <c r="V41" i="14" a="1"/>
  <c r="V32" i="14" a="1"/>
  <c r="V34" i="14" a="1"/>
  <c r="V24" i="14" a="1"/>
  <c r="V30" i="14" a="1"/>
  <c r="V6" i="14" a="1"/>
  <c r="V10" i="14" a="1"/>
  <c r="V14" i="14" a="1"/>
  <c r="V18" i="14" a="1"/>
  <c r="V22" i="14" a="1"/>
  <c r="V26" i="14" a="1"/>
  <c r="V38" i="14" a="1"/>
  <c r="V42" i="14" a="1"/>
  <c r="V39" i="14" a="1"/>
  <c r="V28" i="14" a="1"/>
  <c r="V43" i="14" a="1"/>
  <c r="V23" i="14" a="1"/>
  <c r="V27" i="14" a="1"/>
  <c r="V31" i="14" a="1"/>
  <c r="V36" i="14" a="1"/>
  <c r="V7" i="14" a="1"/>
  <c r="V11" i="14" a="1"/>
  <c r="V15" i="14" a="1"/>
  <c r="V19" i="14" a="1"/>
  <c r="V35" i="14" a="1"/>
  <c r="V12" i="14" a="1"/>
  <c r="V40" i="14" a="1"/>
  <c r="V8" i="14" a="1"/>
  <c r="V16" i="14" a="1"/>
  <c r="V20" i="14" a="1"/>
  <c r="V4" i="14" a="1"/>
  <c r="N15" i="14" l="1"/>
  <c r="O15" i="14" s="1"/>
  <c r="U15" i="14" s="1"/>
  <c r="N11" i="14"/>
  <c r="O11" i="14" s="1"/>
  <c r="U11" i="14" s="1"/>
  <c r="N31" i="14"/>
  <c r="O31" i="14" s="1"/>
  <c r="U31" i="14" s="1"/>
  <c r="N19" i="14"/>
  <c r="O19" i="14" s="1"/>
  <c r="U19" i="14" s="1"/>
  <c r="N43" i="14"/>
  <c r="O43" i="14" s="1"/>
  <c r="U43" i="14" s="1"/>
  <c r="N39" i="14"/>
  <c r="O39" i="14" s="1"/>
  <c r="U39" i="14" s="1"/>
  <c r="N23" i="14"/>
  <c r="O23" i="14" s="1"/>
  <c r="U23" i="14" s="1"/>
  <c r="N27" i="14"/>
  <c r="O27" i="14" s="1"/>
  <c r="U27" i="14" s="1"/>
  <c r="N35" i="14"/>
  <c r="O35" i="14" s="1"/>
  <c r="U35" i="14" s="1"/>
  <c r="N16" i="14"/>
  <c r="O16" i="14" s="1"/>
  <c r="U16" i="14" s="1"/>
  <c r="N20" i="14"/>
  <c r="O20" i="14" s="1"/>
  <c r="U20" i="14" s="1"/>
  <c r="N24" i="14"/>
  <c r="O24" i="14" s="1"/>
  <c r="U24" i="14" s="1"/>
  <c r="N28" i="14"/>
  <c r="O28" i="14" s="1"/>
  <c r="U28" i="14" s="1"/>
  <c r="N32" i="14"/>
  <c r="O32" i="14" s="1"/>
  <c r="U32" i="14" s="1"/>
  <c r="N36" i="14"/>
  <c r="O36" i="14" s="1"/>
  <c r="U36" i="14" s="1"/>
  <c r="N14" i="14"/>
  <c r="O14" i="14" s="1"/>
  <c r="U14" i="14" s="1"/>
  <c r="N18" i="14"/>
  <c r="O18" i="14" s="1"/>
  <c r="U18" i="14" s="1"/>
  <c r="N26" i="14"/>
  <c r="O26" i="14" s="1"/>
  <c r="U26" i="14" s="1"/>
  <c r="N30" i="14"/>
  <c r="O30" i="14" s="1"/>
  <c r="U30" i="14" s="1"/>
  <c r="Q21" i="14"/>
  <c r="R35" i="14"/>
  <c r="N40" i="14"/>
  <c r="O40" i="14" s="1"/>
  <c r="U40" i="14" s="1"/>
  <c r="N25" i="14"/>
  <c r="O25" i="14" s="1"/>
  <c r="U25" i="14" s="1"/>
  <c r="N29" i="14"/>
  <c r="O29" i="14" s="1"/>
  <c r="U29" i="14" s="1"/>
  <c r="N33" i="14"/>
  <c r="O33" i="14" s="1"/>
  <c r="U33" i="14" s="1"/>
  <c r="N37" i="14"/>
  <c r="O37" i="14" s="1"/>
  <c r="U37" i="14" s="1"/>
  <c r="N41" i="14"/>
  <c r="O41" i="14" s="1"/>
  <c r="U41" i="14" s="1"/>
  <c r="R23" i="14"/>
  <c r="Q23" i="14"/>
  <c r="R27" i="14"/>
  <c r="R31" i="14"/>
  <c r="Q19" i="14"/>
  <c r="R15" i="14"/>
  <c r="R10" i="14"/>
  <c r="K41" i="14"/>
  <c r="M41" i="14" s="1"/>
  <c r="R38" i="14"/>
  <c r="K26" i="14"/>
  <c r="M26" i="14" s="1"/>
  <c r="R26" i="14" s="1"/>
  <c r="N17" i="14"/>
  <c r="O17" i="14" s="1"/>
  <c r="U17" i="14" s="1"/>
  <c r="Q34" i="14"/>
  <c r="Q30" i="14"/>
  <c r="Q26" i="14"/>
  <c r="J22" i="14"/>
  <c r="L22" i="14" s="1"/>
  <c r="Q22" i="14" s="1"/>
  <c r="R14" i="14"/>
  <c r="N6" i="14"/>
  <c r="O6" i="14" s="1"/>
  <c r="U6" i="14" s="1"/>
  <c r="N10" i="14"/>
  <c r="O10" i="14" s="1"/>
  <c r="U10" i="14" s="1"/>
  <c r="Q25" i="14"/>
  <c r="Q18" i="14"/>
  <c r="Q8" i="14"/>
  <c r="R22" i="14"/>
  <c r="N21" i="14"/>
  <c r="O21" i="14" s="1"/>
  <c r="U21" i="14" s="1"/>
  <c r="K40" i="14"/>
  <c r="M40" i="14" s="1"/>
  <c r="Q33" i="14"/>
  <c r="Q29" i="14"/>
  <c r="R25" i="14"/>
  <c r="Q43" i="14"/>
  <c r="R40" i="14"/>
  <c r="Q17" i="14"/>
  <c r="K12" i="14"/>
  <c r="M12" i="14" s="1"/>
  <c r="Q12" i="14" s="1"/>
  <c r="R7" i="14"/>
  <c r="R43" i="14"/>
  <c r="K28" i="14"/>
  <c r="M28" i="14" s="1"/>
  <c r="Q28" i="14" s="1"/>
  <c r="J24" i="14"/>
  <c r="L24" i="14" s="1"/>
  <c r="Q24" i="14" s="1"/>
  <c r="N22" i="14"/>
  <c r="O22" i="14" s="1"/>
  <c r="U22" i="14" s="1"/>
  <c r="R36" i="14"/>
  <c r="R28" i="14"/>
  <c r="R24" i="14"/>
  <c r="K16" i="14"/>
  <c r="M16" i="14" s="1"/>
  <c r="N34" i="14"/>
  <c r="O34" i="14" s="1"/>
  <c r="U34" i="14" s="1"/>
  <c r="N38" i="14"/>
  <c r="O38" i="14" s="1"/>
  <c r="U38" i="14" s="1"/>
  <c r="K42" i="14"/>
  <c r="M42" i="14" s="1"/>
  <c r="Q42" i="14" s="1"/>
  <c r="K39" i="14"/>
  <c r="M39" i="14" s="1"/>
  <c r="R39" i="14" s="1"/>
  <c r="R32" i="14"/>
  <c r="K20" i="14"/>
  <c r="M20" i="14" s="1"/>
  <c r="R20" i="14" s="1"/>
  <c r="N8" i="14"/>
  <c r="O8" i="14" s="1"/>
  <c r="U8" i="14" s="1"/>
  <c r="N12" i="14"/>
  <c r="O12" i="14" s="1"/>
  <c r="U12" i="14" s="1"/>
  <c r="N42" i="14"/>
  <c r="O42" i="14" s="1"/>
  <c r="U42" i="14" s="1"/>
  <c r="R42" i="14"/>
  <c r="K27" i="14"/>
  <c r="M27" i="14" s="1"/>
  <c r="Q27" i="14" s="1"/>
  <c r="S27" i="14" s="1"/>
  <c r="Q20" i="14"/>
  <c r="R11" i="14"/>
  <c r="R21" i="14"/>
  <c r="R41" i="14"/>
  <c r="R37" i="14"/>
  <c r="Q31" i="14"/>
  <c r="R29" i="14"/>
  <c r="Q39" i="14"/>
  <c r="Q35" i="14"/>
  <c r="R33" i="14"/>
  <c r="S33" i="14" s="1"/>
  <c r="R18" i="14"/>
  <c r="Q16" i="14"/>
  <c r="Q41" i="14"/>
  <c r="Q37" i="14"/>
  <c r="R16" i="14"/>
  <c r="K14" i="14"/>
  <c r="M14" i="14" s="1"/>
  <c r="Q14" i="14" s="1"/>
  <c r="R12" i="14"/>
  <c r="K10" i="14"/>
  <c r="M10" i="14" s="1"/>
  <c r="Q10" i="14" s="1"/>
  <c r="K8" i="14"/>
  <c r="M8" i="14" s="1"/>
  <c r="R8" i="14" s="1"/>
  <c r="K6" i="14"/>
  <c r="M6" i="14" s="1"/>
  <c r="Q6" i="14" s="1"/>
  <c r="R6" i="14"/>
  <c r="K32" i="14"/>
  <c r="M32" i="14" s="1"/>
  <c r="Q32" i="14" s="1"/>
  <c r="K30" i="14"/>
  <c r="M30" i="14" s="1"/>
  <c r="R30" i="14" s="1"/>
  <c r="Q40" i="14"/>
  <c r="K36" i="14"/>
  <c r="M36" i="14" s="1"/>
  <c r="Q36" i="14" s="1"/>
  <c r="K34" i="14"/>
  <c r="M34" i="14" s="1"/>
  <c r="R34" i="14" s="1"/>
  <c r="K38" i="14"/>
  <c r="M38" i="14" s="1"/>
  <c r="Q38" i="14" s="1"/>
  <c r="K15" i="14"/>
  <c r="M15" i="14" s="1"/>
  <c r="Q15" i="14" s="1"/>
  <c r="J13" i="14"/>
  <c r="L13" i="14" s="1"/>
  <c r="R13" i="14" s="1"/>
  <c r="K11" i="14"/>
  <c r="M11" i="14" s="1"/>
  <c r="Q11" i="14" s="1"/>
  <c r="K19" i="14"/>
  <c r="M19" i="14" s="1"/>
  <c r="R19" i="14" s="1"/>
  <c r="K17" i="14"/>
  <c r="M17" i="14" s="1"/>
  <c r="R17" i="14" s="1"/>
  <c r="Q13" i="14"/>
  <c r="J9" i="14"/>
  <c r="L9" i="14" s="1"/>
  <c r="Q9" i="14" s="1"/>
  <c r="K7" i="14"/>
  <c r="M7" i="14" s="1"/>
  <c r="Q7" i="14" s="1"/>
  <c r="J5" i="14"/>
  <c r="L5" i="14" s="1"/>
  <c r="Q5" i="14" s="1"/>
  <c r="R9" i="14"/>
  <c r="R5" i="14"/>
  <c r="V20" i="14"/>
  <c r="V16" i="14"/>
  <c r="V8" i="14"/>
  <c r="V40" i="14"/>
  <c r="V12" i="14"/>
  <c r="V35" i="14"/>
  <c r="V19" i="14"/>
  <c r="V15" i="14"/>
  <c r="V11" i="14"/>
  <c r="V7" i="14"/>
  <c r="V36" i="14"/>
  <c r="V31" i="14"/>
  <c r="V27" i="14"/>
  <c r="V23" i="14"/>
  <c r="V43" i="14"/>
  <c r="V28" i="14"/>
  <c r="V39" i="14"/>
  <c r="V42" i="14"/>
  <c r="V38" i="14"/>
  <c r="V26" i="14"/>
  <c r="V22" i="14"/>
  <c r="V18" i="14"/>
  <c r="V14" i="14"/>
  <c r="V10" i="14"/>
  <c r="V6" i="14"/>
  <c r="V30" i="14"/>
  <c r="V24" i="14"/>
  <c r="V34" i="14"/>
  <c r="V32" i="14"/>
  <c r="V41" i="14"/>
  <c r="V33" i="14"/>
  <c r="V25" i="14"/>
  <c r="V21" i="14"/>
  <c r="V17" i="14"/>
  <c r="V13" i="14"/>
  <c r="V9" i="14"/>
  <c r="V5" i="14"/>
  <c r="V37" i="14"/>
  <c r="V29" i="14"/>
  <c r="V4" i="14"/>
  <c r="J4" i="14"/>
  <c r="L4" i="14" s="1"/>
  <c r="K4" i="14"/>
  <c r="M4" i="14" s="1"/>
  <c r="R4" i="14" s="1"/>
  <c r="N4" i="14"/>
  <c r="O4" i="14" s="1"/>
  <c r="S8" i="14" l="1"/>
  <c r="S10" i="14"/>
  <c r="S25" i="14"/>
  <c r="S30" i="14"/>
  <c r="S23" i="14"/>
  <c r="S7" i="14"/>
  <c r="S38" i="14"/>
  <c r="S11" i="14"/>
  <c r="S21" i="14"/>
  <c r="S39" i="14"/>
  <c r="S40" i="14"/>
  <c r="S35" i="14"/>
  <c r="S17" i="14"/>
  <c r="S24" i="14"/>
  <c r="S19" i="14"/>
  <c r="S15" i="14"/>
  <c r="S18" i="14"/>
  <c r="S32" i="14"/>
  <c r="S34" i="14"/>
  <c r="S29" i="14"/>
  <c r="S6" i="14"/>
  <c r="S36" i="14"/>
  <c r="S43" i="14"/>
  <c r="S22" i="14"/>
  <c r="S31" i="14"/>
  <c r="S20" i="14"/>
  <c r="S28" i="14"/>
  <c r="S14" i="14"/>
  <c r="S42" i="14"/>
  <c r="S12" i="14"/>
  <c r="S26" i="14"/>
  <c r="S9" i="14"/>
  <c r="S41" i="14"/>
  <c r="S13" i="14"/>
  <c r="S37" i="14"/>
  <c r="S16" i="14"/>
  <c r="S5" i="14"/>
  <c r="U4" i="14"/>
  <c r="Q4" i="14"/>
  <c r="S4" i="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<sst xmlns="http://schemas.openxmlformats.org/spreadsheetml/2006/main" count="7078" uniqueCount="233">
  <si>
    <t>BetRivers</t>
  </si>
  <si>
    <t>Unibet</t>
  </si>
  <si>
    <t>LowVig.ag</t>
  </si>
  <si>
    <t>Bovada</t>
  </si>
  <si>
    <t>BetOnline.ag</t>
  </si>
  <si>
    <t>TwinSpires</t>
  </si>
  <si>
    <t>BetMGM</t>
  </si>
  <si>
    <t>William Hill (US)</t>
  </si>
  <si>
    <t>DraftKings</t>
  </si>
  <si>
    <t>WynnBET</t>
  </si>
  <si>
    <t>SuperBook</t>
  </si>
  <si>
    <t>FanDuel</t>
  </si>
  <si>
    <t>BetUS</t>
  </si>
  <si>
    <t>PointsBet (US)</t>
  </si>
  <si>
    <t>Barstool Sportsbook</t>
  </si>
  <si>
    <t>spread</t>
  </si>
  <si>
    <t>MMA</t>
  </si>
  <si>
    <t>NFL</t>
  </si>
  <si>
    <t>NCAAF</t>
  </si>
  <si>
    <t>sport</t>
  </si>
  <si>
    <t>probfave</t>
  </si>
  <si>
    <t>odds</t>
  </si>
  <si>
    <t>sched</t>
  </si>
  <si>
    <t>event_name</t>
  </si>
  <si>
    <t>commence</t>
  </si>
  <si>
    <t>status</t>
  </si>
  <si>
    <t>bookmaker</t>
  </si>
  <si>
    <t>last_update</t>
  </si>
  <si>
    <t>odd_1</t>
  </si>
  <si>
    <t>odd_2</t>
  </si>
  <si>
    <t>Pending</t>
  </si>
  <si>
    <t>Purdue Boilermakers_Wisconsin Badgers</t>
  </si>
  <si>
    <t>2023-09-22T23:00:00.000Z</t>
  </si>
  <si>
    <t>NC State Wolfpack_Virginia Cavaliers</t>
  </si>
  <si>
    <t>2023-09-22T23:30:00.000Z</t>
  </si>
  <si>
    <t>Boise State Broncos_San Diego State Aztecs</t>
  </si>
  <si>
    <t>2023-09-23T02:30:00.000Z</t>
  </si>
  <si>
    <t>Air Force Falcons_San Jose State Spartans</t>
  </si>
  <si>
    <t>Clemson Tigers_Florida State Seminoles</t>
  </si>
  <si>
    <t>2023-09-23T16:00:00.000Z</t>
  </si>
  <si>
    <t>Cincinnati Bearcats_Oklahoma Sooners</t>
  </si>
  <si>
    <t>Auburn Tigers_Texas A&amp;M Aggies</t>
  </si>
  <si>
    <t>SMU Mustangs_TCU Horned Frogs</t>
  </si>
  <si>
    <t>Troy Trojans_Western Kentucky Hilltoppers</t>
  </si>
  <si>
    <t>Army Black Knights_Syracuse Orange</t>
  </si>
  <si>
    <t>Marshall Thundering Herd_Virginia Tech Hokies</t>
  </si>
  <si>
    <t>Kentucky Wildcats_Vanderbilt Commodores</t>
  </si>
  <si>
    <t>Northern Illinois Huskies_Tulsa Golden Hurricane</t>
  </si>
  <si>
    <t>Michigan Wolverines_Rutgers Scarlet Knights</t>
  </si>
  <si>
    <t>Toledo Rockets_Western Michigan Broncos</t>
  </si>
  <si>
    <t>2023-09-23T17:30:00.000Z</t>
  </si>
  <si>
    <t>Ball State Cardinals_Georgia Southern Eagles</t>
  </si>
  <si>
    <t>2023-09-23T18:00:00.000Z</t>
  </si>
  <si>
    <t>Colorado Buffaloes_Oregon Ducks</t>
  </si>
  <si>
    <t>2023-09-23T19:30:00.000Z</t>
  </si>
  <si>
    <t>UCLA Bruins_Utah Utes</t>
  </si>
  <si>
    <t>Alabama Crimson Tide_Ole Miss Rebels</t>
  </si>
  <si>
    <t>BYU Cougars_Kansas Jayhawks</t>
  </si>
  <si>
    <t>Texas Tech Red Raiders_West Virginia Mountaineers</t>
  </si>
  <si>
    <t>Boston College Eagles_Louisville Cardinals</t>
  </si>
  <si>
    <t>Miami Hurricanes_Temple Owls</t>
  </si>
  <si>
    <t>Florida Atlantic Owls_Illinois Fighting Illini</t>
  </si>
  <si>
    <t>New Mexico Lobos_UMass Minutemen</t>
  </si>
  <si>
    <t>Duke Blue Devils_UConn Huskies</t>
  </si>
  <si>
    <t>Bowling Green Falcons_Ohio Bobcats</t>
  </si>
  <si>
    <t>Louisiana Tech Bulldogs_Nebraska Cornhuskers</t>
  </si>
  <si>
    <t>Maryland Terrapins_Michigan State Spartans</t>
  </si>
  <si>
    <t>Iowa State Cyclones_Oklahoma State Cowboys</t>
  </si>
  <si>
    <t>2023-09-23T20:00:00.000Z</t>
  </si>
  <si>
    <t>Rice Owls_South Florida Bulls</t>
  </si>
  <si>
    <t>Tennessee Volunteers_UTSA Roadrunners</t>
  </si>
  <si>
    <t>Central Michigan Chippewas_South Alabama Jaguars</t>
  </si>
  <si>
    <t>2023-09-23T21:00:00.000Z</t>
  </si>
  <si>
    <t>Eastern Michigan Eagles_Jacksonville State Gamecocks</t>
  </si>
  <si>
    <t>Georgia Tech Yellow Jackets_Wake Forest Demon Deacons</t>
  </si>
  <si>
    <t>2023-09-23T22:30:00.000Z</t>
  </si>
  <si>
    <t>Florida International Panthers_Liberty Flames</t>
  </si>
  <si>
    <t>Oregon State Beavers_Washington State Cougars</t>
  </si>
  <si>
    <t>2023-09-23T23:00:00.000Z</t>
  </si>
  <si>
    <t>Arkansas Razorbacks_LSU Tigers</t>
  </si>
  <si>
    <t>Arizona Wildcats_Stanford Cardinal</t>
  </si>
  <si>
    <t>Nevada Wolf Pack_Texas State Bobcats</t>
  </si>
  <si>
    <t>Houston Cougars_Sam Houston State Bearkats</t>
  </si>
  <si>
    <t>Charlotte 49ers_Florida Gators</t>
  </si>
  <si>
    <t>Appalachian State Mountaineers_Wyoming Cowboys</t>
  </si>
  <si>
    <t>Colorado State Rams_Middle Tennessee Blue Raiders</t>
  </si>
  <si>
    <t>Arkansas State Red Wolves_Southern Mississippi Golden Eagles</t>
  </si>
  <si>
    <t>Notre Dame Fighting Irish_Ohio State Buckeyes</t>
  </si>
  <si>
    <t>2023-09-23T23:30:00.000Z</t>
  </si>
  <si>
    <t>Iowa Hawkeyes_Penn State Nittany Lions</t>
  </si>
  <si>
    <t>Baylor Bears_Texas Longhorns</t>
  </si>
  <si>
    <t>Mississippi State Bulldogs_South Carolina Gamecocks</t>
  </si>
  <si>
    <t>Memphis Tigers_Missouri Tigers</t>
  </si>
  <si>
    <t>Minnesota Golden Gophers_Northwestern Wildcats</t>
  </si>
  <si>
    <t>Akron Zips_Indiana Hoosiers</t>
  </si>
  <si>
    <t>Buffalo Bulls_Louisiana Ragin Cajuns</t>
  </si>
  <si>
    <t>Kansas State Wildcats_UCF Knights</t>
  </si>
  <si>
    <t>2023-09-24T00:00:00.000Z</t>
  </si>
  <si>
    <t>North Carolina Tar Heels_Pittsburgh Panthers</t>
  </si>
  <si>
    <t>James Madison Dukes_Utah State Aggies</t>
  </si>
  <si>
    <t>UNLV Rebels_UTEP Miners</t>
  </si>
  <si>
    <t>2023-09-24T01:00:00.000Z</t>
  </si>
  <si>
    <t>Arizona State Sun Devils_USC Trojans</t>
  </si>
  <si>
    <t>2023-09-24T02:30:00.000Z</t>
  </si>
  <si>
    <t>California Golden Bears_Washington Huskies</t>
  </si>
  <si>
    <t>Fresno State Bulldogs_Kent State Golden Flashes</t>
  </si>
  <si>
    <t>Hawaii Rainbow Warriors_New Mexico State Aggies</t>
  </si>
  <si>
    <t>2023-09-24T04:00:00.000Z</t>
  </si>
  <si>
    <t>New York Giants_San Francisco 49ers</t>
  </si>
  <si>
    <t>Atlanta Falcons_Detroit Lions</t>
  </si>
  <si>
    <t>Baltimore Ravens_Indianapolis Colts</t>
  </si>
  <si>
    <t>Green Bay Packers_New Orleans Saints</t>
  </si>
  <si>
    <t>Los Angeles Chargers_Minnesota Vikings</t>
  </si>
  <si>
    <t>Denver Broncos_Miami Dolphins</t>
  </si>
  <si>
    <t>Buffalo Bills_Washington Commanders</t>
  </si>
  <si>
    <t>Houston Texans_Jacksonville Jaguars</t>
  </si>
  <si>
    <t>New England Patriots_New York Jets</t>
  </si>
  <si>
    <t>Cleveland Browns_Tennessee Titans</t>
  </si>
  <si>
    <t>2023-09-24T17:01:00.000Z</t>
  </si>
  <si>
    <t>Carolina Panthers_Seattle Seahawks</t>
  </si>
  <si>
    <t>2023-09-24T20:05:00.000Z</t>
  </si>
  <si>
    <t>Arizona Cardinals_Dallas Cowboys</t>
  </si>
  <si>
    <t>2023-09-24T20:25:00.000Z</t>
  </si>
  <si>
    <t>Chicago Bears_Kansas City Chiefs</t>
  </si>
  <si>
    <t>Las Vegas Raiders_Pittsburgh Steelers</t>
  </si>
  <si>
    <t>2023-09-25T00:20:00.000Z</t>
  </si>
  <si>
    <t>Philadelphia Eagles_Tampa Bay Buccaneers</t>
  </si>
  <si>
    <t>2023-09-25T23:15:00.000Z</t>
  </si>
  <si>
    <t>Cincinnati Bengals_Los Angeles Rams</t>
  </si>
  <si>
    <t>2023-09-26T00:15:00.000Z</t>
  </si>
  <si>
    <t>Jay Jay Wilson_Mansour Barnaoui</t>
  </si>
  <si>
    <t>2023-09-23T15:00:00.000Z</t>
  </si>
  <si>
    <t>Brian Moore_Otto Rodrigues</t>
  </si>
  <si>
    <t>Attila Korkmaz_Davy Gallon</t>
  </si>
  <si>
    <t>Khasan Magomedsharipov_Piotr Niedzielski</t>
  </si>
  <si>
    <t>Nicolo Solli_Romain Debienne</t>
  </si>
  <si>
    <t>Luca Poclit_Roman Faraldo</t>
  </si>
  <si>
    <t>Chiara Penco_Mackenzie Stiller</t>
  </si>
  <si>
    <t>Charlie Ward_Gregory Babene</t>
  </si>
  <si>
    <t>Mark Ewen_Noah Gugnon</t>
  </si>
  <si>
    <t>2023-09-23T15:20:00.000Z</t>
  </si>
  <si>
    <t>Laurynas Urbonavicius_Luke Trainer</t>
  </si>
  <si>
    <t>Josh O'Connor_Kenny Mokhonoana</t>
  </si>
  <si>
    <t>2023-09-23T16:20:00.000Z</t>
  </si>
  <si>
    <t>Asael Adjoudj_Ibrahim Al-Faqih Hassan</t>
  </si>
  <si>
    <t>2023-09-23T16:40:00.000Z</t>
  </si>
  <si>
    <t>Darragh Kelly_Jelle Zeegers</t>
  </si>
  <si>
    <t>2023-09-23T17:40:00.000Z</t>
  </si>
  <si>
    <t>Ciaran Clarke_Przemyslaw Gorny</t>
  </si>
  <si>
    <t>2023-09-23T18:40:00.000Z</t>
  </si>
  <si>
    <t>Daniel Weichel_Mads Burnell</t>
  </si>
  <si>
    <t>2023-09-23T19:00:00.000Z</t>
  </si>
  <si>
    <t>Levan Chokheli_Sabah Homasi</t>
  </si>
  <si>
    <t>Sara Collins_Sinead Kavanagh</t>
  </si>
  <si>
    <t>Aaron Pico_Pedro Carvalho</t>
  </si>
  <si>
    <t>Fabian Edwards_Johnny Eblen</t>
  </si>
  <si>
    <t>Daniele Miceli_Peter Queally</t>
  </si>
  <si>
    <t>2023-09-23T19:40:00.000Z</t>
  </si>
  <si>
    <t>Andre Fialho_Tim Means</t>
  </si>
  <si>
    <t>Jake Collier_Mohammed Usman</t>
  </si>
  <si>
    <t>Daniel Argueta_Miles Johns</t>
  </si>
  <si>
    <t>Hannah Goldy_Mizuki Inoue</t>
  </si>
  <si>
    <t>Montserrat Rendon_Tamires Vidal</t>
  </si>
  <si>
    <t>Cody Brundage_Jacob Malkoun</t>
  </si>
  <si>
    <t>2023-09-23T20:00:53.000Z</t>
  </si>
  <si>
    <t>Bryce Mitchell_Dan Ige</t>
  </si>
  <si>
    <t>Marina Rodriguez_Michelle Waterson</t>
  </si>
  <si>
    <t>Aj Fletcher_Bryan Battle</t>
  </si>
  <si>
    <t>Charles Jourdain_Ricardo Ramos</t>
  </si>
  <si>
    <t>Mateusz Gamrot_Rafael Fiziev</t>
  </si>
  <si>
    <t>2023-09-24T01:30:00.000Z</t>
  </si>
  <si>
    <t>formula</t>
  </si>
  <si>
    <t>internal</t>
  </si>
  <si>
    <t>team0</t>
  </si>
  <si>
    <t>team1</t>
  </si>
  <si>
    <t>short0</t>
  </si>
  <si>
    <t>short1</t>
  </si>
  <si>
    <t>fave0</t>
  </si>
  <si>
    <t>dog1</t>
  </si>
  <si>
    <t>startTime</t>
  </si>
  <si>
    <t>dateCheck</t>
  </si>
  <si>
    <t>pull from raw</t>
  </si>
  <si>
    <t>odd_draw</t>
  </si>
  <si>
    <t>2023-09-22T16:37:01.000Z</t>
  </si>
  <si>
    <t>2023-09-22T16:38:24.000Z</t>
  </si>
  <si>
    <t>2023-09-22T16:38:25.000Z</t>
  </si>
  <si>
    <t>2023-09-22T16:39:28.000Z</t>
  </si>
  <si>
    <t>2023-09-22T16:39:30.000Z</t>
  </si>
  <si>
    <t>2023-09-22T16:39:29.000Z</t>
  </si>
  <si>
    <t>2023-09-24T17:04:00.000Z</t>
  </si>
  <si>
    <t>Detroit Lions_Green Bay Packers</t>
  </si>
  <si>
    <t>2023-09-29T00:16:00.000Z</t>
  </si>
  <si>
    <t>Atlanta Falcons_Jacksonville Jaguars</t>
  </si>
  <si>
    <t>2023-10-01T13:31:00.000Z</t>
  </si>
  <si>
    <t>Buffalo Bills_Miami Dolphins</t>
  </si>
  <si>
    <t>2023-10-01T17:01:00.000Z</t>
  </si>
  <si>
    <t>Houston Texans_Pittsburgh Steelers</t>
  </si>
  <si>
    <t>Indianapolis Colts_Los Angeles Rams</t>
  </si>
  <si>
    <t>Carolina Panthers_Minnesota Vikings</t>
  </si>
  <si>
    <t>New Orleans Saints_Tampa Bay Buccaneers</t>
  </si>
  <si>
    <t>Philadelphia Eagles_Washington Commanders</t>
  </si>
  <si>
    <t>Chicago Bears_Denver Broncos</t>
  </si>
  <si>
    <t>Baltimore Ravens_Cleveland Browns</t>
  </si>
  <si>
    <t>Cincinnati Bengals_Tennessee Titans</t>
  </si>
  <si>
    <t>Las Vegas Raiders_Los Angeles Chargers</t>
  </si>
  <si>
    <t>2023-10-01T20:06:00.000Z</t>
  </si>
  <si>
    <t>Dallas Cowboys_New England Patriots</t>
  </si>
  <si>
    <t>2023-10-01T20:26:00.000Z</t>
  </si>
  <si>
    <t>Arizona Cardinals_San Francisco 49ers</t>
  </si>
  <si>
    <t>Kansas City Chiefs_New York Jets</t>
  </si>
  <si>
    <t>2023-10-02T00:21:00.000Z</t>
  </si>
  <si>
    <t>New York Giants_Seattle Seahawks</t>
  </si>
  <si>
    <t>2023-10-03T00:16:00.000Z</t>
  </si>
  <si>
    <t>2023-09-22T16:39:31.000Z</t>
  </si>
  <si>
    <t>2023-09-22T16:39:34.000Z</t>
  </si>
  <si>
    <t>2023-09-22T16:39:32.000Z</t>
  </si>
  <si>
    <t>2023-09-22T16:39:35.000Z</t>
  </si>
  <si>
    <t>2023-09-22T16:40:51.000Z</t>
  </si>
  <si>
    <t>2023-09-22T16:40:52.000Z</t>
  </si>
  <si>
    <t>2023-09-22T16:40:53.000Z</t>
  </si>
  <si>
    <t>2023-09-22T16:40:19.000Z</t>
  </si>
  <si>
    <t>2023-09-22T16:40:22.000Z</t>
  </si>
  <si>
    <t>2023-09-22T16:40:21.000Z</t>
  </si>
  <si>
    <t>2023-09-22T16:40:17.000Z</t>
  </si>
  <si>
    <t>2023-09-22T16:41:35.000Z</t>
  </si>
  <si>
    <t>2023-09-22T16:40:18.000Z</t>
  </si>
  <si>
    <t>2023-09-22T16:49:00.000Z</t>
  </si>
  <si>
    <t>2023-09-22T16:44:43.000Z</t>
  </si>
  <si>
    <t>2023-09-22T16:47:32.000Z</t>
  </si>
  <si>
    <t>2023-09-22T16:49:02.000Z</t>
  </si>
  <si>
    <t>2023-09-22T16:47:30.000Z</t>
  </si>
  <si>
    <t>2023-09-22T16:48:59.000Z</t>
  </si>
  <si>
    <t>2023-09-22T16:47:31.000Z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</si>
</sst>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%;[Red]\-0%"/>
    <numFmt numFmtId="165" formatCode="0.0%;[Red]\-0.0%"/>
    <numFmt numFmtId="166" formatCode="#,##0;[Red]#,##0"/>
    <numFmt numFmtId="167" formatCode="#,##0.00;[Red]#,##0.00"/>
    <numFmt numFmtId="168" formatCode="[$-409]m/d/yy\ h:mm\ AM/PM;@"/>
    <numFmt numFmtId="169" formatCode="###0;[Red]###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16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" xfId="1" applyFill="1" applyBorder="1"/>
    <xf numFmtId="169" fontId="0" fillId="0" borderId="3" xfId="0" applyNumberFormat="1" applyBorder="1"/>
    <xf numFmtId="0" fontId="1" fillId="3" borderId="4" xfId="1" applyFill="1" applyBorder="1"/>
    <xf numFmtId="169" fontId="0" fillId="0" borderId="5" xfId="0" applyNumberFormat="1" applyBorder="1"/>
    <xf numFmtId="0" fontId="1" fillId="3" borderId="6" xfId="1" applyFill="1" applyBorder="1"/>
    <xf numFmtId="169" fontId="0" fillId="0" borderId="8" xfId="0" applyNumberFormat="1" applyBorder="1"/>
    <xf numFmtId="166" fontId="2" fillId="3" borderId="9" xfId="0" applyNumberFormat="1" applyFont="1" applyFill="1" applyBorder="1"/>
    <xf numFmtId="166" fontId="2" fillId="3" borderId="10" xfId="0" applyNumberFormat="1" applyFont="1" applyFill="1" applyBorder="1"/>
    <xf numFmtId="166" fontId="2" fillId="3" borderId="11" xfId="0" applyNumberFormat="1" applyFont="1" applyFill="1" applyBorder="1"/>
    <xf numFmtId="168" fontId="3" fillId="0" borderId="0" xfId="0" applyNumberFormat="1" applyFont="1" applyFill="1" applyAlignment="1">
      <alignment horizontal="left" vertical="center"/>
    </xf>
    <xf numFmtId="169" fontId="1" fillId="0" borderId="0" xfId="1" applyNumberFormat="1" applyFill="1" applyBorder="1"/>
    <xf numFmtId="0" fontId="0" fillId="0" borderId="0" xfId="0" applyFill="1"/>
    <xf numFmtId="164" fontId="2" fillId="0" borderId="0" xfId="0" applyNumberFormat="1" applyFont="1" applyFill="1"/>
    <xf numFmtId="165" fontId="2" fillId="0" borderId="0" xfId="0" applyNumberFormat="1" applyFont="1" applyFill="1"/>
    <xf numFmtId="167" fontId="2" fillId="0" borderId="0" xfId="0" applyNumberFormat="1" applyFont="1" applyFill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ric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datefromutc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299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2552A8-F72B-41C7-8927-81CAED6CAD3B}">
  <we:reference id="wa104380819" version="2.0.0.0" store="en-US" storeType="OMEX"/>
  <we:alternateReferences>
    <we:reference id="WA104380819" version="2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76C-36AC-4096-9DF9-2898DAEDC6FC}">
  <dimension ref="B2:V45"/>
  <sheetViews>
    <sheetView tabSelected="1" zoomScale="75" zoomScaleNormal="75" workbookViewId="0">
      <selection activeCell="F11" sqref="F11"/>
    </sheetView>
  </sheetViews>
  <sheetFormatPr defaultRowHeight="15" x14ac:dyDescent="0.25"/>
  <cols>
    <col min="3" max="3" width="27.7109375" customWidth="1"/>
    <col min="4" max="4" width="16" customWidth="1"/>
    <col min="5" max="5" width="13.140625" customWidth="1"/>
    <col min="6" max="6" width="25.85546875" customWidth="1"/>
    <col min="7" max="7" width="16.85546875" customWidth="1"/>
    <col min="8" max="8" width="12.7109375" bestFit="1" customWidth="1"/>
    <col min="9" max="12" width="12.7109375" customWidth="1"/>
    <col min="14" max="15" width="13.5703125" customWidth="1"/>
    <col min="17" max="17" width="11" customWidth="1"/>
    <col min="18" max="18" width="11.5703125" customWidth="1"/>
    <col min="19" max="19" width="30.7109375" customWidth="1"/>
    <col min="20" max="20" width="20.5703125" customWidth="1"/>
    <col min="21" max="21" width="9.28515625" bestFit="1" customWidth="1"/>
    <col min="22" max="22" width="19.140625" customWidth="1"/>
  </cols>
  <sheetData>
    <row r="2" spans="2:22" ht="15.75" thickBot="1" x14ac:dyDescent="0.3"/>
    <row r="3" spans="2:22" ht="15.75" thickBot="1" x14ac:dyDescent="0.3">
      <c r="D3" s="29" t="s">
        <v>181</v>
      </c>
      <c r="E3" s="30"/>
      <c r="F3" s="31"/>
      <c r="G3" s="3" t="s">
        <v>171</v>
      </c>
      <c r="H3" s="3" t="s">
        <v>171</v>
      </c>
      <c r="I3" s="3" t="s">
        <v>172</v>
      </c>
      <c r="J3" s="3" t="s">
        <v>173</v>
      </c>
      <c r="K3" s="3" t="s">
        <v>174</v>
      </c>
      <c r="L3" s="3" t="s">
        <v>175</v>
      </c>
      <c r="M3" s="3" t="s">
        <v>176</v>
      </c>
      <c r="N3" s="3" t="s">
        <v>15</v>
      </c>
      <c r="O3" s="1" t="s">
        <v>20</v>
      </c>
      <c r="P3" s="3" t="s">
        <v>19</v>
      </c>
      <c r="Q3" s="3" t="s">
        <v>177</v>
      </c>
      <c r="R3" s="3" t="s">
        <v>178</v>
      </c>
      <c r="S3" s="3" t="s">
        <v>22</v>
      </c>
      <c r="T3" s="3" t="s">
        <v>179</v>
      </c>
      <c r="U3" s="3" t="s">
        <v>21</v>
      </c>
      <c r="V3" s="3" t="s">
        <v>180</v>
      </c>
    </row>
    <row r="4" spans="2:22" x14ac:dyDescent="0.25">
      <c r="B4" t="s">
        <v>16</v>
      </c>
      <c r="C4" s="2" t="s">
        <v>154</v>
      </c>
      <c r="D4" s="5">
        <f>AVERAGEIF(raw!$J$2:$J$1246,$C4,raw!O$2:O$1246)</f>
        <v>1.0866666666666667</v>
      </c>
      <c r="E4" s="6">
        <f>AVERAGEIF(raw!$J$2:$J$1246,$C4,raw!P$2:P$1246)</f>
        <v>7.5</v>
      </c>
      <c r="F4" s="7" t="str">
        <f>VLOOKUP(C4,raw!J$2:K$1111,2,FALSE)</f>
        <v>2023-09-23T19:00:00.000Z</v>
      </c>
      <c r="G4" s="23">
        <f>DATEVALUE(MID(F4,1,10))+TIMEVALUE(MID(F4,12,8))</f>
        <v>45192.791666666664</v>
      </c>
      <c r="H4" s="24">
        <f ca="1">IF(G4&gt;TODAY(),86400*(G4-25569),0)</f>
        <v>1695495599.9999998</v>
      </c>
      <c r="I4" s="25">
        <f>FIND("_",C4)</f>
        <v>11</v>
      </c>
      <c r="J4" s="25" t="str">
        <f>LEFT(C4,I4-1)</f>
        <v>Aaron Pico</v>
      </c>
      <c r="K4" s="25" t="str">
        <f>RIGHT(C4,LEN(C4)-I4)</f>
        <v>Pedro Carvalho</v>
      </c>
      <c r="L4" s="25" t="str">
        <f>IF(B4="NCAAF",TRIM(LEFT(SUBSTITUTE(J4," ",REPT(" ",100)),100)),TRIM(RIGHT(SUBSTITUTE(J4," ",REPT(" ",100)),100)))</f>
        <v>Pico</v>
      </c>
      <c r="M4" s="25" t="str">
        <f>IF(B4="NCAAF",TRIM(LEFT(SUBSTITUTE(K4," ",REPT(" ",100)),100)),TRIM(RIGHT(SUBSTITUTE(K4," ",REPT(" ",100)),100)))</f>
        <v>Carvalho</v>
      </c>
      <c r="N4" s="26">
        <f>ABS(1/D4-1/E4)</f>
        <v>0.78691206543967285</v>
      </c>
      <c r="O4" s="27">
        <f>0.5113636+N4/2</f>
        <v>0.90481963271983645</v>
      </c>
      <c r="P4" s="28" t="str">
        <f>B4</f>
        <v>MMA</v>
      </c>
      <c r="Q4" s="25" t="str">
        <f>IF(D4&lt;E4,L4,M4)</f>
        <v>Pico</v>
      </c>
      <c r="R4" s="25" t="str">
        <f>IF(D4&lt;=E4,M4,L4)</f>
        <v>Carvalho</v>
      </c>
      <c r="S4" s="14" t="str">
        <f>""""&amp;B4&amp;":"&amp;Q4&amp;":"&amp;R4&amp;""""</f>
        <v>"MMA:Pico:Carvalho"</v>
      </c>
      <c r="T4" s="15">
        <f ca="1">H4</f>
        <v>1695495599.9999998</v>
      </c>
      <c r="U4" s="20">
        <f>INT((1/O4-1)*1000)</f>
        <v>105</v>
      </c>
      <c r="V4" s="4" cm="1">
        <f t="array" aca="1" ref="V4" ca="1">[1]!datefromutc(T4)</f>
        <v>45192.791666666664</v>
      </c>
    </row>
    <row r="5" spans="2:22" x14ac:dyDescent="0.25">
      <c r="B5" t="s">
        <v>16</v>
      </c>
      <c r="C5" s="2" t="s">
        <v>165</v>
      </c>
      <c r="D5" s="8">
        <f>AVERAGEIF(raw!$J$2:$J$1246,$C5,raw!O$2:O$1246)</f>
        <v>1.4891666666666667</v>
      </c>
      <c r="E5" s="9">
        <f>AVERAGEIF(raw!$J$2:$J$1246,$C5,raw!P$2:P$1246)</f>
        <v>2.6858333333333331</v>
      </c>
      <c r="F5" s="10" t="str">
        <f>VLOOKUP(C5,raw!J$2:K$1111,2,FALSE)</f>
        <v>2023-09-23T23:00:00.000Z</v>
      </c>
      <c r="G5" s="23">
        <f t="shared" ref="G5:G43" si="0">DATEVALUE(MID(F5,1,10))+TIMEVALUE(MID(F5,12,8))</f>
        <v>45192.958333333336</v>
      </c>
      <c r="H5" s="24">
        <f ca="1">IF(G5&gt;TODAY(),86400*(G5-25569),0)</f>
        <v>1695510000.0000002</v>
      </c>
      <c r="I5" s="25">
        <f t="shared" ref="I5:I43" si="1">FIND("_",C5)</f>
        <v>15</v>
      </c>
      <c r="J5" s="25" t="str">
        <f t="shared" ref="J5:J43" si="2">LEFT(C5,I5-1)</f>
        <v>Bryce Mitchell</v>
      </c>
      <c r="K5" s="25" t="str">
        <f t="shared" ref="K5:K43" si="3">RIGHT(C5,LEN(C5)-I5)</f>
        <v>Dan Ige</v>
      </c>
      <c r="L5" s="25" t="str">
        <f t="shared" ref="L5:L43" si="4">IF(B5="NCAAF",TRIM(LEFT(SUBSTITUTE(J5," ",REPT(" ",100)),100)),TRIM(RIGHT(SUBSTITUTE(J5," ",REPT(" ",100)),100)))</f>
        <v>Mitchell</v>
      </c>
      <c r="M5" s="25" t="str">
        <f t="shared" ref="M5:M43" si="5">IF(B5="NCAAF",TRIM(LEFT(SUBSTITUTE(K5," ",REPT(" ",100)),100)),TRIM(RIGHT(SUBSTITUTE(K5," ",REPT(" ",100)),100)))</f>
        <v>Ige</v>
      </c>
      <c r="N5" s="26">
        <f t="shared" ref="N5:N43" si="6">ABS(1/D5-1/E5)</f>
        <v>0.29919258630218132</v>
      </c>
      <c r="O5" s="27">
        <f t="shared" ref="O5:O43" si="7">0.5113636+N5/2</f>
        <v>0.66095989315109072</v>
      </c>
      <c r="P5" s="28" t="str">
        <f t="shared" ref="P5:P43" si="8">B5</f>
        <v>MMA</v>
      </c>
      <c r="Q5" s="25" t="str">
        <f t="shared" ref="Q5:Q43" si="9">IF(D5&lt;E5,L5,M5)</f>
        <v>Mitchell</v>
      </c>
      <c r="R5" s="25" t="str">
        <f t="shared" ref="R5:R43" si="10">IF(D5&lt;=E5,M5,L5)</f>
        <v>Ige</v>
      </c>
      <c r="S5" s="16" t="str">
        <f t="shared" ref="S5:S43" si="11">""""&amp;B5&amp;":"&amp;Q5&amp;":"&amp;R5&amp;""""</f>
        <v>"MMA:Mitchell:Ige"</v>
      </c>
      <c r="T5" s="17">
        <f t="shared" ref="T5:T43" ca="1" si="12">H5</f>
        <v>1695510000.0000002</v>
      </c>
      <c r="U5" s="21">
        <f t="shared" ref="U5:U43" si="13">INT((1/O5-1)*1000)</f>
        <v>512</v>
      </c>
      <c r="V5" s="4" cm="1">
        <f t="array" aca="1" ref="V5" ca="1">[1]!datefromutc(T5)</f>
        <v>45192.958333333336</v>
      </c>
    </row>
    <row r="6" spans="2:22" x14ac:dyDescent="0.25">
      <c r="B6" t="s">
        <v>16</v>
      </c>
      <c r="C6" s="2" t="s">
        <v>155</v>
      </c>
      <c r="D6" s="8">
        <f>AVERAGEIF(raw!$J$2:$J$1246,$C6,raw!O$2:O$1246)</f>
        <v>4.7333333333333334</v>
      </c>
      <c r="E6" s="9">
        <f>AVERAGEIF(raw!$J$2:$J$1246,$C6,raw!P$2:P$1246)</f>
        <v>1.1733333333333331</v>
      </c>
      <c r="F6" s="10" t="str">
        <f>VLOOKUP(C6,raw!J$2:K$1111,2,FALSE)</f>
        <v>2023-09-23T19:30:00.000Z</v>
      </c>
      <c r="G6" s="23">
        <f t="shared" si="0"/>
        <v>45192.8125</v>
      </c>
      <c r="H6" s="24">
        <f ca="1">IF(G6&gt;TODAY(),86400*(G6-25569),0)</f>
        <v>1695497400</v>
      </c>
      <c r="I6" s="25">
        <f t="shared" si="1"/>
        <v>15</v>
      </c>
      <c r="J6" s="25" t="str">
        <f t="shared" si="2"/>
        <v>Fabian Edwards</v>
      </c>
      <c r="K6" s="25" t="str">
        <f t="shared" si="3"/>
        <v>Johnny Eblen</v>
      </c>
      <c r="L6" s="25" t="str">
        <f t="shared" si="4"/>
        <v>Edwards</v>
      </c>
      <c r="M6" s="25" t="str">
        <f t="shared" si="5"/>
        <v>Eblen</v>
      </c>
      <c r="N6" s="26">
        <f t="shared" si="6"/>
        <v>0.64100512163892454</v>
      </c>
      <c r="O6" s="27">
        <f t="shared" si="7"/>
        <v>0.8318661608194623</v>
      </c>
      <c r="P6" s="28" t="str">
        <f t="shared" si="8"/>
        <v>MMA</v>
      </c>
      <c r="Q6" s="25" t="str">
        <f t="shared" si="9"/>
        <v>Eblen</v>
      </c>
      <c r="R6" s="25" t="str">
        <f t="shared" si="10"/>
        <v>Edwards</v>
      </c>
      <c r="S6" s="16" t="str">
        <f t="shared" si="11"/>
        <v>"MMA:Eblen:Edwards"</v>
      </c>
      <c r="T6" s="17">
        <f t="shared" ca="1" si="12"/>
        <v>1695497400</v>
      </c>
      <c r="U6" s="21">
        <f t="shared" si="13"/>
        <v>202</v>
      </c>
      <c r="V6" s="4" cm="1">
        <f t="array" aca="1" ref="V6" ca="1">[1]!datefromutc(T6)</f>
        <v>45192.8125</v>
      </c>
    </row>
    <row r="7" spans="2:22" x14ac:dyDescent="0.25">
      <c r="B7" t="s">
        <v>16</v>
      </c>
      <c r="C7" s="2" t="s">
        <v>169</v>
      </c>
      <c r="D7" s="8">
        <f>AVERAGEIF(raw!$J$2:$J$1246,$C7,raw!O$2:O$1246)</f>
        <v>2.3141666666666669</v>
      </c>
      <c r="E7" s="9">
        <f>AVERAGEIF(raw!$J$2:$J$1246,$C7,raw!P$2:P$1246)</f>
        <v>1.6375000000000002</v>
      </c>
      <c r="F7" s="10" t="str">
        <f>VLOOKUP(C7,raw!J$2:K$1111,2,FALSE)</f>
        <v>2023-09-24T01:30:00.000Z</v>
      </c>
      <c r="G7" s="23">
        <f t="shared" si="0"/>
        <v>45193.0625</v>
      </c>
      <c r="H7" s="24">
        <f ca="1">IF(G7&gt;TODAY(),86400*(G7-25569),0)</f>
        <v>1695519000</v>
      </c>
      <c r="I7" s="25">
        <f t="shared" si="1"/>
        <v>15</v>
      </c>
      <c r="J7" s="25" t="str">
        <f t="shared" si="2"/>
        <v>Mateusz Gamrot</v>
      </c>
      <c r="K7" s="25" t="str">
        <f t="shared" si="3"/>
        <v>Rafael Fiziev</v>
      </c>
      <c r="L7" s="25" t="str">
        <f t="shared" si="4"/>
        <v>Gamrot</v>
      </c>
      <c r="M7" s="25" t="str">
        <f t="shared" si="5"/>
        <v>Fiziev</v>
      </c>
      <c r="N7" s="26">
        <f t="shared" si="6"/>
        <v>0.17856602902247737</v>
      </c>
      <c r="O7" s="27">
        <f t="shared" si="7"/>
        <v>0.60064661451123869</v>
      </c>
      <c r="P7" s="28" t="str">
        <f t="shared" si="8"/>
        <v>MMA</v>
      </c>
      <c r="Q7" s="25" t="str">
        <f t="shared" si="9"/>
        <v>Fiziev</v>
      </c>
      <c r="R7" s="25" t="str">
        <f t="shared" si="10"/>
        <v>Gamrot</v>
      </c>
      <c r="S7" s="16" t="str">
        <f t="shared" si="11"/>
        <v>"MMA:Fiziev:Gamrot"</v>
      </c>
      <c r="T7" s="17">
        <f t="shared" ca="1" si="12"/>
        <v>1695519000</v>
      </c>
      <c r="U7" s="21">
        <f t="shared" si="13"/>
        <v>664</v>
      </c>
      <c r="V7" s="4" cm="1">
        <f t="array" aca="1" ref="V7" ca="1">[1]!datefromutc(T7)</f>
        <v>45193.0625</v>
      </c>
    </row>
    <row r="8" spans="2:22" x14ac:dyDescent="0.25">
      <c r="B8" t="s">
        <v>18</v>
      </c>
      <c r="C8" s="2" t="s">
        <v>56</v>
      </c>
      <c r="D8" s="8">
        <f>AVERAGEIF(raw!$J$2:$J$1246,$C8,raw!O$2:O$1246)</f>
        <v>1.3930000000000002</v>
      </c>
      <c r="E8" s="9">
        <f>AVERAGEIF(raw!$J$2:$J$1246,$C8,raw!P$2:P$1246)</f>
        <v>3.0650000000000004</v>
      </c>
      <c r="F8" s="10" t="str">
        <f>VLOOKUP(C8,raw!J$2:K$1111,2,FALSE)</f>
        <v>2023-09-23T19:30:00.000Z</v>
      </c>
      <c r="G8" s="23">
        <f t="shared" si="0"/>
        <v>45192.8125</v>
      </c>
      <c r="H8" s="24">
        <f ca="1">IF(G8&gt;TODAY(),86400*(G8-25569),0)</f>
        <v>1695497400</v>
      </c>
      <c r="I8" s="25">
        <f t="shared" si="1"/>
        <v>21</v>
      </c>
      <c r="J8" s="25" t="str">
        <f t="shared" si="2"/>
        <v>Alabama Crimson Tide</v>
      </c>
      <c r="K8" s="25" t="str">
        <f t="shared" si="3"/>
        <v>Ole Miss Rebels</v>
      </c>
      <c r="L8" s="25" t="str">
        <f t="shared" si="4"/>
        <v>Alabama</v>
      </c>
      <c r="M8" s="25" t="str">
        <f t="shared" si="5"/>
        <v>Ole</v>
      </c>
      <c r="N8" s="26">
        <f t="shared" si="6"/>
        <v>0.39161081567239592</v>
      </c>
      <c r="O8" s="27">
        <f t="shared" si="7"/>
        <v>0.70716900783619796</v>
      </c>
      <c r="P8" s="28" t="str">
        <f t="shared" si="8"/>
        <v>NCAAF</v>
      </c>
      <c r="Q8" s="25" t="str">
        <f t="shared" si="9"/>
        <v>Alabama</v>
      </c>
      <c r="R8" s="25" t="str">
        <f t="shared" si="10"/>
        <v>Ole</v>
      </c>
      <c r="S8" s="16" t="str">
        <f t="shared" si="11"/>
        <v>"NCAAF:Alabama:Ole"</v>
      </c>
      <c r="T8" s="17">
        <f t="shared" ca="1" si="12"/>
        <v>1695497400</v>
      </c>
      <c r="U8" s="21">
        <f t="shared" si="13"/>
        <v>414</v>
      </c>
      <c r="V8" s="4" cm="1">
        <f t="array" aca="1" ref="V8" ca="1">[1]!datefromutc(T8)</f>
        <v>45192.8125</v>
      </c>
    </row>
    <row r="9" spans="2:22" x14ac:dyDescent="0.25">
      <c r="B9" t="s">
        <v>18</v>
      </c>
      <c r="C9" s="2" t="s">
        <v>80</v>
      </c>
      <c r="D9" s="8">
        <f>AVERAGEIF(raw!$J$2:$J$1246,$C9,raw!O$2:O$1246)</f>
        <v>1.216666666666667</v>
      </c>
      <c r="E9" s="9">
        <f>AVERAGEIF(raw!$J$2:$J$1246,$C9,raw!P$2:P$1246)</f>
        <v>4.5191666666666661</v>
      </c>
      <c r="F9" s="10" t="str">
        <f>VLOOKUP(C9,raw!J$2:K$1111,2,FALSE)</f>
        <v>2023-09-23T23:00:00.000Z</v>
      </c>
      <c r="G9" s="23">
        <f t="shared" si="0"/>
        <v>45192.958333333336</v>
      </c>
      <c r="H9" s="24">
        <f ca="1">IF(G9&gt;TODAY(),86400*(G9-25569),0)</f>
        <v>1695510000.0000002</v>
      </c>
      <c r="I9" s="25">
        <f t="shared" si="1"/>
        <v>17</v>
      </c>
      <c r="J9" s="25" t="str">
        <f t="shared" si="2"/>
        <v>Arizona Wildcats</v>
      </c>
      <c r="K9" s="25" t="str">
        <f t="shared" si="3"/>
        <v>Stanford Cardinal</v>
      </c>
      <c r="L9" s="25" t="str">
        <f t="shared" si="4"/>
        <v>Arizona</v>
      </c>
      <c r="M9" s="25" t="str">
        <f t="shared" si="5"/>
        <v>Stanford</v>
      </c>
      <c r="N9" s="26">
        <f t="shared" si="6"/>
        <v>0.60063807375485911</v>
      </c>
      <c r="O9" s="27">
        <f t="shared" si="7"/>
        <v>0.81168263687742959</v>
      </c>
      <c r="P9" s="28" t="str">
        <f t="shared" si="8"/>
        <v>NCAAF</v>
      </c>
      <c r="Q9" s="25" t="str">
        <f t="shared" si="9"/>
        <v>Arizona</v>
      </c>
      <c r="R9" s="25" t="str">
        <f t="shared" si="10"/>
        <v>Stanford</v>
      </c>
      <c r="S9" s="16" t="str">
        <f t="shared" si="11"/>
        <v>"NCAAF:Arizona:Stanford"</v>
      </c>
      <c r="T9" s="17">
        <f t="shared" ca="1" si="12"/>
        <v>1695510000.0000002</v>
      </c>
      <c r="U9" s="21">
        <f t="shared" si="13"/>
        <v>232</v>
      </c>
      <c r="V9" s="4" cm="1">
        <f t="array" aca="1" ref="V9" ca="1">[1]!datefromutc(T9)</f>
        <v>45192.958333333336</v>
      </c>
    </row>
    <row r="10" spans="2:22" x14ac:dyDescent="0.25">
      <c r="B10" t="s">
        <v>18</v>
      </c>
      <c r="C10" s="2" t="s">
        <v>79</v>
      </c>
      <c r="D10" s="8">
        <f>AVERAGEIF(raw!$J$2:$J$1246,$C10,raw!O$2:O$1246)</f>
        <v>7.3409090909090908</v>
      </c>
      <c r="E10" s="9">
        <f>AVERAGEIF(raw!$J$2:$J$1246,$C10,raw!P$2:P$1246)</f>
        <v>1.1018181818181818</v>
      </c>
      <c r="F10" s="10" t="str">
        <f>VLOOKUP(C10,raw!J$2:K$1111,2,FALSE)</f>
        <v>2023-09-23T23:00:00.000Z</v>
      </c>
      <c r="G10" s="23">
        <f t="shared" si="0"/>
        <v>45192.958333333336</v>
      </c>
      <c r="H10" s="24">
        <f ca="1">IF(G10&gt;TODAY(),86400*(G10-25569),0)</f>
        <v>1695510000.0000002</v>
      </c>
      <c r="I10" s="25">
        <f t="shared" si="1"/>
        <v>20</v>
      </c>
      <c r="J10" s="25" t="str">
        <f t="shared" si="2"/>
        <v>Arkansas Razorbacks</v>
      </c>
      <c r="K10" s="25" t="str">
        <f t="shared" si="3"/>
        <v>LSU Tigers</v>
      </c>
      <c r="L10" s="25" t="str">
        <f t="shared" si="4"/>
        <v>Arkansas</v>
      </c>
      <c r="M10" s="25" t="str">
        <f t="shared" si="5"/>
        <v>LSU</v>
      </c>
      <c r="N10" s="26">
        <f t="shared" si="6"/>
        <v>0.7713678488591893</v>
      </c>
      <c r="O10" s="27">
        <f t="shared" si="7"/>
        <v>0.89704752442959468</v>
      </c>
      <c r="P10" s="28" t="str">
        <f t="shared" si="8"/>
        <v>NCAAF</v>
      </c>
      <c r="Q10" s="25" t="str">
        <f t="shared" si="9"/>
        <v>LSU</v>
      </c>
      <c r="R10" s="25" t="str">
        <f t="shared" si="10"/>
        <v>Arkansas</v>
      </c>
      <c r="S10" s="16" t="str">
        <f t="shared" si="11"/>
        <v>"NCAAF:LSU:Arkansas"</v>
      </c>
      <c r="T10" s="17">
        <f t="shared" ca="1" si="12"/>
        <v>1695510000.0000002</v>
      </c>
      <c r="U10" s="21">
        <f t="shared" si="13"/>
        <v>114</v>
      </c>
      <c r="V10" s="4" cm="1">
        <f t="array" aca="1" ref="V10" ca="1">[1]!datefromutc(T10)</f>
        <v>45192.958333333336</v>
      </c>
    </row>
    <row r="11" spans="2:22" x14ac:dyDescent="0.25">
      <c r="B11" t="s">
        <v>18</v>
      </c>
      <c r="C11" s="2" t="s">
        <v>41</v>
      </c>
      <c r="D11" s="8">
        <f>AVERAGEIF(raw!$J$2:$J$1246,$C11,raw!O$2:O$1246)</f>
        <v>3.609230769230769</v>
      </c>
      <c r="E11" s="9">
        <f>AVERAGEIF(raw!$J$2:$J$1246,$C11,raw!P$2:P$1246)</f>
        <v>1.3076923076923079</v>
      </c>
      <c r="F11" s="10" t="str">
        <f>VLOOKUP(C11,raw!J$2:K$1111,2,FALSE)</f>
        <v>2023-09-23T16:00:00.000Z</v>
      </c>
      <c r="G11" s="23">
        <f t="shared" si="0"/>
        <v>45192.666666666664</v>
      </c>
      <c r="H11" s="24">
        <f ca="1">IF(G11&gt;TODAY(),86400*(G11-25569),0)</f>
        <v>1695484799.9999998</v>
      </c>
      <c r="I11" s="25">
        <f t="shared" si="1"/>
        <v>14</v>
      </c>
      <c r="J11" s="25" t="str">
        <f t="shared" si="2"/>
        <v>Auburn Tigers</v>
      </c>
      <c r="K11" s="25" t="str">
        <f t="shared" si="3"/>
        <v>Texas A&amp;M Aggies</v>
      </c>
      <c r="L11" s="25" t="str">
        <f t="shared" si="4"/>
        <v>Auburn</v>
      </c>
      <c r="M11" s="25" t="str">
        <f t="shared" si="5"/>
        <v>Texas</v>
      </c>
      <c r="N11" s="26">
        <f t="shared" si="6"/>
        <v>0.48763853367433913</v>
      </c>
      <c r="O11" s="27">
        <f t="shared" si="7"/>
        <v>0.75518286683716962</v>
      </c>
      <c r="P11" s="28" t="str">
        <f t="shared" si="8"/>
        <v>NCAAF</v>
      </c>
      <c r="Q11" s="25" t="str">
        <f t="shared" si="9"/>
        <v>Texas</v>
      </c>
      <c r="R11" s="25" t="str">
        <f t="shared" si="10"/>
        <v>Auburn</v>
      </c>
      <c r="S11" s="16" t="str">
        <f t="shared" si="11"/>
        <v>"NCAAF:Texas:Auburn"</v>
      </c>
      <c r="T11" s="17">
        <f t="shared" ca="1" si="12"/>
        <v>1695484799.9999998</v>
      </c>
      <c r="U11" s="21">
        <f t="shared" si="13"/>
        <v>324</v>
      </c>
      <c r="V11" s="4" cm="1">
        <f t="array" aca="1" ref="V11" ca="1">[1]!datefromutc(T11)</f>
        <v>45192.666666666664</v>
      </c>
    </row>
    <row r="12" spans="2:22" x14ac:dyDescent="0.25">
      <c r="B12" t="s">
        <v>18</v>
      </c>
      <c r="C12" s="2" t="s">
        <v>57</v>
      </c>
      <c r="D12" s="8">
        <f>AVERAGEIF(raw!$J$2:$J$1246,$C12,raw!O$2:O$1246)</f>
        <v>3.8416666666666663</v>
      </c>
      <c r="E12" s="9">
        <f>AVERAGEIF(raw!$J$2:$J$1246,$C12,raw!P$2:P$1246)</f>
        <v>1.2774999999999999</v>
      </c>
      <c r="F12" s="10" t="str">
        <f>VLOOKUP(C12,raw!J$2:K$1111,2,FALSE)</f>
        <v>2023-09-23T19:30:00.000Z</v>
      </c>
      <c r="G12" s="23">
        <f t="shared" si="0"/>
        <v>45192.8125</v>
      </c>
      <c r="H12" s="24">
        <f ca="1">IF(G12&gt;TODAY(),86400*(G12-25569),0)</f>
        <v>1695497400</v>
      </c>
      <c r="I12" s="25">
        <f t="shared" si="1"/>
        <v>12</v>
      </c>
      <c r="J12" s="25" t="str">
        <f t="shared" si="2"/>
        <v>BYU Cougars</v>
      </c>
      <c r="K12" s="25" t="str">
        <f t="shared" si="3"/>
        <v>Kansas Jayhawks</v>
      </c>
      <c r="L12" s="25" t="str">
        <f t="shared" si="4"/>
        <v>BYU</v>
      </c>
      <c r="M12" s="25" t="str">
        <f t="shared" si="5"/>
        <v>Kansas</v>
      </c>
      <c r="N12" s="26">
        <f t="shared" si="6"/>
        <v>0.52247517733507098</v>
      </c>
      <c r="O12" s="27">
        <f t="shared" si="7"/>
        <v>0.77260118866753547</v>
      </c>
      <c r="P12" s="28" t="str">
        <f t="shared" si="8"/>
        <v>NCAAF</v>
      </c>
      <c r="Q12" s="25" t="str">
        <f t="shared" si="9"/>
        <v>Kansas</v>
      </c>
      <c r="R12" s="25" t="str">
        <f t="shared" si="10"/>
        <v>BYU</v>
      </c>
      <c r="S12" s="16" t="str">
        <f t="shared" si="11"/>
        <v>"NCAAF:Kansas:BYU"</v>
      </c>
      <c r="T12" s="17">
        <f t="shared" ca="1" si="12"/>
        <v>1695497400</v>
      </c>
      <c r="U12" s="21">
        <f t="shared" si="13"/>
        <v>294</v>
      </c>
      <c r="V12" s="4" cm="1">
        <f t="array" aca="1" ref="V12" ca="1">[1]!datefromutc(T12)</f>
        <v>45192.8125</v>
      </c>
    </row>
    <row r="13" spans="2:22" x14ac:dyDescent="0.25">
      <c r="B13" t="s">
        <v>18</v>
      </c>
      <c r="C13" s="2" t="s">
        <v>104</v>
      </c>
      <c r="D13" s="8">
        <f>AVERAGEIF(raw!$J$2:$J$1246,$C13,raw!O$2:O$1246)</f>
        <v>8.4599999999999991</v>
      </c>
      <c r="E13" s="9">
        <f>AVERAGEIF(raw!$J$2:$J$1246,$C13,raw!P$2:P$1246)</f>
        <v>1.0780000000000001</v>
      </c>
      <c r="F13" s="10" t="str">
        <f>VLOOKUP(C13,raw!J$2:K$1111,2,FALSE)</f>
        <v>2023-09-24T02:30:00.000Z</v>
      </c>
      <c r="G13" s="23">
        <f t="shared" si="0"/>
        <v>45193.104166666664</v>
      </c>
      <c r="H13" s="24">
        <f ca="1">IF(G13&gt;TODAY(),86400*(G13-25569),0)</f>
        <v>1695522599.9999998</v>
      </c>
      <c r="I13" s="25">
        <f t="shared" si="1"/>
        <v>24</v>
      </c>
      <c r="J13" s="25" t="str">
        <f t="shared" si="2"/>
        <v>California Golden Bears</v>
      </c>
      <c r="K13" s="25" t="str">
        <f t="shared" si="3"/>
        <v>Washington Huskies</v>
      </c>
      <c r="L13" s="25" t="str">
        <f t="shared" si="4"/>
        <v>California</v>
      </c>
      <c r="M13" s="25" t="str">
        <f t="shared" si="5"/>
        <v>Washington</v>
      </c>
      <c r="N13" s="26">
        <f t="shared" si="6"/>
        <v>0.80944047509397044</v>
      </c>
      <c r="O13" s="27">
        <f t="shared" si="7"/>
        <v>0.9160838375469853</v>
      </c>
      <c r="P13" s="28" t="str">
        <f t="shared" si="8"/>
        <v>NCAAF</v>
      </c>
      <c r="Q13" s="25" t="str">
        <f t="shared" si="9"/>
        <v>Washington</v>
      </c>
      <c r="R13" s="25" t="str">
        <f t="shared" si="10"/>
        <v>California</v>
      </c>
      <c r="S13" s="16" t="str">
        <f t="shared" si="11"/>
        <v>"NCAAF:Washington:California"</v>
      </c>
      <c r="T13" s="17">
        <f t="shared" ca="1" si="12"/>
        <v>1695522599.9999998</v>
      </c>
      <c r="U13" s="21">
        <f t="shared" si="13"/>
        <v>91</v>
      </c>
      <c r="V13" s="4" cm="1">
        <f t="array" aca="1" ref="V13" ca="1">[1]!datefromutc(T13)</f>
        <v>45193.104166666664</v>
      </c>
    </row>
    <row r="14" spans="2:22" x14ac:dyDescent="0.25">
      <c r="B14" t="s">
        <v>18</v>
      </c>
      <c r="C14" s="2" t="s">
        <v>38</v>
      </c>
      <c r="D14" s="8">
        <f>AVERAGEIF(raw!$J$2:$J$1246,$C14,raw!O$2:O$1246)</f>
        <v>2.0783333333333336</v>
      </c>
      <c r="E14" s="9">
        <f>AVERAGEIF(raw!$J$2:$J$1246,$C14,raw!P$2:P$1246)</f>
        <v>1.78</v>
      </c>
      <c r="F14" s="10" t="str">
        <f>VLOOKUP(C14,raw!J$2:K$1111,2,FALSE)</f>
        <v>2023-09-23T16:00:00.000Z</v>
      </c>
      <c r="G14" s="23">
        <f t="shared" si="0"/>
        <v>45192.666666666664</v>
      </c>
      <c r="H14" s="24">
        <f ca="1">IF(G14&gt;TODAY(),86400*(G14-25569),0)</f>
        <v>1695484799.9999998</v>
      </c>
      <c r="I14" s="25">
        <f t="shared" si="1"/>
        <v>15</v>
      </c>
      <c r="J14" s="25" t="str">
        <f t="shared" si="2"/>
        <v>Clemson Tigers</v>
      </c>
      <c r="K14" s="25" t="str">
        <f t="shared" si="3"/>
        <v>Florida State Seminoles</v>
      </c>
      <c r="L14" s="25" t="str">
        <f t="shared" si="4"/>
        <v>Clemson</v>
      </c>
      <c r="M14" s="25" t="str">
        <f t="shared" si="5"/>
        <v>Florida</v>
      </c>
      <c r="N14" s="26">
        <f t="shared" si="6"/>
        <v>8.0642981357505306E-2</v>
      </c>
      <c r="O14" s="27">
        <f t="shared" si="7"/>
        <v>0.55168509067875271</v>
      </c>
      <c r="P14" s="28" t="str">
        <f t="shared" si="8"/>
        <v>NCAAF</v>
      </c>
      <c r="Q14" s="25" t="str">
        <f t="shared" si="9"/>
        <v>Florida</v>
      </c>
      <c r="R14" s="25" t="str">
        <f t="shared" si="10"/>
        <v>Clemson</v>
      </c>
      <c r="S14" s="16" t="str">
        <f t="shared" si="11"/>
        <v>"NCAAF:Florida:Clemson"</v>
      </c>
      <c r="T14" s="17">
        <f t="shared" ca="1" si="12"/>
        <v>1695484799.9999998</v>
      </c>
      <c r="U14" s="21">
        <f t="shared" si="13"/>
        <v>812</v>
      </c>
      <c r="V14" s="4" cm="1">
        <f t="array" aca="1" ref="V14" ca="1">[1]!datefromutc(T14)</f>
        <v>45192.666666666664</v>
      </c>
    </row>
    <row r="15" spans="2:22" x14ac:dyDescent="0.25">
      <c r="B15" t="s">
        <v>18</v>
      </c>
      <c r="C15" s="2" t="s">
        <v>53</v>
      </c>
      <c r="D15" s="8">
        <f>AVERAGEIF(raw!$J$2:$J$1246,$C15,raw!O$2:O$1246)</f>
        <v>7.3772727272727279</v>
      </c>
      <c r="E15" s="9">
        <f>AVERAGEIF(raw!$J$2:$J$1246,$C15,raw!P$2:P$1246)</f>
        <v>1.0963636363636362</v>
      </c>
      <c r="F15" s="10" t="str">
        <f>VLOOKUP(C15,raw!J$2:K$1111,2,FALSE)</f>
        <v>2023-09-23T19:30:00.000Z</v>
      </c>
      <c r="G15" s="23">
        <f t="shared" si="0"/>
        <v>45192.8125</v>
      </c>
      <c r="H15" s="24">
        <f ca="1">IF(G15&gt;TODAY(),86400*(G15-25569),0)</f>
        <v>1695497400</v>
      </c>
      <c r="I15" s="25">
        <f t="shared" si="1"/>
        <v>19</v>
      </c>
      <c r="J15" s="25" t="str">
        <f t="shared" si="2"/>
        <v>Colorado Buffaloes</v>
      </c>
      <c r="K15" s="25" t="str">
        <f t="shared" si="3"/>
        <v>Oregon Ducks</v>
      </c>
      <c r="L15" s="25" t="str">
        <f t="shared" si="4"/>
        <v>Colorado</v>
      </c>
      <c r="M15" s="25" t="str">
        <f t="shared" si="5"/>
        <v>Oregon</v>
      </c>
      <c r="N15" s="26">
        <f t="shared" si="6"/>
        <v>0.77655468805081207</v>
      </c>
      <c r="O15" s="27">
        <f t="shared" si="7"/>
        <v>0.89964094402540606</v>
      </c>
      <c r="P15" s="28" t="str">
        <f t="shared" si="8"/>
        <v>NCAAF</v>
      </c>
      <c r="Q15" s="25" t="str">
        <f t="shared" si="9"/>
        <v>Oregon</v>
      </c>
      <c r="R15" s="25" t="str">
        <f t="shared" si="10"/>
        <v>Colorado</v>
      </c>
      <c r="S15" s="16" t="str">
        <f t="shared" si="11"/>
        <v>"NCAAF:Oregon:Colorado"</v>
      </c>
      <c r="T15" s="17">
        <f t="shared" ca="1" si="12"/>
        <v>1695497400</v>
      </c>
      <c r="U15" s="21">
        <f t="shared" si="13"/>
        <v>111</v>
      </c>
      <c r="V15" s="4" cm="1">
        <f t="array" aca="1" ref="V15" ca="1">[1]!datefromutc(T15)</f>
        <v>45192.8125</v>
      </c>
    </row>
    <row r="16" spans="2:22" x14ac:dyDescent="0.25">
      <c r="B16" t="s">
        <v>18</v>
      </c>
      <c r="C16" s="2" t="s">
        <v>89</v>
      </c>
      <c r="D16" s="8">
        <f>AVERAGEIF(raw!$J$2:$J$1246,$C16,raw!O$2:O$1246)</f>
        <v>5.8050000000000006</v>
      </c>
      <c r="E16" s="9">
        <f>AVERAGEIF(raw!$J$2:$J$1246,$C16,raw!P$2:P$1246)</f>
        <v>1.147</v>
      </c>
      <c r="F16" s="10" t="str">
        <f>VLOOKUP(C16,raw!J$2:K$1111,2,FALSE)</f>
        <v>2023-09-23T23:30:00.000Z</v>
      </c>
      <c r="G16" s="23">
        <f t="shared" si="0"/>
        <v>45192.979166666664</v>
      </c>
      <c r="H16" s="24">
        <f ca="1">IF(G16&gt;TODAY(),86400*(G16-25569),0)</f>
        <v>1695511799.9999998</v>
      </c>
      <c r="I16" s="25">
        <f t="shared" si="1"/>
        <v>14</v>
      </c>
      <c r="J16" s="25" t="str">
        <f t="shared" si="2"/>
        <v>Iowa Hawkeyes</v>
      </c>
      <c r="K16" s="25" t="str">
        <f t="shared" si="3"/>
        <v>Penn State Nittany Lions</v>
      </c>
      <c r="L16" s="25" t="str">
        <f t="shared" si="4"/>
        <v>Iowa</v>
      </c>
      <c r="M16" s="25" t="str">
        <f t="shared" si="5"/>
        <v>Penn</v>
      </c>
      <c r="N16" s="26">
        <f t="shared" si="6"/>
        <v>0.69957429297264251</v>
      </c>
      <c r="O16" s="27">
        <f t="shared" si="7"/>
        <v>0.86115074648632128</v>
      </c>
      <c r="P16" s="28" t="str">
        <f t="shared" si="8"/>
        <v>NCAAF</v>
      </c>
      <c r="Q16" s="25" t="str">
        <f t="shared" si="9"/>
        <v>Penn</v>
      </c>
      <c r="R16" s="25" t="str">
        <f t="shared" si="10"/>
        <v>Iowa</v>
      </c>
      <c r="S16" s="16" t="str">
        <f t="shared" si="11"/>
        <v>"NCAAF:Penn:Iowa"</v>
      </c>
      <c r="T16" s="17">
        <f t="shared" ca="1" si="12"/>
        <v>1695511799.9999998</v>
      </c>
      <c r="U16" s="21">
        <f t="shared" si="13"/>
        <v>161</v>
      </c>
      <c r="V16" s="4" cm="1">
        <f t="array" aca="1" ref="V16" ca="1">[1]!datefromutc(T16)</f>
        <v>45192.979166666664</v>
      </c>
    </row>
    <row r="17" spans="2:22" x14ac:dyDescent="0.25">
      <c r="B17" t="s">
        <v>18</v>
      </c>
      <c r="C17" s="2" t="s">
        <v>67</v>
      </c>
      <c r="D17" s="8">
        <f>AVERAGEIF(raw!$J$2:$J$1246,$C17,raw!O$2:O$1246)</f>
        <v>1.5983333333333334</v>
      </c>
      <c r="E17" s="9">
        <f>AVERAGEIF(raw!$J$2:$J$1246,$C17,raw!P$2:P$1246)</f>
        <v>2.4174999999999995</v>
      </c>
      <c r="F17" s="10" t="str">
        <f>VLOOKUP(C17,raw!J$2:K$1111,2,FALSE)</f>
        <v>2023-09-23T20:00:00.000Z</v>
      </c>
      <c r="G17" s="23">
        <f t="shared" si="0"/>
        <v>45192.833333333336</v>
      </c>
      <c r="H17" s="24">
        <f ca="1">IF(G17&gt;TODAY(),86400*(G17-25569),0)</f>
        <v>1695499200.0000002</v>
      </c>
      <c r="I17" s="25">
        <f t="shared" si="1"/>
        <v>20</v>
      </c>
      <c r="J17" s="25" t="str">
        <f t="shared" si="2"/>
        <v>Iowa State Cyclones</v>
      </c>
      <c r="K17" s="25" t="str">
        <f t="shared" si="3"/>
        <v>Oklahoma State Cowboys</v>
      </c>
      <c r="L17" s="25" t="str">
        <f t="shared" si="4"/>
        <v>Iowa</v>
      </c>
      <c r="M17" s="25" t="str">
        <f t="shared" si="5"/>
        <v>Oklahoma</v>
      </c>
      <c r="N17" s="26">
        <f t="shared" si="6"/>
        <v>0.21200125518545793</v>
      </c>
      <c r="O17" s="27">
        <f t="shared" si="7"/>
        <v>0.61736422759272902</v>
      </c>
      <c r="P17" s="28" t="str">
        <f t="shared" si="8"/>
        <v>NCAAF</v>
      </c>
      <c r="Q17" s="25" t="str">
        <f t="shared" si="9"/>
        <v>Iowa</v>
      </c>
      <c r="R17" s="25" t="str">
        <f t="shared" si="10"/>
        <v>Oklahoma</v>
      </c>
      <c r="S17" s="16" t="str">
        <f t="shared" si="11"/>
        <v>"NCAAF:Iowa:Oklahoma"</v>
      </c>
      <c r="T17" s="17">
        <f t="shared" ca="1" si="12"/>
        <v>1695499200.0000002</v>
      </c>
      <c r="U17" s="21">
        <f t="shared" si="13"/>
        <v>619</v>
      </c>
      <c r="V17" s="4" cm="1">
        <f t="array" aca="1" ref="V17" ca="1">[1]!datefromutc(T17)</f>
        <v>45192.833333333336</v>
      </c>
    </row>
    <row r="18" spans="2:22" x14ac:dyDescent="0.25">
      <c r="B18" t="s">
        <v>18</v>
      </c>
      <c r="C18" s="2" t="s">
        <v>66</v>
      </c>
      <c r="D18" s="8">
        <f>AVERAGEIF(raw!$J$2:$J$1246,$C18,raw!O$2:O$1246)</f>
        <v>1.3361538461538462</v>
      </c>
      <c r="E18" s="9">
        <f>AVERAGEIF(raw!$J$2:$J$1246,$C18,raw!P$2:P$1246)</f>
        <v>3.4076923076923076</v>
      </c>
      <c r="F18" s="10" t="str">
        <f>VLOOKUP(C18,raw!J$2:K$1111,2,FALSE)</f>
        <v>2023-09-23T19:30:00.000Z</v>
      </c>
      <c r="G18" s="23">
        <f t="shared" si="0"/>
        <v>45192.8125</v>
      </c>
      <c r="H18" s="24">
        <f ca="1">IF(G18&gt;TODAY(),86400*(G18-25569),0)</f>
        <v>1695497400</v>
      </c>
      <c r="I18" s="25">
        <f t="shared" si="1"/>
        <v>19</v>
      </c>
      <c r="J18" s="25" t="str">
        <f t="shared" si="2"/>
        <v>Maryland Terrapins</v>
      </c>
      <c r="K18" s="25" t="str">
        <f t="shared" si="3"/>
        <v>Michigan State Spartans</v>
      </c>
      <c r="L18" s="25" t="str">
        <f t="shared" si="4"/>
        <v>Maryland</v>
      </c>
      <c r="M18" s="25" t="str">
        <f t="shared" si="5"/>
        <v>Michigan</v>
      </c>
      <c r="N18" s="26">
        <f t="shared" si="6"/>
        <v>0.45496308598801022</v>
      </c>
      <c r="O18" s="27">
        <f t="shared" si="7"/>
        <v>0.73884514299400517</v>
      </c>
      <c r="P18" s="28" t="str">
        <f t="shared" si="8"/>
        <v>NCAAF</v>
      </c>
      <c r="Q18" s="25" t="str">
        <f t="shared" si="9"/>
        <v>Maryland</v>
      </c>
      <c r="R18" s="25" t="str">
        <f t="shared" si="10"/>
        <v>Michigan</v>
      </c>
      <c r="S18" s="16" t="str">
        <f t="shared" si="11"/>
        <v>"NCAAF:Maryland:Michigan"</v>
      </c>
      <c r="T18" s="17">
        <f t="shared" ca="1" si="12"/>
        <v>1695497400</v>
      </c>
      <c r="U18" s="21">
        <f t="shared" si="13"/>
        <v>353</v>
      </c>
      <c r="V18" s="4" cm="1">
        <f t="array" aca="1" ref="V18" ca="1">[1]!datefromutc(T18)</f>
        <v>45192.8125</v>
      </c>
    </row>
    <row r="19" spans="2:22" x14ac:dyDescent="0.25">
      <c r="B19" t="s">
        <v>18</v>
      </c>
      <c r="C19" s="2" t="s">
        <v>48</v>
      </c>
      <c r="D19" s="8">
        <f>AVERAGEIF(raw!$J$2:$J$1246,$C19,raw!O$2:O$1246)</f>
        <v>1.036</v>
      </c>
      <c r="E19" s="9">
        <f>AVERAGEIF(raw!$J$2:$J$1246,$C19,raw!P$2:P$1246)</f>
        <v>12.809999999999999</v>
      </c>
      <c r="F19" s="10" t="str">
        <f>VLOOKUP(C19,raw!J$2:K$1111,2,FALSE)</f>
        <v>2023-09-23T16:00:00.000Z</v>
      </c>
      <c r="G19" s="23">
        <f t="shared" si="0"/>
        <v>45192.666666666664</v>
      </c>
      <c r="H19" s="24">
        <f ca="1">IF(G19&gt;TODAY(),86400*(G19-25569),0)</f>
        <v>1695484799.9999998</v>
      </c>
      <c r="I19" s="25">
        <f t="shared" si="1"/>
        <v>20</v>
      </c>
      <c r="J19" s="25" t="str">
        <f t="shared" si="2"/>
        <v>Michigan Wolverines</v>
      </c>
      <c r="K19" s="25" t="str">
        <f t="shared" si="3"/>
        <v>Rutgers Scarlet Knights</v>
      </c>
      <c r="L19" s="25" t="str">
        <f t="shared" si="4"/>
        <v>Michigan</v>
      </c>
      <c r="M19" s="25" t="str">
        <f t="shared" si="5"/>
        <v>Rutgers</v>
      </c>
      <c r="N19" s="26">
        <f t="shared" si="6"/>
        <v>0.88718695276072324</v>
      </c>
      <c r="O19" s="27">
        <f t="shared" si="7"/>
        <v>0.95495707638036165</v>
      </c>
      <c r="P19" s="28" t="str">
        <f t="shared" si="8"/>
        <v>NCAAF</v>
      </c>
      <c r="Q19" s="25" t="str">
        <f t="shared" si="9"/>
        <v>Michigan</v>
      </c>
      <c r="R19" s="25" t="str">
        <f t="shared" si="10"/>
        <v>Rutgers</v>
      </c>
      <c r="S19" s="16" t="str">
        <f t="shared" si="11"/>
        <v>"NCAAF:Michigan:Rutgers"</v>
      </c>
      <c r="T19" s="17">
        <f t="shared" ca="1" si="12"/>
        <v>1695484799.9999998</v>
      </c>
      <c r="U19" s="21">
        <f t="shared" si="13"/>
        <v>47</v>
      </c>
      <c r="V19" s="4" cm="1">
        <f t="array" aca="1" ref="V19" ca="1">[1]!datefromutc(T19)</f>
        <v>45192.666666666664</v>
      </c>
    </row>
    <row r="20" spans="2:22" x14ac:dyDescent="0.25">
      <c r="B20" t="s">
        <v>18</v>
      </c>
      <c r="C20" s="2" t="s">
        <v>93</v>
      </c>
      <c r="D20" s="8">
        <f>AVERAGEIF(raw!$J$2:$J$1246,$C20,raw!O$2:O$1246)</f>
        <v>1.2183333333333335</v>
      </c>
      <c r="E20" s="9">
        <f>AVERAGEIF(raw!$J$2:$J$1246,$C20,raw!P$2:P$1246)</f>
        <v>4.4691666666666663</v>
      </c>
      <c r="F20" s="10" t="str">
        <f>VLOOKUP(C20,raw!J$2:K$1111,2,FALSE)</f>
        <v>2023-09-23T23:30:00.000Z</v>
      </c>
      <c r="G20" s="23">
        <f t="shared" si="0"/>
        <v>45192.979166666664</v>
      </c>
      <c r="H20" s="24">
        <f ca="1">IF(G20&gt;TODAY(),86400*(G20-25569),0)</f>
        <v>1695511799.9999998</v>
      </c>
      <c r="I20" s="25">
        <f t="shared" si="1"/>
        <v>25</v>
      </c>
      <c r="J20" s="25" t="str">
        <f t="shared" si="2"/>
        <v>Minnesota Golden Gophers</v>
      </c>
      <c r="K20" s="25" t="str">
        <f t="shared" si="3"/>
        <v>Northwestern Wildcats</v>
      </c>
      <c r="L20" s="25" t="str">
        <f t="shared" si="4"/>
        <v>Minnesota</v>
      </c>
      <c r="M20" s="25" t="str">
        <f t="shared" si="5"/>
        <v>Northwestern</v>
      </c>
      <c r="N20" s="26">
        <f t="shared" si="6"/>
        <v>0.59703807284701138</v>
      </c>
      <c r="O20" s="27">
        <f t="shared" si="7"/>
        <v>0.80988263642350566</v>
      </c>
      <c r="P20" s="28" t="str">
        <f t="shared" si="8"/>
        <v>NCAAF</v>
      </c>
      <c r="Q20" s="25" t="str">
        <f t="shared" si="9"/>
        <v>Minnesota</v>
      </c>
      <c r="R20" s="25" t="str">
        <f t="shared" si="10"/>
        <v>Northwestern</v>
      </c>
      <c r="S20" s="16" t="str">
        <f t="shared" si="11"/>
        <v>"NCAAF:Minnesota:Northwestern"</v>
      </c>
      <c r="T20" s="17">
        <f t="shared" ca="1" si="12"/>
        <v>1695511799.9999998</v>
      </c>
      <c r="U20" s="21">
        <f t="shared" si="13"/>
        <v>234</v>
      </c>
      <c r="V20" s="4" cm="1">
        <f t="array" aca="1" ref="V20" ca="1">[1]!datefromutc(T20)</f>
        <v>45192.979166666664</v>
      </c>
    </row>
    <row r="21" spans="2:22" x14ac:dyDescent="0.25">
      <c r="B21" t="s">
        <v>18</v>
      </c>
      <c r="C21" s="2" t="s">
        <v>91</v>
      </c>
      <c r="D21" s="8">
        <f>AVERAGEIF(raw!$J$2:$J$1246,$C21,raw!O$2:O$1246)</f>
        <v>2.894545454545455</v>
      </c>
      <c r="E21" s="9">
        <f>AVERAGEIF(raw!$J$2:$J$1246,$C21,raw!P$2:P$1246)</f>
        <v>1.4318181818181819</v>
      </c>
      <c r="F21" s="10" t="str">
        <f>VLOOKUP(C21,raw!J$2:K$1111,2,FALSE)</f>
        <v>2023-09-23T23:30:00.000Z</v>
      </c>
      <c r="G21" s="23">
        <f t="shared" si="0"/>
        <v>45192.979166666664</v>
      </c>
      <c r="H21" s="24">
        <f ca="1">IF(G21&gt;TODAY(),86400*(G21-25569),0)</f>
        <v>1695511799.9999998</v>
      </c>
      <c r="I21" s="25">
        <f t="shared" si="1"/>
        <v>27</v>
      </c>
      <c r="J21" s="25" t="str">
        <f t="shared" si="2"/>
        <v>Mississippi State Bulldogs</v>
      </c>
      <c r="K21" s="25" t="str">
        <f t="shared" si="3"/>
        <v>South Carolina Gamecocks</v>
      </c>
      <c r="L21" s="25" t="str">
        <f t="shared" si="4"/>
        <v>Mississippi</v>
      </c>
      <c r="M21" s="25" t="str">
        <f t="shared" si="5"/>
        <v>South</v>
      </c>
      <c r="N21" s="26">
        <f t="shared" si="6"/>
        <v>0.35293531147802504</v>
      </c>
      <c r="O21" s="27">
        <f t="shared" si="7"/>
        <v>0.68783125573901249</v>
      </c>
      <c r="P21" s="28" t="str">
        <f t="shared" si="8"/>
        <v>NCAAF</v>
      </c>
      <c r="Q21" s="25" t="str">
        <f t="shared" si="9"/>
        <v>South</v>
      </c>
      <c r="R21" s="25" t="str">
        <f t="shared" si="10"/>
        <v>Mississippi</v>
      </c>
      <c r="S21" s="16" t="str">
        <f t="shared" si="11"/>
        <v>"NCAAF:South:Mississippi"</v>
      </c>
      <c r="T21" s="17">
        <f t="shared" ca="1" si="12"/>
        <v>1695511799.9999998</v>
      </c>
      <c r="U21" s="21">
        <f t="shared" si="13"/>
        <v>453</v>
      </c>
      <c r="V21" s="4" cm="1">
        <f t="array" aca="1" ref="V21" ca="1">[1]!datefromutc(T21)</f>
        <v>45192.979166666664</v>
      </c>
    </row>
    <row r="22" spans="2:22" x14ac:dyDescent="0.25">
      <c r="B22" t="s">
        <v>18</v>
      </c>
      <c r="C22" s="2" t="s">
        <v>33</v>
      </c>
      <c r="D22" s="8">
        <f>AVERAGEIF(raw!$J$2:$J$1246,$C22,raw!O$2:O$1246)</f>
        <v>1.3153846153846156</v>
      </c>
      <c r="E22" s="9">
        <f>AVERAGEIF(raw!$J$2:$J$1246,$C22,raw!P$2:P$1246)</f>
        <v>3.55</v>
      </c>
      <c r="F22" s="10" t="str">
        <f>VLOOKUP(C22,raw!J$2:K$1111,2,FALSE)</f>
        <v>2023-09-22T23:30:00.000Z</v>
      </c>
      <c r="G22" s="23">
        <f t="shared" si="0"/>
        <v>45191.979166666664</v>
      </c>
      <c r="H22" s="24">
        <f ca="1">IF(G22&gt;TODAY(),86400*(G22-25569),0)</f>
        <v>1695425399.9999998</v>
      </c>
      <c r="I22" s="25">
        <f t="shared" si="1"/>
        <v>18</v>
      </c>
      <c r="J22" s="25" t="str">
        <f t="shared" si="2"/>
        <v>NC State Wolfpack</v>
      </c>
      <c r="K22" s="25" t="str">
        <f t="shared" si="3"/>
        <v>Virginia Cavaliers</v>
      </c>
      <c r="L22" s="25" t="str">
        <f t="shared" si="4"/>
        <v>NC</v>
      </c>
      <c r="M22" s="25" t="str">
        <f t="shared" si="5"/>
        <v>Virginia</v>
      </c>
      <c r="N22" s="26">
        <f t="shared" si="6"/>
        <v>0.47854377728358438</v>
      </c>
      <c r="O22" s="27">
        <f t="shared" si="7"/>
        <v>0.75063548864179219</v>
      </c>
      <c r="P22" s="28" t="str">
        <f t="shared" si="8"/>
        <v>NCAAF</v>
      </c>
      <c r="Q22" s="25" t="str">
        <f t="shared" si="9"/>
        <v>NC</v>
      </c>
      <c r="R22" s="25" t="str">
        <f t="shared" si="10"/>
        <v>Virginia</v>
      </c>
      <c r="S22" s="16" t="str">
        <f t="shared" si="11"/>
        <v>"NCAAF:NC:Virginia"</v>
      </c>
      <c r="T22" s="17">
        <f t="shared" ca="1" si="12"/>
        <v>1695425399.9999998</v>
      </c>
      <c r="U22" s="21">
        <f t="shared" si="13"/>
        <v>332</v>
      </c>
      <c r="V22" s="4" cm="1">
        <f t="array" aca="1" ref="V22" ca="1">[1]!datefromutc(T22)</f>
        <v>45191.979166666664</v>
      </c>
    </row>
    <row r="23" spans="2:22" x14ac:dyDescent="0.25">
      <c r="B23" t="s">
        <v>18</v>
      </c>
      <c r="C23" s="2" t="s">
        <v>87</v>
      </c>
      <c r="D23" s="8">
        <f>AVERAGEIF(raw!$J$2:$J$1246,$C23,raw!O$2:O$1246)</f>
        <v>2.2933333333333334</v>
      </c>
      <c r="E23" s="9">
        <f>AVERAGEIF(raw!$J$2:$J$1246,$C23,raw!P$2:P$1246)</f>
        <v>1.6550000000000002</v>
      </c>
      <c r="F23" s="10" t="str">
        <f>VLOOKUP(C23,raw!J$2:K$1111,2,FALSE)</f>
        <v>2023-09-23T23:30:00.000Z</v>
      </c>
      <c r="G23" s="23">
        <f t="shared" si="0"/>
        <v>45192.979166666664</v>
      </c>
      <c r="H23" s="24">
        <f ca="1">IF(G23&gt;TODAY(),86400*(G23-25569),0)</f>
        <v>1695511799.9999998</v>
      </c>
      <c r="I23" s="25">
        <f t="shared" si="1"/>
        <v>26</v>
      </c>
      <c r="J23" s="25" t="str">
        <f t="shared" si="2"/>
        <v>Notre Dame Fighting Irish</v>
      </c>
      <c r="K23" s="25" t="str">
        <f t="shared" si="3"/>
        <v>Ohio State Buckeyes</v>
      </c>
      <c r="L23" s="25" t="str">
        <f t="shared" si="4"/>
        <v>Notre</v>
      </c>
      <c r="M23" s="25" t="str">
        <f t="shared" si="5"/>
        <v>Ohio</v>
      </c>
      <c r="N23" s="26">
        <f t="shared" si="6"/>
        <v>0.16818309562284817</v>
      </c>
      <c r="O23" s="27">
        <f t="shared" si="7"/>
        <v>0.59545514781142406</v>
      </c>
      <c r="P23" s="28" t="str">
        <f t="shared" si="8"/>
        <v>NCAAF</v>
      </c>
      <c r="Q23" s="25" t="str">
        <f t="shared" si="9"/>
        <v>Ohio</v>
      </c>
      <c r="R23" s="25" t="str">
        <f t="shared" si="10"/>
        <v>Notre</v>
      </c>
      <c r="S23" s="16" t="str">
        <f t="shared" si="11"/>
        <v>"NCAAF:Ohio:Notre"</v>
      </c>
      <c r="T23" s="17">
        <f t="shared" ca="1" si="12"/>
        <v>1695511799.9999998</v>
      </c>
      <c r="U23" s="21">
        <f t="shared" si="13"/>
        <v>679</v>
      </c>
      <c r="V23" s="4" cm="1">
        <f t="array" aca="1" ref="V23" ca="1">[1]!datefromutc(T23)</f>
        <v>45192.979166666664</v>
      </c>
    </row>
    <row r="24" spans="2:22" x14ac:dyDescent="0.25">
      <c r="B24" t="s">
        <v>18</v>
      </c>
      <c r="C24" s="2" t="s">
        <v>77</v>
      </c>
      <c r="D24" s="8">
        <f>AVERAGEIF(raw!$J$2:$J$1246,$C24,raw!O$2:O$1246)</f>
        <v>1.6754545454545455</v>
      </c>
      <c r="E24" s="9">
        <f>AVERAGEIF(raw!$J$2:$J$1246,$C24,raw!P$2:P$1246)</f>
        <v>2.2527272727272725</v>
      </c>
      <c r="F24" s="10" t="str">
        <f>VLOOKUP(C24,raw!J$2:K$1111,2,FALSE)</f>
        <v>2023-09-23T23:00:00.000Z</v>
      </c>
      <c r="G24" s="23">
        <f t="shared" si="0"/>
        <v>45192.958333333336</v>
      </c>
      <c r="H24" s="24">
        <f ca="1">IF(G24&gt;TODAY(),86400*(G24-25569),0)</f>
        <v>1695510000.0000002</v>
      </c>
      <c r="I24" s="25">
        <f t="shared" si="1"/>
        <v>21</v>
      </c>
      <c r="J24" s="25" t="str">
        <f t="shared" si="2"/>
        <v>Oregon State Beavers</v>
      </c>
      <c r="K24" s="25" t="str">
        <f t="shared" si="3"/>
        <v>Washington State Cougars</v>
      </c>
      <c r="L24" s="25" t="str">
        <f t="shared" si="4"/>
        <v>Oregon</v>
      </c>
      <c r="M24" s="25" t="str">
        <f t="shared" si="5"/>
        <v>Washington</v>
      </c>
      <c r="N24" s="26">
        <f t="shared" si="6"/>
        <v>0.15294658102533981</v>
      </c>
      <c r="O24" s="27">
        <f t="shared" si="7"/>
        <v>0.58783689051266996</v>
      </c>
      <c r="P24" s="28" t="str">
        <f t="shared" si="8"/>
        <v>NCAAF</v>
      </c>
      <c r="Q24" s="25" t="str">
        <f t="shared" si="9"/>
        <v>Oregon</v>
      </c>
      <c r="R24" s="25" t="str">
        <f t="shared" si="10"/>
        <v>Washington</v>
      </c>
      <c r="S24" s="16" t="str">
        <f t="shared" si="11"/>
        <v>"NCAAF:Oregon:Washington"</v>
      </c>
      <c r="T24" s="17">
        <f t="shared" ca="1" si="12"/>
        <v>1695510000.0000002</v>
      </c>
      <c r="U24" s="21">
        <f t="shared" si="13"/>
        <v>701</v>
      </c>
      <c r="V24" s="4" cm="1">
        <f t="array" aca="1" ref="V24" ca="1">[1]!datefromutc(T24)</f>
        <v>45192.958333333336</v>
      </c>
    </row>
    <row r="25" spans="2:22" x14ac:dyDescent="0.25">
      <c r="B25" t="s">
        <v>18</v>
      </c>
      <c r="C25" s="2" t="s">
        <v>31</v>
      </c>
      <c r="D25" s="8">
        <f>AVERAGEIF(raw!$J$2:$J$1246,$C25,raw!O$2:O$1246)</f>
        <v>2.9692307692307698</v>
      </c>
      <c r="E25" s="9">
        <f>AVERAGEIF(raw!$J$2:$J$1246,$C25,raw!P$2:P$1246)</f>
        <v>1.4146153846153846</v>
      </c>
      <c r="F25" s="10" t="str">
        <f>VLOOKUP(C25,raw!J$2:K$1111,2,FALSE)</f>
        <v>2023-09-22T23:00:00.000Z</v>
      </c>
      <c r="G25" s="23">
        <f t="shared" si="0"/>
        <v>45191.958333333336</v>
      </c>
      <c r="H25" s="24">
        <f ca="1">IF(G25&gt;TODAY(),86400*(G25-25569),0)</f>
        <v>1695423600.0000002</v>
      </c>
      <c r="I25" s="25">
        <f t="shared" si="1"/>
        <v>20</v>
      </c>
      <c r="J25" s="25" t="str">
        <f t="shared" si="2"/>
        <v>Purdue Boilermakers</v>
      </c>
      <c r="K25" s="25" t="str">
        <f t="shared" si="3"/>
        <v>Wisconsin Badgers</v>
      </c>
      <c r="L25" s="25" t="str">
        <f t="shared" si="4"/>
        <v>Purdue</v>
      </c>
      <c r="M25" s="25" t="str">
        <f t="shared" si="5"/>
        <v>Wisconsin</v>
      </c>
      <c r="N25" s="26">
        <f t="shared" si="6"/>
        <v>0.37011836236747281</v>
      </c>
      <c r="O25" s="27">
        <f t="shared" si="7"/>
        <v>0.69642278118373646</v>
      </c>
      <c r="P25" s="28" t="str">
        <f t="shared" si="8"/>
        <v>NCAAF</v>
      </c>
      <c r="Q25" s="25" t="str">
        <f t="shared" si="9"/>
        <v>Wisconsin</v>
      </c>
      <c r="R25" s="25" t="str">
        <f t="shared" si="10"/>
        <v>Purdue</v>
      </c>
      <c r="S25" s="16" t="str">
        <f t="shared" si="11"/>
        <v>"NCAAF:Wisconsin:Purdue"</v>
      </c>
      <c r="T25" s="17">
        <f t="shared" ca="1" si="12"/>
        <v>1695423600.0000002</v>
      </c>
      <c r="U25" s="21">
        <f t="shared" si="13"/>
        <v>435</v>
      </c>
      <c r="V25" s="4" cm="1">
        <f t="array" aca="1" ref="V25" ca="1">[1]!datefromutc(T25)</f>
        <v>45191.958333333336</v>
      </c>
    </row>
    <row r="26" spans="2:22" x14ac:dyDescent="0.25">
      <c r="B26" t="s">
        <v>18</v>
      </c>
      <c r="C26" s="2" t="s">
        <v>58</v>
      </c>
      <c r="D26" s="8">
        <f>AVERAGEIF(raw!$J$2:$J$1246,$C26,raw!O$2:O$1246)</f>
        <v>1.4461538461538466</v>
      </c>
      <c r="E26" s="9">
        <f>AVERAGEIF(raw!$J$2:$J$1246,$C26,raw!P$2:P$1246)</f>
        <v>2.8430769230769224</v>
      </c>
      <c r="F26" s="10" t="str">
        <f>VLOOKUP(C26,raw!J$2:K$1111,2,FALSE)</f>
        <v>2023-09-23T19:30:00.000Z</v>
      </c>
      <c r="G26" s="23">
        <f t="shared" si="0"/>
        <v>45192.8125</v>
      </c>
      <c r="H26" s="24">
        <f ca="1">IF(G26&gt;TODAY(),86400*(G26-25569),0)</f>
        <v>1695497400</v>
      </c>
      <c r="I26" s="25">
        <f t="shared" si="1"/>
        <v>23</v>
      </c>
      <c r="J26" s="25" t="str">
        <f t="shared" si="2"/>
        <v>Texas Tech Red Raiders</v>
      </c>
      <c r="K26" s="25" t="str">
        <f t="shared" si="3"/>
        <v>West Virginia Mountaineers</v>
      </c>
      <c r="L26" s="25" t="str">
        <f t="shared" si="4"/>
        <v>Texas</v>
      </c>
      <c r="M26" s="25" t="str">
        <f t="shared" si="5"/>
        <v>West</v>
      </c>
      <c r="N26" s="26">
        <f t="shared" si="6"/>
        <v>0.33975775997052565</v>
      </c>
      <c r="O26" s="27">
        <f t="shared" si="7"/>
        <v>0.68124247998526288</v>
      </c>
      <c r="P26" s="28" t="str">
        <f t="shared" si="8"/>
        <v>NCAAF</v>
      </c>
      <c r="Q26" s="25" t="str">
        <f t="shared" si="9"/>
        <v>Texas</v>
      </c>
      <c r="R26" s="25" t="str">
        <f t="shared" si="10"/>
        <v>West</v>
      </c>
      <c r="S26" s="16" t="str">
        <f t="shared" si="11"/>
        <v>"NCAAF:Texas:West"</v>
      </c>
      <c r="T26" s="17">
        <f t="shared" ca="1" si="12"/>
        <v>1695497400</v>
      </c>
      <c r="U26" s="21">
        <f t="shared" si="13"/>
        <v>467</v>
      </c>
      <c r="V26" s="4" cm="1">
        <f t="array" aca="1" ref="V26" ca="1">[1]!datefromutc(T26)</f>
        <v>45192.8125</v>
      </c>
    </row>
    <row r="27" spans="2:22" x14ac:dyDescent="0.25">
      <c r="B27" t="s">
        <v>18</v>
      </c>
      <c r="C27" s="2" t="s">
        <v>55</v>
      </c>
      <c r="D27" s="8">
        <f>AVERAGEIF(raw!$J$2:$J$1246,$C27,raw!O$2:O$1246)</f>
        <v>2.7970000000000002</v>
      </c>
      <c r="E27" s="9">
        <f>AVERAGEIF(raw!$J$2:$J$1246,$C27,raw!P$2:P$1246)</f>
        <v>1.46</v>
      </c>
      <c r="F27" s="10" t="str">
        <f>VLOOKUP(C27,raw!J$2:K$1111,2,FALSE)</f>
        <v>2023-09-23T19:30:00.000Z</v>
      </c>
      <c r="G27" s="23">
        <f t="shared" si="0"/>
        <v>45192.8125</v>
      </c>
      <c r="H27" s="24">
        <f ca="1">IF(G27&gt;TODAY(),86400*(G27-25569),0)</f>
        <v>1695497400</v>
      </c>
      <c r="I27" s="25">
        <f t="shared" si="1"/>
        <v>12</v>
      </c>
      <c r="J27" s="25" t="str">
        <f t="shared" si="2"/>
        <v>UCLA Bruins</v>
      </c>
      <c r="K27" s="25" t="str">
        <f t="shared" si="3"/>
        <v>Utah Utes</v>
      </c>
      <c r="L27" s="25" t="str">
        <f t="shared" si="4"/>
        <v>UCLA</v>
      </c>
      <c r="M27" s="25" t="str">
        <f t="shared" si="5"/>
        <v>Utah</v>
      </c>
      <c r="N27" s="26">
        <f t="shared" si="6"/>
        <v>0.32740558622006943</v>
      </c>
      <c r="O27" s="27">
        <f t="shared" si="7"/>
        <v>0.67506639311003469</v>
      </c>
      <c r="P27" s="28" t="str">
        <f t="shared" si="8"/>
        <v>NCAAF</v>
      </c>
      <c r="Q27" s="25" t="str">
        <f t="shared" si="9"/>
        <v>Utah</v>
      </c>
      <c r="R27" s="25" t="str">
        <f t="shared" si="10"/>
        <v>UCLA</v>
      </c>
      <c r="S27" s="16" t="str">
        <f t="shared" si="11"/>
        <v>"NCAAF:Utah:UCLA"</v>
      </c>
      <c r="T27" s="17">
        <f t="shared" ca="1" si="12"/>
        <v>1695497400</v>
      </c>
      <c r="U27" s="21">
        <f t="shared" si="13"/>
        <v>481</v>
      </c>
      <c r="V27" s="4" cm="1">
        <f t="array" aca="1" ref="V27" ca="1">[1]!datefromutc(T27)</f>
        <v>45192.8125</v>
      </c>
    </row>
    <row r="28" spans="2:22" x14ac:dyDescent="0.25">
      <c r="B28" t="s">
        <v>17</v>
      </c>
      <c r="C28" s="2" t="s">
        <v>121</v>
      </c>
      <c r="D28" s="8">
        <f>AVERAGEIF(raw!$J$2:$J$1246,$C28,raw!O$2:O$1246)</f>
        <v>6.1233333333333331</v>
      </c>
      <c r="E28" s="9">
        <f>AVERAGEIF(raw!$J$2:$J$1246,$C28,raw!P$2:P$1246)</f>
        <v>1.1366666666666669</v>
      </c>
      <c r="F28" s="10" t="str">
        <f>VLOOKUP(C28,raw!J$2:K$1111,2,FALSE)</f>
        <v>2023-09-24T20:25:00.000Z</v>
      </c>
      <c r="G28" s="23">
        <f t="shared" si="0"/>
        <v>45193.850694444445</v>
      </c>
      <c r="H28" s="24">
        <f ca="1">IF(G28&gt;TODAY(),86400*(G28-25569),0)</f>
        <v>1695587100</v>
      </c>
      <c r="I28" s="25">
        <f t="shared" si="1"/>
        <v>18</v>
      </c>
      <c r="J28" s="25" t="str">
        <f t="shared" si="2"/>
        <v>Arizona Cardinals</v>
      </c>
      <c r="K28" s="25" t="str">
        <f t="shared" si="3"/>
        <v>Dallas Cowboys</v>
      </c>
      <c r="L28" s="25" t="str">
        <f t="shared" si="4"/>
        <v>Cardinals</v>
      </c>
      <c r="M28" s="25" t="str">
        <f t="shared" si="5"/>
        <v>Cowboys</v>
      </c>
      <c r="N28" s="26">
        <f t="shared" si="6"/>
        <v>0.71645565174636039</v>
      </c>
      <c r="O28" s="27">
        <f t="shared" si="7"/>
        <v>0.86959142587318028</v>
      </c>
      <c r="P28" s="28" t="str">
        <f t="shared" si="8"/>
        <v>NFL</v>
      </c>
      <c r="Q28" s="25" t="str">
        <f t="shared" si="9"/>
        <v>Cowboys</v>
      </c>
      <c r="R28" s="25" t="str">
        <f t="shared" si="10"/>
        <v>Cardinals</v>
      </c>
      <c r="S28" s="16" t="str">
        <f t="shared" si="11"/>
        <v>"NFL:Cowboys:Cardinals"</v>
      </c>
      <c r="T28" s="17">
        <f t="shared" ca="1" si="12"/>
        <v>1695587100</v>
      </c>
      <c r="U28" s="21">
        <f t="shared" si="13"/>
        <v>149</v>
      </c>
      <c r="V28" s="4" cm="1">
        <f t="array" aca="1" ref="V28" ca="1">[1]!datefromutc(T28)</f>
        <v>45193.850694444445</v>
      </c>
    </row>
    <row r="29" spans="2:22" x14ac:dyDescent="0.25">
      <c r="B29" t="s">
        <v>17</v>
      </c>
      <c r="C29" s="2" t="s">
        <v>109</v>
      </c>
      <c r="D29" s="8">
        <f>AVERAGEIF(raw!$J$2:$J$1246,$C29,raw!O$2:O$1246)</f>
        <v>2.4306666666666663</v>
      </c>
      <c r="E29" s="9">
        <f>AVERAGEIF(raw!$J$2:$J$1246,$C29,raw!P$2:P$1246)</f>
        <v>1.5959999999999999</v>
      </c>
      <c r="F29" s="10" t="str">
        <f>VLOOKUP(C29,raw!J$2:K$1111,2,FALSE)</f>
        <v>2023-09-24T17:04:00.000Z</v>
      </c>
      <c r="G29" s="23">
        <f t="shared" si="0"/>
        <v>45193.711111111108</v>
      </c>
      <c r="H29" s="24">
        <f ca="1">IF(G29&gt;TODAY(),86400*(G29-25569),0)</f>
        <v>1695575039.9999998</v>
      </c>
      <c r="I29" s="25">
        <f t="shared" si="1"/>
        <v>16</v>
      </c>
      <c r="J29" s="25" t="str">
        <f t="shared" si="2"/>
        <v>Atlanta Falcons</v>
      </c>
      <c r="K29" s="25" t="str">
        <f t="shared" si="3"/>
        <v>Detroit Lions</v>
      </c>
      <c r="L29" s="25" t="str">
        <f t="shared" si="4"/>
        <v>Falcons</v>
      </c>
      <c r="M29" s="25" t="str">
        <f t="shared" si="5"/>
        <v>Lions</v>
      </c>
      <c r="N29" s="26">
        <f t="shared" si="6"/>
        <v>0.21515665191503169</v>
      </c>
      <c r="O29" s="27">
        <f t="shared" si="7"/>
        <v>0.61894192595751585</v>
      </c>
      <c r="P29" s="28" t="str">
        <f t="shared" si="8"/>
        <v>NFL</v>
      </c>
      <c r="Q29" s="25" t="str">
        <f t="shared" si="9"/>
        <v>Lions</v>
      </c>
      <c r="R29" s="25" t="str">
        <f t="shared" si="10"/>
        <v>Falcons</v>
      </c>
      <c r="S29" s="16" t="str">
        <f t="shared" si="11"/>
        <v>"NFL:Lions:Falcons"</v>
      </c>
      <c r="T29" s="17">
        <f t="shared" ca="1" si="12"/>
        <v>1695575039.9999998</v>
      </c>
      <c r="U29" s="21">
        <f t="shared" si="13"/>
        <v>615</v>
      </c>
      <c r="V29" s="4" cm="1">
        <f t="array" aca="1" ref="V29" ca="1">[1]!datefromutc(T29)</f>
        <v>45193.711111111108</v>
      </c>
    </row>
    <row r="30" spans="2:22" x14ac:dyDescent="0.25">
      <c r="B30" t="s">
        <v>17</v>
      </c>
      <c r="C30" s="2" t="s">
        <v>110</v>
      </c>
      <c r="D30" s="8">
        <f>AVERAGEIF(raw!$J$2:$J$1246,$C30,raw!O$2:O$1246)</f>
        <v>1.2553333333333334</v>
      </c>
      <c r="E30" s="9">
        <f>AVERAGEIF(raw!$J$2:$J$1246,$C30,raw!P$2:P$1246)</f>
        <v>4.1000000000000005</v>
      </c>
      <c r="F30" s="10" t="str">
        <f>VLOOKUP(C30,raw!J$2:K$1111,2,FALSE)</f>
        <v>2023-09-24T17:04:00.000Z</v>
      </c>
      <c r="G30" s="23">
        <f t="shared" si="0"/>
        <v>45193.711111111108</v>
      </c>
      <c r="H30" s="24">
        <f ca="1">IF(G30&gt;TODAY(),86400*(G30-25569),0)</f>
        <v>1695575039.9999998</v>
      </c>
      <c r="I30" s="25">
        <f t="shared" si="1"/>
        <v>17</v>
      </c>
      <c r="J30" s="25" t="str">
        <f t="shared" si="2"/>
        <v>Baltimore Ravens</v>
      </c>
      <c r="K30" s="25" t="str">
        <f t="shared" si="3"/>
        <v>Indianapolis Colts</v>
      </c>
      <c r="L30" s="25" t="str">
        <f t="shared" si="4"/>
        <v>Ravens</v>
      </c>
      <c r="M30" s="25" t="str">
        <f t="shared" si="5"/>
        <v>Colts</v>
      </c>
      <c r="N30" s="26">
        <f t="shared" si="6"/>
        <v>0.55269872932399</v>
      </c>
      <c r="O30" s="27">
        <f t="shared" si="7"/>
        <v>0.78771296466199503</v>
      </c>
      <c r="P30" s="28" t="str">
        <f t="shared" si="8"/>
        <v>NFL</v>
      </c>
      <c r="Q30" s="25" t="str">
        <f t="shared" si="9"/>
        <v>Ravens</v>
      </c>
      <c r="R30" s="25" t="str">
        <f t="shared" si="10"/>
        <v>Colts</v>
      </c>
      <c r="S30" s="16" t="str">
        <f t="shared" si="11"/>
        <v>"NFL:Ravens:Colts"</v>
      </c>
      <c r="T30" s="17">
        <f t="shared" ca="1" si="12"/>
        <v>1695575039.9999998</v>
      </c>
      <c r="U30" s="21">
        <f t="shared" si="13"/>
        <v>269</v>
      </c>
      <c r="V30" s="4" cm="1">
        <f t="array" aca="1" ref="V30" ca="1">[1]!datefromutc(T30)</f>
        <v>45193.711111111108</v>
      </c>
    </row>
    <row r="31" spans="2:22" x14ac:dyDescent="0.25">
      <c r="B31" t="s">
        <v>17</v>
      </c>
      <c r="C31" s="2" t="s">
        <v>114</v>
      </c>
      <c r="D31" s="8">
        <f>AVERAGEIF(raw!$J$2:$J$1246,$C31,raw!O$2:O$1246)</f>
        <v>1.3686666666666665</v>
      </c>
      <c r="E31" s="9">
        <f>AVERAGEIF(raw!$J$2:$J$1246,$C31,raw!P$2:P$1246)</f>
        <v>3.2166666666666668</v>
      </c>
      <c r="F31" s="10" t="str">
        <f>VLOOKUP(C31,raw!J$2:K$1111,2,FALSE)</f>
        <v>2023-09-24T17:04:00.000Z</v>
      </c>
      <c r="G31" s="23">
        <f t="shared" si="0"/>
        <v>45193.711111111108</v>
      </c>
      <c r="H31" s="24">
        <f ca="1">IF(G31&gt;TODAY(),86400*(G31-25569),0)</f>
        <v>1695575039.9999998</v>
      </c>
      <c r="I31" s="25">
        <f t="shared" si="1"/>
        <v>14</v>
      </c>
      <c r="J31" s="25" t="str">
        <f t="shared" si="2"/>
        <v>Buffalo Bills</v>
      </c>
      <c r="K31" s="25" t="str">
        <f t="shared" si="3"/>
        <v>Washington Commanders</v>
      </c>
      <c r="L31" s="25" t="str">
        <f t="shared" si="4"/>
        <v>Bills</v>
      </c>
      <c r="M31" s="25" t="str">
        <f t="shared" si="5"/>
        <v>Commanders</v>
      </c>
      <c r="N31" s="26">
        <f t="shared" si="6"/>
        <v>0.41975726158357929</v>
      </c>
      <c r="O31" s="27">
        <f t="shared" si="7"/>
        <v>0.72124223079178962</v>
      </c>
      <c r="P31" s="28" t="str">
        <f t="shared" si="8"/>
        <v>NFL</v>
      </c>
      <c r="Q31" s="25" t="str">
        <f t="shared" si="9"/>
        <v>Bills</v>
      </c>
      <c r="R31" s="25" t="str">
        <f t="shared" si="10"/>
        <v>Commanders</v>
      </c>
      <c r="S31" s="16" t="str">
        <f t="shared" si="11"/>
        <v>"NFL:Bills:Commanders"</v>
      </c>
      <c r="T31" s="17">
        <f t="shared" ca="1" si="12"/>
        <v>1695575039.9999998</v>
      </c>
      <c r="U31" s="21">
        <f t="shared" si="13"/>
        <v>386</v>
      </c>
      <c r="V31" s="4" cm="1">
        <f t="array" aca="1" ref="V31" ca="1">[1]!datefromutc(T31)</f>
        <v>45193.711111111108</v>
      </c>
    </row>
    <row r="32" spans="2:22" x14ac:dyDescent="0.25">
      <c r="B32" t="s">
        <v>17</v>
      </c>
      <c r="C32" s="2" t="s">
        <v>119</v>
      </c>
      <c r="D32" s="8">
        <f>AVERAGEIF(raw!$J$2:$J$1246,$C32,raw!O$2:O$1246)</f>
        <v>3.0026666666666668</v>
      </c>
      <c r="E32" s="9">
        <f>AVERAGEIF(raw!$J$2:$J$1246,$C32,raw!P$2:P$1246)</f>
        <v>1.4113333333333329</v>
      </c>
      <c r="F32" s="10" t="str">
        <f>VLOOKUP(C32,raw!J$2:K$1111,2,FALSE)</f>
        <v>2023-09-24T20:05:00.000Z</v>
      </c>
      <c r="G32" s="23">
        <f t="shared" si="0"/>
        <v>45193.836805555555</v>
      </c>
      <c r="H32" s="24">
        <f ca="1">IF(G32&gt;TODAY(),86400*(G32-25569),0)</f>
        <v>1695585900</v>
      </c>
      <c r="I32" s="25">
        <f t="shared" si="1"/>
        <v>18</v>
      </c>
      <c r="J32" s="25" t="str">
        <f t="shared" si="2"/>
        <v>Carolina Panthers</v>
      </c>
      <c r="K32" s="25" t="str">
        <f t="shared" si="3"/>
        <v>Seattle Seahawks</v>
      </c>
      <c r="L32" s="25" t="str">
        <f t="shared" si="4"/>
        <v>Panthers</v>
      </c>
      <c r="M32" s="25" t="str">
        <f t="shared" si="5"/>
        <v>Seahawks</v>
      </c>
      <c r="N32" s="26">
        <f t="shared" si="6"/>
        <v>0.37551253449408561</v>
      </c>
      <c r="O32" s="27">
        <f t="shared" si="7"/>
        <v>0.69911986724704289</v>
      </c>
      <c r="P32" s="28" t="str">
        <f t="shared" si="8"/>
        <v>NFL</v>
      </c>
      <c r="Q32" s="25" t="str">
        <f t="shared" si="9"/>
        <v>Seahawks</v>
      </c>
      <c r="R32" s="25" t="str">
        <f t="shared" si="10"/>
        <v>Panthers</v>
      </c>
      <c r="S32" s="16" t="str">
        <f t="shared" si="11"/>
        <v>"NFL:Seahawks:Panthers"</v>
      </c>
      <c r="T32" s="17">
        <f t="shared" ca="1" si="12"/>
        <v>1695585900</v>
      </c>
      <c r="U32" s="21">
        <f t="shared" si="13"/>
        <v>430</v>
      </c>
      <c r="V32" s="4" cm="1">
        <f t="array" aca="1" ref="V32" ca="1">[1]!datefromutc(T32)</f>
        <v>45193.836805555555</v>
      </c>
    </row>
    <row r="33" spans="2:22" x14ac:dyDescent="0.25">
      <c r="B33" t="s">
        <v>17</v>
      </c>
      <c r="C33" s="2" t="s">
        <v>123</v>
      </c>
      <c r="D33" s="8">
        <f>AVERAGEIF(raw!$J$2:$J$1246,$C33,raw!O$2:O$1246)</f>
        <v>6.4666666666666668</v>
      </c>
      <c r="E33" s="9">
        <f>AVERAGEIF(raw!$J$2:$J$1246,$C33,raw!P$2:P$1246)</f>
        <v>1.1266666666666667</v>
      </c>
      <c r="F33" s="10" t="str">
        <f>VLOOKUP(C33,raw!J$2:K$1111,2,FALSE)</f>
        <v>2023-09-24T20:25:00.000Z</v>
      </c>
      <c r="G33" s="23">
        <f t="shared" si="0"/>
        <v>45193.850694444445</v>
      </c>
      <c r="H33" s="24">
        <f ca="1">IF(G33&gt;TODAY(),86400*(G33-25569),0)</f>
        <v>1695587100</v>
      </c>
      <c r="I33" s="25">
        <f t="shared" si="1"/>
        <v>14</v>
      </c>
      <c r="J33" s="25" t="str">
        <f t="shared" si="2"/>
        <v>Chicago Bears</v>
      </c>
      <c r="K33" s="25" t="str">
        <f t="shared" si="3"/>
        <v>Kansas City Chiefs</v>
      </c>
      <c r="L33" s="25" t="str">
        <f t="shared" si="4"/>
        <v>Bears</v>
      </c>
      <c r="M33" s="25" t="str">
        <f t="shared" si="5"/>
        <v>Chiefs</v>
      </c>
      <c r="N33" s="26">
        <f t="shared" si="6"/>
        <v>0.73293478923930944</v>
      </c>
      <c r="O33" s="27">
        <f t="shared" si="7"/>
        <v>0.87783099461965475</v>
      </c>
      <c r="P33" s="28" t="str">
        <f t="shared" si="8"/>
        <v>NFL</v>
      </c>
      <c r="Q33" s="25" t="str">
        <f t="shared" si="9"/>
        <v>Chiefs</v>
      </c>
      <c r="R33" s="25" t="str">
        <f t="shared" si="10"/>
        <v>Bears</v>
      </c>
      <c r="S33" s="16" t="str">
        <f t="shared" si="11"/>
        <v>"NFL:Chiefs:Bears"</v>
      </c>
      <c r="T33" s="17">
        <f t="shared" ca="1" si="12"/>
        <v>1695587100</v>
      </c>
      <c r="U33" s="21">
        <f t="shared" si="13"/>
        <v>139</v>
      </c>
      <c r="V33" s="4" cm="1">
        <f t="array" aca="1" ref="V33" ca="1">[1]!datefromutc(T33)</f>
        <v>45193.850694444445</v>
      </c>
    </row>
    <row r="34" spans="2:22" x14ac:dyDescent="0.25">
      <c r="B34" t="s">
        <v>17</v>
      </c>
      <c r="C34" s="2" t="s">
        <v>128</v>
      </c>
      <c r="D34" s="8">
        <f>AVERAGEIF(raw!$J$2:$J$1246,$C34,raw!O$2:O$1246)</f>
        <v>1.6700000000000004</v>
      </c>
      <c r="E34" s="9">
        <f>AVERAGEIF(raw!$J$2:$J$1246,$C34,raw!P$2:P$1246)</f>
        <v>2.2719999999999994</v>
      </c>
      <c r="F34" s="10" t="str">
        <f>VLOOKUP(C34,raw!J$2:K$1111,2,FALSE)</f>
        <v>2023-09-26T00:15:00.000Z</v>
      </c>
      <c r="G34" s="23">
        <f t="shared" si="0"/>
        <v>45195.010416666664</v>
      </c>
      <c r="H34" s="24">
        <f ca="1">IF(G34&gt;TODAY(),86400*(G34-25569),0)</f>
        <v>1695687299.9999998</v>
      </c>
      <c r="I34" s="25">
        <f t="shared" si="1"/>
        <v>19</v>
      </c>
      <c r="J34" s="25" t="str">
        <f t="shared" si="2"/>
        <v>Cincinnati Bengals</v>
      </c>
      <c r="K34" s="25" t="str">
        <f t="shared" si="3"/>
        <v>Los Angeles Rams</v>
      </c>
      <c r="L34" s="25" t="str">
        <f t="shared" si="4"/>
        <v>Bengals</v>
      </c>
      <c r="M34" s="25" t="str">
        <f t="shared" si="5"/>
        <v>Rams</v>
      </c>
      <c r="N34" s="26">
        <f t="shared" si="6"/>
        <v>0.158661550139158</v>
      </c>
      <c r="O34" s="27">
        <f t="shared" si="7"/>
        <v>0.590694375069579</v>
      </c>
      <c r="P34" s="28" t="str">
        <f t="shared" si="8"/>
        <v>NFL</v>
      </c>
      <c r="Q34" s="25" t="str">
        <f t="shared" si="9"/>
        <v>Bengals</v>
      </c>
      <c r="R34" s="25" t="str">
        <f t="shared" si="10"/>
        <v>Rams</v>
      </c>
      <c r="S34" s="16" t="str">
        <f t="shared" si="11"/>
        <v>"NFL:Bengals:Rams"</v>
      </c>
      <c r="T34" s="17">
        <f t="shared" ca="1" si="12"/>
        <v>1695687299.9999998</v>
      </c>
      <c r="U34" s="21">
        <f t="shared" si="13"/>
        <v>692</v>
      </c>
      <c r="V34" s="4" cm="1">
        <f t="array" aca="1" ref="V34" ca="1">[1]!datefromutc(T34)</f>
        <v>45195.010416666664</v>
      </c>
    </row>
    <row r="35" spans="2:22" x14ac:dyDescent="0.25">
      <c r="B35" t="s">
        <v>17</v>
      </c>
      <c r="C35" s="2" t="s">
        <v>117</v>
      </c>
      <c r="D35" s="8">
        <f>AVERAGEIF(raw!$J$2:$J$1246,$C35,raw!O$2:O$1246)</f>
        <v>1.5666666666666669</v>
      </c>
      <c r="E35" s="9">
        <f>AVERAGEIF(raw!$J$2:$J$1246,$C35,raw!P$2:P$1246)</f>
        <v>2.4926666666666666</v>
      </c>
      <c r="F35" s="10" t="str">
        <f>VLOOKUP(C35,raw!J$2:K$1111,2,FALSE)</f>
        <v>2023-09-24T17:01:00.000Z</v>
      </c>
      <c r="G35" s="23">
        <f t="shared" si="0"/>
        <v>45193.709027777775</v>
      </c>
      <c r="H35" s="24">
        <f ca="1">IF(G35&gt;TODAY(),86400*(G35-25569),0)</f>
        <v>1695574859.9999998</v>
      </c>
      <c r="I35" s="25">
        <f t="shared" si="1"/>
        <v>17</v>
      </c>
      <c r="J35" s="25" t="str">
        <f t="shared" si="2"/>
        <v>Cleveland Browns</v>
      </c>
      <c r="K35" s="25" t="str">
        <f t="shared" si="3"/>
        <v>Tennessee Titans</v>
      </c>
      <c r="L35" s="25" t="str">
        <f t="shared" si="4"/>
        <v>Browns</v>
      </c>
      <c r="M35" s="25" t="str">
        <f t="shared" si="5"/>
        <v>Titans</v>
      </c>
      <c r="N35" s="26">
        <f t="shared" si="6"/>
        <v>0.23712108710373114</v>
      </c>
      <c r="O35" s="27">
        <f t="shared" si="7"/>
        <v>0.62992414355186566</v>
      </c>
      <c r="P35" s="28" t="str">
        <f t="shared" si="8"/>
        <v>NFL</v>
      </c>
      <c r="Q35" s="25" t="str">
        <f t="shared" si="9"/>
        <v>Browns</v>
      </c>
      <c r="R35" s="25" t="str">
        <f t="shared" si="10"/>
        <v>Titans</v>
      </c>
      <c r="S35" s="16" t="str">
        <f t="shared" si="11"/>
        <v>"NFL:Browns:Titans"</v>
      </c>
      <c r="T35" s="17">
        <f t="shared" ca="1" si="12"/>
        <v>1695574859.9999998</v>
      </c>
      <c r="U35" s="21">
        <f t="shared" si="13"/>
        <v>587</v>
      </c>
      <c r="V35" s="4" cm="1">
        <f t="array" aca="1" ref="V35" ca="1">[1]!datefromutc(T35)</f>
        <v>45193.709027777775</v>
      </c>
    </row>
    <row r="36" spans="2:22" x14ac:dyDescent="0.25">
      <c r="B36" t="s">
        <v>17</v>
      </c>
      <c r="C36" s="2" t="s">
        <v>113</v>
      </c>
      <c r="D36" s="8">
        <f>AVERAGEIF(raw!$J$2:$J$1246,$C36,raw!O$2:O$1246)</f>
        <v>3.3633333333333324</v>
      </c>
      <c r="E36" s="9">
        <f>AVERAGEIF(raw!$J$2:$J$1246,$C36,raw!P$2:P$1246)</f>
        <v>1.3419999999999999</v>
      </c>
      <c r="F36" s="10" t="str">
        <f>VLOOKUP(C36,raw!J$2:K$1111,2,FALSE)</f>
        <v>2023-09-24T17:04:00.000Z</v>
      </c>
      <c r="G36" s="23">
        <f t="shared" si="0"/>
        <v>45193.711111111108</v>
      </c>
      <c r="H36" s="24">
        <f ca="1">IF(G36&gt;TODAY(),86400*(G36-25569),0)</f>
        <v>1695575039.9999998</v>
      </c>
      <c r="I36" s="25">
        <f t="shared" si="1"/>
        <v>15</v>
      </c>
      <c r="J36" s="25" t="str">
        <f t="shared" si="2"/>
        <v>Denver Broncos</v>
      </c>
      <c r="K36" s="25" t="str">
        <f t="shared" si="3"/>
        <v>Miami Dolphins</v>
      </c>
      <c r="L36" s="25" t="str">
        <f t="shared" si="4"/>
        <v>Broncos</v>
      </c>
      <c r="M36" s="25" t="str">
        <f t="shared" si="5"/>
        <v>Dolphins</v>
      </c>
      <c r="N36" s="26">
        <f t="shared" si="6"/>
        <v>0.44783239961065763</v>
      </c>
      <c r="O36" s="27">
        <f t="shared" si="7"/>
        <v>0.73527979980532887</v>
      </c>
      <c r="P36" s="28" t="str">
        <f t="shared" si="8"/>
        <v>NFL</v>
      </c>
      <c r="Q36" s="25" t="str">
        <f t="shared" si="9"/>
        <v>Dolphins</v>
      </c>
      <c r="R36" s="25" t="str">
        <f t="shared" si="10"/>
        <v>Broncos</v>
      </c>
      <c r="S36" s="16" t="str">
        <f t="shared" si="11"/>
        <v>"NFL:Dolphins:Broncos"</v>
      </c>
      <c r="T36" s="17">
        <f t="shared" ca="1" si="12"/>
        <v>1695575039.9999998</v>
      </c>
      <c r="U36" s="21">
        <f t="shared" si="13"/>
        <v>360</v>
      </c>
      <c r="V36" s="4" cm="1">
        <f t="array" aca="1" ref="V36" ca="1">[1]!datefromutc(T36)</f>
        <v>45193.711111111108</v>
      </c>
    </row>
    <row r="37" spans="2:22" x14ac:dyDescent="0.25">
      <c r="B37" t="s">
        <v>17</v>
      </c>
      <c r="C37" s="2" t="s">
        <v>111</v>
      </c>
      <c r="D37" s="8">
        <f>AVERAGEIF(raw!$J$2:$J$1246,$C37,raw!O$2:O$1246)</f>
        <v>1.8366666666666664</v>
      </c>
      <c r="E37" s="9">
        <f>AVERAGEIF(raw!$J$2:$J$1246,$C37,raw!P$2:P$1246)</f>
        <v>2.004</v>
      </c>
      <c r="F37" s="10" t="str">
        <f>VLOOKUP(C37,raw!J$2:K$1111,2,FALSE)</f>
        <v>2023-09-24T17:04:00.000Z</v>
      </c>
      <c r="G37" s="23">
        <f t="shared" si="0"/>
        <v>45193.711111111108</v>
      </c>
      <c r="H37" s="24">
        <f ca="1">IF(G37&gt;TODAY(),86400*(G37-25569),0)</f>
        <v>1695575039.9999998</v>
      </c>
      <c r="I37" s="25">
        <f t="shared" si="1"/>
        <v>18</v>
      </c>
      <c r="J37" s="25" t="str">
        <f t="shared" si="2"/>
        <v>Green Bay Packers</v>
      </c>
      <c r="K37" s="25" t="str">
        <f t="shared" si="3"/>
        <v>New Orleans Saints</v>
      </c>
      <c r="L37" s="25" t="str">
        <f t="shared" si="4"/>
        <v>Packers</v>
      </c>
      <c r="M37" s="25" t="str">
        <f t="shared" si="5"/>
        <v>Saints</v>
      </c>
      <c r="N37" s="26">
        <f t="shared" si="6"/>
        <v>4.5462613792379036E-2</v>
      </c>
      <c r="O37" s="27">
        <f t="shared" si="7"/>
        <v>0.53409490689618955</v>
      </c>
      <c r="P37" s="28" t="str">
        <f t="shared" si="8"/>
        <v>NFL</v>
      </c>
      <c r="Q37" s="25" t="str">
        <f t="shared" si="9"/>
        <v>Packers</v>
      </c>
      <c r="R37" s="25" t="str">
        <f t="shared" si="10"/>
        <v>Saints</v>
      </c>
      <c r="S37" s="16" t="str">
        <f t="shared" si="11"/>
        <v>"NFL:Packers:Saints"</v>
      </c>
      <c r="T37" s="17">
        <f t="shared" ca="1" si="12"/>
        <v>1695575039.9999998</v>
      </c>
      <c r="U37" s="21">
        <f t="shared" si="13"/>
        <v>872</v>
      </c>
      <c r="V37" s="4" cm="1">
        <f t="array" aca="1" ref="V37" ca="1">[1]!datefromutc(T37)</f>
        <v>45193.711111111108</v>
      </c>
    </row>
    <row r="38" spans="2:22" x14ac:dyDescent="0.25">
      <c r="B38" t="s">
        <v>17</v>
      </c>
      <c r="C38" s="2" t="s">
        <v>115</v>
      </c>
      <c r="D38" s="8">
        <f>AVERAGEIF(raw!$J$2:$J$1246,$C38,raw!O$2:O$1246)</f>
        <v>4.1466666666666665</v>
      </c>
      <c r="E38" s="9">
        <f>AVERAGEIF(raw!$J$2:$J$1246,$C38,raw!P$2:P$1246)</f>
        <v>1.2506666666666666</v>
      </c>
      <c r="F38" s="10" t="str">
        <f>VLOOKUP(C38,raw!J$2:K$1111,2,FALSE)</f>
        <v>2023-09-24T17:04:00.000Z</v>
      </c>
      <c r="G38" s="23">
        <f t="shared" si="0"/>
        <v>45193.711111111108</v>
      </c>
      <c r="H38" s="24">
        <f ca="1">IF(G38&gt;TODAY(),86400*(G38-25569),0)</f>
        <v>1695575039.9999998</v>
      </c>
      <c r="I38" s="25">
        <f t="shared" si="1"/>
        <v>15</v>
      </c>
      <c r="J38" s="25" t="str">
        <f t="shared" si="2"/>
        <v>Houston Texans</v>
      </c>
      <c r="K38" s="25" t="str">
        <f t="shared" si="3"/>
        <v>Jacksonville Jaguars</v>
      </c>
      <c r="L38" s="25" t="str">
        <f t="shared" si="4"/>
        <v>Texans</v>
      </c>
      <c r="M38" s="25" t="str">
        <f t="shared" si="5"/>
        <v>Jaguars</v>
      </c>
      <c r="N38" s="26">
        <f t="shared" si="6"/>
        <v>0.55841600449749418</v>
      </c>
      <c r="O38" s="27">
        <f t="shared" si="7"/>
        <v>0.79057160224874712</v>
      </c>
      <c r="P38" s="28" t="str">
        <f t="shared" si="8"/>
        <v>NFL</v>
      </c>
      <c r="Q38" s="25" t="str">
        <f t="shared" si="9"/>
        <v>Jaguars</v>
      </c>
      <c r="R38" s="25" t="str">
        <f t="shared" si="10"/>
        <v>Texans</v>
      </c>
      <c r="S38" s="16" t="str">
        <f t="shared" si="11"/>
        <v>"NFL:Jaguars:Texans"</v>
      </c>
      <c r="T38" s="17">
        <f t="shared" ca="1" si="12"/>
        <v>1695575039.9999998</v>
      </c>
      <c r="U38" s="21">
        <f t="shared" si="13"/>
        <v>264</v>
      </c>
      <c r="V38" s="4" cm="1">
        <f t="array" aca="1" ref="V38" ca="1">[1]!datefromutc(T38)</f>
        <v>45193.711111111108</v>
      </c>
    </row>
    <row r="39" spans="2:22" x14ac:dyDescent="0.25">
      <c r="B39" t="s">
        <v>17</v>
      </c>
      <c r="C39" s="2" t="s">
        <v>124</v>
      </c>
      <c r="D39" s="8">
        <f>AVERAGEIF(raw!$J$2:$J$1246,$C39,raw!O$2:O$1246)</f>
        <v>1.676666666666667</v>
      </c>
      <c r="E39" s="9">
        <f>AVERAGEIF(raw!$J$2:$J$1246,$C39,raw!P$2:P$1246)</f>
        <v>2.2600000000000002</v>
      </c>
      <c r="F39" s="10" t="str">
        <f>VLOOKUP(C39,raw!J$2:K$1111,2,FALSE)</f>
        <v>2023-09-25T00:20:00.000Z</v>
      </c>
      <c r="G39" s="23">
        <f t="shared" si="0"/>
        <v>45194.013888888891</v>
      </c>
      <c r="H39" s="24">
        <f ca="1">IF(G39&gt;TODAY(),86400*(G39-25569),0)</f>
        <v>1695601200.0000002</v>
      </c>
      <c r="I39" s="25">
        <f t="shared" si="1"/>
        <v>18</v>
      </c>
      <c r="J39" s="25" t="str">
        <f t="shared" si="2"/>
        <v>Las Vegas Raiders</v>
      </c>
      <c r="K39" s="25" t="str">
        <f t="shared" si="3"/>
        <v>Pittsburgh Steelers</v>
      </c>
      <c r="L39" s="25" t="str">
        <f t="shared" si="4"/>
        <v>Raiders</v>
      </c>
      <c r="M39" s="25" t="str">
        <f t="shared" si="5"/>
        <v>Steelers</v>
      </c>
      <c r="N39" s="26">
        <f t="shared" si="6"/>
        <v>0.15394359506676741</v>
      </c>
      <c r="O39" s="27">
        <f t="shared" si="7"/>
        <v>0.58833539753338371</v>
      </c>
      <c r="P39" s="28" t="str">
        <f t="shared" si="8"/>
        <v>NFL</v>
      </c>
      <c r="Q39" s="25" t="str">
        <f t="shared" si="9"/>
        <v>Raiders</v>
      </c>
      <c r="R39" s="25" t="str">
        <f t="shared" si="10"/>
        <v>Steelers</v>
      </c>
      <c r="S39" s="16" t="str">
        <f t="shared" si="11"/>
        <v>"NFL:Raiders:Steelers"</v>
      </c>
      <c r="T39" s="17">
        <f t="shared" ca="1" si="12"/>
        <v>1695601200.0000002</v>
      </c>
      <c r="U39" s="21">
        <f t="shared" si="13"/>
        <v>699</v>
      </c>
      <c r="V39" s="4" cm="1">
        <f t="array" aca="1" ref="V39" ca="1">[1]!datefromutc(T39)</f>
        <v>45194.013888888891</v>
      </c>
    </row>
    <row r="40" spans="2:22" x14ac:dyDescent="0.25">
      <c r="B40" t="s">
        <v>17</v>
      </c>
      <c r="C40" s="2" t="s">
        <v>112</v>
      </c>
      <c r="D40" s="8">
        <f>AVERAGEIF(raw!$J$2:$J$1246,$C40,raw!O$2:O$1246)</f>
        <v>1.9592857142857141</v>
      </c>
      <c r="E40" s="9">
        <f>AVERAGEIF(raw!$J$2:$J$1246,$C40,raw!P$2:P$1246)</f>
        <v>1.8678571428571431</v>
      </c>
      <c r="F40" s="10" t="str">
        <f>VLOOKUP(C40,raw!J$2:K$1111,2,FALSE)</f>
        <v>2023-09-24T17:04:00.000Z</v>
      </c>
      <c r="G40" s="23">
        <f t="shared" si="0"/>
        <v>45193.711111111108</v>
      </c>
      <c r="H40" s="24">
        <f ca="1">IF(G40&gt;TODAY(),86400*(G40-25569),0)</f>
        <v>1695575039.9999998</v>
      </c>
      <c r="I40" s="25">
        <f t="shared" si="1"/>
        <v>21</v>
      </c>
      <c r="J40" s="25" t="str">
        <f t="shared" si="2"/>
        <v>Los Angeles Chargers</v>
      </c>
      <c r="K40" s="25" t="str">
        <f t="shared" si="3"/>
        <v>Minnesota Vikings</v>
      </c>
      <c r="L40" s="25" t="str">
        <f t="shared" si="4"/>
        <v>Chargers</v>
      </c>
      <c r="M40" s="25" t="str">
        <f t="shared" si="5"/>
        <v>Vikings</v>
      </c>
      <c r="N40" s="26">
        <f t="shared" si="6"/>
        <v>2.498276509857511E-2</v>
      </c>
      <c r="O40" s="27">
        <f t="shared" si="7"/>
        <v>0.52385498254928753</v>
      </c>
      <c r="P40" s="28" t="str">
        <f t="shared" si="8"/>
        <v>NFL</v>
      </c>
      <c r="Q40" s="25" t="str">
        <f t="shared" si="9"/>
        <v>Vikings</v>
      </c>
      <c r="R40" s="25" t="str">
        <f t="shared" si="10"/>
        <v>Chargers</v>
      </c>
      <c r="S40" s="16" t="str">
        <f t="shared" si="11"/>
        <v>"NFL:Vikings:Chargers"</v>
      </c>
      <c r="T40" s="17">
        <f t="shared" ca="1" si="12"/>
        <v>1695575039.9999998</v>
      </c>
      <c r="U40" s="21">
        <f t="shared" si="13"/>
        <v>908</v>
      </c>
      <c r="V40" s="4" cm="1">
        <f t="array" aca="1" ref="V40" ca="1">[1]!datefromutc(T40)</f>
        <v>45193.711111111108</v>
      </c>
    </row>
    <row r="41" spans="2:22" x14ac:dyDescent="0.25">
      <c r="B41" t="s">
        <v>17</v>
      </c>
      <c r="C41" s="2" t="s">
        <v>116</v>
      </c>
      <c r="D41" s="8">
        <f>AVERAGEIF(raw!$J$2:$J$1246,$C41,raw!O$2:O$1246)</f>
        <v>1.680666666666667</v>
      </c>
      <c r="E41" s="9">
        <f>AVERAGEIF(raw!$J$2:$J$1246,$C41,raw!P$2:P$1246)</f>
        <v>2.2526666666666659</v>
      </c>
      <c r="F41" s="10" t="str">
        <f>VLOOKUP(C41,raw!J$2:K$1111,2,FALSE)</f>
        <v>2023-09-24T17:04:00.000Z</v>
      </c>
      <c r="G41" s="23">
        <f t="shared" si="0"/>
        <v>45193.711111111108</v>
      </c>
      <c r="H41" s="24">
        <f ca="1">IF(G41&gt;TODAY(),86400*(G41-25569),0)</f>
        <v>1695575039.9999998</v>
      </c>
      <c r="I41" s="25">
        <f t="shared" si="1"/>
        <v>21</v>
      </c>
      <c r="J41" s="25" t="str">
        <f t="shared" si="2"/>
        <v>New England Patriots</v>
      </c>
      <c r="K41" s="25" t="str">
        <f t="shared" si="3"/>
        <v>New York Jets</v>
      </c>
      <c r="L41" s="25" t="str">
        <f t="shared" si="4"/>
        <v>Patriots</v>
      </c>
      <c r="M41" s="25" t="str">
        <f t="shared" si="5"/>
        <v>Jets</v>
      </c>
      <c r="N41" s="26">
        <f t="shared" si="6"/>
        <v>0.15108366431064563</v>
      </c>
      <c r="O41" s="27">
        <f t="shared" si="7"/>
        <v>0.58690543215532287</v>
      </c>
      <c r="P41" s="28" t="str">
        <f t="shared" si="8"/>
        <v>NFL</v>
      </c>
      <c r="Q41" s="25" t="str">
        <f t="shared" si="9"/>
        <v>Patriots</v>
      </c>
      <c r="R41" s="25" t="str">
        <f t="shared" si="10"/>
        <v>Jets</v>
      </c>
      <c r="S41" s="16" t="str">
        <f t="shared" si="11"/>
        <v>"NFL:Patriots:Jets"</v>
      </c>
      <c r="T41" s="17">
        <f t="shared" ca="1" si="12"/>
        <v>1695575039.9999998</v>
      </c>
      <c r="U41" s="21">
        <f t="shared" si="13"/>
        <v>703</v>
      </c>
      <c r="V41" s="4" cm="1">
        <f t="array" aca="1" ref="V41" ca="1">[1]!datefromutc(T41)</f>
        <v>45193.711111111108</v>
      </c>
    </row>
    <row r="42" spans="2:22" x14ac:dyDescent="0.25">
      <c r="B42" t="s">
        <v>17</v>
      </c>
      <c r="C42" s="2" t="s">
        <v>108</v>
      </c>
      <c r="D42" s="8" t="e">
        <f>AVERAGEIF(raw!$J$2:$J$1246,$C42,raw!O$2:O$1246)</f>
        <v>#DIV/0!</v>
      </c>
      <c r="E42" s="9" t="e">
        <f>AVERAGEIF(raw!$J$2:$J$1246,$C42,raw!P$2:P$1246)</f>
        <v>#DIV/0!</v>
      </c>
      <c r="F42" s="10" t="e">
        <f>VLOOKUP(C42,raw!J$2:K$1111,2,FALSE)</f>
        <v>#N/A</v>
      </c>
      <c r="G42" s="23" t="e">
        <f t="shared" si="0"/>
        <v>#N/A</v>
      </c>
      <c r="H42" s="24" t="e">
        <f ca="1">IF(G42&gt;TODAY(),86400*(G42-25569),0)</f>
        <v>#N/A</v>
      </c>
      <c r="I42" s="25">
        <f t="shared" si="1"/>
        <v>16</v>
      </c>
      <c r="J42" s="25" t="str">
        <f t="shared" si="2"/>
        <v>New York Giants</v>
      </c>
      <c r="K42" s="25" t="str">
        <f t="shared" si="3"/>
        <v>San Francisco 49ers</v>
      </c>
      <c r="L42" s="25" t="str">
        <f t="shared" si="4"/>
        <v>Giants</v>
      </c>
      <c r="M42" s="25" t="str">
        <f t="shared" si="5"/>
        <v>49ers</v>
      </c>
      <c r="N42" s="26" t="e">
        <f t="shared" si="6"/>
        <v>#DIV/0!</v>
      </c>
      <c r="O42" s="27" t="e">
        <f t="shared" si="7"/>
        <v>#DIV/0!</v>
      </c>
      <c r="P42" s="28" t="str">
        <f t="shared" si="8"/>
        <v>NFL</v>
      </c>
      <c r="Q42" s="25" t="e">
        <f t="shared" si="9"/>
        <v>#DIV/0!</v>
      </c>
      <c r="R42" s="25" t="e">
        <f t="shared" si="10"/>
        <v>#DIV/0!</v>
      </c>
      <c r="S42" s="16" t="e">
        <f t="shared" si="11"/>
        <v>#DIV/0!</v>
      </c>
      <c r="T42" s="17" t="e">
        <f t="shared" ca="1" si="12"/>
        <v>#N/A</v>
      </c>
      <c r="U42" s="21" t="e">
        <f t="shared" si="13"/>
        <v>#DIV/0!</v>
      </c>
      <c r="V42" s="4" t="e" cm="1">
        <f t="array" aca="1" ref="V42" ca="1">[1]!datefromutc(T42)</f>
        <v>#VALUE!</v>
      </c>
    </row>
    <row r="43" spans="2:22" ht="15.75" thickBot="1" x14ac:dyDescent="0.3">
      <c r="B43" t="s">
        <v>17</v>
      </c>
      <c r="C43" s="2" t="s">
        <v>126</v>
      </c>
      <c r="D43" s="11">
        <f>AVERAGEIF(raw!$J$2:$J$1246,$C43,raw!O$2:O$1246)</f>
        <v>1.4426666666666668</v>
      </c>
      <c r="E43" s="12">
        <f>AVERAGEIF(raw!$J$2:$J$1246,$C43,raw!P$2:P$1246)</f>
        <v>2.8659999999999997</v>
      </c>
      <c r="F43" s="13" t="str">
        <f>VLOOKUP(C43,raw!J$2:K$1111,2,FALSE)</f>
        <v>2023-09-25T23:15:00.000Z</v>
      </c>
      <c r="G43" s="23">
        <f t="shared" si="0"/>
        <v>45194.96875</v>
      </c>
      <c r="H43" s="24">
        <f ca="1">IF(G43&gt;TODAY(),86400*(G43-25569),0)</f>
        <v>1695683700</v>
      </c>
      <c r="I43" s="25">
        <f t="shared" si="1"/>
        <v>20</v>
      </c>
      <c r="J43" s="25" t="str">
        <f t="shared" si="2"/>
        <v>Philadelphia Eagles</v>
      </c>
      <c r="K43" s="25" t="str">
        <f t="shared" si="3"/>
        <v>Tampa Bay Buccaneers</v>
      </c>
      <c r="L43" s="25" t="str">
        <f t="shared" si="4"/>
        <v>Eagles</v>
      </c>
      <c r="M43" s="25" t="str">
        <f t="shared" si="5"/>
        <v>Buccaneers</v>
      </c>
      <c r="N43" s="26">
        <f t="shared" si="6"/>
        <v>0.34424246020331423</v>
      </c>
      <c r="O43" s="27">
        <f t="shared" si="7"/>
        <v>0.68348483010165717</v>
      </c>
      <c r="P43" s="28" t="str">
        <f t="shared" si="8"/>
        <v>NFL</v>
      </c>
      <c r="Q43" s="25" t="str">
        <f t="shared" si="9"/>
        <v>Eagles</v>
      </c>
      <c r="R43" s="25" t="str">
        <f t="shared" si="10"/>
        <v>Buccaneers</v>
      </c>
      <c r="S43" s="18" t="str">
        <f t="shared" si="11"/>
        <v>"NFL:Eagles:Buccaneers"</v>
      </c>
      <c r="T43" s="19">
        <f t="shared" ca="1" si="12"/>
        <v>1695683700</v>
      </c>
      <c r="U43" s="22">
        <f t="shared" si="13"/>
        <v>463</v>
      </c>
      <c r="V43" s="4" cm="1">
        <f t="array" aca="1" ref="V43" ca="1">[1]!datefromutc(T43)</f>
        <v>45194.96875</v>
      </c>
    </row>
    <row r="44" spans="2:22" x14ac:dyDescent="0.25"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</row>
    <row r="45" spans="2:22" x14ac:dyDescent="0.25"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</row>
  </sheetData>
  <mergeCells count="1">
    <mergeCell ref="D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5A57-4499-486D-8AC0-37ECA7ABE513}">
  <sheetPr codeName="Sheet4"/>
  <dimension ref="A1:P1111"/>
  <sheetViews>
    <sheetView workbookViewId="0">
      <pane ySplit="3300" topLeftCell="A1097" activePane="bottomLeft"/>
      <selection activeCell="J2" sqref="J2:P1111"/>
      <selection pane="bottomLeft" activeCell="J1105" sqref="J1105"/>
    </sheetView>
  </sheetViews>
  <sheetFormatPr defaultRowHeight="15" x14ac:dyDescent="0.25"/>
  <cols>
    <col min="1" max="1" width="27.28515625" customWidth="1"/>
    <col min="2" max="2" width="19" customWidth="1"/>
    <col min="5" max="5" width="17.42578125" customWidth="1"/>
    <col min="10" max="10" width="27.28515625" customWidth="1"/>
    <col min="11" max="11" width="18.42578125" customWidth="1"/>
    <col min="14" max="14" width="11.85546875" customWidth="1"/>
  </cols>
  <sheetData>
    <row r="1" spans="1:1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182</v>
      </c>
      <c r="I1" s="2" t="s">
        <v>108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6" x14ac:dyDescent="0.25">
      <c r="A2" t="s">
        <v>117</v>
      </c>
      <c r="B2" t="s">
        <v>118</v>
      </c>
      <c r="C2" t="s">
        <v>30</v>
      </c>
      <c r="D2" t="s">
        <v>8</v>
      </c>
      <c r="E2" t="s">
        <v>226</v>
      </c>
      <c r="F2">
        <v>1.59</v>
      </c>
      <c r="G2">
        <v>2.42</v>
      </c>
      <c r="J2" t="s">
        <v>154</v>
      </c>
      <c r="K2" t="s">
        <v>151</v>
      </c>
      <c r="L2" t="s">
        <v>30</v>
      </c>
      <c r="M2" t="s">
        <v>2</v>
      </c>
      <c r="N2" t="s">
        <v>221</v>
      </c>
      <c r="O2">
        <v>1.1000000000000001</v>
      </c>
      <c r="P2">
        <v>8</v>
      </c>
    </row>
    <row r="3" spans="1:16" x14ac:dyDescent="0.25">
      <c r="A3" t="s">
        <v>117</v>
      </c>
      <c r="B3" t="s">
        <v>118</v>
      </c>
      <c r="C3" t="s">
        <v>30</v>
      </c>
      <c r="D3" t="s">
        <v>7</v>
      </c>
      <c r="E3" t="s">
        <v>227</v>
      </c>
      <c r="F3">
        <v>1.56</v>
      </c>
      <c r="G3">
        <v>2.5</v>
      </c>
      <c r="J3" t="s">
        <v>154</v>
      </c>
      <c r="K3" t="s">
        <v>151</v>
      </c>
      <c r="L3" t="s">
        <v>30</v>
      </c>
      <c r="M3" t="s">
        <v>1</v>
      </c>
      <c r="N3" t="s">
        <v>220</v>
      </c>
      <c r="O3">
        <v>1.08</v>
      </c>
      <c r="P3">
        <v>7</v>
      </c>
    </row>
    <row r="4" spans="1:16" x14ac:dyDescent="0.25">
      <c r="A4" t="s">
        <v>117</v>
      </c>
      <c r="B4" t="s">
        <v>118</v>
      </c>
      <c r="C4" t="s">
        <v>30</v>
      </c>
      <c r="D4" t="s">
        <v>12</v>
      </c>
      <c r="E4" t="s">
        <v>228</v>
      </c>
      <c r="F4">
        <v>1.57</v>
      </c>
      <c r="G4">
        <v>2.5</v>
      </c>
      <c r="J4" t="s">
        <v>154</v>
      </c>
      <c r="K4" t="s">
        <v>151</v>
      </c>
      <c r="L4" t="s">
        <v>30</v>
      </c>
      <c r="M4" t="s">
        <v>3</v>
      </c>
      <c r="N4" t="s">
        <v>220</v>
      </c>
      <c r="O4">
        <v>1.08</v>
      </c>
      <c r="P4">
        <v>7.5</v>
      </c>
    </row>
    <row r="5" spans="1:16" x14ac:dyDescent="0.25">
      <c r="A5" t="s">
        <v>117</v>
      </c>
      <c r="B5" t="s">
        <v>118</v>
      </c>
      <c r="C5" t="s">
        <v>30</v>
      </c>
      <c r="D5" t="s">
        <v>11</v>
      </c>
      <c r="E5" t="s">
        <v>226</v>
      </c>
      <c r="F5">
        <v>1.52</v>
      </c>
      <c r="G5">
        <v>2.62</v>
      </c>
      <c r="J5" t="s">
        <v>37</v>
      </c>
      <c r="K5" t="s">
        <v>36</v>
      </c>
      <c r="L5" t="s">
        <v>30</v>
      </c>
      <c r="M5" t="s">
        <v>8</v>
      </c>
      <c r="N5" t="s">
        <v>183</v>
      </c>
      <c r="O5">
        <v>1.43</v>
      </c>
      <c r="P5">
        <v>2.9</v>
      </c>
    </row>
    <row r="6" spans="1:16" x14ac:dyDescent="0.25">
      <c r="A6" t="s">
        <v>117</v>
      </c>
      <c r="B6" t="s">
        <v>118</v>
      </c>
      <c r="C6" t="s">
        <v>30</v>
      </c>
      <c r="D6" t="s">
        <v>10</v>
      </c>
      <c r="E6" t="s">
        <v>226</v>
      </c>
      <c r="F6">
        <v>1.56</v>
      </c>
      <c r="G6">
        <v>2.5</v>
      </c>
      <c r="J6" t="s">
        <v>37</v>
      </c>
      <c r="K6" t="s">
        <v>36</v>
      </c>
      <c r="L6" t="s">
        <v>30</v>
      </c>
      <c r="M6" t="s">
        <v>7</v>
      </c>
      <c r="N6" t="s">
        <v>184</v>
      </c>
      <c r="O6">
        <v>1.42</v>
      </c>
      <c r="P6">
        <v>2.96</v>
      </c>
    </row>
    <row r="7" spans="1:16" x14ac:dyDescent="0.25">
      <c r="A7" t="s">
        <v>117</v>
      </c>
      <c r="B7" t="s">
        <v>118</v>
      </c>
      <c r="C7" t="s">
        <v>30</v>
      </c>
      <c r="D7" t="s">
        <v>5</v>
      </c>
      <c r="E7" t="s">
        <v>226</v>
      </c>
      <c r="F7">
        <v>1.56</v>
      </c>
      <c r="G7">
        <v>2.4500000000000002</v>
      </c>
      <c r="J7" t="s">
        <v>37</v>
      </c>
      <c r="K7" t="s">
        <v>36</v>
      </c>
      <c r="L7" t="s">
        <v>30</v>
      </c>
      <c r="M7" t="s">
        <v>12</v>
      </c>
      <c r="N7" t="s">
        <v>184</v>
      </c>
      <c r="O7">
        <v>1.42</v>
      </c>
      <c r="P7">
        <v>3</v>
      </c>
    </row>
    <row r="8" spans="1:16" x14ac:dyDescent="0.25">
      <c r="A8" t="s">
        <v>117</v>
      </c>
      <c r="B8" t="s">
        <v>118</v>
      </c>
      <c r="C8" t="s">
        <v>30</v>
      </c>
      <c r="D8" t="s">
        <v>0</v>
      </c>
      <c r="E8" t="s">
        <v>228</v>
      </c>
      <c r="F8">
        <v>1.57</v>
      </c>
      <c r="G8">
        <v>2.5</v>
      </c>
      <c r="J8" t="s">
        <v>37</v>
      </c>
      <c r="K8" t="s">
        <v>36</v>
      </c>
      <c r="L8" t="s">
        <v>30</v>
      </c>
      <c r="M8" t="s">
        <v>3</v>
      </c>
      <c r="N8" t="s">
        <v>184</v>
      </c>
      <c r="O8">
        <v>1.41</v>
      </c>
      <c r="P8">
        <v>3.05</v>
      </c>
    </row>
    <row r="9" spans="1:16" x14ac:dyDescent="0.25">
      <c r="A9" t="s">
        <v>117</v>
      </c>
      <c r="B9" t="s">
        <v>118</v>
      </c>
      <c r="C9" t="s">
        <v>30</v>
      </c>
      <c r="D9" t="s">
        <v>1</v>
      </c>
      <c r="E9" t="s">
        <v>226</v>
      </c>
      <c r="F9">
        <v>1.56</v>
      </c>
      <c r="G9">
        <v>2.4500000000000002</v>
      </c>
      <c r="J9" t="s">
        <v>37</v>
      </c>
      <c r="K9" t="s">
        <v>36</v>
      </c>
      <c r="L9" t="s">
        <v>30</v>
      </c>
      <c r="M9" t="s">
        <v>1</v>
      </c>
      <c r="N9" t="s">
        <v>187</v>
      </c>
      <c r="O9">
        <v>1.42</v>
      </c>
      <c r="P9">
        <v>2.85</v>
      </c>
    </row>
    <row r="10" spans="1:16" x14ac:dyDescent="0.25">
      <c r="A10" t="s">
        <v>117</v>
      </c>
      <c r="B10" t="s">
        <v>118</v>
      </c>
      <c r="C10" t="s">
        <v>30</v>
      </c>
      <c r="D10" t="s">
        <v>2</v>
      </c>
      <c r="E10" t="s">
        <v>229</v>
      </c>
      <c r="F10">
        <v>1.57</v>
      </c>
      <c r="G10">
        <v>2.5499999999999998</v>
      </c>
      <c r="J10" t="s">
        <v>37</v>
      </c>
      <c r="K10" t="s">
        <v>36</v>
      </c>
      <c r="L10" t="s">
        <v>30</v>
      </c>
      <c r="M10" t="s">
        <v>0</v>
      </c>
      <c r="N10" t="s">
        <v>214</v>
      </c>
      <c r="O10">
        <v>1.42</v>
      </c>
      <c r="P10">
        <v>2.85</v>
      </c>
    </row>
    <row r="11" spans="1:16" x14ac:dyDescent="0.25">
      <c r="A11" t="s">
        <v>117</v>
      </c>
      <c r="B11" t="s">
        <v>118</v>
      </c>
      <c r="C11" t="s">
        <v>30</v>
      </c>
      <c r="D11" t="s">
        <v>4</v>
      </c>
      <c r="E11" t="s">
        <v>226</v>
      </c>
      <c r="F11">
        <v>1.57</v>
      </c>
      <c r="G11">
        <v>2.5499999999999998</v>
      </c>
      <c r="J11" t="s">
        <v>37</v>
      </c>
      <c r="K11" t="s">
        <v>36</v>
      </c>
      <c r="L11" t="s">
        <v>30</v>
      </c>
      <c r="M11" t="s">
        <v>11</v>
      </c>
      <c r="N11" t="s">
        <v>187</v>
      </c>
      <c r="O11">
        <v>1.42</v>
      </c>
      <c r="P11">
        <v>2.95</v>
      </c>
    </row>
    <row r="12" spans="1:16" x14ac:dyDescent="0.25">
      <c r="A12" t="s">
        <v>117</v>
      </c>
      <c r="B12" t="s">
        <v>118</v>
      </c>
      <c r="C12" t="s">
        <v>30</v>
      </c>
      <c r="D12" t="s">
        <v>3</v>
      </c>
      <c r="E12" t="s">
        <v>230</v>
      </c>
      <c r="F12">
        <v>1.59</v>
      </c>
      <c r="G12">
        <v>2.4500000000000002</v>
      </c>
      <c r="J12" t="s">
        <v>37</v>
      </c>
      <c r="K12" t="s">
        <v>36</v>
      </c>
      <c r="L12" t="s">
        <v>30</v>
      </c>
      <c r="M12" t="s">
        <v>2</v>
      </c>
      <c r="N12" t="s">
        <v>215</v>
      </c>
      <c r="O12">
        <v>1.42</v>
      </c>
      <c r="P12">
        <v>3</v>
      </c>
    </row>
    <row r="13" spans="1:16" x14ac:dyDescent="0.25">
      <c r="A13" t="s">
        <v>117</v>
      </c>
      <c r="B13" t="s">
        <v>118</v>
      </c>
      <c r="C13" t="s">
        <v>30</v>
      </c>
      <c r="D13" t="s">
        <v>13</v>
      </c>
      <c r="E13" t="s">
        <v>231</v>
      </c>
      <c r="F13">
        <v>1.57</v>
      </c>
      <c r="G13">
        <v>2.4500000000000002</v>
      </c>
      <c r="J13" t="s">
        <v>37</v>
      </c>
      <c r="K13" t="s">
        <v>36</v>
      </c>
      <c r="L13" t="s">
        <v>30</v>
      </c>
      <c r="M13" t="s">
        <v>4</v>
      </c>
      <c r="N13" t="s">
        <v>188</v>
      </c>
      <c r="O13">
        <v>1.42</v>
      </c>
      <c r="P13">
        <v>3</v>
      </c>
    </row>
    <row r="14" spans="1:16" x14ac:dyDescent="0.25">
      <c r="A14" t="s">
        <v>117</v>
      </c>
      <c r="B14" t="s">
        <v>118</v>
      </c>
      <c r="C14" t="s">
        <v>30</v>
      </c>
      <c r="D14" t="s">
        <v>6</v>
      </c>
      <c r="E14" t="s">
        <v>226</v>
      </c>
      <c r="F14">
        <v>1.57</v>
      </c>
      <c r="G14">
        <v>2.4500000000000002</v>
      </c>
      <c r="J14" t="s">
        <v>37</v>
      </c>
      <c r="K14" t="s">
        <v>36</v>
      </c>
      <c r="L14" t="s">
        <v>30</v>
      </c>
      <c r="M14" t="s">
        <v>6</v>
      </c>
      <c r="N14" t="s">
        <v>213</v>
      </c>
      <c r="O14">
        <v>1.4</v>
      </c>
      <c r="P14">
        <v>3</v>
      </c>
    </row>
    <row r="15" spans="1:16" x14ac:dyDescent="0.25">
      <c r="A15" t="s">
        <v>117</v>
      </c>
      <c r="B15" t="s">
        <v>118</v>
      </c>
      <c r="C15" t="s">
        <v>30</v>
      </c>
      <c r="D15" t="s">
        <v>9</v>
      </c>
      <c r="E15" t="s">
        <v>232</v>
      </c>
      <c r="F15">
        <v>1.57</v>
      </c>
      <c r="G15">
        <v>2.5</v>
      </c>
      <c r="J15" t="s">
        <v>37</v>
      </c>
      <c r="K15" t="s">
        <v>36</v>
      </c>
      <c r="L15" t="s">
        <v>30</v>
      </c>
      <c r="M15" t="s">
        <v>10</v>
      </c>
      <c r="N15" t="s">
        <v>187</v>
      </c>
      <c r="O15">
        <v>1.45</v>
      </c>
      <c r="P15">
        <v>2.8</v>
      </c>
    </row>
    <row r="16" spans="1:16" x14ac:dyDescent="0.25">
      <c r="A16" t="s">
        <v>117</v>
      </c>
      <c r="B16" t="s">
        <v>118</v>
      </c>
      <c r="C16" t="s">
        <v>30</v>
      </c>
      <c r="D16" t="s">
        <v>14</v>
      </c>
      <c r="E16" t="s">
        <v>229</v>
      </c>
      <c r="F16">
        <v>1.57</v>
      </c>
      <c r="G16">
        <v>2.5</v>
      </c>
      <c r="J16" t="s">
        <v>37</v>
      </c>
      <c r="K16" t="s">
        <v>36</v>
      </c>
      <c r="L16" t="s">
        <v>30</v>
      </c>
      <c r="M16" t="s">
        <v>9</v>
      </c>
      <c r="N16" t="s">
        <v>185</v>
      </c>
      <c r="O16">
        <v>1.43</v>
      </c>
      <c r="P16">
        <v>2.98</v>
      </c>
    </row>
    <row r="17" spans="1:16" x14ac:dyDescent="0.25">
      <c r="A17" t="s">
        <v>109</v>
      </c>
      <c r="B17" t="s">
        <v>189</v>
      </c>
      <c r="C17" t="s">
        <v>30</v>
      </c>
      <c r="D17" t="s">
        <v>8</v>
      </c>
      <c r="E17" t="s">
        <v>226</v>
      </c>
      <c r="F17">
        <v>2.4</v>
      </c>
      <c r="G17">
        <v>1.6</v>
      </c>
      <c r="J17" t="s">
        <v>37</v>
      </c>
      <c r="K17" t="s">
        <v>36</v>
      </c>
      <c r="L17" t="s">
        <v>30</v>
      </c>
      <c r="M17" t="s">
        <v>14</v>
      </c>
      <c r="N17" t="s">
        <v>216</v>
      </c>
      <c r="O17">
        <v>1.44</v>
      </c>
      <c r="P17">
        <v>2.9</v>
      </c>
    </row>
    <row r="18" spans="1:16" x14ac:dyDescent="0.25">
      <c r="A18" t="s">
        <v>109</v>
      </c>
      <c r="B18" t="s">
        <v>189</v>
      </c>
      <c r="C18" t="s">
        <v>30</v>
      </c>
      <c r="D18" t="s">
        <v>7</v>
      </c>
      <c r="E18" t="s">
        <v>227</v>
      </c>
      <c r="F18">
        <v>2.4300000000000002</v>
      </c>
      <c r="G18">
        <v>1.59</v>
      </c>
      <c r="J18" t="s">
        <v>167</v>
      </c>
      <c r="K18" t="s">
        <v>78</v>
      </c>
      <c r="L18" t="s">
        <v>30</v>
      </c>
      <c r="M18" t="s">
        <v>3</v>
      </c>
      <c r="N18" t="s">
        <v>220</v>
      </c>
      <c r="O18">
        <v>2.54</v>
      </c>
      <c r="P18">
        <v>1.54</v>
      </c>
    </row>
    <row r="19" spans="1:16" x14ac:dyDescent="0.25">
      <c r="A19" t="s">
        <v>109</v>
      </c>
      <c r="B19" t="s">
        <v>189</v>
      </c>
      <c r="C19" t="s">
        <v>30</v>
      </c>
      <c r="D19" t="s">
        <v>11</v>
      </c>
      <c r="E19" t="s">
        <v>226</v>
      </c>
      <c r="F19">
        <v>2.4</v>
      </c>
      <c r="G19">
        <v>1.6</v>
      </c>
      <c r="J19" t="s">
        <v>167</v>
      </c>
      <c r="K19" t="s">
        <v>78</v>
      </c>
      <c r="L19" t="s">
        <v>30</v>
      </c>
      <c r="M19" t="s">
        <v>9</v>
      </c>
      <c r="N19" t="s">
        <v>224</v>
      </c>
      <c r="O19">
        <v>2.52</v>
      </c>
      <c r="P19">
        <v>1.56</v>
      </c>
    </row>
    <row r="20" spans="1:16" x14ac:dyDescent="0.25">
      <c r="A20" t="s">
        <v>109</v>
      </c>
      <c r="B20" t="s">
        <v>189</v>
      </c>
      <c r="C20" t="s">
        <v>30</v>
      </c>
      <c r="D20" t="s">
        <v>12</v>
      </c>
      <c r="E20" t="s">
        <v>228</v>
      </c>
      <c r="F20">
        <v>2.48</v>
      </c>
      <c r="G20">
        <v>1.59</v>
      </c>
      <c r="J20" t="s">
        <v>167</v>
      </c>
      <c r="K20" t="s">
        <v>78</v>
      </c>
      <c r="L20" t="s">
        <v>30</v>
      </c>
      <c r="M20" t="s">
        <v>12</v>
      </c>
      <c r="N20" t="s">
        <v>225</v>
      </c>
      <c r="O20">
        <v>2.5</v>
      </c>
      <c r="P20">
        <v>1.56</v>
      </c>
    </row>
    <row r="21" spans="1:16" x14ac:dyDescent="0.25">
      <c r="A21" t="s">
        <v>109</v>
      </c>
      <c r="B21" t="s">
        <v>189</v>
      </c>
      <c r="C21" t="s">
        <v>30</v>
      </c>
      <c r="D21" t="s">
        <v>10</v>
      </c>
      <c r="E21" t="s">
        <v>226</v>
      </c>
      <c r="F21">
        <v>2.4500000000000002</v>
      </c>
      <c r="G21">
        <v>1.59</v>
      </c>
      <c r="J21" t="s">
        <v>167</v>
      </c>
      <c r="K21" t="s">
        <v>78</v>
      </c>
      <c r="L21" t="s">
        <v>30</v>
      </c>
      <c r="M21" t="s">
        <v>2</v>
      </c>
      <c r="N21" t="s">
        <v>221</v>
      </c>
      <c r="O21">
        <v>2.5499999999999998</v>
      </c>
      <c r="P21">
        <v>1.56</v>
      </c>
    </row>
    <row r="22" spans="1:16" x14ac:dyDescent="0.25">
      <c r="A22" t="s">
        <v>109</v>
      </c>
      <c r="B22" t="s">
        <v>189</v>
      </c>
      <c r="C22" t="s">
        <v>30</v>
      </c>
      <c r="D22" t="s">
        <v>0</v>
      </c>
      <c r="E22" t="s">
        <v>228</v>
      </c>
      <c r="F22">
        <v>2.4700000000000002</v>
      </c>
      <c r="G22">
        <v>1.6</v>
      </c>
      <c r="J22" t="s">
        <v>167</v>
      </c>
      <c r="K22" t="s">
        <v>78</v>
      </c>
      <c r="L22" t="s">
        <v>30</v>
      </c>
      <c r="M22" t="s">
        <v>4</v>
      </c>
      <c r="N22" t="s">
        <v>222</v>
      </c>
      <c r="O22">
        <v>2.5499999999999998</v>
      </c>
      <c r="P22">
        <v>1.56</v>
      </c>
    </row>
    <row r="23" spans="1:16" x14ac:dyDescent="0.25">
      <c r="A23" t="s">
        <v>109</v>
      </c>
      <c r="B23" t="s">
        <v>189</v>
      </c>
      <c r="C23" t="s">
        <v>30</v>
      </c>
      <c r="D23" t="s">
        <v>1</v>
      </c>
      <c r="E23" t="s">
        <v>226</v>
      </c>
      <c r="F23">
        <v>2.4300000000000002</v>
      </c>
      <c r="G23">
        <v>1.57</v>
      </c>
      <c r="J23" t="s">
        <v>167</v>
      </c>
      <c r="K23" t="s">
        <v>78</v>
      </c>
      <c r="L23" t="s">
        <v>30</v>
      </c>
      <c r="M23" t="s">
        <v>1</v>
      </c>
      <c r="N23" t="s">
        <v>220</v>
      </c>
      <c r="O23">
        <v>2.5</v>
      </c>
      <c r="P23">
        <v>1.54</v>
      </c>
    </row>
    <row r="24" spans="1:16" x14ac:dyDescent="0.25">
      <c r="A24" t="s">
        <v>109</v>
      </c>
      <c r="B24" t="s">
        <v>189</v>
      </c>
      <c r="C24" t="s">
        <v>30</v>
      </c>
      <c r="D24" t="s">
        <v>5</v>
      </c>
      <c r="E24" t="s">
        <v>226</v>
      </c>
      <c r="F24">
        <v>2.4300000000000002</v>
      </c>
      <c r="G24">
        <v>1.57</v>
      </c>
      <c r="J24" t="s">
        <v>167</v>
      </c>
      <c r="K24" t="s">
        <v>78</v>
      </c>
      <c r="L24" t="s">
        <v>30</v>
      </c>
      <c r="M24" t="s">
        <v>5</v>
      </c>
      <c r="N24" t="s">
        <v>225</v>
      </c>
      <c r="O24">
        <v>2.5</v>
      </c>
      <c r="P24">
        <v>1.54</v>
      </c>
    </row>
    <row r="25" spans="1:16" x14ac:dyDescent="0.25">
      <c r="A25" t="s">
        <v>109</v>
      </c>
      <c r="B25" t="s">
        <v>189</v>
      </c>
      <c r="C25" t="s">
        <v>30</v>
      </c>
      <c r="D25" t="s">
        <v>2</v>
      </c>
      <c r="E25" t="s">
        <v>229</v>
      </c>
      <c r="F25">
        <v>2.4700000000000002</v>
      </c>
      <c r="G25">
        <v>1.6</v>
      </c>
      <c r="J25" t="s">
        <v>167</v>
      </c>
      <c r="K25" t="s">
        <v>78</v>
      </c>
      <c r="L25" t="s">
        <v>30</v>
      </c>
      <c r="M25" t="s">
        <v>0</v>
      </c>
      <c r="N25" t="s">
        <v>220</v>
      </c>
      <c r="O25">
        <v>2.5</v>
      </c>
      <c r="P25">
        <v>1.54</v>
      </c>
    </row>
    <row r="26" spans="1:16" x14ac:dyDescent="0.25">
      <c r="A26" t="s">
        <v>109</v>
      </c>
      <c r="B26" t="s">
        <v>189</v>
      </c>
      <c r="C26" t="s">
        <v>30</v>
      </c>
      <c r="D26" t="s">
        <v>4</v>
      </c>
      <c r="E26" t="s">
        <v>226</v>
      </c>
      <c r="F26">
        <v>2.4700000000000002</v>
      </c>
      <c r="G26">
        <v>1.6</v>
      </c>
      <c r="J26" t="s">
        <v>167</v>
      </c>
      <c r="K26" t="s">
        <v>78</v>
      </c>
      <c r="L26" t="s">
        <v>30</v>
      </c>
      <c r="M26" t="s">
        <v>8</v>
      </c>
      <c r="N26" t="s">
        <v>223</v>
      </c>
      <c r="O26">
        <v>2.54</v>
      </c>
      <c r="P26">
        <v>1.54</v>
      </c>
    </row>
    <row r="27" spans="1:16" x14ac:dyDescent="0.25">
      <c r="A27" t="s">
        <v>109</v>
      </c>
      <c r="B27" t="s">
        <v>189</v>
      </c>
      <c r="C27" t="s">
        <v>30</v>
      </c>
      <c r="D27" t="s">
        <v>3</v>
      </c>
      <c r="E27" t="s">
        <v>230</v>
      </c>
      <c r="F27">
        <v>2.4</v>
      </c>
      <c r="G27">
        <v>1.61</v>
      </c>
      <c r="J27" t="s">
        <v>167</v>
      </c>
      <c r="K27" t="s">
        <v>78</v>
      </c>
      <c r="L27" t="s">
        <v>30</v>
      </c>
      <c r="M27" t="s">
        <v>7</v>
      </c>
      <c r="N27" t="s">
        <v>225</v>
      </c>
      <c r="O27">
        <v>2.6</v>
      </c>
      <c r="P27">
        <v>1.53</v>
      </c>
    </row>
    <row r="28" spans="1:16" x14ac:dyDescent="0.25">
      <c r="A28" t="s">
        <v>109</v>
      </c>
      <c r="B28" t="s">
        <v>189</v>
      </c>
      <c r="C28" t="s">
        <v>30</v>
      </c>
      <c r="D28" t="s">
        <v>13</v>
      </c>
      <c r="E28" t="s">
        <v>231</v>
      </c>
      <c r="F28">
        <v>2.4500000000000002</v>
      </c>
      <c r="G28">
        <v>1.57</v>
      </c>
      <c r="J28" t="s">
        <v>167</v>
      </c>
      <c r="K28" t="s">
        <v>78</v>
      </c>
      <c r="L28" t="s">
        <v>30</v>
      </c>
      <c r="M28" t="s">
        <v>11</v>
      </c>
      <c r="N28" t="s">
        <v>223</v>
      </c>
      <c r="O28">
        <v>2.52</v>
      </c>
      <c r="P28">
        <v>1.53</v>
      </c>
    </row>
    <row r="29" spans="1:16" x14ac:dyDescent="0.25">
      <c r="A29" t="s">
        <v>109</v>
      </c>
      <c r="B29" t="s">
        <v>189</v>
      </c>
      <c r="C29" t="s">
        <v>30</v>
      </c>
      <c r="D29" t="s">
        <v>6</v>
      </c>
      <c r="E29" t="s">
        <v>226</v>
      </c>
      <c r="F29">
        <v>2.4</v>
      </c>
      <c r="G29">
        <v>1.61</v>
      </c>
      <c r="J29" t="s">
        <v>167</v>
      </c>
      <c r="K29" t="s">
        <v>78</v>
      </c>
      <c r="L29" t="s">
        <v>30</v>
      </c>
      <c r="M29" t="s">
        <v>10</v>
      </c>
      <c r="N29" t="s">
        <v>220</v>
      </c>
      <c r="O29">
        <v>2.5</v>
      </c>
      <c r="P29">
        <v>1.56</v>
      </c>
    </row>
    <row r="30" spans="1:16" x14ac:dyDescent="0.25">
      <c r="A30" t="s">
        <v>109</v>
      </c>
      <c r="B30" t="s">
        <v>189</v>
      </c>
      <c r="C30" t="s">
        <v>30</v>
      </c>
      <c r="D30" t="s">
        <v>9</v>
      </c>
      <c r="E30" t="s">
        <v>232</v>
      </c>
      <c r="F30">
        <v>2.38</v>
      </c>
      <c r="G30">
        <v>1.63</v>
      </c>
      <c r="J30" t="s">
        <v>94</v>
      </c>
      <c r="K30" t="s">
        <v>88</v>
      </c>
      <c r="L30" t="s">
        <v>30</v>
      </c>
      <c r="M30" t="s">
        <v>8</v>
      </c>
      <c r="N30" t="s">
        <v>183</v>
      </c>
      <c r="O30">
        <v>6.5</v>
      </c>
      <c r="P30">
        <v>1.1200000000000001</v>
      </c>
    </row>
    <row r="31" spans="1:16" x14ac:dyDescent="0.25">
      <c r="A31" t="s">
        <v>109</v>
      </c>
      <c r="B31" t="s">
        <v>189</v>
      </c>
      <c r="C31" t="s">
        <v>30</v>
      </c>
      <c r="D31" t="s">
        <v>14</v>
      </c>
      <c r="E31" t="s">
        <v>229</v>
      </c>
      <c r="F31">
        <v>2.4</v>
      </c>
      <c r="G31">
        <v>1.61</v>
      </c>
      <c r="J31" t="s">
        <v>94</v>
      </c>
      <c r="K31" t="s">
        <v>88</v>
      </c>
      <c r="L31" t="s">
        <v>30</v>
      </c>
      <c r="M31" t="s">
        <v>12</v>
      </c>
      <c r="N31" t="s">
        <v>184</v>
      </c>
      <c r="O31">
        <v>6.5</v>
      </c>
      <c r="P31">
        <v>1.1200000000000001</v>
      </c>
    </row>
    <row r="32" spans="1:16" x14ac:dyDescent="0.25">
      <c r="A32" t="s">
        <v>110</v>
      </c>
      <c r="B32" t="s">
        <v>189</v>
      </c>
      <c r="C32" t="s">
        <v>30</v>
      </c>
      <c r="D32" t="s">
        <v>8</v>
      </c>
      <c r="E32" t="s">
        <v>226</v>
      </c>
      <c r="F32">
        <v>1.27</v>
      </c>
      <c r="G32">
        <v>3.95</v>
      </c>
      <c r="J32" t="s">
        <v>94</v>
      </c>
      <c r="K32" t="s">
        <v>88</v>
      </c>
      <c r="L32" t="s">
        <v>30</v>
      </c>
      <c r="M32" t="s">
        <v>7</v>
      </c>
      <c r="N32" t="s">
        <v>184</v>
      </c>
      <c r="O32">
        <v>6.5</v>
      </c>
      <c r="P32">
        <v>1.1200000000000001</v>
      </c>
    </row>
    <row r="33" spans="1:16" x14ac:dyDescent="0.25">
      <c r="A33" t="s">
        <v>110</v>
      </c>
      <c r="B33" t="s">
        <v>189</v>
      </c>
      <c r="C33" t="s">
        <v>30</v>
      </c>
      <c r="D33" t="s">
        <v>7</v>
      </c>
      <c r="E33" t="s">
        <v>227</v>
      </c>
      <c r="F33">
        <v>1.26</v>
      </c>
      <c r="G33">
        <v>4</v>
      </c>
      <c r="J33" t="s">
        <v>94</v>
      </c>
      <c r="K33" t="s">
        <v>88</v>
      </c>
      <c r="L33" t="s">
        <v>30</v>
      </c>
      <c r="M33" t="s">
        <v>3</v>
      </c>
      <c r="N33" t="s">
        <v>184</v>
      </c>
      <c r="O33">
        <v>6.5</v>
      </c>
      <c r="P33">
        <v>1.1200000000000001</v>
      </c>
    </row>
    <row r="34" spans="1:16" x14ac:dyDescent="0.25">
      <c r="A34" t="s">
        <v>110</v>
      </c>
      <c r="B34" t="s">
        <v>189</v>
      </c>
      <c r="C34" t="s">
        <v>30</v>
      </c>
      <c r="D34" t="s">
        <v>12</v>
      </c>
      <c r="E34" t="s">
        <v>228</v>
      </c>
      <c r="F34">
        <v>1.26</v>
      </c>
      <c r="G34">
        <v>4.0999999999999996</v>
      </c>
      <c r="J34" t="s">
        <v>94</v>
      </c>
      <c r="K34" t="s">
        <v>88</v>
      </c>
      <c r="L34" t="s">
        <v>30</v>
      </c>
      <c r="M34" t="s">
        <v>1</v>
      </c>
      <c r="N34" t="s">
        <v>187</v>
      </c>
      <c r="O34">
        <v>6.75</v>
      </c>
      <c r="P34">
        <v>1.1200000000000001</v>
      </c>
    </row>
    <row r="35" spans="1:16" x14ac:dyDescent="0.25">
      <c r="A35" t="s">
        <v>110</v>
      </c>
      <c r="B35" t="s">
        <v>189</v>
      </c>
      <c r="C35" t="s">
        <v>30</v>
      </c>
      <c r="D35" t="s">
        <v>11</v>
      </c>
      <c r="E35" t="s">
        <v>226</v>
      </c>
      <c r="F35">
        <v>1.23</v>
      </c>
      <c r="G35">
        <v>4.4000000000000004</v>
      </c>
      <c r="J35" t="s">
        <v>94</v>
      </c>
      <c r="K35" t="s">
        <v>88</v>
      </c>
      <c r="L35" t="s">
        <v>30</v>
      </c>
      <c r="M35" t="s">
        <v>0</v>
      </c>
      <c r="N35" t="s">
        <v>214</v>
      </c>
      <c r="O35">
        <v>6.75</v>
      </c>
      <c r="P35">
        <v>1.1200000000000001</v>
      </c>
    </row>
    <row r="36" spans="1:16" x14ac:dyDescent="0.25">
      <c r="A36" t="s">
        <v>110</v>
      </c>
      <c r="B36" t="s">
        <v>189</v>
      </c>
      <c r="C36" t="s">
        <v>30</v>
      </c>
      <c r="D36" t="s">
        <v>10</v>
      </c>
      <c r="E36" t="s">
        <v>226</v>
      </c>
      <c r="F36">
        <v>1.25</v>
      </c>
      <c r="G36">
        <v>4</v>
      </c>
      <c r="J36" t="s">
        <v>94</v>
      </c>
      <c r="K36" t="s">
        <v>88</v>
      </c>
      <c r="L36" t="s">
        <v>30</v>
      </c>
      <c r="M36" t="s">
        <v>2</v>
      </c>
      <c r="N36" t="s">
        <v>215</v>
      </c>
      <c r="O36">
        <v>6.5</v>
      </c>
      <c r="P36">
        <v>1.1299999999999999</v>
      </c>
    </row>
    <row r="37" spans="1:16" x14ac:dyDescent="0.25">
      <c r="A37" t="s">
        <v>110</v>
      </c>
      <c r="B37" t="s">
        <v>189</v>
      </c>
      <c r="C37" t="s">
        <v>30</v>
      </c>
      <c r="D37" t="s">
        <v>5</v>
      </c>
      <c r="E37" t="s">
        <v>226</v>
      </c>
      <c r="F37">
        <v>1.27</v>
      </c>
      <c r="G37">
        <v>3.9</v>
      </c>
      <c r="J37" t="s">
        <v>94</v>
      </c>
      <c r="K37" t="s">
        <v>88</v>
      </c>
      <c r="L37" t="s">
        <v>30</v>
      </c>
      <c r="M37" t="s">
        <v>4</v>
      </c>
      <c r="N37" t="s">
        <v>188</v>
      </c>
      <c r="O37">
        <v>6.5</v>
      </c>
      <c r="P37">
        <v>1.1299999999999999</v>
      </c>
    </row>
    <row r="38" spans="1:16" x14ac:dyDescent="0.25">
      <c r="A38" t="s">
        <v>110</v>
      </c>
      <c r="B38" t="s">
        <v>189</v>
      </c>
      <c r="C38" t="s">
        <v>30</v>
      </c>
      <c r="D38" t="s">
        <v>0</v>
      </c>
      <c r="E38" t="s">
        <v>228</v>
      </c>
      <c r="F38">
        <v>1.28</v>
      </c>
      <c r="G38">
        <v>4</v>
      </c>
      <c r="J38" t="s">
        <v>94</v>
      </c>
      <c r="K38" t="s">
        <v>88</v>
      </c>
      <c r="L38" t="s">
        <v>30</v>
      </c>
      <c r="M38" t="s">
        <v>10</v>
      </c>
      <c r="N38" t="s">
        <v>187</v>
      </c>
      <c r="O38">
        <v>6.5</v>
      </c>
      <c r="P38">
        <v>1.1200000000000001</v>
      </c>
    </row>
    <row r="39" spans="1:16" x14ac:dyDescent="0.25">
      <c r="A39" t="s">
        <v>110</v>
      </c>
      <c r="B39" t="s">
        <v>189</v>
      </c>
      <c r="C39" t="s">
        <v>30</v>
      </c>
      <c r="D39" t="s">
        <v>1</v>
      </c>
      <c r="E39" t="s">
        <v>226</v>
      </c>
      <c r="F39">
        <v>1.27</v>
      </c>
      <c r="G39">
        <v>3.9</v>
      </c>
      <c r="J39" t="s">
        <v>94</v>
      </c>
      <c r="K39" t="s">
        <v>88</v>
      </c>
      <c r="L39" t="s">
        <v>30</v>
      </c>
      <c r="M39" t="s">
        <v>11</v>
      </c>
      <c r="N39" t="s">
        <v>187</v>
      </c>
      <c r="O39">
        <v>7.4</v>
      </c>
      <c r="P39">
        <v>1.1000000000000001</v>
      </c>
    </row>
    <row r="40" spans="1:16" x14ac:dyDescent="0.25">
      <c r="A40" t="s">
        <v>110</v>
      </c>
      <c r="B40" t="s">
        <v>189</v>
      </c>
      <c r="C40" t="s">
        <v>30</v>
      </c>
      <c r="D40" t="s">
        <v>2</v>
      </c>
      <c r="E40" t="s">
        <v>229</v>
      </c>
      <c r="F40">
        <v>1.25</v>
      </c>
      <c r="G40">
        <v>4.2</v>
      </c>
      <c r="J40" t="s">
        <v>94</v>
      </c>
      <c r="K40" t="s">
        <v>88</v>
      </c>
      <c r="L40" t="s">
        <v>30</v>
      </c>
      <c r="M40" t="s">
        <v>14</v>
      </c>
      <c r="N40" t="s">
        <v>216</v>
      </c>
      <c r="O40">
        <v>7</v>
      </c>
      <c r="P40">
        <v>1.1100000000000001</v>
      </c>
    </row>
    <row r="41" spans="1:16" x14ac:dyDescent="0.25">
      <c r="A41" t="s">
        <v>110</v>
      </c>
      <c r="B41" t="s">
        <v>189</v>
      </c>
      <c r="C41" t="s">
        <v>30</v>
      </c>
      <c r="D41" t="s">
        <v>4</v>
      </c>
      <c r="E41" t="s">
        <v>226</v>
      </c>
      <c r="F41">
        <v>1.25</v>
      </c>
      <c r="G41">
        <v>4.2</v>
      </c>
      <c r="J41" t="s">
        <v>94</v>
      </c>
      <c r="K41" t="s">
        <v>88</v>
      </c>
      <c r="L41" t="s">
        <v>30</v>
      </c>
      <c r="M41" t="s">
        <v>6</v>
      </c>
      <c r="N41" t="s">
        <v>213</v>
      </c>
      <c r="O41">
        <v>6.75</v>
      </c>
      <c r="P41">
        <v>1.1100000000000001</v>
      </c>
    </row>
    <row r="42" spans="1:16" x14ac:dyDescent="0.25">
      <c r="A42" t="s">
        <v>110</v>
      </c>
      <c r="B42" t="s">
        <v>189</v>
      </c>
      <c r="C42" t="s">
        <v>30</v>
      </c>
      <c r="D42" t="s">
        <v>3</v>
      </c>
      <c r="E42" t="s">
        <v>230</v>
      </c>
      <c r="F42">
        <v>1.24</v>
      </c>
      <c r="G42">
        <v>4.1500000000000004</v>
      </c>
      <c r="J42" t="s">
        <v>56</v>
      </c>
      <c r="K42" t="s">
        <v>54</v>
      </c>
      <c r="L42" t="s">
        <v>30</v>
      </c>
      <c r="M42" t="s">
        <v>8</v>
      </c>
      <c r="N42" t="s">
        <v>183</v>
      </c>
      <c r="O42">
        <v>1.36</v>
      </c>
      <c r="P42">
        <v>3.25</v>
      </c>
    </row>
    <row r="43" spans="1:16" x14ac:dyDescent="0.25">
      <c r="A43" t="s">
        <v>110</v>
      </c>
      <c r="B43" t="s">
        <v>189</v>
      </c>
      <c r="C43" t="s">
        <v>30</v>
      </c>
      <c r="D43" t="s">
        <v>13</v>
      </c>
      <c r="E43" t="s">
        <v>231</v>
      </c>
      <c r="F43">
        <v>1.24</v>
      </c>
      <c r="G43">
        <v>4.3</v>
      </c>
      <c r="J43" t="s">
        <v>56</v>
      </c>
      <c r="K43" t="s">
        <v>54</v>
      </c>
      <c r="L43" t="s">
        <v>30</v>
      </c>
      <c r="M43" t="s">
        <v>7</v>
      </c>
      <c r="N43" t="s">
        <v>184</v>
      </c>
      <c r="O43">
        <v>1.4</v>
      </c>
      <c r="P43">
        <v>3.05</v>
      </c>
    </row>
    <row r="44" spans="1:16" x14ac:dyDescent="0.25">
      <c r="A44" t="s">
        <v>110</v>
      </c>
      <c r="B44" t="s">
        <v>189</v>
      </c>
      <c r="C44" t="s">
        <v>30</v>
      </c>
      <c r="D44" t="s">
        <v>6</v>
      </c>
      <c r="E44" t="s">
        <v>226</v>
      </c>
      <c r="F44">
        <v>1.25</v>
      </c>
      <c r="G44">
        <v>4.0999999999999996</v>
      </c>
      <c r="J44" t="s">
        <v>56</v>
      </c>
      <c r="K44" t="s">
        <v>54</v>
      </c>
      <c r="L44" t="s">
        <v>30</v>
      </c>
      <c r="M44" t="s">
        <v>11</v>
      </c>
      <c r="N44" t="s">
        <v>187</v>
      </c>
      <c r="O44">
        <v>1.38</v>
      </c>
      <c r="P44">
        <v>3.1</v>
      </c>
    </row>
    <row r="45" spans="1:16" x14ac:dyDescent="0.25">
      <c r="A45" t="s">
        <v>110</v>
      </c>
      <c r="B45" t="s">
        <v>189</v>
      </c>
      <c r="C45" t="s">
        <v>30</v>
      </c>
      <c r="D45" t="s">
        <v>9</v>
      </c>
      <c r="E45" t="s">
        <v>232</v>
      </c>
      <c r="F45">
        <v>1.26</v>
      </c>
      <c r="G45">
        <v>4.0999999999999996</v>
      </c>
      <c r="J45" t="s">
        <v>56</v>
      </c>
      <c r="K45" t="s">
        <v>54</v>
      </c>
      <c r="L45" t="s">
        <v>30</v>
      </c>
      <c r="M45" t="s">
        <v>6</v>
      </c>
      <c r="N45" t="s">
        <v>213</v>
      </c>
      <c r="O45">
        <v>1.36</v>
      </c>
      <c r="P45">
        <v>3.1</v>
      </c>
    </row>
    <row r="46" spans="1:16" x14ac:dyDescent="0.25">
      <c r="A46" t="s">
        <v>110</v>
      </c>
      <c r="B46" t="s">
        <v>189</v>
      </c>
      <c r="C46" t="s">
        <v>30</v>
      </c>
      <c r="D46" t="s">
        <v>14</v>
      </c>
      <c r="E46" t="s">
        <v>229</v>
      </c>
      <c r="F46">
        <v>1.25</v>
      </c>
      <c r="G46">
        <v>4.2</v>
      </c>
      <c r="J46" t="s">
        <v>56</v>
      </c>
      <c r="K46" t="s">
        <v>54</v>
      </c>
      <c r="L46" t="s">
        <v>30</v>
      </c>
      <c r="M46" t="s">
        <v>12</v>
      </c>
      <c r="N46" t="s">
        <v>184</v>
      </c>
      <c r="O46">
        <v>1.42</v>
      </c>
      <c r="P46">
        <v>3</v>
      </c>
    </row>
    <row r="47" spans="1:16" x14ac:dyDescent="0.25">
      <c r="A47" t="s">
        <v>111</v>
      </c>
      <c r="B47" t="s">
        <v>189</v>
      </c>
      <c r="C47" t="s">
        <v>30</v>
      </c>
      <c r="D47" t="s">
        <v>8</v>
      </c>
      <c r="E47" t="s">
        <v>226</v>
      </c>
      <c r="F47">
        <v>1.8</v>
      </c>
      <c r="G47">
        <v>2.0499999999999998</v>
      </c>
      <c r="J47" t="s">
        <v>56</v>
      </c>
      <c r="K47" t="s">
        <v>54</v>
      </c>
      <c r="L47" t="s">
        <v>30</v>
      </c>
      <c r="M47" t="s">
        <v>1</v>
      </c>
      <c r="N47" t="s">
        <v>187</v>
      </c>
      <c r="O47">
        <v>1.41</v>
      </c>
      <c r="P47">
        <v>2.95</v>
      </c>
    </row>
    <row r="48" spans="1:16" x14ac:dyDescent="0.25">
      <c r="A48" t="s">
        <v>111</v>
      </c>
      <c r="B48" t="s">
        <v>189</v>
      </c>
      <c r="C48" t="s">
        <v>30</v>
      </c>
      <c r="D48" t="s">
        <v>7</v>
      </c>
      <c r="E48" t="s">
        <v>227</v>
      </c>
      <c r="F48">
        <v>1.8</v>
      </c>
      <c r="G48">
        <v>2.0499999999999998</v>
      </c>
      <c r="J48" t="s">
        <v>56</v>
      </c>
      <c r="K48" t="s">
        <v>54</v>
      </c>
      <c r="L48" t="s">
        <v>30</v>
      </c>
      <c r="M48" t="s">
        <v>0</v>
      </c>
      <c r="N48" t="s">
        <v>214</v>
      </c>
      <c r="O48">
        <v>1.41</v>
      </c>
      <c r="P48">
        <v>2.95</v>
      </c>
    </row>
    <row r="49" spans="1:16" x14ac:dyDescent="0.25">
      <c r="A49" t="s">
        <v>111</v>
      </c>
      <c r="B49" t="s">
        <v>189</v>
      </c>
      <c r="C49" t="s">
        <v>30</v>
      </c>
      <c r="D49" t="s">
        <v>12</v>
      </c>
      <c r="E49" t="s">
        <v>228</v>
      </c>
      <c r="F49">
        <v>1.83</v>
      </c>
      <c r="G49">
        <v>2</v>
      </c>
      <c r="J49" t="s">
        <v>56</v>
      </c>
      <c r="K49" t="s">
        <v>54</v>
      </c>
      <c r="L49" t="s">
        <v>30</v>
      </c>
      <c r="M49" t="s">
        <v>4</v>
      </c>
      <c r="N49" t="s">
        <v>188</v>
      </c>
      <c r="O49">
        <v>1.41</v>
      </c>
      <c r="P49">
        <v>3.05</v>
      </c>
    </row>
    <row r="50" spans="1:16" x14ac:dyDescent="0.25">
      <c r="A50" t="s">
        <v>111</v>
      </c>
      <c r="B50" t="s">
        <v>189</v>
      </c>
      <c r="C50" t="s">
        <v>30</v>
      </c>
      <c r="D50" t="s">
        <v>11</v>
      </c>
      <c r="E50" t="s">
        <v>226</v>
      </c>
      <c r="F50">
        <v>1.82</v>
      </c>
      <c r="G50">
        <v>2.04</v>
      </c>
      <c r="J50" t="s">
        <v>56</v>
      </c>
      <c r="K50" t="s">
        <v>54</v>
      </c>
      <c r="L50" t="s">
        <v>30</v>
      </c>
      <c r="M50" t="s">
        <v>10</v>
      </c>
      <c r="N50" t="s">
        <v>187</v>
      </c>
      <c r="O50">
        <v>1.38</v>
      </c>
      <c r="P50">
        <v>3.1</v>
      </c>
    </row>
    <row r="51" spans="1:16" x14ac:dyDescent="0.25">
      <c r="A51" t="s">
        <v>111</v>
      </c>
      <c r="B51" t="s">
        <v>189</v>
      </c>
      <c r="C51" t="s">
        <v>30</v>
      </c>
      <c r="D51" t="s">
        <v>10</v>
      </c>
      <c r="E51" t="s">
        <v>226</v>
      </c>
      <c r="F51">
        <v>1.8</v>
      </c>
      <c r="G51">
        <v>2.0499999999999998</v>
      </c>
      <c r="J51" t="s">
        <v>56</v>
      </c>
      <c r="K51" t="s">
        <v>54</v>
      </c>
      <c r="L51" t="s">
        <v>30</v>
      </c>
      <c r="M51" t="s">
        <v>14</v>
      </c>
      <c r="N51" t="s">
        <v>216</v>
      </c>
      <c r="O51">
        <v>1.4</v>
      </c>
      <c r="P51">
        <v>3.1</v>
      </c>
    </row>
    <row r="52" spans="1:16" x14ac:dyDescent="0.25">
      <c r="A52" t="s">
        <v>111</v>
      </c>
      <c r="B52" t="s">
        <v>189</v>
      </c>
      <c r="C52" t="s">
        <v>30</v>
      </c>
      <c r="D52" t="s">
        <v>1</v>
      </c>
      <c r="E52" t="s">
        <v>226</v>
      </c>
      <c r="F52">
        <v>1.83</v>
      </c>
      <c r="G52">
        <v>2</v>
      </c>
      <c r="J52" t="s">
        <v>158</v>
      </c>
      <c r="K52" t="s">
        <v>68</v>
      </c>
      <c r="L52" t="s">
        <v>30</v>
      </c>
      <c r="M52" t="s">
        <v>2</v>
      </c>
      <c r="N52" t="s">
        <v>221</v>
      </c>
      <c r="O52">
        <v>1.64</v>
      </c>
      <c r="P52">
        <v>2.37</v>
      </c>
    </row>
    <row r="53" spans="1:16" x14ac:dyDescent="0.25">
      <c r="A53" t="s">
        <v>111</v>
      </c>
      <c r="B53" t="s">
        <v>189</v>
      </c>
      <c r="C53" t="s">
        <v>30</v>
      </c>
      <c r="D53" t="s">
        <v>5</v>
      </c>
      <c r="E53" t="s">
        <v>226</v>
      </c>
      <c r="F53">
        <v>1.83</v>
      </c>
      <c r="G53">
        <v>2</v>
      </c>
      <c r="J53" t="s">
        <v>158</v>
      </c>
      <c r="K53" t="s">
        <v>68</v>
      </c>
      <c r="L53" t="s">
        <v>30</v>
      </c>
      <c r="M53" t="s">
        <v>4</v>
      </c>
      <c r="N53" t="s">
        <v>222</v>
      </c>
      <c r="O53">
        <v>1.64</v>
      </c>
      <c r="P53">
        <v>2.37</v>
      </c>
    </row>
    <row r="54" spans="1:16" x14ac:dyDescent="0.25">
      <c r="A54" t="s">
        <v>111</v>
      </c>
      <c r="B54" t="s">
        <v>189</v>
      </c>
      <c r="C54" t="s">
        <v>30</v>
      </c>
      <c r="D54" t="s">
        <v>0</v>
      </c>
      <c r="E54" t="s">
        <v>228</v>
      </c>
      <c r="F54">
        <v>1.85</v>
      </c>
      <c r="G54">
        <v>2.04</v>
      </c>
      <c r="J54" t="s">
        <v>158</v>
      </c>
      <c r="K54" t="s">
        <v>68</v>
      </c>
      <c r="L54" t="s">
        <v>30</v>
      </c>
      <c r="M54" t="s">
        <v>3</v>
      </c>
      <c r="N54" t="s">
        <v>220</v>
      </c>
      <c r="O54">
        <v>1.59</v>
      </c>
      <c r="P54">
        <v>2.4</v>
      </c>
    </row>
    <row r="55" spans="1:16" x14ac:dyDescent="0.25">
      <c r="A55" t="s">
        <v>111</v>
      </c>
      <c r="B55" t="s">
        <v>189</v>
      </c>
      <c r="C55" t="s">
        <v>30</v>
      </c>
      <c r="D55" t="s">
        <v>2</v>
      </c>
      <c r="E55" t="s">
        <v>229</v>
      </c>
      <c r="F55">
        <v>1.89</v>
      </c>
      <c r="G55">
        <v>1.94</v>
      </c>
      <c r="J55" t="s">
        <v>158</v>
      </c>
      <c r="K55" t="s">
        <v>68</v>
      </c>
      <c r="L55" t="s">
        <v>30</v>
      </c>
      <c r="M55" t="s">
        <v>8</v>
      </c>
      <c r="N55" t="s">
        <v>223</v>
      </c>
      <c r="O55">
        <v>1.62</v>
      </c>
      <c r="P55">
        <v>2.36</v>
      </c>
    </row>
    <row r="56" spans="1:16" x14ac:dyDescent="0.25">
      <c r="A56" t="s">
        <v>111</v>
      </c>
      <c r="B56" t="s">
        <v>189</v>
      </c>
      <c r="C56" t="s">
        <v>30</v>
      </c>
      <c r="D56" t="s">
        <v>4</v>
      </c>
      <c r="E56" t="s">
        <v>226</v>
      </c>
      <c r="F56">
        <v>1.88</v>
      </c>
      <c r="G56">
        <v>1.94</v>
      </c>
      <c r="J56" t="s">
        <v>158</v>
      </c>
      <c r="K56" t="s">
        <v>68</v>
      </c>
      <c r="L56" t="s">
        <v>30</v>
      </c>
      <c r="M56" t="s">
        <v>9</v>
      </c>
      <c r="N56" t="s">
        <v>224</v>
      </c>
      <c r="O56">
        <v>1.58</v>
      </c>
      <c r="P56">
        <v>2.4500000000000002</v>
      </c>
    </row>
    <row r="57" spans="1:16" x14ac:dyDescent="0.25">
      <c r="A57" t="s">
        <v>111</v>
      </c>
      <c r="B57" t="s">
        <v>189</v>
      </c>
      <c r="C57" t="s">
        <v>30</v>
      </c>
      <c r="D57" t="s">
        <v>3</v>
      </c>
      <c r="E57" t="s">
        <v>230</v>
      </c>
      <c r="F57">
        <v>1.83</v>
      </c>
      <c r="G57">
        <v>2</v>
      </c>
      <c r="J57" t="s">
        <v>158</v>
      </c>
      <c r="K57" t="s">
        <v>68</v>
      </c>
      <c r="L57" t="s">
        <v>30</v>
      </c>
      <c r="M57" t="s">
        <v>5</v>
      </c>
      <c r="N57" t="s">
        <v>225</v>
      </c>
      <c r="O57">
        <v>1.6</v>
      </c>
      <c r="P57">
        <v>2.35</v>
      </c>
    </row>
    <row r="58" spans="1:16" x14ac:dyDescent="0.25">
      <c r="A58" t="s">
        <v>111</v>
      </c>
      <c r="B58" t="s">
        <v>189</v>
      </c>
      <c r="C58" t="s">
        <v>30</v>
      </c>
      <c r="D58" t="s">
        <v>6</v>
      </c>
      <c r="E58" t="s">
        <v>226</v>
      </c>
      <c r="F58">
        <v>1.83</v>
      </c>
      <c r="G58">
        <v>2</v>
      </c>
      <c r="J58" t="s">
        <v>158</v>
      </c>
      <c r="K58" t="s">
        <v>68</v>
      </c>
      <c r="L58" t="s">
        <v>30</v>
      </c>
      <c r="M58" t="s">
        <v>0</v>
      </c>
      <c r="N58" t="s">
        <v>220</v>
      </c>
      <c r="O58">
        <v>1.6</v>
      </c>
      <c r="P58">
        <v>2.35</v>
      </c>
    </row>
    <row r="59" spans="1:16" x14ac:dyDescent="0.25">
      <c r="A59" t="s">
        <v>111</v>
      </c>
      <c r="B59" t="s">
        <v>189</v>
      </c>
      <c r="C59" t="s">
        <v>30</v>
      </c>
      <c r="D59" t="s">
        <v>9</v>
      </c>
      <c r="E59" t="s">
        <v>232</v>
      </c>
      <c r="F59">
        <v>1.86</v>
      </c>
      <c r="G59">
        <v>2</v>
      </c>
      <c r="J59" t="s">
        <v>158</v>
      </c>
      <c r="K59" t="s">
        <v>68</v>
      </c>
      <c r="L59" t="s">
        <v>30</v>
      </c>
      <c r="M59" t="s">
        <v>1</v>
      </c>
      <c r="N59" t="s">
        <v>220</v>
      </c>
      <c r="O59">
        <v>1.6</v>
      </c>
      <c r="P59">
        <v>2.35</v>
      </c>
    </row>
    <row r="60" spans="1:16" x14ac:dyDescent="0.25">
      <c r="A60" t="s">
        <v>111</v>
      </c>
      <c r="B60" t="s">
        <v>189</v>
      </c>
      <c r="C60" t="s">
        <v>30</v>
      </c>
      <c r="D60" t="s">
        <v>13</v>
      </c>
      <c r="E60" t="s">
        <v>231</v>
      </c>
      <c r="F60">
        <v>1.87</v>
      </c>
      <c r="G60">
        <v>1.95</v>
      </c>
      <c r="J60" t="s">
        <v>158</v>
      </c>
      <c r="K60" t="s">
        <v>68</v>
      </c>
      <c r="L60" t="s">
        <v>30</v>
      </c>
      <c r="M60" t="s">
        <v>7</v>
      </c>
      <c r="N60" t="s">
        <v>225</v>
      </c>
      <c r="O60">
        <v>1.57</v>
      </c>
      <c r="P60">
        <v>2.5</v>
      </c>
    </row>
    <row r="61" spans="1:16" x14ac:dyDescent="0.25">
      <c r="A61" t="s">
        <v>111</v>
      </c>
      <c r="B61" t="s">
        <v>189</v>
      </c>
      <c r="C61" t="s">
        <v>30</v>
      </c>
      <c r="D61" t="s">
        <v>14</v>
      </c>
      <c r="E61" t="s">
        <v>229</v>
      </c>
      <c r="F61">
        <v>1.83</v>
      </c>
      <c r="G61">
        <v>2</v>
      </c>
      <c r="J61" t="s">
        <v>158</v>
      </c>
      <c r="K61" t="s">
        <v>68</v>
      </c>
      <c r="L61" t="s">
        <v>30</v>
      </c>
      <c r="M61" t="s">
        <v>11</v>
      </c>
      <c r="N61" t="s">
        <v>223</v>
      </c>
      <c r="O61">
        <v>1.56</v>
      </c>
      <c r="P61">
        <v>2.44</v>
      </c>
    </row>
    <row r="62" spans="1:16" x14ac:dyDescent="0.25">
      <c r="A62" t="s">
        <v>112</v>
      </c>
      <c r="B62" t="s">
        <v>189</v>
      </c>
      <c r="C62" t="s">
        <v>30</v>
      </c>
      <c r="D62" t="s">
        <v>8</v>
      </c>
      <c r="E62" t="s">
        <v>226</v>
      </c>
      <c r="F62">
        <v>1.93</v>
      </c>
      <c r="G62">
        <v>1.89</v>
      </c>
      <c r="J62" t="s">
        <v>158</v>
      </c>
      <c r="K62" t="s">
        <v>68</v>
      </c>
      <c r="L62" t="s">
        <v>30</v>
      </c>
      <c r="M62" t="s">
        <v>10</v>
      </c>
      <c r="N62" t="s">
        <v>220</v>
      </c>
      <c r="O62">
        <v>1.59</v>
      </c>
      <c r="P62">
        <v>2.4500000000000002</v>
      </c>
    </row>
    <row r="63" spans="1:16" x14ac:dyDescent="0.25">
      <c r="A63" t="s">
        <v>112</v>
      </c>
      <c r="B63" t="s">
        <v>189</v>
      </c>
      <c r="C63" t="s">
        <v>30</v>
      </c>
      <c r="D63" t="s">
        <v>7</v>
      </c>
      <c r="E63" t="s">
        <v>227</v>
      </c>
      <c r="F63">
        <v>1.95</v>
      </c>
      <c r="G63">
        <v>1.87</v>
      </c>
      <c r="J63" t="s">
        <v>158</v>
      </c>
      <c r="K63" t="s">
        <v>68</v>
      </c>
      <c r="L63" t="s">
        <v>30</v>
      </c>
      <c r="M63" t="s">
        <v>12</v>
      </c>
      <c r="N63" t="s">
        <v>225</v>
      </c>
      <c r="O63">
        <v>1.61</v>
      </c>
      <c r="P63">
        <v>2.35</v>
      </c>
    </row>
    <row r="64" spans="1:16" x14ac:dyDescent="0.25">
      <c r="A64" t="s">
        <v>112</v>
      </c>
      <c r="B64" t="s">
        <v>189</v>
      </c>
      <c r="C64" t="s">
        <v>30</v>
      </c>
      <c r="D64" t="s">
        <v>11</v>
      </c>
      <c r="E64" t="s">
        <v>226</v>
      </c>
      <c r="F64">
        <v>1.96</v>
      </c>
      <c r="G64">
        <v>1.89</v>
      </c>
      <c r="J64" t="s">
        <v>84</v>
      </c>
      <c r="K64" t="s">
        <v>78</v>
      </c>
      <c r="L64" t="s">
        <v>30</v>
      </c>
      <c r="M64" t="s">
        <v>8</v>
      </c>
      <c r="N64" t="s">
        <v>183</v>
      </c>
      <c r="O64">
        <v>2.2999999999999998</v>
      </c>
      <c r="P64">
        <v>1.65</v>
      </c>
    </row>
    <row r="65" spans="1:16" x14ac:dyDescent="0.25">
      <c r="A65" t="s">
        <v>112</v>
      </c>
      <c r="B65" t="s">
        <v>189</v>
      </c>
      <c r="C65" t="s">
        <v>30</v>
      </c>
      <c r="D65" t="s">
        <v>10</v>
      </c>
      <c r="E65" t="s">
        <v>226</v>
      </c>
      <c r="F65">
        <v>1.95</v>
      </c>
      <c r="G65">
        <v>1.87</v>
      </c>
      <c r="J65" t="s">
        <v>84</v>
      </c>
      <c r="K65" t="s">
        <v>78</v>
      </c>
      <c r="L65" t="s">
        <v>30</v>
      </c>
      <c r="M65" t="s">
        <v>12</v>
      </c>
      <c r="N65" t="s">
        <v>184</v>
      </c>
      <c r="O65">
        <v>2.25</v>
      </c>
      <c r="P65">
        <v>1.69</v>
      </c>
    </row>
    <row r="66" spans="1:16" x14ac:dyDescent="0.25">
      <c r="A66" t="s">
        <v>112</v>
      </c>
      <c r="B66" t="s">
        <v>189</v>
      </c>
      <c r="C66" t="s">
        <v>30</v>
      </c>
      <c r="D66" t="s">
        <v>2</v>
      </c>
      <c r="E66" t="s">
        <v>229</v>
      </c>
      <c r="F66">
        <v>1.97</v>
      </c>
      <c r="G66">
        <v>1.85</v>
      </c>
      <c r="J66" t="s">
        <v>84</v>
      </c>
      <c r="K66" t="s">
        <v>78</v>
      </c>
      <c r="L66" t="s">
        <v>30</v>
      </c>
      <c r="M66" t="s">
        <v>7</v>
      </c>
      <c r="N66" t="s">
        <v>184</v>
      </c>
      <c r="O66">
        <v>2.2599999999999998</v>
      </c>
      <c r="P66">
        <v>1.67</v>
      </c>
    </row>
    <row r="67" spans="1:16" x14ac:dyDescent="0.25">
      <c r="A67" t="s">
        <v>112</v>
      </c>
      <c r="B67" t="s">
        <v>189</v>
      </c>
      <c r="C67" t="s">
        <v>30</v>
      </c>
      <c r="D67" t="s">
        <v>4</v>
      </c>
      <c r="E67" t="s">
        <v>226</v>
      </c>
      <c r="F67">
        <v>1.97</v>
      </c>
      <c r="G67">
        <v>1.86</v>
      </c>
      <c r="J67" t="s">
        <v>84</v>
      </c>
      <c r="K67" t="s">
        <v>78</v>
      </c>
      <c r="L67" t="s">
        <v>30</v>
      </c>
      <c r="M67" t="s">
        <v>3</v>
      </c>
      <c r="N67" t="s">
        <v>184</v>
      </c>
      <c r="O67">
        <v>2.25</v>
      </c>
      <c r="P67">
        <v>1.69</v>
      </c>
    </row>
    <row r="68" spans="1:16" x14ac:dyDescent="0.25">
      <c r="A68" t="s">
        <v>112</v>
      </c>
      <c r="B68" t="s">
        <v>189</v>
      </c>
      <c r="C68" t="s">
        <v>30</v>
      </c>
      <c r="D68" t="s">
        <v>5</v>
      </c>
      <c r="E68" t="s">
        <v>226</v>
      </c>
      <c r="F68">
        <v>1.95</v>
      </c>
      <c r="G68">
        <v>1.85</v>
      </c>
      <c r="J68" t="s">
        <v>84</v>
      </c>
      <c r="K68" t="s">
        <v>78</v>
      </c>
      <c r="L68" t="s">
        <v>30</v>
      </c>
      <c r="M68" t="s">
        <v>1</v>
      </c>
      <c r="N68" t="s">
        <v>187</v>
      </c>
      <c r="O68">
        <v>2.23</v>
      </c>
      <c r="P68">
        <v>1.67</v>
      </c>
    </row>
    <row r="69" spans="1:16" x14ac:dyDescent="0.25">
      <c r="A69" t="s">
        <v>112</v>
      </c>
      <c r="B69" t="s">
        <v>189</v>
      </c>
      <c r="C69" t="s">
        <v>30</v>
      </c>
      <c r="D69" t="s">
        <v>1</v>
      </c>
      <c r="E69" t="s">
        <v>226</v>
      </c>
      <c r="F69">
        <v>1.95</v>
      </c>
      <c r="G69">
        <v>1.85</v>
      </c>
      <c r="J69" t="s">
        <v>84</v>
      </c>
      <c r="K69" t="s">
        <v>78</v>
      </c>
      <c r="L69" t="s">
        <v>30</v>
      </c>
      <c r="M69" t="s">
        <v>0</v>
      </c>
      <c r="N69" t="s">
        <v>214</v>
      </c>
      <c r="O69">
        <v>2.23</v>
      </c>
      <c r="P69">
        <v>1.67</v>
      </c>
    </row>
    <row r="70" spans="1:16" x14ac:dyDescent="0.25">
      <c r="A70" t="s">
        <v>112</v>
      </c>
      <c r="B70" t="s">
        <v>189</v>
      </c>
      <c r="C70" t="s">
        <v>30</v>
      </c>
      <c r="D70" t="s">
        <v>0</v>
      </c>
      <c r="E70" t="s">
        <v>228</v>
      </c>
      <c r="F70">
        <v>1.97</v>
      </c>
      <c r="G70">
        <v>1.89</v>
      </c>
      <c r="J70" t="s">
        <v>84</v>
      </c>
      <c r="K70" t="s">
        <v>78</v>
      </c>
      <c r="L70" t="s">
        <v>30</v>
      </c>
      <c r="M70" t="s">
        <v>2</v>
      </c>
      <c r="N70" t="s">
        <v>215</v>
      </c>
      <c r="O70">
        <v>2.25</v>
      </c>
      <c r="P70">
        <v>1.69</v>
      </c>
    </row>
    <row r="71" spans="1:16" x14ac:dyDescent="0.25">
      <c r="A71" t="s">
        <v>112</v>
      </c>
      <c r="B71" t="s">
        <v>189</v>
      </c>
      <c r="C71" t="s">
        <v>30</v>
      </c>
      <c r="D71" t="s">
        <v>13</v>
      </c>
      <c r="E71" t="s">
        <v>231</v>
      </c>
      <c r="F71">
        <v>2</v>
      </c>
      <c r="G71">
        <v>1.83</v>
      </c>
      <c r="J71" t="s">
        <v>84</v>
      </c>
      <c r="K71" t="s">
        <v>78</v>
      </c>
      <c r="L71" t="s">
        <v>30</v>
      </c>
      <c r="M71" t="s">
        <v>4</v>
      </c>
      <c r="N71" t="s">
        <v>188</v>
      </c>
      <c r="O71">
        <v>2.25</v>
      </c>
      <c r="P71">
        <v>1.69</v>
      </c>
    </row>
    <row r="72" spans="1:16" x14ac:dyDescent="0.25">
      <c r="A72" t="s">
        <v>112</v>
      </c>
      <c r="B72" t="s">
        <v>189</v>
      </c>
      <c r="C72" t="s">
        <v>30</v>
      </c>
      <c r="D72" t="s">
        <v>6</v>
      </c>
      <c r="E72" t="s">
        <v>226</v>
      </c>
      <c r="F72">
        <v>1.95</v>
      </c>
      <c r="G72">
        <v>1.87</v>
      </c>
      <c r="J72" t="s">
        <v>84</v>
      </c>
      <c r="K72" t="s">
        <v>78</v>
      </c>
      <c r="L72" t="s">
        <v>30</v>
      </c>
      <c r="M72" t="s">
        <v>6</v>
      </c>
      <c r="N72" t="s">
        <v>213</v>
      </c>
      <c r="O72">
        <v>2.25</v>
      </c>
      <c r="P72">
        <v>1.67</v>
      </c>
    </row>
    <row r="73" spans="1:16" x14ac:dyDescent="0.25">
      <c r="A73" t="s">
        <v>112</v>
      </c>
      <c r="B73" t="s">
        <v>189</v>
      </c>
      <c r="C73" t="s">
        <v>30</v>
      </c>
      <c r="D73" t="s">
        <v>3</v>
      </c>
      <c r="E73" t="s">
        <v>230</v>
      </c>
      <c r="F73">
        <v>2</v>
      </c>
      <c r="G73">
        <v>1.83</v>
      </c>
      <c r="J73" t="s">
        <v>84</v>
      </c>
      <c r="K73" t="s">
        <v>78</v>
      </c>
      <c r="L73" t="s">
        <v>30</v>
      </c>
      <c r="M73" t="s">
        <v>10</v>
      </c>
      <c r="N73" t="s">
        <v>187</v>
      </c>
      <c r="O73">
        <v>2.2999999999999998</v>
      </c>
      <c r="P73">
        <v>1.67</v>
      </c>
    </row>
    <row r="74" spans="1:16" x14ac:dyDescent="0.25">
      <c r="A74" t="s">
        <v>112</v>
      </c>
      <c r="B74" t="s">
        <v>189</v>
      </c>
      <c r="C74" t="s">
        <v>30</v>
      </c>
      <c r="D74" t="s">
        <v>9</v>
      </c>
      <c r="E74" t="s">
        <v>232</v>
      </c>
      <c r="F74">
        <v>1.93</v>
      </c>
      <c r="G74">
        <v>1.93</v>
      </c>
      <c r="J74" t="s">
        <v>84</v>
      </c>
      <c r="K74" t="s">
        <v>78</v>
      </c>
      <c r="L74" t="s">
        <v>30</v>
      </c>
      <c r="M74" t="s">
        <v>11</v>
      </c>
      <c r="N74" t="s">
        <v>187</v>
      </c>
      <c r="O74">
        <v>2.2799999999999998</v>
      </c>
      <c r="P74">
        <v>1.65</v>
      </c>
    </row>
    <row r="75" spans="1:16" x14ac:dyDescent="0.25">
      <c r="A75" t="s">
        <v>112</v>
      </c>
      <c r="B75" t="s">
        <v>189</v>
      </c>
      <c r="C75" t="s">
        <v>30</v>
      </c>
      <c r="D75" t="s">
        <v>14</v>
      </c>
      <c r="E75" t="s">
        <v>229</v>
      </c>
      <c r="F75">
        <v>1.95</v>
      </c>
      <c r="G75">
        <v>1.87</v>
      </c>
      <c r="J75" t="s">
        <v>84</v>
      </c>
      <c r="K75" t="s">
        <v>78</v>
      </c>
      <c r="L75" t="s">
        <v>30</v>
      </c>
      <c r="M75" t="s">
        <v>14</v>
      </c>
      <c r="N75" t="s">
        <v>216</v>
      </c>
      <c r="O75">
        <v>2.2999999999999998</v>
      </c>
      <c r="P75">
        <v>1.67</v>
      </c>
    </row>
    <row r="76" spans="1:16" x14ac:dyDescent="0.25">
      <c r="A76" t="s">
        <v>113</v>
      </c>
      <c r="B76" t="s">
        <v>189</v>
      </c>
      <c r="C76" t="s">
        <v>30</v>
      </c>
      <c r="D76" t="s">
        <v>8</v>
      </c>
      <c r="E76" t="s">
        <v>226</v>
      </c>
      <c r="F76">
        <v>3.4</v>
      </c>
      <c r="G76">
        <v>1.34</v>
      </c>
      <c r="J76" t="s">
        <v>121</v>
      </c>
      <c r="K76" t="s">
        <v>122</v>
      </c>
      <c r="L76" t="s">
        <v>30</v>
      </c>
      <c r="M76" t="s">
        <v>8</v>
      </c>
      <c r="N76" t="s">
        <v>217</v>
      </c>
      <c r="O76">
        <v>5.7</v>
      </c>
      <c r="P76">
        <v>1.1499999999999999</v>
      </c>
    </row>
    <row r="77" spans="1:16" x14ac:dyDescent="0.25">
      <c r="A77" t="s">
        <v>113</v>
      </c>
      <c r="B77" t="s">
        <v>189</v>
      </c>
      <c r="C77" t="s">
        <v>30</v>
      </c>
      <c r="D77" t="s">
        <v>7</v>
      </c>
      <c r="E77" t="s">
        <v>227</v>
      </c>
      <c r="F77">
        <v>3.35</v>
      </c>
      <c r="G77">
        <v>1.34</v>
      </c>
      <c r="J77" t="s">
        <v>121</v>
      </c>
      <c r="K77" t="s">
        <v>122</v>
      </c>
      <c r="L77" t="s">
        <v>30</v>
      </c>
      <c r="M77" t="s">
        <v>7</v>
      </c>
      <c r="N77" t="s">
        <v>186</v>
      </c>
      <c r="O77">
        <v>6</v>
      </c>
      <c r="P77">
        <v>1.1399999999999999</v>
      </c>
    </row>
    <row r="78" spans="1:16" x14ac:dyDescent="0.25">
      <c r="A78" t="s">
        <v>113</v>
      </c>
      <c r="B78" t="s">
        <v>189</v>
      </c>
      <c r="C78" t="s">
        <v>30</v>
      </c>
      <c r="D78" t="s">
        <v>12</v>
      </c>
      <c r="E78" t="s">
        <v>228</v>
      </c>
      <c r="F78">
        <v>3.4</v>
      </c>
      <c r="G78">
        <v>1.34</v>
      </c>
      <c r="J78" t="s">
        <v>121</v>
      </c>
      <c r="K78" t="s">
        <v>122</v>
      </c>
      <c r="L78" t="s">
        <v>30</v>
      </c>
      <c r="M78" t="s">
        <v>12</v>
      </c>
      <c r="N78" t="s">
        <v>187</v>
      </c>
      <c r="O78">
        <v>6.2</v>
      </c>
      <c r="P78">
        <v>1.1299999999999999</v>
      </c>
    </row>
    <row r="79" spans="1:16" x14ac:dyDescent="0.25">
      <c r="A79" t="s">
        <v>113</v>
      </c>
      <c r="B79" t="s">
        <v>189</v>
      </c>
      <c r="C79" t="s">
        <v>30</v>
      </c>
      <c r="D79" t="s">
        <v>11</v>
      </c>
      <c r="E79" t="s">
        <v>226</v>
      </c>
      <c r="F79">
        <v>3.25</v>
      </c>
      <c r="G79">
        <v>1.36</v>
      </c>
      <c r="J79" t="s">
        <v>121</v>
      </c>
      <c r="K79" t="s">
        <v>122</v>
      </c>
      <c r="L79" t="s">
        <v>30</v>
      </c>
      <c r="M79" t="s">
        <v>11</v>
      </c>
      <c r="N79" t="s">
        <v>218</v>
      </c>
      <c r="O79">
        <v>6.2</v>
      </c>
      <c r="P79">
        <v>1.1399999999999999</v>
      </c>
    </row>
    <row r="80" spans="1:16" x14ac:dyDescent="0.25">
      <c r="A80" t="s">
        <v>113</v>
      </c>
      <c r="B80" t="s">
        <v>189</v>
      </c>
      <c r="C80" t="s">
        <v>30</v>
      </c>
      <c r="D80" t="s">
        <v>10</v>
      </c>
      <c r="E80" t="s">
        <v>226</v>
      </c>
      <c r="F80">
        <v>3.35</v>
      </c>
      <c r="G80">
        <v>1.34</v>
      </c>
      <c r="J80" t="s">
        <v>121</v>
      </c>
      <c r="K80" t="s">
        <v>122</v>
      </c>
      <c r="L80" t="s">
        <v>30</v>
      </c>
      <c r="M80" t="s">
        <v>10</v>
      </c>
      <c r="N80" t="s">
        <v>218</v>
      </c>
      <c r="O80">
        <v>6.5</v>
      </c>
      <c r="P80">
        <v>1.1200000000000001</v>
      </c>
    </row>
    <row r="81" spans="1:16" x14ac:dyDescent="0.25">
      <c r="A81" t="s">
        <v>113</v>
      </c>
      <c r="B81" t="s">
        <v>189</v>
      </c>
      <c r="C81" t="s">
        <v>30</v>
      </c>
      <c r="D81" t="s">
        <v>0</v>
      </c>
      <c r="E81" t="s">
        <v>228</v>
      </c>
      <c r="F81">
        <v>3.4</v>
      </c>
      <c r="G81">
        <v>1.36</v>
      </c>
      <c r="J81" t="s">
        <v>121</v>
      </c>
      <c r="K81" t="s">
        <v>122</v>
      </c>
      <c r="L81" t="s">
        <v>30</v>
      </c>
      <c r="M81" t="s">
        <v>1</v>
      </c>
      <c r="N81" t="s">
        <v>217</v>
      </c>
      <c r="O81">
        <v>6</v>
      </c>
      <c r="P81">
        <v>1.1299999999999999</v>
      </c>
    </row>
    <row r="82" spans="1:16" x14ac:dyDescent="0.25">
      <c r="A82" t="s">
        <v>113</v>
      </c>
      <c r="B82" t="s">
        <v>189</v>
      </c>
      <c r="C82" t="s">
        <v>30</v>
      </c>
      <c r="D82" t="s">
        <v>1</v>
      </c>
      <c r="E82" t="s">
        <v>226</v>
      </c>
      <c r="F82">
        <v>3.3</v>
      </c>
      <c r="G82">
        <v>1.34</v>
      </c>
      <c r="J82" t="s">
        <v>121</v>
      </c>
      <c r="K82" t="s">
        <v>122</v>
      </c>
      <c r="L82" t="s">
        <v>30</v>
      </c>
      <c r="M82" t="s">
        <v>5</v>
      </c>
      <c r="N82" t="s">
        <v>217</v>
      </c>
      <c r="O82">
        <v>6</v>
      </c>
      <c r="P82">
        <v>1.1299999999999999</v>
      </c>
    </row>
    <row r="83" spans="1:16" x14ac:dyDescent="0.25">
      <c r="A83" t="s">
        <v>113</v>
      </c>
      <c r="B83" t="s">
        <v>189</v>
      </c>
      <c r="C83" t="s">
        <v>30</v>
      </c>
      <c r="D83" t="s">
        <v>5</v>
      </c>
      <c r="E83" t="s">
        <v>226</v>
      </c>
      <c r="F83">
        <v>3.3</v>
      </c>
      <c r="G83">
        <v>1.34</v>
      </c>
      <c r="J83" t="s">
        <v>121</v>
      </c>
      <c r="K83" t="s">
        <v>122</v>
      </c>
      <c r="L83" t="s">
        <v>30</v>
      </c>
      <c r="M83" t="s">
        <v>0</v>
      </c>
      <c r="N83" t="s">
        <v>188</v>
      </c>
      <c r="O83">
        <v>6.3</v>
      </c>
      <c r="P83">
        <v>1.1399999999999999</v>
      </c>
    </row>
    <row r="84" spans="1:16" x14ac:dyDescent="0.25">
      <c r="A84" t="s">
        <v>113</v>
      </c>
      <c r="B84" t="s">
        <v>189</v>
      </c>
      <c r="C84" t="s">
        <v>30</v>
      </c>
      <c r="D84" t="s">
        <v>2</v>
      </c>
      <c r="E84" t="s">
        <v>229</v>
      </c>
      <c r="F84">
        <v>3.4</v>
      </c>
      <c r="G84">
        <v>1.35</v>
      </c>
      <c r="J84" t="s">
        <v>121</v>
      </c>
      <c r="K84" t="s">
        <v>122</v>
      </c>
      <c r="L84" t="s">
        <v>30</v>
      </c>
      <c r="M84" t="s">
        <v>2</v>
      </c>
      <c r="N84" t="s">
        <v>219</v>
      </c>
      <c r="O84">
        <v>6.1</v>
      </c>
      <c r="P84">
        <v>1.1499999999999999</v>
      </c>
    </row>
    <row r="85" spans="1:16" x14ac:dyDescent="0.25">
      <c r="A85" t="s">
        <v>113</v>
      </c>
      <c r="B85" t="s">
        <v>189</v>
      </c>
      <c r="C85" t="s">
        <v>30</v>
      </c>
      <c r="D85" t="s">
        <v>4</v>
      </c>
      <c r="E85" t="s">
        <v>226</v>
      </c>
      <c r="F85">
        <v>3.4</v>
      </c>
      <c r="G85">
        <v>1.35</v>
      </c>
      <c r="J85" t="s">
        <v>121</v>
      </c>
      <c r="K85" t="s">
        <v>122</v>
      </c>
      <c r="L85" t="s">
        <v>30</v>
      </c>
      <c r="M85" t="s">
        <v>4</v>
      </c>
      <c r="N85" t="s">
        <v>217</v>
      </c>
      <c r="O85">
        <v>6.1</v>
      </c>
      <c r="P85">
        <v>1.1499999999999999</v>
      </c>
    </row>
    <row r="86" spans="1:16" x14ac:dyDescent="0.25">
      <c r="A86" t="s">
        <v>113</v>
      </c>
      <c r="B86" t="s">
        <v>189</v>
      </c>
      <c r="C86" t="s">
        <v>30</v>
      </c>
      <c r="D86" t="s">
        <v>3</v>
      </c>
      <c r="E86" t="s">
        <v>230</v>
      </c>
      <c r="F86">
        <v>3.4</v>
      </c>
      <c r="G86">
        <v>1.34</v>
      </c>
      <c r="J86" t="s">
        <v>121</v>
      </c>
      <c r="K86" t="s">
        <v>122</v>
      </c>
      <c r="L86" t="s">
        <v>30</v>
      </c>
      <c r="M86" t="s">
        <v>3</v>
      </c>
      <c r="N86" t="s">
        <v>186</v>
      </c>
      <c r="O86">
        <v>6</v>
      </c>
      <c r="P86">
        <v>1.1299999999999999</v>
      </c>
    </row>
    <row r="87" spans="1:16" x14ac:dyDescent="0.25">
      <c r="A87" t="s">
        <v>113</v>
      </c>
      <c r="B87" t="s">
        <v>189</v>
      </c>
      <c r="C87" t="s">
        <v>30</v>
      </c>
      <c r="D87" t="s">
        <v>13</v>
      </c>
      <c r="E87" t="s">
        <v>231</v>
      </c>
      <c r="F87">
        <v>3.4</v>
      </c>
      <c r="G87">
        <v>1.33</v>
      </c>
      <c r="J87" t="s">
        <v>121</v>
      </c>
      <c r="K87" t="s">
        <v>122</v>
      </c>
      <c r="L87" t="s">
        <v>30</v>
      </c>
      <c r="M87" t="s">
        <v>6</v>
      </c>
      <c r="N87" t="s">
        <v>218</v>
      </c>
      <c r="O87">
        <v>6</v>
      </c>
      <c r="P87">
        <v>1.1399999999999999</v>
      </c>
    </row>
    <row r="88" spans="1:16" x14ac:dyDescent="0.25">
      <c r="A88" t="s">
        <v>113</v>
      </c>
      <c r="B88" t="s">
        <v>189</v>
      </c>
      <c r="C88" t="s">
        <v>30</v>
      </c>
      <c r="D88" t="s">
        <v>6</v>
      </c>
      <c r="E88" t="s">
        <v>226</v>
      </c>
      <c r="F88">
        <v>3.3</v>
      </c>
      <c r="G88">
        <v>1.33</v>
      </c>
      <c r="J88" t="s">
        <v>121</v>
      </c>
      <c r="K88" t="s">
        <v>122</v>
      </c>
      <c r="L88" t="s">
        <v>30</v>
      </c>
      <c r="M88" t="s">
        <v>9</v>
      </c>
      <c r="N88" t="s">
        <v>186</v>
      </c>
      <c r="O88">
        <v>7</v>
      </c>
      <c r="P88">
        <v>1.1200000000000001</v>
      </c>
    </row>
    <row r="89" spans="1:16" x14ac:dyDescent="0.25">
      <c r="A89" t="s">
        <v>113</v>
      </c>
      <c r="B89" t="s">
        <v>189</v>
      </c>
      <c r="C89" t="s">
        <v>30</v>
      </c>
      <c r="D89" t="s">
        <v>9</v>
      </c>
      <c r="E89" t="s">
        <v>232</v>
      </c>
      <c r="F89">
        <v>3.5</v>
      </c>
      <c r="G89">
        <v>1.33</v>
      </c>
      <c r="J89" t="s">
        <v>121</v>
      </c>
      <c r="K89" t="s">
        <v>122</v>
      </c>
      <c r="L89" t="s">
        <v>30</v>
      </c>
      <c r="M89" t="s">
        <v>13</v>
      </c>
      <c r="N89" t="s">
        <v>217</v>
      </c>
      <c r="O89">
        <v>5.75</v>
      </c>
      <c r="P89">
        <v>1.1399999999999999</v>
      </c>
    </row>
    <row r="90" spans="1:16" x14ac:dyDescent="0.25">
      <c r="A90" t="s">
        <v>113</v>
      </c>
      <c r="B90" t="s">
        <v>189</v>
      </c>
      <c r="C90" t="s">
        <v>30</v>
      </c>
      <c r="D90" t="s">
        <v>14</v>
      </c>
      <c r="E90" t="s">
        <v>229</v>
      </c>
      <c r="F90">
        <v>3.3</v>
      </c>
      <c r="G90">
        <v>1.34</v>
      </c>
      <c r="J90" t="s">
        <v>121</v>
      </c>
      <c r="K90" t="s">
        <v>122</v>
      </c>
      <c r="L90" t="s">
        <v>30</v>
      </c>
      <c r="M90" t="s">
        <v>14</v>
      </c>
      <c r="N90" t="s">
        <v>218</v>
      </c>
      <c r="O90">
        <v>6</v>
      </c>
      <c r="P90">
        <v>1.1399999999999999</v>
      </c>
    </row>
    <row r="91" spans="1:16" x14ac:dyDescent="0.25">
      <c r="A91" t="s">
        <v>114</v>
      </c>
      <c r="B91" t="s">
        <v>189</v>
      </c>
      <c r="C91" t="s">
        <v>30</v>
      </c>
      <c r="D91" t="s">
        <v>8</v>
      </c>
      <c r="E91" t="s">
        <v>226</v>
      </c>
      <c r="F91">
        <v>1.36</v>
      </c>
      <c r="G91">
        <v>3.25</v>
      </c>
      <c r="J91" t="s">
        <v>102</v>
      </c>
      <c r="K91" t="s">
        <v>103</v>
      </c>
      <c r="L91" t="s">
        <v>30</v>
      </c>
      <c r="M91" t="s">
        <v>8</v>
      </c>
      <c r="N91" t="s">
        <v>183</v>
      </c>
      <c r="O91">
        <v>31</v>
      </c>
      <c r="P91">
        <v>1.01</v>
      </c>
    </row>
    <row r="92" spans="1:16" x14ac:dyDescent="0.25">
      <c r="A92" t="s">
        <v>114</v>
      </c>
      <c r="B92" t="s">
        <v>189</v>
      </c>
      <c r="C92" t="s">
        <v>30</v>
      </c>
      <c r="D92" t="s">
        <v>7</v>
      </c>
      <c r="E92" t="s">
        <v>227</v>
      </c>
      <c r="F92">
        <v>1.37</v>
      </c>
      <c r="G92">
        <v>3.15</v>
      </c>
      <c r="J92" t="s">
        <v>102</v>
      </c>
      <c r="K92" t="s">
        <v>103</v>
      </c>
      <c r="L92" t="s">
        <v>30</v>
      </c>
      <c r="M92" t="s">
        <v>7</v>
      </c>
      <c r="N92" t="s">
        <v>184</v>
      </c>
      <c r="O92">
        <v>23</v>
      </c>
      <c r="P92">
        <v>1.01</v>
      </c>
    </row>
    <row r="93" spans="1:16" x14ac:dyDescent="0.25">
      <c r="A93" t="s">
        <v>114</v>
      </c>
      <c r="B93" t="s">
        <v>189</v>
      </c>
      <c r="C93" t="s">
        <v>30</v>
      </c>
      <c r="D93" t="s">
        <v>11</v>
      </c>
      <c r="E93" t="s">
        <v>226</v>
      </c>
      <c r="F93">
        <v>1.38</v>
      </c>
      <c r="G93">
        <v>3.15</v>
      </c>
      <c r="J93" t="s">
        <v>102</v>
      </c>
      <c r="K93" t="s">
        <v>103</v>
      </c>
      <c r="L93" t="s">
        <v>30</v>
      </c>
      <c r="M93" t="s">
        <v>14</v>
      </c>
      <c r="N93" t="s">
        <v>216</v>
      </c>
      <c r="O93">
        <v>31</v>
      </c>
      <c r="P93">
        <v>1.01</v>
      </c>
    </row>
    <row r="94" spans="1:16" x14ac:dyDescent="0.25">
      <c r="A94" t="s">
        <v>114</v>
      </c>
      <c r="B94" t="s">
        <v>189</v>
      </c>
      <c r="C94" t="s">
        <v>30</v>
      </c>
      <c r="D94" t="s">
        <v>12</v>
      </c>
      <c r="E94" t="s">
        <v>228</v>
      </c>
      <c r="F94">
        <v>1.37</v>
      </c>
      <c r="G94">
        <v>3.2</v>
      </c>
      <c r="J94" t="s">
        <v>80</v>
      </c>
      <c r="K94" t="s">
        <v>78</v>
      </c>
      <c r="L94" t="s">
        <v>30</v>
      </c>
      <c r="M94" t="s">
        <v>8</v>
      </c>
      <c r="N94" t="s">
        <v>183</v>
      </c>
      <c r="O94">
        <v>1.21</v>
      </c>
      <c r="P94">
        <v>4.5999999999999996</v>
      </c>
    </row>
    <row r="95" spans="1:16" x14ac:dyDescent="0.25">
      <c r="A95" t="s">
        <v>114</v>
      </c>
      <c r="B95" t="s">
        <v>189</v>
      </c>
      <c r="C95" t="s">
        <v>30</v>
      </c>
      <c r="D95" t="s">
        <v>10</v>
      </c>
      <c r="E95" t="s">
        <v>226</v>
      </c>
      <c r="F95">
        <v>1.36</v>
      </c>
      <c r="G95">
        <v>3.25</v>
      </c>
      <c r="J95" t="s">
        <v>80</v>
      </c>
      <c r="K95" t="s">
        <v>78</v>
      </c>
      <c r="L95" t="s">
        <v>30</v>
      </c>
      <c r="M95" t="s">
        <v>12</v>
      </c>
      <c r="N95" t="s">
        <v>184</v>
      </c>
      <c r="O95">
        <v>1.23</v>
      </c>
      <c r="P95">
        <v>4.38</v>
      </c>
    </row>
    <row r="96" spans="1:16" x14ac:dyDescent="0.25">
      <c r="A96" t="s">
        <v>114</v>
      </c>
      <c r="B96" t="s">
        <v>189</v>
      </c>
      <c r="C96" t="s">
        <v>30</v>
      </c>
      <c r="D96" t="s">
        <v>0</v>
      </c>
      <c r="E96" t="s">
        <v>228</v>
      </c>
      <c r="F96">
        <v>1.38</v>
      </c>
      <c r="G96">
        <v>3.25</v>
      </c>
      <c r="J96" t="s">
        <v>80</v>
      </c>
      <c r="K96" t="s">
        <v>78</v>
      </c>
      <c r="L96" t="s">
        <v>30</v>
      </c>
      <c r="M96" t="s">
        <v>7</v>
      </c>
      <c r="N96" t="s">
        <v>184</v>
      </c>
      <c r="O96">
        <v>1.22</v>
      </c>
      <c r="P96">
        <v>4.45</v>
      </c>
    </row>
    <row r="97" spans="1:16" x14ac:dyDescent="0.25">
      <c r="A97" t="s">
        <v>114</v>
      </c>
      <c r="B97" t="s">
        <v>189</v>
      </c>
      <c r="C97" t="s">
        <v>30</v>
      </c>
      <c r="D97" t="s">
        <v>1</v>
      </c>
      <c r="E97" t="s">
        <v>226</v>
      </c>
      <c r="F97">
        <v>1.36</v>
      </c>
      <c r="G97">
        <v>3.2</v>
      </c>
      <c r="J97" t="s">
        <v>80</v>
      </c>
      <c r="K97" t="s">
        <v>78</v>
      </c>
      <c r="L97" t="s">
        <v>30</v>
      </c>
      <c r="M97" t="s">
        <v>3</v>
      </c>
      <c r="N97" t="s">
        <v>184</v>
      </c>
      <c r="O97">
        <v>1.21</v>
      </c>
      <c r="P97">
        <v>4.45</v>
      </c>
    </row>
    <row r="98" spans="1:16" x14ac:dyDescent="0.25">
      <c r="A98" t="s">
        <v>114</v>
      </c>
      <c r="B98" t="s">
        <v>189</v>
      </c>
      <c r="C98" t="s">
        <v>30</v>
      </c>
      <c r="D98" t="s">
        <v>5</v>
      </c>
      <c r="E98" t="s">
        <v>226</v>
      </c>
      <c r="F98">
        <v>1.36</v>
      </c>
      <c r="G98">
        <v>3.2</v>
      </c>
      <c r="J98" t="s">
        <v>80</v>
      </c>
      <c r="K98" t="s">
        <v>78</v>
      </c>
      <c r="L98" t="s">
        <v>30</v>
      </c>
      <c r="M98" t="s">
        <v>11</v>
      </c>
      <c r="N98" t="s">
        <v>187</v>
      </c>
      <c r="O98">
        <v>1.21</v>
      </c>
      <c r="P98">
        <v>4.5999999999999996</v>
      </c>
    </row>
    <row r="99" spans="1:16" x14ac:dyDescent="0.25">
      <c r="A99" t="s">
        <v>114</v>
      </c>
      <c r="B99" t="s">
        <v>189</v>
      </c>
      <c r="C99" t="s">
        <v>30</v>
      </c>
      <c r="D99" t="s">
        <v>2</v>
      </c>
      <c r="E99" t="s">
        <v>229</v>
      </c>
      <c r="F99">
        <v>1.38</v>
      </c>
      <c r="G99">
        <v>3.25</v>
      </c>
      <c r="J99" t="s">
        <v>80</v>
      </c>
      <c r="K99" t="s">
        <v>78</v>
      </c>
      <c r="L99" t="s">
        <v>30</v>
      </c>
      <c r="M99" t="s">
        <v>1</v>
      </c>
      <c r="N99" t="s">
        <v>187</v>
      </c>
      <c r="O99">
        <v>1.2</v>
      </c>
      <c r="P99">
        <v>4.5999999999999996</v>
      </c>
    </row>
    <row r="100" spans="1:16" x14ac:dyDescent="0.25">
      <c r="A100" t="s">
        <v>114</v>
      </c>
      <c r="B100" t="s">
        <v>189</v>
      </c>
      <c r="C100" t="s">
        <v>30</v>
      </c>
      <c r="D100" t="s">
        <v>4</v>
      </c>
      <c r="E100" t="s">
        <v>226</v>
      </c>
      <c r="F100">
        <v>1.38</v>
      </c>
      <c r="G100">
        <v>3.25</v>
      </c>
      <c r="J100" t="s">
        <v>80</v>
      </c>
      <c r="K100" t="s">
        <v>78</v>
      </c>
      <c r="L100" t="s">
        <v>30</v>
      </c>
      <c r="M100" t="s">
        <v>0</v>
      </c>
      <c r="N100" t="s">
        <v>214</v>
      </c>
      <c r="O100">
        <v>1.2</v>
      </c>
      <c r="P100">
        <v>4.5999999999999996</v>
      </c>
    </row>
    <row r="101" spans="1:16" x14ac:dyDescent="0.25">
      <c r="A101" t="s">
        <v>114</v>
      </c>
      <c r="B101" t="s">
        <v>189</v>
      </c>
      <c r="C101" t="s">
        <v>30</v>
      </c>
      <c r="D101" t="s">
        <v>3</v>
      </c>
      <c r="E101" t="s">
        <v>230</v>
      </c>
      <c r="F101">
        <v>1.38</v>
      </c>
      <c r="G101">
        <v>3.15</v>
      </c>
      <c r="J101" t="s">
        <v>80</v>
      </c>
      <c r="K101" t="s">
        <v>78</v>
      </c>
      <c r="L101" t="s">
        <v>30</v>
      </c>
      <c r="M101" t="s">
        <v>2</v>
      </c>
      <c r="N101" t="s">
        <v>215</v>
      </c>
      <c r="O101">
        <v>1.22</v>
      </c>
      <c r="P101">
        <v>4.5999999999999996</v>
      </c>
    </row>
    <row r="102" spans="1:16" x14ac:dyDescent="0.25">
      <c r="A102" t="s">
        <v>114</v>
      </c>
      <c r="B102" t="s">
        <v>189</v>
      </c>
      <c r="C102" t="s">
        <v>30</v>
      </c>
      <c r="D102" t="s">
        <v>6</v>
      </c>
      <c r="E102" t="s">
        <v>226</v>
      </c>
      <c r="F102">
        <v>1.36</v>
      </c>
      <c r="G102">
        <v>3.25</v>
      </c>
      <c r="J102" t="s">
        <v>80</v>
      </c>
      <c r="K102" t="s">
        <v>78</v>
      </c>
      <c r="L102" t="s">
        <v>30</v>
      </c>
      <c r="M102" t="s">
        <v>4</v>
      </c>
      <c r="N102" t="s">
        <v>188</v>
      </c>
      <c r="O102">
        <v>1.22</v>
      </c>
      <c r="P102">
        <v>4.5999999999999996</v>
      </c>
    </row>
    <row r="103" spans="1:16" x14ac:dyDescent="0.25">
      <c r="A103" t="s">
        <v>114</v>
      </c>
      <c r="B103" t="s">
        <v>189</v>
      </c>
      <c r="C103" t="s">
        <v>30</v>
      </c>
      <c r="D103" t="s">
        <v>9</v>
      </c>
      <c r="E103" t="s">
        <v>232</v>
      </c>
      <c r="F103">
        <v>1.37</v>
      </c>
      <c r="G103">
        <v>3.25</v>
      </c>
      <c r="J103" t="s">
        <v>80</v>
      </c>
      <c r="K103" t="s">
        <v>78</v>
      </c>
      <c r="L103" t="s">
        <v>30</v>
      </c>
      <c r="M103" t="s">
        <v>10</v>
      </c>
      <c r="N103" t="s">
        <v>187</v>
      </c>
      <c r="O103">
        <v>1.22</v>
      </c>
      <c r="P103">
        <v>4.55</v>
      </c>
    </row>
    <row r="104" spans="1:16" x14ac:dyDescent="0.25">
      <c r="A104" t="s">
        <v>114</v>
      </c>
      <c r="B104" t="s">
        <v>189</v>
      </c>
      <c r="C104" t="s">
        <v>30</v>
      </c>
      <c r="D104" t="s">
        <v>13</v>
      </c>
      <c r="E104" t="s">
        <v>231</v>
      </c>
      <c r="F104">
        <v>1.36</v>
      </c>
      <c r="G104">
        <v>3.2</v>
      </c>
      <c r="J104" t="s">
        <v>80</v>
      </c>
      <c r="K104" t="s">
        <v>78</v>
      </c>
      <c r="L104" t="s">
        <v>30</v>
      </c>
      <c r="M104" t="s">
        <v>14</v>
      </c>
      <c r="N104" t="s">
        <v>216</v>
      </c>
      <c r="O104">
        <v>1.24</v>
      </c>
      <c r="P104">
        <v>4.4000000000000004</v>
      </c>
    </row>
    <row r="105" spans="1:16" x14ac:dyDescent="0.25">
      <c r="A105" t="s">
        <v>114</v>
      </c>
      <c r="B105" t="s">
        <v>189</v>
      </c>
      <c r="C105" t="s">
        <v>30</v>
      </c>
      <c r="D105" t="s">
        <v>14</v>
      </c>
      <c r="E105" t="s">
        <v>229</v>
      </c>
      <c r="F105">
        <v>1.36</v>
      </c>
      <c r="G105">
        <v>3.25</v>
      </c>
      <c r="J105" t="s">
        <v>80</v>
      </c>
      <c r="K105" t="s">
        <v>78</v>
      </c>
      <c r="L105" t="s">
        <v>30</v>
      </c>
      <c r="M105" t="s">
        <v>6</v>
      </c>
      <c r="N105" t="s">
        <v>213</v>
      </c>
      <c r="O105">
        <v>1.22</v>
      </c>
      <c r="P105">
        <v>4.4000000000000004</v>
      </c>
    </row>
    <row r="106" spans="1:16" x14ac:dyDescent="0.25">
      <c r="A106" t="s">
        <v>115</v>
      </c>
      <c r="B106" t="s">
        <v>189</v>
      </c>
      <c r="C106" t="s">
        <v>30</v>
      </c>
      <c r="D106" t="s">
        <v>8</v>
      </c>
      <c r="E106" t="s">
        <v>226</v>
      </c>
      <c r="F106">
        <v>4.2</v>
      </c>
      <c r="G106">
        <v>1.24</v>
      </c>
      <c r="J106" t="s">
        <v>79</v>
      </c>
      <c r="K106" t="s">
        <v>78</v>
      </c>
      <c r="L106" t="s">
        <v>30</v>
      </c>
      <c r="M106" t="s">
        <v>8</v>
      </c>
      <c r="N106" t="s">
        <v>183</v>
      </c>
      <c r="O106">
        <v>7.25</v>
      </c>
      <c r="P106">
        <v>1.1100000000000001</v>
      </c>
    </row>
    <row r="107" spans="1:16" x14ac:dyDescent="0.25">
      <c r="A107" t="s">
        <v>115</v>
      </c>
      <c r="B107" t="s">
        <v>189</v>
      </c>
      <c r="C107" t="s">
        <v>30</v>
      </c>
      <c r="D107" t="s">
        <v>7</v>
      </c>
      <c r="E107" t="s">
        <v>227</v>
      </c>
      <c r="F107">
        <v>4.0999999999999996</v>
      </c>
      <c r="G107">
        <v>1.25</v>
      </c>
      <c r="J107" t="s">
        <v>79</v>
      </c>
      <c r="K107" t="s">
        <v>78</v>
      </c>
      <c r="L107" t="s">
        <v>30</v>
      </c>
      <c r="M107" t="s">
        <v>11</v>
      </c>
      <c r="N107" t="s">
        <v>187</v>
      </c>
      <c r="O107">
        <v>6.8</v>
      </c>
      <c r="P107">
        <v>1.1100000000000001</v>
      </c>
    </row>
    <row r="108" spans="1:16" x14ac:dyDescent="0.25">
      <c r="A108" t="s">
        <v>115</v>
      </c>
      <c r="B108" t="s">
        <v>189</v>
      </c>
      <c r="C108" t="s">
        <v>30</v>
      </c>
      <c r="D108" t="s">
        <v>12</v>
      </c>
      <c r="E108" t="s">
        <v>228</v>
      </c>
      <c r="F108">
        <v>4.0999999999999996</v>
      </c>
      <c r="G108">
        <v>1.26</v>
      </c>
      <c r="J108" t="s">
        <v>79</v>
      </c>
      <c r="K108" t="s">
        <v>78</v>
      </c>
      <c r="L108" t="s">
        <v>30</v>
      </c>
      <c r="M108" t="s">
        <v>6</v>
      </c>
      <c r="N108" t="s">
        <v>213</v>
      </c>
      <c r="O108">
        <v>7</v>
      </c>
      <c r="P108">
        <v>1.1100000000000001</v>
      </c>
    </row>
    <row r="109" spans="1:16" x14ac:dyDescent="0.25">
      <c r="A109" t="s">
        <v>115</v>
      </c>
      <c r="B109" t="s">
        <v>189</v>
      </c>
      <c r="C109" t="s">
        <v>30</v>
      </c>
      <c r="D109" t="s">
        <v>11</v>
      </c>
      <c r="E109" t="s">
        <v>226</v>
      </c>
      <c r="F109">
        <v>4.0999999999999996</v>
      </c>
      <c r="G109">
        <v>1.26</v>
      </c>
      <c r="J109" t="s">
        <v>79</v>
      </c>
      <c r="K109" t="s">
        <v>78</v>
      </c>
      <c r="L109" t="s">
        <v>30</v>
      </c>
      <c r="M109" t="s">
        <v>12</v>
      </c>
      <c r="N109" t="s">
        <v>184</v>
      </c>
      <c r="O109">
        <v>7.5</v>
      </c>
      <c r="P109">
        <v>1.1000000000000001</v>
      </c>
    </row>
    <row r="110" spans="1:16" x14ac:dyDescent="0.25">
      <c r="A110" t="s">
        <v>115</v>
      </c>
      <c r="B110" t="s">
        <v>189</v>
      </c>
      <c r="C110" t="s">
        <v>30</v>
      </c>
      <c r="D110" t="s">
        <v>10</v>
      </c>
      <c r="E110" t="s">
        <v>226</v>
      </c>
      <c r="F110">
        <v>4</v>
      </c>
      <c r="G110">
        <v>1.25</v>
      </c>
      <c r="J110" t="s">
        <v>79</v>
      </c>
      <c r="K110" t="s">
        <v>78</v>
      </c>
      <c r="L110" t="s">
        <v>30</v>
      </c>
      <c r="M110" t="s">
        <v>7</v>
      </c>
      <c r="N110" t="s">
        <v>184</v>
      </c>
      <c r="O110">
        <v>7</v>
      </c>
      <c r="P110">
        <v>1.1100000000000001</v>
      </c>
    </row>
    <row r="111" spans="1:16" x14ac:dyDescent="0.25">
      <c r="A111" t="s">
        <v>115</v>
      </c>
      <c r="B111" t="s">
        <v>189</v>
      </c>
      <c r="C111" t="s">
        <v>30</v>
      </c>
      <c r="D111" t="s">
        <v>0</v>
      </c>
      <c r="E111" t="s">
        <v>228</v>
      </c>
      <c r="F111">
        <v>4.2</v>
      </c>
      <c r="G111">
        <v>1.26</v>
      </c>
      <c r="J111" t="s">
        <v>79</v>
      </c>
      <c r="K111" t="s">
        <v>78</v>
      </c>
      <c r="L111" t="s">
        <v>30</v>
      </c>
      <c r="M111" t="s">
        <v>1</v>
      </c>
      <c r="N111" t="s">
        <v>187</v>
      </c>
      <c r="O111">
        <v>7.5</v>
      </c>
      <c r="P111">
        <v>1.0900000000000001</v>
      </c>
    </row>
    <row r="112" spans="1:16" x14ac:dyDescent="0.25">
      <c r="A112" t="s">
        <v>115</v>
      </c>
      <c r="B112" t="s">
        <v>189</v>
      </c>
      <c r="C112" t="s">
        <v>30</v>
      </c>
      <c r="D112" t="s">
        <v>1</v>
      </c>
      <c r="E112" t="s">
        <v>226</v>
      </c>
      <c r="F112">
        <v>4.0999999999999996</v>
      </c>
      <c r="G112">
        <v>1.25</v>
      </c>
      <c r="J112" t="s">
        <v>79</v>
      </c>
      <c r="K112" t="s">
        <v>78</v>
      </c>
      <c r="L112" t="s">
        <v>30</v>
      </c>
      <c r="M112" t="s">
        <v>0</v>
      </c>
      <c r="N112" t="s">
        <v>214</v>
      </c>
      <c r="O112">
        <v>7.5</v>
      </c>
      <c r="P112">
        <v>1.0900000000000001</v>
      </c>
    </row>
    <row r="113" spans="1:16" x14ac:dyDescent="0.25">
      <c r="A113" t="s">
        <v>115</v>
      </c>
      <c r="B113" t="s">
        <v>189</v>
      </c>
      <c r="C113" t="s">
        <v>30</v>
      </c>
      <c r="D113" t="s">
        <v>5</v>
      </c>
      <c r="E113" t="s">
        <v>226</v>
      </c>
      <c r="F113">
        <v>4.0999999999999996</v>
      </c>
      <c r="G113">
        <v>1.25</v>
      </c>
      <c r="J113" t="s">
        <v>79</v>
      </c>
      <c r="K113" t="s">
        <v>78</v>
      </c>
      <c r="L113" t="s">
        <v>30</v>
      </c>
      <c r="M113" t="s">
        <v>2</v>
      </c>
      <c r="N113" t="s">
        <v>215</v>
      </c>
      <c r="O113">
        <v>7.6</v>
      </c>
      <c r="P113">
        <v>1.1000000000000001</v>
      </c>
    </row>
    <row r="114" spans="1:16" x14ac:dyDescent="0.25">
      <c r="A114" t="s">
        <v>115</v>
      </c>
      <c r="B114" t="s">
        <v>189</v>
      </c>
      <c r="C114" t="s">
        <v>30</v>
      </c>
      <c r="D114" t="s">
        <v>2</v>
      </c>
      <c r="E114" t="s">
        <v>229</v>
      </c>
      <c r="F114">
        <v>4.1500000000000004</v>
      </c>
      <c r="G114">
        <v>1.26</v>
      </c>
      <c r="J114" t="s">
        <v>79</v>
      </c>
      <c r="K114" t="s">
        <v>78</v>
      </c>
      <c r="L114" t="s">
        <v>30</v>
      </c>
      <c r="M114" t="s">
        <v>4</v>
      </c>
      <c r="N114" t="s">
        <v>188</v>
      </c>
      <c r="O114">
        <v>7.6</v>
      </c>
      <c r="P114">
        <v>1.1000000000000001</v>
      </c>
    </row>
    <row r="115" spans="1:16" x14ac:dyDescent="0.25">
      <c r="A115" t="s">
        <v>115</v>
      </c>
      <c r="B115" t="s">
        <v>189</v>
      </c>
      <c r="C115" t="s">
        <v>30</v>
      </c>
      <c r="D115" t="s">
        <v>4</v>
      </c>
      <c r="E115" t="s">
        <v>226</v>
      </c>
      <c r="F115">
        <v>4.1500000000000004</v>
      </c>
      <c r="G115">
        <v>1.26</v>
      </c>
      <c r="J115" t="s">
        <v>79</v>
      </c>
      <c r="K115" t="s">
        <v>78</v>
      </c>
      <c r="L115" t="s">
        <v>30</v>
      </c>
      <c r="M115" t="s">
        <v>10</v>
      </c>
      <c r="N115" t="s">
        <v>187</v>
      </c>
      <c r="O115">
        <v>7</v>
      </c>
      <c r="P115">
        <v>1.1000000000000001</v>
      </c>
    </row>
    <row r="116" spans="1:16" x14ac:dyDescent="0.25">
      <c r="A116" t="s">
        <v>115</v>
      </c>
      <c r="B116" t="s">
        <v>189</v>
      </c>
      <c r="C116" t="s">
        <v>30</v>
      </c>
      <c r="D116" t="s">
        <v>3</v>
      </c>
      <c r="E116" t="s">
        <v>230</v>
      </c>
      <c r="F116">
        <v>4.0999999999999996</v>
      </c>
      <c r="G116">
        <v>1.24</v>
      </c>
      <c r="J116" t="s">
        <v>79</v>
      </c>
      <c r="K116" t="s">
        <v>78</v>
      </c>
      <c r="L116" t="s">
        <v>30</v>
      </c>
      <c r="M116" t="s">
        <v>14</v>
      </c>
      <c r="N116" t="s">
        <v>216</v>
      </c>
      <c r="O116">
        <v>8</v>
      </c>
      <c r="P116">
        <v>1.1000000000000001</v>
      </c>
    </row>
    <row r="117" spans="1:16" x14ac:dyDescent="0.25">
      <c r="A117" t="s">
        <v>115</v>
      </c>
      <c r="B117" t="s">
        <v>189</v>
      </c>
      <c r="C117" t="s">
        <v>30</v>
      </c>
      <c r="D117" t="s">
        <v>13</v>
      </c>
      <c r="E117" t="s">
        <v>231</v>
      </c>
      <c r="F117">
        <v>4.3</v>
      </c>
      <c r="G117">
        <v>1.24</v>
      </c>
      <c r="J117" t="s">
        <v>86</v>
      </c>
      <c r="K117" t="s">
        <v>78</v>
      </c>
      <c r="L117" t="s">
        <v>30</v>
      </c>
      <c r="M117" t="s">
        <v>8</v>
      </c>
      <c r="N117" t="s">
        <v>183</v>
      </c>
      <c r="O117">
        <v>2.9</v>
      </c>
      <c r="P117">
        <v>1.43</v>
      </c>
    </row>
    <row r="118" spans="1:16" x14ac:dyDescent="0.25">
      <c r="A118" t="s">
        <v>115</v>
      </c>
      <c r="B118" t="s">
        <v>189</v>
      </c>
      <c r="C118" t="s">
        <v>30</v>
      </c>
      <c r="D118" t="s">
        <v>6</v>
      </c>
      <c r="E118" t="s">
        <v>226</v>
      </c>
      <c r="F118">
        <v>4.0999999999999996</v>
      </c>
      <c r="G118">
        <v>1.25</v>
      </c>
      <c r="J118" t="s">
        <v>86</v>
      </c>
      <c r="K118" t="s">
        <v>78</v>
      </c>
      <c r="L118" t="s">
        <v>30</v>
      </c>
      <c r="M118" t="s">
        <v>12</v>
      </c>
      <c r="N118" t="s">
        <v>184</v>
      </c>
      <c r="O118">
        <v>3</v>
      </c>
      <c r="P118">
        <v>1.42</v>
      </c>
    </row>
    <row r="119" spans="1:16" x14ac:dyDescent="0.25">
      <c r="A119" t="s">
        <v>115</v>
      </c>
      <c r="B119" t="s">
        <v>189</v>
      </c>
      <c r="C119" t="s">
        <v>30</v>
      </c>
      <c r="D119" t="s">
        <v>9</v>
      </c>
      <c r="E119" t="s">
        <v>232</v>
      </c>
      <c r="F119">
        <v>4.2</v>
      </c>
      <c r="G119">
        <v>1.25</v>
      </c>
      <c r="J119" t="s">
        <v>86</v>
      </c>
      <c r="K119" t="s">
        <v>78</v>
      </c>
      <c r="L119" t="s">
        <v>30</v>
      </c>
      <c r="M119" t="s">
        <v>7</v>
      </c>
      <c r="N119" t="s">
        <v>184</v>
      </c>
      <c r="O119">
        <v>3.05</v>
      </c>
      <c r="P119">
        <v>1.4</v>
      </c>
    </row>
    <row r="120" spans="1:16" x14ac:dyDescent="0.25">
      <c r="A120" t="s">
        <v>115</v>
      </c>
      <c r="B120" t="s">
        <v>189</v>
      </c>
      <c r="C120" t="s">
        <v>30</v>
      </c>
      <c r="D120" t="s">
        <v>14</v>
      </c>
      <c r="E120" t="s">
        <v>229</v>
      </c>
      <c r="F120">
        <v>4.25</v>
      </c>
      <c r="G120">
        <v>1.24</v>
      </c>
      <c r="J120" t="s">
        <v>86</v>
      </c>
      <c r="K120" t="s">
        <v>78</v>
      </c>
      <c r="L120" t="s">
        <v>30</v>
      </c>
      <c r="M120" t="s">
        <v>3</v>
      </c>
      <c r="N120" t="s">
        <v>184</v>
      </c>
      <c r="O120">
        <v>2.95</v>
      </c>
      <c r="P120">
        <v>1.43</v>
      </c>
    </row>
    <row r="121" spans="1:16" x14ac:dyDescent="0.25">
      <c r="A121" t="s">
        <v>116</v>
      </c>
      <c r="B121" t="s">
        <v>189</v>
      </c>
      <c r="C121" t="s">
        <v>30</v>
      </c>
      <c r="D121" t="s">
        <v>8</v>
      </c>
      <c r="E121" t="s">
        <v>226</v>
      </c>
      <c r="F121">
        <v>1.7</v>
      </c>
      <c r="G121">
        <v>2.2000000000000002</v>
      </c>
      <c r="J121" t="s">
        <v>86</v>
      </c>
      <c r="K121" t="s">
        <v>78</v>
      </c>
      <c r="L121" t="s">
        <v>30</v>
      </c>
      <c r="M121" t="s">
        <v>1</v>
      </c>
      <c r="N121" t="s">
        <v>187</v>
      </c>
      <c r="O121">
        <v>2.85</v>
      </c>
      <c r="P121">
        <v>1.43</v>
      </c>
    </row>
    <row r="122" spans="1:16" x14ac:dyDescent="0.25">
      <c r="A122" t="s">
        <v>116</v>
      </c>
      <c r="B122" t="s">
        <v>189</v>
      </c>
      <c r="C122" t="s">
        <v>30</v>
      </c>
      <c r="D122" t="s">
        <v>7</v>
      </c>
      <c r="E122" t="s">
        <v>227</v>
      </c>
      <c r="F122">
        <v>1.67</v>
      </c>
      <c r="G122">
        <v>2.2599999999999998</v>
      </c>
      <c r="J122" t="s">
        <v>86</v>
      </c>
      <c r="K122" t="s">
        <v>78</v>
      </c>
      <c r="L122" t="s">
        <v>30</v>
      </c>
      <c r="M122" t="s">
        <v>0</v>
      </c>
      <c r="N122" t="s">
        <v>214</v>
      </c>
      <c r="O122">
        <v>2.85</v>
      </c>
      <c r="P122">
        <v>1.43</v>
      </c>
    </row>
    <row r="123" spans="1:16" x14ac:dyDescent="0.25">
      <c r="A123" t="s">
        <v>116</v>
      </c>
      <c r="B123" t="s">
        <v>189</v>
      </c>
      <c r="C123" t="s">
        <v>30</v>
      </c>
      <c r="D123" t="s">
        <v>11</v>
      </c>
      <c r="E123" t="s">
        <v>226</v>
      </c>
      <c r="F123">
        <v>1.65</v>
      </c>
      <c r="G123">
        <v>2.2999999999999998</v>
      </c>
      <c r="J123" t="s">
        <v>86</v>
      </c>
      <c r="K123" t="s">
        <v>78</v>
      </c>
      <c r="L123" t="s">
        <v>30</v>
      </c>
      <c r="M123" t="s">
        <v>2</v>
      </c>
      <c r="N123" t="s">
        <v>215</v>
      </c>
      <c r="O123">
        <v>3</v>
      </c>
      <c r="P123">
        <v>1.42</v>
      </c>
    </row>
    <row r="124" spans="1:16" x14ac:dyDescent="0.25">
      <c r="A124" t="s">
        <v>116</v>
      </c>
      <c r="B124" t="s">
        <v>189</v>
      </c>
      <c r="C124" t="s">
        <v>30</v>
      </c>
      <c r="D124" t="s">
        <v>12</v>
      </c>
      <c r="E124" t="s">
        <v>228</v>
      </c>
      <c r="F124">
        <v>1.69</v>
      </c>
      <c r="G124">
        <v>2.25</v>
      </c>
      <c r="J124" t="s">
        <v>86</v>
      </c>
      <c r="K124" t="s">
        <v>78</v>
      </c>
      <c r="L124" t="s">
        <v>30</v>
      </c>
      <c r="M124" t="s">
        <v>4</v>
      </c>
      <c r="N124" t="s">
        <v>188</v>
      </c>
      <c r="O124">
        <v>3</v>
      </c>
      <c r="P124">
        <v>1.42</v>
      </c>
    </row>
    <row r="125" spans="1:16" x14ac:dyDescent="0.25">
      <c r="A125" t="s">
        <v>116</v>
      </c>
      <c r="B125" t="s">
        <v>189</v>
      </c>
      <c r="C125" t="s">
        <v>30</v>
      </c>
      <c r="D125" t="s">
        <v>10</v>
      </c>
      <c r="E125" t="s">
        <v>226</v>
      </c>
      <c r="F125">
        <v>1.67</v>
      </c>
      <c r="G125">
        <v>2.2999999999999998</v>
      </c>
      <c r="J125" t="s">
        <v>86</v>
      </c>
      <c r="K125" t="s">
        <v>78</v>
      </c>
      <c r="L125" t="s">
        <v>30</v>
      </c>
      <c r="M125" t="s">
        <v>6</v>
      </c>
      <c r="N125" t="s">
        <v>213</v>
      </c>
      <c r="O125">
        <v>3</v>
      </c>
      <c r="P125">
        <v>1.4</v>
      </c>
    </row>
    <row r="126" spans="1:16" x14ac:dyDescent="0.25">
      <c r="A126" t="s">
        <v>116</v>
      </c>
      <c r="B126" t="s">
        <v>189</v>
      </c>
      <c r="C126" t="s">
        <v>30</v>
      </c>
      <c r="D126" t="s">
        <v>0</v>
      </c>
      <c r="E126" t="s">
        <v>228</v>
      </c>
      <c r="F126">
        <v>1.68</v>
      </c>
      <c r="G126">
        <v>2.2799999999999998</v>
      </c>
      <c r="J126" t="s">
        <v>86</v>
      </c>
      <c r="K126" t="s">
        <v>78</v>
      </c>
      <c r="L126" t="s">
        <v>30</v>
      </c>
      <c r="M126" t="s">
        <v>10</v>
      </c>
      <c r="N126" t="s">
        <v>187</v>
      </c>
      <c r="O126">
        <v>3</v>
      </c>
      <c r="P126">
        <v>1.4</v>
      </c>
    </row>
    <row r="127" spans="1:16" x14ac:dyDescent="0.25">
      <c r="A127" t="s">
        <v>116</v>
      </c>
      <c r="B127" t="s">
        <v>189</v>
      </c>
      <c r="C127" t="s">
        <v>30</v>
      </c>
      <c r="D127" t="s">
        <v>1</v>
      </c>
      <c r="E127" t="s">
        <v>226</v>
      </c>
      <c r="F127">
        <v>1.67</v>
      </c>
      <c r="G127">
        <v>2.25</v>
      </c>
      <c r="J127" t="s">
        <v>86</v>
      </c>
      <c r="K127" t="s">
        <v>78</v>
      </c>
      <c r="L127" t="s">
        <v>30</v>
      </c>
      <c r="M127" t="s">
        <v>11</v>
      </c>
      <c r="N127" t="s">
        <v>187</v>
      </c>
      <c r="O127">
        <v>2.98</v>
      </c>
      <c r="P127">
        <v>1.41</v>
      </c>
    </row>
    <row r="128" spans="1:16" x14ac:dyDescent="0.25">
      <c r="A128" t="s">
        <v>116</v>
      </c>
      <c r="B128" t="s">
        <v>189</v>
      </c>
      <c r="C128" t="s">
        <v>30</v>
      </c>
      <c r="D128" t="s">
        <v>5</v>
      </c>
      <c r="E128" t="s">
        <v>226</v>
      </c>
      <c r="F128">
        <v>1.67</v>
      </c>
      <c r="G128">
        <v>2.25</v>
      </c>
      <c r="J128" t="s">
        <v>86</v>
      </c>
      <c r="K128" t="s">
        <v>78</v>
      </c>
      <c r="L128" t="s">
        <v>30</v>
      </c>
      <c r="M128" t="s">
        <v>14</v>
      </c>
      <c r="N128" t="s">
        <v>216</v>
      </c>
      <c r="O128">
        <v>3</v>
      </c>
      <c r="P128">
        <v>1.42</v>
      </c>
    </row>
    <row r="129" spans="1:16" x14ac:dyDescent="0.25">
      <c r="A129" t="s">
        <v>116</v>
      </c>
      <c r="B129" t="s">
        <v>189</v>
      </c>
      <c r="C129" t="s">
        <v>30</v>
      </c>
      <c r="D129" t="s">
        <v>2</v>
      </c>
      <c r="E129" t="s">
        <v>229</v>
      </c>
      <c r="F129">
        <v>1.69</v>
      </c>
      <c r="G129">
        <v>2.25</v>
      </c>
      <c r="J129" t="s">
        <v>44</v>
      </c>
      <c r="K129" t="s">
        <v>39</v>
      </c>
      <c r="L129" t="s">
        <v>30</v>
      </c>
      <c r="M129" t="s">
        <v>8</v>
      </c>
      <c r="N129" t="s">
        <v>183</v>
      </c>
      <c r="O129">
        <v>5</v>
      </c>
      <c r="P129">
        <v>1.19</v>
      </c>
    </row>
    <row r="130" spans="1:16" x14ac:dyDescent="0.25">
      <c r="A130" t="s">
        <v>116</v>
      </c>
      <c r="B130" t="s">
        <v>189</v>
      </c>
      <c r="C130" t="s">
        <v>30</v>
      </c>
      <c r="D130" t="s">
        <v>4</v>
      </c>
      <c r="E130" t="s">
        <v>226</v>
      </c>
      <c r="F130">
        <v>1.69</v>
      </c>
      <c r="G130">
        <v>2.25</v>
      </c>
      <c r="J130" t="s">
        <v>44</v>
      </c>
      <c r="K130" t="s">
        <v>39</v>
      </c>
      <c r="L130" t="s">
        <v>30</v>
      </c>
      <c r="M130" t="s">
        <v>7</v>
      </c>
      <c r="N130" t="s">
        <v>184</v>
      </c>
      <c r="O130">
        <v>5</v>
      </c>
      <c r="P130">
        <v>1.18</v>
      </c>
    </row>
    <row r="131" spans="1:16" x14ac:dyDescent="0.25">
      <c r="A131" t="s">
        <v>116</v>
      </c>
      <c r="B131" t="s">
        <v>189</v>
      </c>
      <c r="C131" t="s">
        <v>30</v>
      </c>
      <c r="D131" t="s">
        <v>3</v>
      </c>
      <c r="E131" t="s">
        <v>230</v>
      </c>
      <c r="F131">
        <v>1.69</v>
      </c>
      <c r="G131">
        <v>2.25</v>
      </c>
      <c r="J131" t="s">
        <v>44</v>
      </c>
      <c r="K131" t="s">
        <v>39</v>
      </c>
      <c r="L131" t="s">
        <v>30</v>
      </c>
      <c r="M131" t="s">
        <v>12</v>
      </c>
      <c r="N131" t="s">
        <v>184</v>
      </c>
      <c r="O131">
        <v>5.05</v>
      </c>
      <c r="P131">
        <v>1.19</v>
      </c>
    </row>
    <row r="132" spans="1:16" x14ac:dyDescent="0.25">
      <c r="A132" t="s">
        <v>116</v>
      </c>
      <c r="B132" t="s">
        <v>189</v>
      </c>
      <c r="C132" t="s">
        <v>30</v>
      </c>
      <c r="D132" t="s">
        <v>13</v>
      </c>
      <c r="E132" t="s">
        <v>231</v>
      </c>
      <c r="F132">
        <v>1.69</v>
      </c>
      <c r="G132">
        <v>2.2000000000000002</v>
      </c>
      <c r="J132" t="s">
        <v>44</v>
      </c>
      <c r="K132" t="s">
        <v>39</v>
      </c>
      <c r="L132" t="s">
        <v>30</v>
      </c>
      <c r="M132" t="s">
        <v>3</v>
      </c>
      <c r="N132" t="s">
        <v>184</v>
      </c>
      <c r="O132">
        <v>4.75</v>
      </c>
      <c r="P132">
        <v>1.19</v>
      </c>
    </row>
    <row r="133" spans="1:16" x14ac:dyDescent="0.25">
      <c r="A133" t="s">
        <v>116</v>
      </c>
      <c r="B133" t="s">
        <v>189</v>
      </c>
      <c r="C133" t="s">
        <v>30</v>
      </c>
      <c r="D133" t="s">
        <v>14</v>
      </c>
      <c r="E133" t="s">
        <v>229</v>
      </c>
      <c r="F133">
        <v>1.69</v>
      </c>
      <c r="G133">
        <v>2.25</v>
      </c>
      <c r="J133" t="s">
        <v>44</v>
      </c>
      <c r="K133" t="s">
        <v>39</v>
      </c>
      <c r="L133" t="s">
        <v>30</v>
      </c>
      <c r="M133" t="s">
        <v>1</v>
      </c>
      <c r="N133" t="s">
        <v>187</v>
      </c>
      <c r="O133">
        <v>4.7</v>
      </c>
      <c r="P133">
        <v>1.2</v>
      </c>
    </row>
    <row r="134" spans="1:16" x14ac:dyDescent="0.25">
      <c r="A134" t="s">
        <v>116</v>
      </c>
      <c r="B134" t="s">
        <v>189</v>
      </c>
      <c r="C134" t="s">
        <v>30</v>
      </c>
      <c r="D134" t="s">
        <v>6</v>
      </c>
      <c r="E134" t="s">
        <v>226</v>
      </c>
      <c r="F134">
        <v>1.67</v>
      </c>
      <c r="G134">
        <v>2.25</v>
      </c>
      <c r="J134" t="s">
        <v>44</v>
      </c>
      <c r="K134" t="s">
        <v>39</v>
      </c>
      <c r="L134" t="s">
        <v>30</v>
      </c>
      <c r="M134" t="s">
        <v>0</v>
      </c>
      <c r="N134" t="s">
        <v>214</v>
      </c>
      <c r="O134">
        <v>4.7</v>
      </c>
      <c r="P134">
        <v>1.2</v>
      </c>
    </row>
    <row r="135" spans="1:16" x14ac:dyDescent="0.25">
      <c r="A135" t="s">
        <v>116</v>
      </c>
      <c r="B135" t="s">
        <v>189</v>
      </c>
      <c r="C135" t="s">
        <v>30</v>
      </c>
      <c r="D135" t="s">
        <v>9</v>
      </c>
      <c r="E135" t="s">
        <v>232</v>
      </c>
      <c r="F135">
        <v>1.69</v>
      </c>
      <c r="G135">
        <v>2.25</v>
      </c>
      <c r="J135" t="s">
        <v>44</v>
      </c>
      <c r="K135" t="s">
        <v>39</v>
      </c>
      <c r="L135" t="s">
        <v>30</v>
      </c>
      <c r="M135" t="s">
        <v>2</v>
      </c>
      <c r="N135" t="s">
        <v>215</v>
      </c>
      <c r="O135">
        <v>4.95</v>
      </c>
      <c r="P135">
        <v>1.2</v>
      </c>
    </row>
    <row r="136" spans="1:16" x14ac:dyDescent="0.25">
      <c r="A136" t="s">
        <v>119</v>
      </c>
      <c r="B136" t="s">
        <v>120</v>
      </c>
      <c r="C136" t="s">
        <v>30</v>
      </c>
      <c r="D136" t="s">
        <v>8</v>
      </c>
      <c r="E136" t="s">
        <v>226</v>
      </c>
      <c r="F136">
        <v>2.9</v>
      </c>
      <c r="G136">
        <v>1.43</v>
      </c>
      <c r="J136" t="s">
        <v>44</v>
      </c>
      <c r="K136" t="s">
        <v>39</v>
      </c>
      <c r="L136" t="s">
        <v>30</v>
      </c>
      <c r="M136" t="s">
        <v>4</v>
      </c>
      <c r="N136" t="s">
        <v>188</v>
      </c>
      <c r="O136">
        <v>4.95</v>
      </c>
      <c r="P136">
        <v>1.2</v>
      </c>
    </row>
    <row r="137" spans="1:16" x14ac:dyDescent="0.25">
      <c r="A137" t="s">
        <v>119</v>
      </c>
      <c r="B137" t="s">
        <v>120</v>
      </c>
      <c r="C137" t="s">
        <v>30</v>
      </c>
      <c r="D137" t="s">
        <v>7</v>
      </c>
      <c r="E137" t="s">
        <v>227</v>
      </c>
      <c r="F137">
        <v>2.96</v>
      </c>
      <c r="G137">
        <v>1.42</v>
      </c>
      <c r="J137" t="s">
        <v>44</v>
      </c>
      <c r="K137" t="s">
        <v>39</v>
      </c>
      <c r="L137" t="s">
        <v>30</v>
      </c>
      <c r="M137" t="s">
        <v>6</v>
      </c>
      <c r="N137" t="s">
        <v>213</v>
      </c>
      <c r="O137">
        <v>5</v>
      </c>
      <c r="P137">
        <v>1.18</v>
      </c>
    </row>
    <row r="138" spans="1:16" x14ac:dyDescent="0.25">
      <c r="A138" t="s">
        <v>119</v>
      </c>
      <c r="B138" t="s">
        <v>120</v>
      </c>
      <c r="C138" t="s">
        <v>30</v>
      </c>
      <c r="D138" t="s">
        <v>12</v>
      </c>
      <c r="E138" t="s">
        <v>228</v>
      </c>
      <c r="F138">
        <v>3</v>
      </c>
      <c r="G138">
        <v>1.42</v>
      </c>
      <c r="J138" t="s">
        <v>44</v>
      </c>
      <c r="K138" t="s">
        <v>39</v>
      </c>
      <c r="L138" t="s">
        <v>30</v>
      </c>
      <c r="M138" t="s">
        <v>10</v>
      </c>
      <c r="N138" t="s">
        <v>187</v>
      </c>
      <c r="O138">
        <v>5</v>
      </c>
      <c r="P138">
        <v>1.18</v>
      </c>
    </row>
    <row r="139" spans="1:16" x14ac:dyDescent="0.25">
      <c r="A139" t="s">
        <v>119</v>
      </c>
      <c r="B139" t="s">
        <v>120</v>
      </c>
      <c r="C139" t="s">
        <v>30</v>
      </c>
      <c r="D139" t="s">
        <v>11</v>
      </c>
      <c r="E139" t="s">
        <v>226</v>
      </c>
      <c r="F139">
        <v>2.9</v>
      </c>
      <c r="G139">
        <v>1.43</v>
      </c>
      <c r="J139" t="s">
        <v>44</v>
      </c>
      <c r="K139" t="s">
        <v>39</v>
      </c>
      <c r="L139" t="s">
        <v>30</v>
      </c>
      <c r="M139" t="s">
        <v>11</v>
      </c>
      <c r="N139" t="s">
        <v>187</v>
      </c>
      <c r="O139">
        <v>4.9000000000000004</v>
      </c>
      <c r="P139">
        <v>1.19</v>
      </c>
    </row>
    <row r="140" spans="1:16" x14ac:dyDescent="0.25">
      <c r="A140" t="s">
        <v>119</v>
      </c>
      <c r="B140" t="s">
        <v>120</v>
      </c>
      <c r="C140" t="s">
        <v>30</v>
      </c>
      <c r="D140" t="s">
        <v>10</v>
      </c>
      <c r="E140" t="s">
        <v>226</v>
      </c>
      <c r="F140">
        <v>3</v>
      </c>
      <c r="G140">
        <v>1.4</v>
      </c>
      <c r="J140" t="s">
        <v>44</v>
      </c>
      <c r="K140" t="s">
        <v>39</v>
      </c>
      <c r="L140" t="s">
        <v>30</v>
      </c>
      <c r="M140" t="s">
        <v>14</v>
      </c>
      <c r="N140" t="s">
        <v>216</v>
      </c>
      <c r="O140">
        <v>5</v>
      </c>
      <c r="P140">
        <v>1.19</v>
      </c>
    </row>
    <row r="141" spans="1:16" x14ac:dyDescent="0.25">
      <c r="A141" t="s">
        <v>119</v>
      </c>
      <c r="B141" t="s">
        <v>120</v>
      </c>
      <c r="C141" t="s">
        <v>30</v>
      </c>
      <c r="D141" t="s">
        <v>1</v>
      </c>
      <c r="E141" t="s">
        <v>226</v>
      </c>
      <c r="F141">
        <v>3</v>
      </c>
      <c r="G141">
        <v>1.4</v>
      </c>
      <c r="J141" t="s">
        <v>144</v>
      </c>
      <c r="K141" t="s">
        <v>145</v>
      </c>
      <c r="L141" t="s">
        <v>30</v>
      </c>
      <c r="M141" t="s">
        <v>2</v>
      </c>
      <c r="N141" t="s">
        <v>221</v>
      </c>
      <c r="O141">
        <v>1.34</v>
      </c>
      <c r="P141">
        <v>3.45</v>
      </c>
    </row>
    <row r="142" spans="1:16" x14ac:dyDescent="0.25">
      <c r="A142" t="s">
        <v>119</v>
      </c>
      <c r="B142" t="s">
        <v>120</v>
      </c>
      <c r="C142" t="s">
        <v>30</v>
      </c>
      <c r="D142" t="s">
        <v>5</v>
      </c>
      <c r="E142" t="s">
        <v>226</v>
      </c>
      <c r="F142">
        <v>3</v>
      </c>
      <c r="G142">
        <v>1.4</v>
      </c>
      <c r="J142" t="s">
        <v>144</v>
      </c>
      <c r="K142" t="s">
        <v>145</v>
      </c>
      <c r="L142" t="s">
        <v>30</v>
      </c>
      <c r="M142" t="s">
        <v>3</v>
      </c>
      <c r="N142" t="s">
        <v>220</v>
      </c>
      <c r="O142">
        <v>1.31</v>
      </c>
      <c r="P142">
        <v>3.4</v>
      </c>
    </row>
    <row r="143" spans="1:16" x14ac:dyDescent="0.25">
      <c r="A143" t="s">
        <v>119</v>
      </c>
      <c r="B143" t="s">
        <v>120</v>
      </c>
      <c r="C143" t="s">
        <v>30</v>
      </c>
      <c r="D143" t="s">
        <v>0</v>
      </c>
      <c r="E143" t="s">
        <v>228</v>
      </c>
      <c r="F143">
        <v>3.05</v>
      </c>
      <c r="G143">
        <v>1.42</v>
      </c>
      <c r="J143" t="s">
        <v>144</v>
      </c>
      <c r="K143" t="s">
        <v>145</v>
      </c>
      <c r="L143" t="s">
        <v>30</v>
      </c>
      <c r="M143" t="s">
        <v>1</v>
      </c>
      <c r="N143" t="s">
        <v>220</v>
      </c>
      <c r="O143">
        <v>1.29</v>
      </c>
      <c r="P143">
        <v>3.3</v>
      </c>
    </row>
    <row r="144" spans="1:16" x14ac:dyDescent="0.25">
      <c r="A144" t="s">
        <v>119</v>
      </c>
      <c r="B144" t="s">
        <v>120</v>
      </c>
      <c r="C144" t="s">
        <v>30</v>
      </c>
      <c r="D144" t="s">
        <v>2</v>
      </c>
      <c r="E144" t="s">
        <v>229</v>
      </c>
      <c r="F144">
        <v>3</v>
      </c>
      <c r="G144">
        <v>1.42</v>
      </c>
      <c r="J144" t="s">
        <v>109</v>
      </c>
      <c r="K144" t="s">
        <v>189</v>
      </c>
      <c r="L144" t="s">
        <v>30</v>
      </c>
      <c r="M144" t="s">
        <v>8</v>
      </c>
      <c r="N144" t="s">
        <v>217</v>
      </c>
      <c r="O144">
        <v>2.4</v>
      </c>
      <c r="P144">
        <v>1.6</v>
      </c>
    </row>
    <row r="145" spans="1:16" x14ac:dyDescent="0.25">
      <c r="A145" t="s">
        <v>119</v>
      </c>
      <c r="B145" t="s">
        <v>120</v>
      </c>
      <c r="C145" t="s">
        <v>30</v>
      </c>
      <c r="D145" t="s">
        <v>4</v>
      </c>
      <c r="E145" t="s">
        <v>226</v>
      </c>
      <c r="F145">
        <v>3</v>
      </c>
      <c r="G145">
        <v>1.42</v>
      </c>
      <c r="J145" t="s">
        <v>109</v>
      </c>
      <c r="K145" t="s">
        <v>189</v>
      </c>
      <c r="L145" t="s">
        <v>30</v>
      </c>
      <c r="M145" t="s">
        <v>7</v>
      </c>
      <c r="N145" t="s">
        <v>186</v>
      </c>
      <c r="O145">
        <v>2.4300000000000002</v>
      </c>
      <c r="P145">
        <v>1.59</v>
      </c>
    </row>
    <row r="146" spans="1:16" x14ac:dyDescent="0.25">
      <c r="A146" t="s">
        <v>119</v>
      </c>
      <c r="B146" t="s">
        <v>120</v>
      </c>
      <c r="C146" t="s">
        <v>30</v>
      </c>
      <c r="D146" t="s">
        <v>3</v>
      </c>
      <c r="E146" t="s">
        <v>230</v>
      </c>
      <c r="F146">
        <v>2.95</v>
      </c>
      <c r="G146">
        <v>1.43</v>
      </c>
      <c r="J146" t="s">
        <v>109</v>
      </c>
      <c r="K146" t="s">
        <v>189</v>
      </c>
      <c r="L146" t="s">
        <v>30</v>
      </c>
      <c r="M146" t="s">
        <v>11</v>
      </c>
      <c r="N146" t="s">
        <v>218</v>
      </c>
      <c r="O146">
        <v>2.4</v>
      </c>
      <c r="P146">
        <v>1.6</v>
      </c>
    </row>
    <row r="147" spans="1:16" x14ac:dyDescent="0.25">
      <c r="A147" t="s">
        <v>119</v>
      </c>
      <c r="B147" t="s">
        <v>120</v>
      </c>
      <c r="C147" t="s">
        <v>30</v>
      </c>
      <c r="D147" t="s">
        <v>13</v>
      </c>
      <c r="E147" t="s">
        <v>231</v>
      </c>
      <c r="F147">
        <v>3.1</v>
      </c>
      <c r="G147">
        <v>1.38</v>
      </c>
      <c r="J147" t="s">
        <v>109</v>
      </c>
      <c r="K147" t="s">
        <v>189</v>
      </c>
      <c r="L147" t="s">
        <v>30</v>
      </c>
      <c r="M147" t="s">
        <v>12</v>
      </c>
      <c r="N147" t="s">
        <v>187</v>
      </c>
      <c r="O147">
        <v>2.48</v>
      </c>
      <c r="P147">
        <v>1.59</v>
      </c>
    </row>
    <row r="148" spans="1:16" x14ac:dyDescent="0.25">
      <c r="A148" t="s">
        <v>119</v>
      </c>
      <c r="B148" t="s">
        <v>120</v>
      </c>
      <c r="C148" t="s">
        <v>30</v>
      </c>
      <c r="D148" t="s">
        <v>6</v>
      </c>
      <c r="E148" t="s">
        <v>226</v>
      </c>
      <c r="F148">
        <v>3</v>
      </c>
      <c r="G148">
        <v>1.4</v>
      </c>
      <c r="J148" t="s">
        <v>109</v>
      </c>
      <c r="K148" t="s">
        <v>189</v>
      </c>
      <c r="L148" t="s">
        <v>30</v>
      </c>
      <c r="M148" t="s">
        <v>10</v>
      </c>
      <c r="N148" t="s">
        <v>218</v>
      </c>
      <c r="O148">
        <v>2.4500000000000002</v>
      </c>
      <c r="P148">
        <v>1.59</v>
      </c>
    </row>
    <row r="149" spans="1:16" x14ac:dyDescent="0.25">
      <c r="A149" t="s">
        <v>119</v>
      </c>
      <c r="B149" t="s">
        <v>120</v>
      </c>
      <c r="C149" t="s">
        <v>30</v>
      </c>
      <c r="D149" t="s">
        <v>9</v>
      </c>
      <c r="E149" t="s">
        <v>232</v>
      </c>
      <c r="F149">
        <v>3.18</v>
      </c>
      <c r="G149">
        <v>1.38</v>
      </c>
      <c r="J149" t="s">
        <v>109</v>
      </c>
      <c r="K149" t="s">
        <v>189</v>
      </c>
      <c r="L149" t="s">
        <v>30</v>
      </c>
      <c r="M149" t="s">
        <v>0</v>
      </c>
      <c r="N149" t="s">
        <v>188</v>
      </c>
      <c r="O149">
        <v>2.4700000000000002</v>
      </c>
      <c r="P149">
        <v>1.6</v>
      </c>
    </row>
    <row r="150" spans="1:16" x14ac:dyDescent="0.25">
      <c r="A150" t="s">
        <v>119</v>
      </c>
      <c r="B150" t="s">
        <v>120</v>
      </c>
      <c r="C150" t="s">
        <v>30</v>
      </c>
      <c r="D150" t="s">
        <v>14</v>
      </c>
      <c r="E150" t="s">
        <v>229</v>
      </c>
      <c r="F150">
        <v>3</v>
      </c>
      <c r="G150">
        <v>1.42</v>
      </c>
      <c r="J150" t="s">
        <v>109</v>
      </c>
      <c r="K150" t="s">
        <v>189</v>
      </c>
      <c r="L150" t="s">
        <v>30</v>
      </c>
      <c r="M150" t="s">
        <v>1</v>
      </c>
      <c r="N150" t="s">
        <v>217</v>
      </c>
      <c r="O150">
        <v>2.4300000000000002</v>
      </c>
      <c r="P150">
        <v>1.57</v>
      </c>
    </row>
    <row r="151" spans="1:16" x14ac:dyDescent="0.25">
      <c r="A151" t="s">
        <v>121</v>
      </c>
      <c r="B151" t="s">
        <v>122</v>
      </c>
      <c r="C151" t="s">
        <v>30</v>
      </c>
      <c r="D151" t="s">
        <v>8</v>
      </c>
      <c r="E151" t="s">
        <v>226</v>
      </c>
      <c r="F151">
        <v>5.7</v>
      </c>
      <c r="G151">
        <v>1.1499999999999999</v>
      </c>
      <c r="J151" t="s">
        <v>109</v>
      </c>
      <c r="K151" t="s">
        <v>189</v>
      </c>
      <c r="L151" t="s">
        <v>30</v>
      </c>
      <c r="M151" t="s">
        <v>5</v>
      </c>
      <c r="N151" t="s">
        <v>217</v>
      </c>
      <c r="O151">
        <v>2.4300000000000002</v>
      </c>
      <c r="P151">
        <v>1.57</v>
      </c>
    </row>
    <row r="152" spans="1:16" x14ac:dyDescent="0.25">
      <c r="A152" t="s">
        <v>121</v>
      </c>
      <c r="B152" t="s">
        <v>122</v>
      </c>
      <c r="C152" t="s">
        <v>30</v>
      </c>
      <c r="D152" t="s">
        <v>7</v>
      </c>
      <c r="E152" t="s">
        <v>227</v>
      </c>
      <c r="F152">
        <v>6</v>
      </c>
      <c r="G152">
        <v>1.1399999999999999</v>
      </c>
      <c r="J152" t="s">
        <v>109</v>
      </c>
      <c r="K152" t="s">
        <v>189</v>
      </c>
      <c r="L152" t="s">
        <v>30</v>
      </c>
      <c r="M152" t="s">
        <v>2</v>
      </c>
      <c r="N152" t="s">
        <v>219</v>
      </c>
      <c r="O152">
        <v>2.4700000000000002</v>
      </c>
      <c r="P152">
        <v>1.6</v>
      </c>
    </row>
    <row r="153" spans="1:16" x14ac:dyDescent="0.25">
      <c r="A153" t="s">
        <v>121</v>
      </c>
      <c r="B153" t="s">
        <v>122</v>
      </c>
      <c r="C153" t="s">
        <v>30</v>
      </c>
      <c r="D153" t="s">
        <v>12</v>
      </c>
      <c r="E153" t="s">
        <v>228</v>
      </c>
      <c r="F153">
        <v>6.2</v>
      </c>
      <c r="G153">
        <v>1.1299999999999999</v>
      </c>
      <c r="J153" t="s">
        <v>109</v>
      </c>
      <c r="K153" t="s">
        <v>189</v>
      </c>
      <c r="L153" t="s">
        <v>30</v>
      </c>
      <c r="M153" t="s">
        <v>4</v>
      </c>
      <c r="N153" t="s">
        <v>217</v>
      </c>
      <c r="O153">
        <v>2.4700000000000002</v>
      </c>
      <c r="P153">
        <v>1.6</v>
      </c>
    </row>
    <row r="154" spans="1:16" x14ac:dyDescent="0.25">
      <c r="A154" t="s">
        <v>121</v>
      </c>
      <c r="B154" t="s">
        <v>122</v>
      </c>
      <c r="C154" t="s">
        <v>30</v>
      </c>
      <c r="D154" t="s">
        <v>11</v>
      </c>
      <c r="E154" t="s">
        <v>226</v>
      </c>
      <c r="F154">
        <v>6.2</v>
      </c>
      <c r="G154">
        <v>1.1399999999999999</v>
      </c>
      <c r="J154" t="s">
        <v>109</v>
      </c>
      <c r="K154" t="s">
        <v>189</v>
      </c>
      <c r="L154" t="s">
        <v>30</v>
      </c>
      <c r="M154" t="s">
        <v>3</v>
      </c>
      <c r="N154" t="s">
        <v>186</v>
      </c>
      <c r="O154">
        <v>2.4</v>
      </c>
      <c r="P154">
        <v>1.61</v>
      </c>
    </row>
    <row r="155" spans="1:16" x14ac:dyDescent="0.25">
      <c r="A155" t="s">
        <v>121</v>
      </c>
      <c r="B155" t="s">
        <v>122</v>
      </c>
      <c r="C155" t="s">
        <v>30</v>
      </c>
      <c r="D155" t="s">
        <v>10</v>
      </c>
      <c r="E155" t="s">
        <v>226</v>
      </c>
      <c r="F155">
        <v>6.5</v>
      </c>
      <c r="G155">
        <v>1.1200000000000001</v>
      </c>
      <c r="J155" t="s">
        <v>109</v>
      </c>
      <c r="K155" t="s">
        <v>189</v>
      </c>
      <c r="L155" t="s">
        <v>30</v>
      </c>
      <c r="M155" t="s">
        <v>13</v>
      </c>
      <c r="N155" t="s">
        <v>217</v>
      </c>
      <c r="O155">
        <v>2.4500000000000002</v>
      </c>
      <c r="P155">
        <v>1.57</v>
      </c>
    </row>
    <row r="156" spans="1:16" x14ac:dyDescent="0.25">
      <c r="A156" t="s">
        <v>121</v>
      </c>
      <c r="B156" t="s">
        <v>122</v>
      </c>
      <c r="C156" t="s">
        <v>30</v>
      </c>
      <c r="D156" t="s">
        <v>1</v>
      </c>
      <c r="E156" t="s">
        <v>226</v>
      </c>
      <c r="F156">
        <v>6</v>
      </c>
      <c r="G156">
        <v>1.1299999999999999</v>
      </c>
      <c r="J156" t="s">
        <v>109</v>
      </c>
      <c r="K156" t="s">
        <v>189</v>
      </c>
      <c r="L156" t="s">
        <v>30</v>
      </c>
      <c r="M156" t="s">
        <v>6</v>
      </c>
      <c r="N156" t="s">
        <v>218</v>
      </c>
      <c r="O156">
        <v>2.4</v>
      </c>
      <c r="P156">
        <v>1.61</v>
      </c>
    </row>
    <row r="157" spans="1:16" x14ac:dyDescent="0.25">
      <c r="A157" t="s">
        <v>121</v>
      </c>
      <c r="B157" t="s">
        <v>122</v>
      </c>
      <c r="C157" t="s">
        <v>30</v>
      </c>
      <c r="D157" t="s">
        <v>5</v>
      </c>
      <c r="E157" t="s">
        <v>226</v>
      </c>
      <c r="F157">
        <v>6</v>
      </c>
      <c r="G157">
        <v>1.1299999999999999</v>
      </c>
      <c r="J157" t="s">
        <v>109</v>
      </c>
      <c r="K157" t="s">
        <v>189</v>
      </c>
      <c r="L157" t="s">
        <v>30</v>
      </c>
      <c r="M157" t="s">
        <v>9</v>
      </c>
      <c r="N157" t="s">
        <v>186</v>
      </c>
      <c r="O157">
        <v>2.38</v>
      </c>
      <c r="P157">
        <v>1.63</v>
      </c>
    </row>
    <row r="158" spans="1:16" x14ac:dyDescent="0.25">
      <c r="A158" t="s">
        <v>121</v>
      </c>
      <c r="B158" t="s">
        <v>122</v>
      </c>
      <c r="C158" t="s">
        <v>30</v>
      </c>
      <c r="D158" t="s">
        <v>0</v>
      </c>
      <c r="E158" t="s">
        <v>228</v>
      </c>
      <c r="F158">
        <v>6.3</v>
      </c>
      <c r="G158">
        <v>1.1399999999999999</v>
      </c>
      <c r="J158" t="s">
        <v>109</v>
      </c>
      <c r="K158" t="s">
        <v>189</v>
      </c>
      <c r="L158" t="s">
        <v>30</v>
      </c>
      <c r="M158" t="s">
        <v>14</v>
      </c>
      <c r="N158" t="s">
        <v>218</v>
      </c>
      <c r="O158">
        <v>2.4</v>
      </c>
      <c r="P158">
        <v>1.61</v>
      </c>
    </row>
    <row r="159" spans="1:16" x14ac:dyDescent="0.25">
      <c r="A159" t="s">
        <v>121</v>
      </c>
      <c r="B159" t="s">
        <v>122</v>
      </c>
      <c r="C159" t="s">
        <v>30</v>
      </c>
      <c r="D159" t="s">
        <v>2</v>
      </c>
      <c r="E159" t="s">
        <v>229</v>
      </c>
      <c r="F159">
        <v>6.1</v>
      </c>
      <c r="G159">
        <v>1.1499999999999999</v>
      </c>
      <c r="J159" t="s">
        <v>133</v>
      </c>
      <c r="K159" t="s">
        <v>131</v>
      </c>
      <c r="L159" t="s">
        <v>30</v>
      </c>
      <c r="M159" t="s">
        <v>1</v>
      </c>
      <c r="N159" t="s">
        <v>220</v>
      </c>
      <c r="O159">
        <v>2.06</v>
      </c>
      <c r="P159">
        <v>1.68</v>
      </c>
    </row>
    <row r="160" spans="1:16" x14ac:dyDescent="0.25">
      <c r="A160" t="s">
        <v>121</v>
      </c>
      <c r="B160" t="s">
        <v>122</v>
      </c>
      <c r="C160" t="s">
        <v>30</v>
      </c>
      <c r="D160" t="s">
        <v>4</v>
      </c>
      <c r="E160" t="s">
        <v>226</v>
      </c>
      <c r="F160">
        <v>6.1</v>
      </c>
      <c r="G160">
        <v>1.1499999999999999</v>
      </c>
      <c r="J160" t="s">
        <v>133</v>
      </c>
      <c r="K160" t="s">
        <v>131</v>
      </c>
      <c r="L160" t="s">
        <v>30</v>
      </c>
      <c r="M160" t="s">
        <v>3</v>
      </c>
      <c r="N160" t="s">
        <v>220</v>
      </c>
      <c r="O160">
        <v>2.1</v>
      </c>
      <c r="P160">
        <v>1.69</v>
      </c>
    </row>
    <row r="161" spans="1:16" x14ac:dyDescent="0.25">
      <c r="A161" t="s">
        <v>121</v>
      </c>
      <c r="B161" t="s">
        <v>122</v>
      </c>
      <c r="C161" t="s">
        <v>30</v>
      </c>
      <c r="D161" t="s">
        <v>3</v>
      </c>
      <c r="E161" t="s">
        <v>230</v>
      </c>
      <c r="F161">
        <v>6</v>
      </c>
      <c r="G161">
        <v>1.1299999999999999</v>
      </c>
      <c r="J161" t="s">
        <v>133</v>
      </c>
      <c r="K161" t="s">
        <v>131</v>
      </c>
      <c r="L161" t="s">
        <v>30</v>
      </c>
      <c r="M161" t="s">
        <v>2</v>
      </c>
      <c r="N161" t="s">
        <v>221</v>
      </c>
      <c r="O161">
        <v>2.2000000000000002</v>
      </c>
      <c r="P161">
        <v>1.71</v>
      </c>
    </row>
    <row r="162" spans="1:16" x14ac:dyDescent="0.25">
      <c r="A162" t="s">
        <v>121</v>
      </c>
      <c r="B162" t="s">
        <v>122</v>
      </c>
      <c r="C162" t="s">
        <v>30</v>
      </c>
      <c r="D162" t="s">
        <v>6</v>
      </c>
      <c r="E162" t="s">
        <v>226</v>
      </c>
      <c r="F162">
        <v>6</v>
      </c>
      <c r="G162">
        <v>1.1399999999999999</v>
      </c>
      <c r="J162" t="s">
        <v>41</v>
      </c>
      <c r="K162" t="s">
        <v>39</v>
      </c>
      <c r="L162" t="s">
        <v>30</v>
      </c>
      <c r="M162" t="s">
        <v>8</v>
      </c>
      <c r="N162" t="s">
        <v>183</v>
      </c>
      <c r="O162">
        <v>3.8</v>
      </c>
      <c r="P162">
        <v>1.28</v>
      </c>
    </row>
    <row r="163" spans="1:16" x14ac:dyDescent="0.25">
      <c r="A163" t="s">
        <v>121</v>
      </c>
      <c r="B163" t="s">
        <v>122</v>
      </c>
      <c r="C163" t="s">
        <v>30</v>
      </c>
      <c r="D163" t="s">
        <v>9</v>
      </c>
      <c r="E163" t="s">
        <v>232</v>
      </c>
      <c r="F163">
        <v>7</v>
      </c>
      <c r="G163">
        <v>1.1200000000000001</v>
      </c>
      <c r="J163" t="s">
        <v>41</v>
      </c>
      <c r="K163" t="s">
        <v>39</v>
      </c>
      <c r="L163" t="s">
        <v>30</v>
      </c>
      <c r="M163" t="s">
        <v>7</v>
      </c>
      <c r="N163" t="s">
        <v>184</v>
      </c>
      <c r="O163">
        <v>3.6</v>
      </c>
      <c r="P163">
        <v>1.3</v>
      </c>
    </row>
    <row r="164" spans="1:16" x14ac:dyDescent="0.25">
      <c r="A164" t="s">
        <v>121</v>
      </c>
      <c r="B164" t="s">
        <v>122</v>
      </c>
      <c r="C164" t="s">
        <v>30</v>
      </c>
      <c r="D164" t="s">
        <v>13</v>
      </c>
      <c r="E164" t="s">
        <v>231</v>
      </c>
      <c r="F164">
        <v>5.75</v>
      </c>
      <c r="G164">
        <v>1.1399999999999999</v>
      </c>
      <c r="J164" t="s">
        <v>41</v>
      </c>
      <c r="K164" t="s">
        <v>39</v>
      </c>
      <c r="L164" t="s">
        <v>30</v>
      </c>
      <c r="M164" t="s">
        <v>11</v>
      </c>
      <c r="N164" t="s">
        <v>187</v>
      </c>
      <c r="O164">
        <v>3.5</v>
      </c>
      <c r="P164">
        <v>1.32</v>
      </c>
    </row>
    <row r="165" spans="1:16" x14ac:dyDescent="0.25">
      <c r="A165" t="s">
        <v>121</v>
      </c>
      <c r="B165" t="s">
        <v>122</v>
      </c>
      <c r="C165" t="s">
        <v>30</v>
      </c>
      <c r="D165" t="s">
        <v>14</v>
      </c>
      <c r="E165" t="s">
        <v>229</v>
      </c>
      <c r="F165">
        <v>6</v>
      </c>
      <c r="G165">
        <v>1.1399999999999999</v>
      </c>
      <c r="J165" t="s">
        <v>41</v>
      </c>
      <c r="K165" t="s">
        <v>39</v>
      </c>
      <c r="L165" t="s">
        <v>30</v>
      </c>
      <c r="M165" t="s">
        <v>6</v>
      </c>
      <c r="N165" t="s">
        <v>213</v>
      </c>
      <c r="O165">
        <v>3.5</v>
      </c>
      <c r="P165">
        <v>1.33</v>
      </c>
    </row>
    <row r="166" spans="1:16" x14ac:dyDescent="0.25">
      <c r="A166" t="s">
        <v>123</v>
      </c>
      <c r="B166" t="s">
        <v>122</v>
      </c>
      <c r="C166" t="s">
        <v>30</v>
      </c>
      <c r="D166" t="s">
        <v>8</v>
      </c>
      <c r="E166" t="s">
        <v>226</v>
      </c>
      <c r="F166">
        <v>6.25</v>
      </c>
      <c r="G166">
        <v>1.1299999999999999</v>
      </c>
      <c r="J166" t="s">
        <v>41</v>
      </c>
      <c r="K166" t="s">
        <v>39</v>
      </c>
      <c r="L166" t="s">
        <v>30</v>
      </c>
      <c r="M166" t="s">
        <v>12</v>
      </c>
      <c r="N166" t="s">
        <v>184</v>
      </c>
      <c r="O166">
        <v>3.72</v>
      </c>
      <c r="P166">
        <v>1.3</v>
      </c>
    </row>
    <row r="167" spans="1:16" x14ac:dyDescent="0.25">
      <c r="A167" t="s">
        <v>123</v>
      </c>
      <c r="B167" t="s">
        <v>122</v>
      </c>
      <c r="C167" t="s">
        <v>30</v>
      </c>
      <c r="D167" t="s">
        <v>7</v>
      </c>
      <c r="E167" t="s">
        <v>227</v>
      </c>
      <c r="F167">
        <v>6.5</v>
      </c>
      <c r="G167">
        <v>1.1200000000000001</v>
      </c>
      <c r="J167" t="s">
        <v>41</v>
      </c>
      <c r="K167" t="s">
        <v>39</v>
      </c>
      <c r="L167" t="s">
        <v>30</v>
      </c>
      <c r="M167" t="s">
        <v>1</v>
      </c>
      <c r="N167" t="s">
        <v>187</v>
      </c>
      <c r="O167">
        <v>3.55</v>
      </c>
      <c r="P167">
        <v>1.3</v>
      </c>
    </row>
    <row r="168" spans="1:16" x14ac:dyDescent="0.25">
      <c r="A168" t="s">
        <v>123</v>
      </c>
      <c r="B168" t="s">
        <v>122</v>
      </c>
      <c r="C168" t="s">
        <v>30</v>
      </c>
      <c r="D168" t="s">
        <v>11</v>
      </c>
      <c r="E168" t="s">
        <v>226</v>
      </c>
      <c r="F168">
        <v>6.7</v>
      </c>
      <c r="G168">
        <v>1.1200000000000001</v>
      </c>
      <c r="J168" t="s">
        <v>41</v>
      </c>
      <c r="K168" t="s">
        <v>39</v>
      </c>
      <c r="L168" t="s">
        <v>30</v>
      </c>
      <c r="M168" t="s">
        <v>0</v>
      </c>
      <c r="N168" t="s">
        <v>214</v>
      </c>
      <c r="O168">
        <v>3.55</v>
      </c>
      <c r="P168">
        <v>1.3</v>
      </c>
    </row>
    <row r="169" spans="1:16" x14ac:dyDescent="0.25">
      <c r="A169" t="s">
        <v>123</v>
      </c>
      <c r="B169" t="s">
        <v>122</v>
      </c>
      <c r="C169" t="s">
        <v>30</v>
      </c>
      <c r="D169" t="s">
        <v>10</v>
      </c>
      <c r="E169" t="s">
        <v>226</v>
      </c>
      <c r="F169">
        <v>6.5</v>
      </c>
      <c r="G169">
        <v>1.1200000000000001</v>
      </c>
      <c r="J169" t="s">
        <v>41</v>
      </c>
      <c r="K169" t="s">
        <v>39</v>
      </c>
      <c r="L169" t="s">
        <v>30</v>
      </c>
      <c r="M169" t="s">
        <v>3</v>
      </c>
      <c r="N169" t="s">
        <v>184</v>
      </c>
      <c r="O169">
        <v>3.65</v>
      </c>
      <c r="P169">
        <v>1.3</v>
      </c>
    </row>
    <row r="170" spans="1:16" x14ac:dyDescent="0.25">
      <c r="A170" t="s">
        <v>123</v>
      </c>
      <c r="B170" t="s">
        <v>122</v>
      </c>
      <c r="C170" t="s">
        <v>30</v>
      </c>
      <c r="D170" t="s">
        <v>12</v>
      </c>
      <c r="E170" t="s">
        <v>228</v>
      </c>
      <c r="F170">
        <v>6.5</v>
      </c>
      <c r="G170">
        <v>1.1200000000000001</v>
      </c>
      <c r="J170" t="s">
        <v>41</v>
      </c>
      <c r="K170" t="s">
        <v>39</v>
      </c>
      <c r="L170" t="s">
        <v>30</v>
      </c>
      <c r="M170" t="s">
        <v>2</v>
      </c>
      <c r="N170" t="s">
        <v>215</v>
      </c>
      <c r="O170">
        <v>3.65</v>
      </c>
      <c r="P170">
        <v>1.32</v>
      </c>
    </row>
    <row r="171" spans="1:16" x14ac:dyDescent="0.25">
      <c r="A171" t="s">
        <v>123</v>
      </c>
      <c r="B171" t="s">
        <v>122</v>
      </c>
      <c r="C171" t="s">
        <v>30</v>
      </c>
      <c r="D171" t="s">
        <v>0</v>
      </c>
      <c r="E171" t="s">
        <v>228</v>
      </c>
      <c r="F171">
        <v>6.5</v>
      </c>
      <c r="G171">
        <v>1.1399999999999999</v>
      </c>
      <c r="J171" t="s">
        <v>41</v>
      </c>
      <c r="K171" t="s">
        <v>39</v>
      </c>
      <c r="L171" t="s">
        <v>30</v>
      </c>
      <c r="M171" t="s">
        <v>4</v>
      </c>
      <c r="N171" t="s">
        <v>188</v>
      </c>
      <c r="O171">
        <v>3.65</v>
      </c>
      <c r="P171">
        <v>1.32</v>
      </c>
    </row>
    <row r="172" spans="1:16" x14ac:dyDescent="0.25">
      <c r="A172" t="s">
        <v>123</v>
      </c>
      <c r="B172" t="s">
        <v>122</v>
      </c>
      <c r="C172" t="s">
        <v>30</v>
      </c>
      <c r="D172" t="s">
        <v>1</v>
      </c>
      <c r="E172" t="s">
        <v>226</v>
      </c>
      <c r="F172">
        <v>6.25</v>
      </c>
      <c r="G172">
        <v>1.1299999999999999</v>
      </c>
      <c r="J172" t="s">
        <v>41</v>
      </c>
      <c r="K172" t="s">
        <v>39</v>
      </c>
      <c r="L172" t="s">
        <v>30</v>
      </c>
      <c r="M172" t="s">
        <v>10</v>
      </c>
      <c r="N172" t="s">
        <v>187</v>
      </c>
      <c r="O172">
        <v>3.55</v>
      </c>
      <c r="P172">
        <v>1.31</v>
      </c>
    </row>
    <row r="173" spans="1:16" x14ac:dyDescent="0.25">
      <c r="A173" t="s">
        <v>123</v>
      </c>
      <c r="B173" t="s">
        <v>122</v>
      </c>
      <c r="C173" t="s">
        <v>30</v>
      </c>
      <c r="D173" t="s">
        <v>5</v>
      </c>
      <c r="E173" t="s">
        <v>226</v>
      </c>
      <c r="F173">
        <v>6.25</v>
      </c>
      <c r="G173">
        <v>1.1299999999999999</v>
      </c>
      <c r="J173" t="s">
        <v>41</v>
      </c>
      <c r="K173" t="s">
        <v>39</v>
      </c>
      <c r="L173" t="s">
        <v>30</v>
      </c>
      <c r="M173" t="s">
        <v>9</v>
      </c>
      <c r="N173" t="s">
        <v>185</v>
      </c>
      <c r="O173">
        <v>3.55</v>
      </c>
      <c r="P173">
        <v>1.32</v>
      </c>
    </row>
    <row r="174" spans="1:16" x14ac:dyDescent="0.25">
      <c r="A174" t="s">
        <v>123</v>
      </c>
      <c r="B174" t="s">
        <v>122</v>
      </c>
      <c r="C174" t="s">
        <v>30</v>
      </c>
      <c r="D174" t="s">
        <v>2</v>
      </c>
      <c r="E174" t="s">
        <v>229</v>
      </c>
      <c r="F174">
        <v>6.5</v>
      </c>
      <c r="G174">
        <v>1.1299999999999999</v>
      </c>
      <c r="J174" t="s">
        <v>41</v>
      </c>
      <c r="K174" t="s">
        <v>39</v>
      </c>
      <c r="L174" t="s">
        <v>30</v>
      </c>
      <c r="M174" t="s">
        <v>14</v>
      </c>
      <c r="N174" t="s">
        <v>216</v>
      </c>
      <c r="O174">
        <v>3.65</v>
      </c>
      <c r="P174">
        <v>1.3</v>
      </c>
    </row>
    <row r="175" spans="1:16" x14ac:dyDescent="0.25">
      <c r="A175" t="s">
        <v>123</v>
      </c>
      <c r="B175" t="s">
        <v>122</v>
      </c>
      <c r="C175" t="s">
        <v>30</v>
      </c>
      <c r="D175" t="s">
        <v>4</v>
      </c>
      <c r="E175" t="s">
        <v>226</v>
      </c>
      <c r="F175">
        <v>6.8</v>
      </c>
      <c r="G175">
        <v>1.1200000000000001</v>
      </c>
      <c r="J175" t="s">
        <v>51</v>
      </c>
      <c r="K175" t="s">
        <v>52</v>
      </c>
      <c r="L175" t="s">
        <v>30</v>
      </c>
      <c r="M175" t="s">
        <v>8</v>
      </c>
      <c r="N175" t="s">
        <v>183</v>
      </c>
      <c r="O175">
        <v>3</v>
      </c>
      <c r="P175">
        <v>1.41</v>
      </c>
    </row>
    <row r="176" spans="1:16" x14ac:dyDescent="0.25">
      <c r="A176" t="s">
        <v>123</v>
      </c>
      <c r="B176" t="s">
        <v>122</v>
      </c>
      <c r="C176" t="s">
        <v>30</v>
      </c>
      <c r="D176" t="s">
        <v>3</v>
      </c>
      <c r="E176" t="s">
        <v>230</v>
      </c>
      <c r="F176">
        <v>6.5</v>
      </c>
      <c r="G176">
        <v>1.1200000000000001</v>
      </c>
      <c r="J176" t="s">
        <v>51</v>
      </c>
      <c r="K176" t="s">
        <v>52</v>
      </c>
      <c r="L176" t="s">
        <v>30</v>
      </c>
      <c r="M176" t="s">
        <v>7</v>
      </c>
      <c r="N176" t="s">
        <v>184</v>
      </c>
      <c r="O176">
        <v>2.92</v>
      </c>
      <c r="P176">
        <v>1.43</v>
      </c>
    </row>
    <row r="177" spans="1:16" x14ac:dyDescent="0.25">
      <c r="A177" t="s">
        <v>123</v>
      </c>
      <c r="B177" t="s">
        <v>122</v>
      </c>
      <c r="C177" t="s">
        <v>30</v>
      </c>
      <c r="D177" t="s">
        <v>13</v>
      </c>
      <c r="E177" t="s">
        <v>231</v>
      </c>
      <c r="F177">
        <v>6</v>
      </c>
      <c r="G177">
        <v>1.1299999999999999</v>
      </c>
      <c r="J177" t="s">
        <v>51</v>
      </c>
      <c r="K177" t="s">
        <v>52</v>
      </c>
      <c r="L177" t="s">
        <v>30</v>
      </c>
      <c r="M177" t="s">
        <v>12</v>
      </c>
      <c r="N177" t="s">
        <v>184</v>
      </c>
      <c r="O177">
        <v>3</v>
      </c>
      <c r="P177">
        <v>1.42</v>
      </c>
    </row>
    <row r="178" spans="1:16" x14ac:dyDescent="0.25">
      <c r="A178" t="s">
        <v>123</v>
      </c>
      <c r="B178" t="s">
        <v>122</v>
      </c>
      <c r="C178" t="s">
        <v>30</v>
      </c>
      <c r="D178" t="s">
        <v>6</v>
      </c>
      <c r="E178" t="s">
        <v>226</v>
      </c>
      <c r="F178">
        <v>6.25</v>
      </c>
      <c r="G178">
        <v>1.1499999999999999</v>
      </c>
      <c r="J178" t="s">
        <v>51</v>
      </c>
      <c r="K178" t="s">
        <v>52</v>
      </c>
      <c r="L178" t="s">
        <v>30</v>
      </c>
      <c r="M178" t="s">
        <v>3</v>
      </c>
      <c r="N178" t="s">
        <v>184</v>
      </c>
      <c r="O178">
        <v>2.95</v>
      </c>
      <c r="P178">
        <v>1.43</v>
      </c>
    </row>
    <row r="179" spans="1:16" x14ac:dyDescent="0.25">
      <c r="A179" t="s">
        <v>123</v>
      </c>
      <c r="B179" t="s">
        <v>122</v>
      </c>
      <c r="C179" t="s">
        <v>30</v>
      </c>
      <c r="D179" t="s">
        <v>9</v>
      </c>
      <c r="E179" t="s">
        <v>232</v>
      </c>
      <c r="F179">
        <v>7</v>
      </c>
      <c r="G179">
        <v>1.1200000000000001</v>
      </c>
      <c r="J179" t="s">
        <v>51</v>
      </c>
      <c r="K179" t="s">
        <v>52</v>
      </c>
      <c r="L179" t="s">
        <v>30</v>
      </c>
      <c r="M179" t="s">
        <v>1</v>
      </c>
      <c r="N179" t="s">
        <v>187</v>
      </c>
      <c r="O179">
        <v>2.8</v>
      </c>
      <c r="P179">
        <v>1.44</v>
      </c>
    </row>
    <row r="180" spans="1:16" x14ac:dyDescent="0.25">
      <c r="A180" t="s">
        <v>123</v>
      </c>
      <c r="B180" t="s">
        <v>122</v>
      </c>
      <c r="C180" t="s">
        <v>30</v>
      </c>
      <c r="D180" t="s">
        <v>14</v>
      </c>
      <c r="E180" t="s">
        <v>229</v>
      </c>
      <c r="F180">
        <v>6.5</v>
      </c>
      <c r="G180">
        <v>1.1200000000000001</v>
      </c>
      <c r="J180" t="s">
        <v>51</v>
      </c>
      <c r="K180" t="s">
        <v>52</v>
      </c>
      <c r="L180" t="s">
        <v>30</v>
      </c>
      <c r="M180" t="s">
        <v>0</v>
      </c>
      <c r="N180" t="s">
        <v>214</v>
      </c>
      <c r="O180">
        <v>2.8</v>
      </c>
      <c r="P180">
        <v>1.44</v>
      </c>
    </row>
    <row r="181" spans="1:16" x14ac:dyDescent="0.25">
      <c r="A181" t="s">
        <v>124</v>
      </c>
      <c r="B181" t="s">
        <v>125</v>
      </c>
      <c r="C181" t="s">
        <v>30</v>
      </c>
      <c r="D181" t="s">
        <v>8</v>
      </c>
      <c r="E181" t="s">
        <v>226</v>
      </c>
      <c r="F181">
        <v>1.7</v>
      </c>
      <c r="G181">
        <v>2.2000000000000002</v>
      </c>
      <c r="J181" t="s">
        <v>51</v>
      </c>
      <c r="K181" t="s">
        <v>52</v>
      </c>
      <c r="L181" t="s">
        <v>30</v>
      </c>
      <c r="M181" t="s">
        <v>2</v>
      </c>
      <c r="N181" t="s">
        <v>215</v>
      </c>
      <c r="O181">
        <v>3</v>
      </c>
      <c r="P181">
        <v>1.42</v>
      </c>
    </row>
    <row r="182" spans="1:16" x14ac:dyDescent="0.25">
      <c r="A182" t="s">
        <v>124</v>
      </c>
      <c r="B182" t="s">
        <v>125</v>
      </c>
      <c r="C182" t="s">
        <v>30</v>
      </c>
      <c r="D182" t="s">
        <v>7</v>
      </c>
      <c r="E182" t="s">
        <v>227</v>
      </c>
      <c r="F182">
        <v>1.67</v>
      </c>
      <c r="G182">
        <v>2.2599999999999998</v>
      </c>
      <c r="J182" t="s">
        <v>51</v>
      </c>
      <c r="K182" t="s">
        <v>52</v>
      </c>
      <c r="L182" t="s">
        <v>30</v>
      </c>
      <c r="M182" t="s">
        <v>4</v>
      </c>
      <c r="N182" t="s">
        <v>188</v>
      </c>
      <c r="O182">
        <v>3</v>
      </c>
      <c r="P182">
        <v>1.42</v>
      </c>
    </row>
    <row r="183" spans="1:16" x14ac:dyDescent="0.25">
      <c r="A183" t="s">
        <v>124</v>
      </c>
      <c r="B183" t="s">
        <v>125</v>
      </c>
      <c r="C183" t="s">
        <v>30</v>
      </c>
      <c r="D183" t="s">
        <v>12</v>
      </c>
      <c r="E183" t="s">
        <v>228</v>
      </c>
      <c r="F183">
        <v>1.69</v>
      </c>
      <c r="G183">
        <v>2.25</v>
      </c>
      <c r="J183" t="s">
        <v>51</v>
      </c>
      <c r="K183" t="s">
        <v>52</v>
      </c>
      <c r="L183" t="s">
        <v>30</v>
      </c>
      <c r="M183" t="s">
        <v>6</v>
      </c>
      <c r="N183" t="s">
        <v>213</v>
      </c>
      <c r="O183">
        <v>3</v>
      </c>
      <c r="P183">
        <v>1.4</v>
      </c>
    </row>
    <row r="184" spans="1:16" x14ac:dyDescent="0.25">
      <c r="A184" t="s">
        <v>124</v>
      </c>
      <c r="B184" t="s">
        <v>125</v>
      </c>
      <c r="C184" t="s">
        <v>30</v>
      </c>
      <c r="D184" t="s">
        <v>11</v>
      </c>
      <c r="E184" t="s">
        <v>226</v>
      </c>
      <c r="F184">
        <v>1.74</v>
      </c>
      <c r="G184">
        <v>2.16</v>
      </c>
      <c r="J184" t="s">
        <v>51</v>
      </c>
      <c r="K184" t="s">
        <v>52</v>
      </c>
      <c r="L184" t="s">
        <v>30</v>
      </c>
      <c r="M184" t="s">
        <v>10</v>
      </c>
      <c r="N184" t="s">
        <v>187</v>
      </c>
      <c r="O184">
        <v>2.9</v>
      </c>
      <c r="P184">
        <v>1.42</v>
      </c>
    </row>
    <row r="185" spans="1:16" x14ac:dyDescent="0.25">
      <c r="A185" t="s">
        <v>124</v>
      </c>
      <c r="B185" t="s">
        <v>125</v>
      </c>
      <c r="C185" t="s">
        <v>30</v>
      </c>
      <c r="D185" t="s">
        <v>10</v>
      </c>
      <c r="E185" t="s">
        <v>226</v>
      </c>
      <c r="F185">
        <v>1.69</v>
      </c>
      <c r="G185">
        <v>2.25</v>
      </c>
      <c r="J185" t="s">
        <v>51</v>
      </c>
      <c r="K185" t="s">
        <v>52</v>
      </c>
      <c r="L185" t="s">
        <v>30</v>
      </c>
      <c r="M185" t="s">
        <v>9</v>
      </c>
      <c r="N185" t="s">
        <v>185</v>
      </c>
      <c r="O185">
        <v>2.95</v>
      </c>
      <c r="P185">
        <v>1.43</v>
      </c>
    </row>
    <row r="186" spans="1:16" x14ac:dyDescent="0.25">
      <c r="A186" t="s">
        <v>124</v>
      </c>
      <c r="B186" t="s">
        <v>125</v>
      </c>
      <c r="C186" t="s">
        <v>30</v>
      </c>
      <c r="D186" t="s">
        <v>0</v>
      </c>
      <c r="E186" t="s">
        <v>228</v>
      </c>
      <c r="F186">
        <v>1.68</v>
      </c>
      <c r="G186">
        <v>2.2999999999999998</v>
      </c>
      <c r="J186" t="s">
        <v>51</v>
      </c>
      <c r="K186" t="s">
        <v>52</v>
      </c>
      <c r="L186" t="s">
        <v>30</v>
      </c>
      <c r="M186" t="s">
        <v>11</v>
      </c>
      <c r="N186" t="s">
        <v>187</v>
      </c>
      <c r="O186">
        <v>3.02</v>
      </c>
      <c r="P186">
        <v>1.4</v>
      </c>
    </row>
    <row r="187" spans="1:16" x14ac:dyDescent="0.25">
      <c r="A187" t="s">
        <v>124</v>
      </c>
      <c r="B187" t="s">
        <v>125</v>
      </c>
      <c r="C187" t="s">
        <v>30</v>
      </c>
      <c r="D187" t="s">
        <v>1</v>
      </c>
      <c r="E187" t="s">
        <v>226</v>
      </c>
      <c r="F187">
        <v>1.66</v>
      </c>
      <c r="G187">
        <v>2.25</v>
      </c>
      <c r="J187" t="s">
        <v>51</v>
      </c>
      <c r="K187" t="s">
        <v>52</v>
      </c>
      <c r="L187" t="s">
        <v>30</v>
      </c>
      <c r="M187" t="s">
        <v>14</v>
      </c>
      <c r="N187" t="s">
        <v>216</v>
      </c>
      <c r="O187">
        <v>2.9</v>
      </c>
      <c r="P187">
        <v>1.44</v>
      </c>
    </row>
    <row r="188" spans="1:16" x14ac:dyDescent="0.25">
      <c r="A188" t="s">
        <v>124</v>
      </c>
      <c r="B188" t="s">
        <v>125</v>
      </c>
      <c r="C188" t="s">
        <v>30</v>
      </c>
      <c r="D188" t="s">
        <v>5</v>
      </c>
      <c r="E188" t="s">
        <v>226</v>
      </c>
      <c r="F188">
        <v>1.66</v>
      </c>
      <c r="G188">
        <v>2.25</v>
      </c>
      <c r="J188" t="s">
        <v>110</v>
      </c>
      <c r="K188" t="s">
        <v>189</v>
      </c>
      <c r="L188" t="s">
        <v>30</v>
      </c>
      <c r="M188" t="s">
        <v>8</v>
      </c>
      <c r="N188" t="s">
        <v>217</v>
      </c>
      <c r="O188">
        <v>1.27</v>
      </c>
      <c r="P188">
        <v>3.95</v>
      </c>
    </row>
    <row r="189" spans="1:16" x14ac:dyDescent="0.25">
      <c r="A189" t="s">
        <v>124</v>
      </c>
      <c r="B189" t="s">
        <v>125</v>
      </c>
      <c r="C189" t="s">
        <v>30</v>
      </c>
      <c r="D189" t="s">
        <v>2</v>
      </c>
      <c r="E189" t="s">
        <v>229</v>
      </c>
      <c r="F189">
        <v>1.67</v>
      </c>
      <c r="G189">
        <v>2.2999999999999998</v>
      </c>
      <c r="J189" t="s">
        <v>110</v>
      </c>
      <c r="K189" t="s">
        <v>189</v>
      </c>
      <c r="L189" t="s">
        <v>30</v>
      </c>
      <c r="M189" t="s">
        <v>7</v>
      </c>
      <c r="N189" t="s">
        <v>186</v>
      </c>
      <c r="O189">
        <v>1.26</v>
      </c>
      <c r="P189">
        <v>4</v>
      </c>
    </row>
    <row r="190" spans="1:16" x14ac:dyDescent="0.25">
      <c r="A190" t="s">
        <v>124</v>
      </c>
      <c r="B190" t="s">
        <v>125</v>
      </c>
      <c r="C190" t="s">
        <v>30</v>
      </c>
      <c r="D190" t="s">
        <v>4</v>
      </c>
      <c r="E190" t="s">
        <v>226</v>
      </c>
      <c r="F190">
        <v>1.67</v>
      </c>
      <c r="G190">
        <v>2.2999999999999998</v>
      </c>
      <c r="J190" t="s">
        <v>110</v>
      </c>
      <c r="K190" t="s">
        <v>189</v>
      </c>
      <c r="L190" t="s">
        <v>30</v>
      </c>
      <c r="M190" t="s">
        <v>12</v>
      </c>
      <c r="N190" t="s">
        <v>187</v>
      </c>
      <c r="O190">
        <v>1.26</v>
      </c>
      <c r="P190">
        <v>4.0999999999999996</v>
      </c>
    </row>
    <row r="191" spans="1:16" x14ac:dyDescent="0.25">
      <c r="A191" t="s">
        <v>124</v>
      </c>
      <c r="B191" t="s">
        <v>125</v>
      </c>
      <c r="C191" t="s">
        <v>30</v>
      </c>
      <c r="D191" t="s">
        <v>3</v>
      </c>
      <c r="E191" t="s">
        <v>230</v>
      </c>
      <c r="F191">
        <v>1.67</v>
      </c>
      <c r="G191">
        <v>2.2999999999999998</v>
      </c>
      <c r="J191" t="s">
        <v>110</v>
      </c>
      <c r="K191" t="s">
        <v>189</v>
      </c>
      <c r="L191" t="s">
        <v>30</v>
      </c>
      <c r="M191" t="s">
        <v>11</v>
      </c>
      <c r="N191" t="s">
        <v>218</v>
      </c>
      <c r="O191">
        <v>1.23</v>
      </c>
      <c r="P191">
        <v>4.4000000000000004</v>
      </c>
    </row>
    <row r="192" spans="1:16" x14ac:dyDescent="0.25">
      <c r="A192" t="s">
        <v>124</v>
      </c>
      <c r="B192" t="s">
        <v>125</v>
      </c>
      <c r="C192" t="s">
        <v>30</v>
      </c>
      <c r="D192" t="s">
        <v>6</v>
      </c>
      <c r="E192" t="s">
        <v>226</v>
      </c>
      <c r="F192">
        <v>1.67</v>
      </c>
      <c r="G192">
        <v>2.25</v>
      </c>
      <c r="J192" t="s">
        <v>110</v>
      </c>
      <c r="K192" t="s">
        <v>189</v>
      </c>
      <c r="L192" t="s">
        <v>30</v>
      </c>
      <c r="M192" t="s">
        <v>10</v>
      </c>
      <c r="N192" t="s">
        <v>218</v>
      </c>
      <c r="O192">
        <v>1.25</v>
      </c>
      <c r="P192">
        <v>4</v>
      </c>
    </row>
    <row r="193" spans="1:16" x14ac:dyDescent="0.25">
      <c r="A193" t="s">
        <v>124</v>
      </c>
      <c r="B193" t="s">
        <v>125</v>
      </c>
      <c r="C193" t="s">
        <v>30</v>
      </c>
      <c r="D193" t="s">
        <v>9</v>
      </c>
      <c r="E193" t="s">
        <v>232</v>
      </c>
      <c r="F193">
        <v>1.67</v>
      </c>
      <c r="G193">
        <v>2.2799999999999998</v>
      </c>
      <c r="J193" t="s">
        <v>110</v>
      </c>
      <c r="K193" t="s">
        <v>189</v>
      </c>
      <c r="L193" t="s">
        <v>30</v>
      </c>
      <c r="M193" t="s">
        <v>5</v>
      </c>
      <c r="N193" t="s">
        <v>217</v>
      </c>
      <c r="O193">
        <v>1.27</v>
      </c>
      <c r="P193">
        <v>3.9</v>
      </c>
    </row>
    <row r="194" spans="1:16" x14ac:dyDescent="0.25">
      <c r="A194" t="s">
        <v>124</v>
      </c>
      <c r="B194" t="s">
        <v>125</v>
      </c>
      <c r="C194" t="s">
        <v>30</v>
      </c>
      <c r="D194" t="s">
        <v>13</v>
      </c>
      <c r="E194" t="s">
        <v>231</v>
      </c>
      <c r="F194">
        <v>1.62</v>
      </c>
      <c r="G194">
        <v>2.2999999999999998</v>
      </c>
      <c r="J194" t="s">
        <v>110</v>
      </c>
      <c r="K194" t="s">
        <v>189</v>
      </c>
      <c r="L194" t="s">
        <v>30</v>
      </c>
      <c r="M194" t="s">
        <v>0</v>
      </c>
      <c r="N194" t="s">
        <v>188</v>
      </c>
      <c r="O194">
        <v>1.28</v>
      </c>
      <c r="P194">
        <v>4</v>
      </c>
    </row>
    <row r="195" spans="1:16" x14ac:dyDescent="0.25">
      <c r="A195" t="s">
        <v>124</v>
      </c>
      <c r="B195" t="s">
        <v>125</v>
      </c>
      <c r="C195" t="s">
        <v>30</v>
      </c>
      <c r="D195" t="s">
        <v>14</v>
      </c>
      <c r="E195" t="s">
        <v>229</v>
      </c>
      <c r="F195">
        <v>1.69</v>
      </c>
      <c r="G195">
        <v>2.25</v>
      </c>
      <c r="J195" t="s">
        <v>110</v>
      </c>
      <c r="K195" t="s">
        <v>189</v>
      </c>
      <c r="L195" t="s">
        <v>30</v>
      </c>
      <c r="M195" t="s">
        <v>1</v>
      </c>
      <c r="N195" t="s">
        <v>217</v>
      </c>
      <c r="O195">
        <v>1.27</v>
      </c>
      <c r="P195">
        <v>3.9</v>
      </c>
    </row>
    <row r="196" spans="1:16" x14ac:dyDescent="0.25">
      <c r="A196" t="s">
        <v>126</v>
      </c>
      <c r="B196" t="s">
        <v>127</v>
      </c>
      <c r="C196" t="s">
        <v>30</v>
      </c>
      <c r="D196" t="s">
        <v>8</v>
      </c>
      <c r="E196" t="s">
        <v>226</v>
      </c>
      <c r="F196">
        <v>1.46</v>
      </c>
      <c r="G196">
        <v>2.8</v>
      </c>
      <c r="J196" t="s">
        <v>110</v>
      </c>
      <c r="K196" t="s">
        <v>189</v>
      </c>
      <c r="L196" t="s">
        <v>30</v>
      </c>
      <c r="M196" t="s">
        <v>2</v>
      </c>
      <c r="N196" t="s">
        <v>219</v>
      </c>
      <c r="O196">
        <v>1.25</v>
      </c>
      <c r="P196">
        <v>4.2</v>
      </c>
    </row>
    <row r="197" spans="1:16" x14ac:dyDescent="0.25">
      <c r="A197" t="s">
        <v>126</v>
      </c>
      <c r="B197" t="s">
        <v>127</v>
      </c>
      <c r="C197" t="s">
        <v>30</v>
      </c>
      <c r="D197" t="s">
        <v>7</v>
      </c>
      <c r="E197" t="s">
        <v>227</v>
      </c>
      <c r="F197">
        <v>1.44</v>
      </c>
      <c r="G197">
        <v>2.85</v>
      </c>
      <c r="J197" t="s">
        <v>110</v>
      </c>
      <c r="K197" t="s">
        <v>189</v>
      </c>
      <c r="L197" t="s">
        <v>30</v>
      </c>
      <c r="M197" t="s">
        <v>4</v>
      </c>
      <c r="N197" t="s">
        <v>217</v>
      </c>
      <c r="O197">
        <v>1.25</v>
      </c>
      <c r="P197">
        <v>4.2</v>
      </c>
    </row>
    <row r="198" spans="1:16" x14ac:dyDescent="0.25">
      <c r="A198" t="s">
        <v>126</v>
      </c>
      <c r="B198" t="s">
        <v>127</v>
      </c>
      <c r="C198" t="s">
        <v>30</v>
      </c>
      <c r="D198" t="s">
        <v>12</v>
      </c>
      <c r="E198" t="s">
        <v>228</v>
      </c>
      <c r="F198">
        <v>1.45</v>
      </c>
      <c r="G198">
        <v>2.8</v>
      </c>
      <c r="J198" t="s">
        <v>110</v>
      </c>
      <c r="K198" t="s">
        <v>189</v>
      </c>
      <c r="L198" t="s">
        <v>30</v>
      </c>
      <c r="M198" t="s">
        <v>3</v>
      </c>
      <c r="N198" t="s">
        <v>186</v>
      </c>
      <c r="O198">
        <v>1.24</v>
      </c>
      <c r="P198">
        <v>4.1500000000000004</v>
      </c>
    </row>
    <row r="199" spans="1:16" x14ac:dyDescent="0.25">
      <c r="A199" t="s">
        <v>126</v>
      </c>
      <c r="B199" t="s">
        <v>127</v>
      </c>
      <c r="C199" t="s">
        <v>30</v>
      </c>
      <c r="D199" t="s">
        <v>11</v>
      </c>
      <c r="E199" t="s">
        <v>226</v>
      </c>
      <c r="F199">
        <v>1.43</v>
      </c>
      <c r="G199">
        <v>2.94</v>
      </c>
      <c r="J199" t="s">
        <v>110</v>
      </c>
      <c r="K199" t="s">
        <v>189</v>
      </c>
      <c r="L199" t="s">
        <v>30</v>
      </c>
      <c r="M199" t="s">
        <v>13</v>
      </c>
      <c r="N199" t="s">
        <v>217</v>
      </c>
      <c r="O199">
        <v>1.24</v>
      </c>
      <c r="P199">
        <v>4.3</v>
      </c>
    </row>
    <row r="200" spans="1:16" x14ac:dyDescent="0.25">
      <c r="A200" t="s">
        <v>126</v>
      </c>
      <c r="B200" t="s">
        <v>127</v>
      </c>
      <c r="C200" t="s">
        <v>30</v>
      </c>
      <c r="D200" t="s">
        <v>10</v>
      </c>
      <c r="E200" t="s">
        <v>226</v>
      </c>
      <c r="F200">
        <v>1.42</v>
      </c>
      <c r="G200">
        <v>2.9</v>
      </c>
      <c r="J200" t="s">
        <v>110</v>
      </c>
      <c r="K200" t="s">
        <v>189</v>
      </c>
      <c r="L200" t="s">
        <v>30</v>
      </c>
      <c r="M200" t="s">
        <v>6</v>
      </c>
      <c r="N200" t="s">
        <v>218</v>
      </c>
      <c r="O200">
        <v>1.25</v>
      </c>
      <c r="P200">
        <v>4.0999999999999996</v>
      </c>
    </row>
    <row r="201" spans="1:16" x14ac:dyDescent="0.25">
      <c r="A201" t="s">
        <v>126</v>
      </c>
      <c r="B201" t="s">
        <v>127</v>
      </c>
      <c r="C201" t="s">
        <v>30</v>
      </c>
      <c r="D201" t="s">
        <v>2</v>
      </c>
      <c r="E201" t="s">
        <v>229</v>
      </c>
      <c r="F201">
        <v>1.47</v>
      </c>
      <c r="G201">
        <v>2.85</v>
      </c>
      <c r="J201" t="s">
        <v>110</v>
      </c>
      <c r="K201" t="s">
        <v>189</v>
      </c>
      <c r="L201" t="s">
        <v>30</v>
      </c>
      <c r="M201" t="s">
        <v>9</v>
      </c>
      <c r="N201" t="s">
        <v>186</v>
      </c>
      <c r="O201">
        <v>1.26</v>
      </c>
      <c r="P201">
        <v>4.0999999999999996</v>
      </c>
    </row>
    <row r="202" spans="1:16" x14ac:dyDescent="0.25">
      <c r="A202" t="s">
        <v>126</v>
      </c>
      <c r="B202" t="s">
        <v>127</v>
      </c>
      <c r="C202" t="s">
        <v>30</v>
      </c>
      <c r="D202" t="s">
        <v>4</v>
      </c>
      <c r="E202" t="s">
        <v>226</v>
      </c>
      <c r="F202">
        <v>1.46</v>
      </c>
      <c r="G202">
        <v>2.85</v>
      </c>
      <c r="J202" t="s">
        <v>110</v>
      </c>
      <c r="K202" t="s">
        <v>189</v>
      </c>
      <c r="L202" t="s">
        <v>30</v>
      </c>
      <c r="M202" t="s">
        <v>14</v>
      </c>
      <c r="N202" t="s">
        <v>218</v>
      </c>
      <c r="O202">
        <v>1.25</v>
      </c>
      <c r="P202">
        <v>4.2</v>
      </c>
    </row>
    <row r="203" spans="1:16" x14ac:dyDescent="0.25">
      <c r="A203" t="s">
        <v>126</v>
      </c>
      <c r="B203" t="s">
        <v>127</v>
      </c>
      <c r="C203" t="s">
        <v>30</v>
      </c>
      <c r="D203" t="s">
        <v>5</v>
      </c>
      <c r="E203" t="s">
        <v>226</v>
      </c>
      <c r="F203">
        <v>1.43</v>
      </c>
      <c r="G203">
        <v>2.9</v>
      </c>
      <c r="J203" t="s">
        <v>90</v>
      </c>
      <c r="K203" t="s">
        <v>88</v>
      </c>
      <c r="L203" t="s">
        <v>30</v>
      </c>
      <c r="M203" t="s">
        <v>8</v>
      </c>
      <c r="N203" t="s">
        <v>183</v>
      </c>
      <c r="O203">
        <v>5.55</v>
      </c>
      <c r="P203">
        <v>1.1599999999999999</v>
      </c>
    </row>
    <row r="204" spans="1:16" x14ac:dyDescent="0.25">
      <c r="A204" t="s">
        <v>126</v>
      </c>
      <c r="B204" t="s">
        <v>127</v>
      </c>
      <c r="C204" t="s">
        <v>30</v>
      </c>
      <c r="D204" t="s">
        <v>1</v>
      </c>
      <c r="E204" t="s">
        <v>226</v>
      </c>
      <c r="F204">
        <v>1.43</v>
      </c>
      <c r="G204">
        <v>2.9</v>
      </c>
      <c r="J204" t="s">
        <v>90</v>
      </c>
      <c r="K204" t="s">
        <v>88</v>
      </c>
      <c r="L204" t="s">
        <v>30</v>
      </c>
      <c r="M204" t="s">
        <v>12</v>
      </c>
      <c r="N204" t="s">
        <v>184</v>
      </c>
      <c r="O204">
        <v>5.75</v>
      </c>
      <c r="P204">
        <v>1.1599999999999999</v>
      </c>
    </row>
    <row r="205" spans="1:16" x14ac:dyDescent="0.25">
      <c r="A205" t="s">
        <v>126</v>
      </c>
      <c r="B205" t="s">
        <v>127</v>
      </c>
      <c r="C205" t="s">
        <v>30</v>
      </c>
      <c r="D205" t="s">
        <v>0</v>
      </c>
      <c r="E205" t="s">
        <v>228</v>
      </c>
      <c r="F205">
        <v>1.44</v>
      </c>
      <c r="G205">
        <v>2.95</v>
      </c>
      <c r="J205" t="s">
        <v>90</v>
      </c>
      <c r="K205" t="s">
        <v>88</v>
      </c>
      <c r="L205" t="s">
        <v>30</v>
      </c>
      <c r="M205" t="s">
        <v>7</v>
      </c>
      <c r="N205" t="s">
        <v>184</v>
      </c>
      <c r="O205">
        <v>5.6</v>
      </c>
      <c r="P205">
        <v>1.1499999999999999</v>
      </c>
    </row>
    <row r="206" spans="1:16" x14ac:dyDescent="0.25">
      <c r="A206" t="s">
        <v>126</v>
      </c>
      <c r="B206" t="s">
        <v>127</v>
      </c>
      <c r="C206" t="s">
        <v>30</v>
      </c>
      <c r="D206" t="s">
        <v>6</v>
      </c>
      <c r="E206" t="s">
        <v>226</v>
      </c>
      <c r="F206">
        <v>1.44</v>
      </c>
      <c r="G206">
        <v>2.8</v>
      </c>
      <c r="J206" t="s">
        <v>90</v>
      </c>
      <c r="K206" t="s">
        <v>88</v>
      </c>
      <c r="L206" t="s">
        <v>30</v>
      </c>
      <c r="M206" t="s">
        <v>1</v>
      </c>
      <c r="N206" t="s">
        <v>187</v>
      </c>
      <c r="O206">
        <v>5.75</v>
      </c>
      <c r="P206">
        <v>1.1399999999999999</v>
      </c>
    </row>
    <row r="207" spans="1:16" x14ac:dyDescent="0.25">
      <c r="A207" t="s">
        <v>126</v>
      </c>
      <c r="B207" t="s">
        <v>127</v>
      </c>
      <c r="C207" t="s">
        <v>30</v>
      </c>
      <c r="D207" t="s">
        <v>9</v>
      </c>
      <c r="E207" t="s">
        <v>232</v>
      </c>
      <c r="F207">
        <v>1.44</v>
      </c>
      <c r="G207">
        <v>2.9</v>
      </c>
      <c r="J207" t="s">
        <v>90</v>
      </c>
      <c r="K207" t="s">
        <v>88</v>
      </c>
      <c r="L207" t="s">
        <v>30</v>
      </c>
      <c r="M207" t="s">
        <v>0</v>
      </c>
      <c r="N207" t="s">
        <v>214</v>
      </c>
      <c r="O207">
        <v>5.75</v>
      </c>
      <c r="P207">
        <v>1.1399999999999999</v>
      </c>
    </row>
    <row r="208" spans="1:16" x14ac:dyDescent="0.25">
      <c r="A208" t="s">
        <v>126</v>
      </c>
      <c r="B208" t="s">
        <v>127</v>
      </c>
      <c r="C208" t="s">
        <v>30</v>
      </c>
      <c r="D208" t="s">
        <v>14</v>
      </c>
      <c r="E208" t="s">
        <v>229</v>
      </c>
      <c r="F208">
        <v>1.44</v>
      </c>
      <c r="G208">
        <v>2.9</v>
      </c>
      <c r="J208" t="s">
        <v>90</v>
      </c>
      <c r="K208" t="s">
        <v>88</v>
      </c>
      <c r="L208" t="s">
        <v>30</v>
      </c>
      <c r="M208" t="s">
        <v>11</v>
      </c>
      <c r="N208" t="s">
        <v>187</v>
      </c>
      <c r="O208">
        <v>5.5</v>
      </c>
      <c r="P208">
        <v>1.1599999999999999</v>
      </c>
    </row>
    <row r="209" spans="1:16" x14ac:dyDescent="0.25">
      <c r="A209" t="s">
        <v>126</v>
      </c>
      <c r="B209" t="s">
        <v>127</v>
      </c>
      <c r="C209" t="s">
        <v>30</v>
      </c>
      <c r="D209" t="s">
        <v>13</v>
      </c>
      <c r="E209" t="s">
        <v>231</v>
      </c>
      <c r="F209">
        <v>1.44</v>
      </c>
      <c r="G209">
        <v>2.85</v>
      </c>
      <c r="J209" t="s">
        <v>90</v>
      </c>
      <c r="K209" t="s">
        <v>88</v>
      </c>
      <c r="L209" t="s">
        <v>30</v>
      </c>
      <c r="M209" t="s">
        <v>2</v>
      </c>
      <c r="N209" t="s">
        <v>215</v>
      </c>
      <c r="O209">
        <v>5.65</v>
      </c>
      <c r="P209">
        <v>1.17</v>
      </c>
    </row>
    <row r="210" spans="1:16" x14ac:dyDescent="0.25">
      <c r="A210" t="s">
        <v>126</v>
      </c>
      <c r="B210" t="s">
        <v>127</v>
      </c>
      <c r="C210" t="s">
        <v>30</v>
      </c>
      <c r="D210" t="s">
        <v>3</v>
      </c>
      <c r="E210" t="s">
        <v>230</v>
      </c>
      <c r="F210">
        <v>1.45</v>
      </c>
      <c r="G210">
        <v>2.8</v>
      </c>
      <c r="J210" t="s">
        <v>90</v>
      </c>
      <c r="K210" t="s">
        <v>88</v>
      </c>
      <c r="L210" t="s">
        <v>30</v>
      </c>
      <c r="M210" t="s">
        <v>4</v>
      </c>
      <c r="N210" t="s">
        <v>188</v>
      </c>
      <c r="O210">
        <v>5.65</v>
      </c>
      <c r="P210">
        <v>1.1599999999999999</v>
      </c>
    </row>
    <row r="211" spans="1:16" x14ac:dyDescent="0.25">
      <c r="A211" t="s">
        <v>128</v>
      </c>
      <c r="B211" t="s">
        <v>129</v>
      </c>
      <c r="C211" t="s">
        <v>30</v>
      </c>
      <c r="D211" t="s">
        <v>8</v>
      </c>
      <c r="E211" t="s">
        <v>226</v>
      </c>
      <c r="F211">
        <v>1.65</v>
      </c>
      <c r="G211">
        <v>2.2999999999999998</v>
      </c>
      <c r="J211" t="s">
        <v>90</v>
      </c>
      <c r="K211" t="s">
        <v>88</v>
      </c>
      <c r="L211" t="s">
        <v>30</v>
      </c>
      <c r="M211" t="s">
        <v>6</v>
      </c>
      <c r="N211" t="s">
        <v>213</v>
      </c>
      <c r="O211">
        <v>5.75</v>
      </c>
      <c r="P211">
        <v>1.1499999999999999</v>
      </c>
    </row>
    <row r="212" spans="1:16" x14ac:dyDescent="0.25">
      <c r="A212" t="s">
        <v>128</v>
      </c>
      <c r="B212" t="s">
        <v>129</v>
      </c>
      <c r="C212" t="s">
        <v>30</v>
      </c>
      <c r="D212" t="s">
        <v>7</v>
      </c>
      <c r="E212" t="s">
        <v>227</v>
      </c>
      <c r="F212">
        <v>1.69</v>
      </c>
      <c r="G212">
        <v>2.2200000000000002</v>
      </c>
      <c r="J212" t="s">
        <v>90</v>
      </c>
      <c r="K212" t="s">
        <v>88</v>
      </c>
      <c r="L212" t="s">
        <v>30</v>
      </c>
      <c r="M212" t="s">
        <v>10</v>
      </c>
      <c r="N212" t="s">
        <v>187</v>
      </c>
      <c r="O212">
        <v>5.75</v>
      </c>
      <c r="P212">
        <v>1.1399999999999999</v>
      </c>
    </row>
    <row r="213" spans="1:16" x14ac:dyDescent="0.25">
      <c r="A213" t="s">
        <v>128</v>
      </c>
      <c r="B213" t="s">
        <v>129</v>
      </c>
      <c r="C213" t="s">
        <v>30</v>
      </c>
      <c r="D213" t="s">
        <v>11</v>
      </c>
      <c r="E213" t="s">
        <v>226</v>
      </c>
      <c r="F213">
        <v>1.65</v>
      </c>
      <c r="G213">
        <v>2.2999999999999998</v>
      </c>
      <c r="J213" t="s">
        <v>90</v>
      </c>
      <c r="K213" t="s">
        <v>88</v>
      </c>
      <c r="L213" t="s">
        <v>30</v>
      </c>
      <c r="M213" t="s">
        <v>14</v>
      </c>
      <c r="N213" t="s">
        <v>216</v>
      </c>
      <c r="O213">
        <v>5.5</v>
      </c>
      <c r="P213">
        <v>1.1599999999999999</v>
      </c>
    </row>
    <row r="214" spans="1:16" x14ac:dyDescent="0.25">
      <c r="A214" t="s">
        <v>128</v>
      </c>
      <c r="B214" t="s">
        <v>129</v>
      </c>
      <c r="C214" t="s">
        <v>30</v>
      </c>
      <c r="D214" t="s">
        <v>12</v>
      </c>
      <c r="E214" t="s">
        <v>228</v>
      </c>
      <c r="F214">
        <v>1.69</v>
      </c>
      <c r="G214">
        <v>2.25</v>
      </c>
      <c r="J214" t="s">
        <v>35</v>
      </c>
      <c r="K214" t="s">
        <v>36</v>
      </c>
      <c r="L214" t="s">
        <v>30</v>
      </c>
      <c r="M214" t="s">
        <v>8</v>
      </c>
      <c r="N214" t="s">
        <v>183</v>
      </c>
      <c r="O214">
        <v>1.4</v>
      </c>
      <c r="P214">
        <v>3.05</v>
      </c>
    </row>
    <row r="215" spans="1:16" x14ac:dyDescent="0.25">
      <c r="A215" t="s">
        <v>128</v>
      </c>
      <c r="B215" t="s">
        <v>129</v>
      </c>
      <c r="C215" t="s">
        <v>30</v>
      </c>
      <c r="D215" t="s">
        <v>10</v>
      </c>
      <c r="E215" t="s">
        <v>226</v>
      </c>
      <c r="F215">
        <v>1.69</v>
      </c>
      <c r="G215">
        <v>2.25</v>
      </c>
      <c r="J215" t="s">
        <v>35</v>
      </c>
      <c r="K215" t="s">
        <v>36</v>
      </c>
      <c r="L215" t="s">
        <v>30</v>
      </c>
      <c r="M215" t="s">
        <v>11</v>
      </c>
      <c r="N215" t="s">
        <v>187</v>
      </c>
      <c r="O215">
        <v>1.41</v>
      </c>
      <c r="P215">
        <v>2.98</v>
      </c>
    </row>
    <row r="216" spans="1:16" x14ac:dyDescent="0.25">
      <c r="A216" t="s">
        <v>128</v>
      </c>
      <c r="B216" t="s">
        <v>129</v>
      </c>
      <c r="C216" t="s">
        <v>30</v>
      </c>
      <c r="D216" t="s">
        <v>1</v>
      </c>
      <c r="E216" t="s">
        <v>226</v>
      </c>
      <c r="F216">
        <v>1.66</v>
      </c>
      <c r="G216">
        <v>2.25</v>
      </c>
      <c r="J216" t="s">
        <v>35</v>
      </c>
      <c r="K216" t="s">
        <v>36</v>
      </c>
      <c r="L216" t="s">
        <v>30</v>
      </c>
      <c r="M216" t="s">
        <v>7</v>
      </c>
      <c r="N216" t="s">
        <v>184</v>
      </c>
      <c r="O216">
        <v>1.44</v>
      </c>
      <c r="P216">
        <v>2.85</v>
      </c>
    </row>
    <row r="217" spans="1:16" x14ac:dyDescent="0.25">
      <c r="A217" t="s">
        <v>128</v>
      </c>
      <c r="B217" t="s">
        <v>129</v>
      </c>
      <c r="C217" t="s">
        <v>30</v>
      </c>
      <c r="D217" t="s">
        <v>5</v>
      </c>
      <c r="E217" t="s">
        <v>226</v>
      </c>
      <c r="F217">
        <v>1.66</v>
      </c>
      <c r="G217">
        <v>2.25</v>
      </c>
      <c r="J217" t="s">
        <v>35</v>
      </c>
      <c r="K217" t="s">
        <v>36</v>
      </c>
      <c r="L217" t="s">
        <v>30</v>
      </c>
      <c r="M217" t="s">
        <v>12</v>
      </c>
      <c r="N217" t="s">
        <v>184</v>
      </c>
      <c r="O217">
        <v>1.42</v>
      </c>
      <c r="P217">
        <v>3</v>
      </c>
    </row>
    <row r="218" spans="1:16" x14ac:dyDescent="0.25">
      <c r="A218" t="s">
        <v>128</v>
      </c>
      <c r="B218" t="s">
        <v>129</v>
      </c>
      <c r="C218" t="s">
        <v>30</v>
      </c>
      <c r="D218" t="s">
        <v>0</v>
      </c>
      <c r="E218" t="s">
        <v>228</v>
      </c>
      <c r="F218">
        <v>1.68</v>
      </c>
      <c r="G218">
        <v>2.2999999999999998</v>
      </c>
      <c r="J218" t="s">
        <v>35</v>
      </c>
      <c r="K218" t="s">
        <v>36</v>
      </c>
      <c r="L218" t="s">
        <v>30</v>
      </c>
      <c r="M218" t="s">
        <v>3</v>
      </c>
      <c r="N218" t="s">
        <v>184</v>
      </c>
      <c r="O218">
        <v>1.41</v>
      </c>
      <c r="P218">
        <v>3.05</v>
      </c>
    </row>
    <row r="219" spans="1:16" x14ac:dyDescent="0.25">
      <c r="A219" t="s">
        <v>128</v>
      </c>
      <c r="B219" t="s">
        <v>129</v>
      </c>
      <c r="C219" t="s">
        <v>30</v>
      </c>
      <c r="D219" t="s">
        <v>2</v>
      </c>
      <c r="E219" t="s">
        <v>229</v>
      </c>
      <c r="F219">
        <v>1.7</v>
      </c>
      <c r="G219">
        <v>2.2200000000000002</v>
      </c>
      <c r="J219" t="s">
        <v>35</v>
      </c>
      <c r="K219" t="s">
        <v>36</v>
      </c>
      <c r="L219" t="s">
        <v>30</v>
      </c>
      <c r="M219" t="s">
        <v>1</v>
      </c>
      <c r="N219" t="s">
        <v>187</v>
      </c>
      <c r="O219">
        <v>1.4</v>
      </c>
      <c r="P219">
        <v>3</v>
      </c>
    </row>
    <row r="220" spans="1:16" x14ac:dyDescent="0.25">
      <c r="A220" t="s">
        <v>128</v>
      </c>
      <c r="B220" t="s">
        <v>129</v>
      </c>
      <c r="C220" t="s">
        <v>30</v>
      </c>
      <c r="D220" t="s">
        <v>4</v>
      </c>
      <c r="E220" t="s">
        <v>226</v>
      </c>
      <c r="F220">
        <v>1.7</v>
      </c>
      <c r="G220">
        <v>2.2200000000000002</v>
      </c>
      <c r="J220" t="s">
        <v>35</v>
      </c>
      <c r="K220" t="s">
        <v>36</v>
      </c>
      <c r="L220" t="s">
        <v>30</v>
      </c>
      <c r="M220" t="s">
        <v>0</v>
      </c>
      <c r="N220" t="s">
        <v>214</v>
      </c>
      <c r="O220">
        <v>1.4</v>
      </c>
      <c r="P220">
        <v>3</v>
      </c>
    </row>
    <row r="221" spans="1:16" x14ac:dyDescent="0.25">
      <c r="A221" t="s">
        <v>128</v>
      </c>
      <c r="B221" t="s">
        <v>129</v>
      </c>
      <c r="C221" t="s">
        <v>30</v>
      </c>
      <c r="D221" t="s">
        <v>3</v>
      </c>
      <c r="E221" t="s">
        <v>230</v>
      </c>
      <c r="F221">
        <v>1.8</v>
      </c>
      <c r="G221">
        <v>2.0499999999999998</v>
      </c>
      <c r="J221" t="s">
        <v>35</v>
      </c>
      <c r="K221" t="s">
        <v>36</v>
      </c>
      <c r="L221" t="s">
        <v>30</v>
      </c>
      <c r="M221" t="s">
        <v>2</v>
      </c>
      <c r="N221" t="s">
        <v>215</v>
      </c>
      <c r="O221">
        <v>1.42</v>
      </c>
      <c r="P221">
        <v>3</v>
      </c>
    </row>
    <row r="222" spans="1:16" x14ac:dyDescent="0.25">
      <c r="A222" t="s">
        <v>128</v>
      </c>
      <c r="B222" t="s">
        <v>129</v>
      </c>
      <c r="C222" t="s">
        <v>30</v>
      </c>
      <c r="D222" t="s">
        <v>6</v>
      </c>
      <c r="E222" t="s">
        <v>226</v>
      </c>
      <c r="F222">
        <v>1.69</v>
      </c>
      <c r="G222">
        <v>2.2000000000000002</v>
      </c>
      <c r="J222" t="s">
        <v>35</v>
      </c>
      <c r="K222" t="s">
        <v>36</v>
      </c>
      <c r="L222" t="s">
        <v>30</v>
      </c>
      <c r="M222" t="s">
        <v>4</v>
      </c>
      <c r="N222" t="s">
        <v>188</v>
      </c>
      <c r="O222">
        <v>1.42</v>
      </c>
      <c r="P222">
        <v>3</v>
      </c>
    </row>
    <row r="223" spans="1:16" x14ac:dyDescent="0.25">
      <c r="A223" t="s">
        <v>128</v>
      </c>
      <c r="B223" t="s">
        <v>129</v>
      </c>
      <c r="C223" t="s">
        <v>30</v>
      </c>
      <c r="D223" t="s">
        <v>9</v>
      </c>
      <c r="E223" t="s">
        <v>232</v>
      </c>
      <c r="F223">
        <v>1.69</v>
      </c>
      <c r="G223">
        <v>2.25</v>
      </c>
      <c r="J223" t="s">
        <v>35</v>
      </c>
      <c r="K223" t="s">
        <v>36</v>
      </c>
      <c r="L223" t="s">
        <v>30</v>
      </c>
      <c r="M223" t="s">
        <v>6</v>
      </c>
      <c r="N223" t="s">
        <v>213</v>
      </c>
      <c r="O223">
        <v>1.4</v>
      </c>
      <c r="P223">
        <v>3</v>
      </c>
    </row>
    <row r="224" spans="1:16" x14ac:dyDescent="0.25">
      <c r="A224" t="s">
        <v>128</v>
      </c>
      <c r="B224" t="s">
        <v>129</v>
      </c>
      <c r="C224" t="s">
        <v>30</v>
      </c>
      <c r="D224" t="s">
        <v>13</v>
      </c>
      <c r="E224" t="s">
        <v>231</v>
      </c>
      <c r="F224">
        <v>1.67</v>
      </c>
      <c r="G224">
        <v>2.25</v>
      </c>
      <c r="J224" t="s">
        <v>35</v>
      </c>
      <c r="K224" t="s">
        <v>36</v>
      </c>
      <c r="L224" t="s">
        <v>30</v>
      </c>
      <c r="M224" t="s">
        <v>10</v>
      </c>
      <c r="N224" t="s">
        <v>187</v>
      </c>
      <c r="O224">
        <v>1.4</v>
      </c>
      <c r="P224">
        <v>3</v>
      </c>
    </row>
    <row r="225" spans="1:16" x14ac:dyDescent="0.25">
      <c r="A225" t="s">
        <v>128</v>
      </c>
      <c r="B225" t="s">
        <v>129</v>
      </c>
      <c r="C225" t="s">
        <v>30</v>
      </c>
      <c r="D225" t="s">
        <v>14</v>
      </c>
      <c r="E225" t="s">
        <v>229</v>
      </c>
      <c r="F225">
        <v>1.67</v>
      </c>
      <c r="G225">
        <v>2.2999999999999998</v>
      </c>
      <c r="J225" t="s">
        <v>35</v>
      </c>
      <c r="K225" t="s">
        <v>36</v>
      </c>
      <c r="L225" t="s">
        <v>30</v>
      </c>
      <c r="M225" t="s">
        <v>9</v>
      </c>
      <c r="N225" t="s">
        <v>185</v>
      </c>
      <c r="O225">
        <v>1.42</v>
      </c>
      <c r="P225">
        <v>3.03</v>
      </c>
    </row>
    <row r="226" spans="1:16" x14ac:dyDescent="0.25">
      <c r="J226" t="s">
        <v>35</v>
      </c>
      <c r="K226" t="s">
        <v>36</v>
      </c>
      <c r="L226" t="s">
        <v>30</v>
      </c>
      <c r="M226" t="s">
        <v>14</v>
      </c>
      <c r="N226" t="s">
        <v>216</v>
      </c>
      <c r="O226">
        <v>1.42</v>
      </c>
      <c r="P226">
        <v>3</v>
      </c>
    </row>
    <row r="227" spans="1:16" x14ac:dyDescent="0.25">
      <c r="J227" t="s">
        <v>59</v>
      </c>
      <c r="K227" t="s">
        <v>54</v>
      </c>
      <c r="L227" t="s">
        <v>30</v>
      </c>
      <c r="M227" t="s">
        <v>8</v>
      </c>
      <c r="N227" t="s">
        <v>183</v>
      </c>
      <c r="O227">
        <v>5.55</v>
      </c>
      <c r="P227">
        <v>1.1599999999999999</v>
      </c>
    </row>
    <row r="228" spans="1:16" x14ac:dyDescent="0.25">
      <c r="J228" t="s">
        <v>59</v>
      </c>
      <c r="K228" t="s">
        <v>54</v>
      </c>
      <c r="L228" t="s">
        <v>30</v>
      </c>
      <c r="M228" t="s">
        <v>12</v>
      </c>
      <c r="N228" t="s">
        <v>184</v>
      </c>
      <c r="O228">
        <v>5.3</v>
      </c>
      <c r="P228">
        <v>1.17</v>
      </c>
    </row>
    <row r="229" spans="1:16" x14ac:dyDescent="0.25">
      <c r="J229" t="s">
        <v>59</v>
      </c>
      <c r="K229" t="s">
        <v>54</v>
      </c>
      <c r="L229" t="s">
        <v>30</v>
      </c>
      <c r="M229" t="s">
        <v>7</v>
      </c>
      <c r="N229" t="s">
        <v>184</v>
      </c>
      <c r="O229">
        <v>5.3</v>
      </c>
      <c r="P229">
        <v>1.17</v>
      </c>
    </row>
    <row r="230" spans="1:16" x14ac:dyDescent="0.25">
      <c r="J230" t="s">
        <v>59</v>
      </c>
      <c r="K230" t="s">
        <v>54</v>
      </c>
      <c r="L230" t="s">
        <v>30</v>
      </c>
      <c r="M230" t="s">
        <v>3</v>
      </c>
      <c r="N230" t="s">
        <v>184</v>
      </c>
      <c r="O230">
        <v>5.0999999999999996</v>
      </c>
      <c r="P230">
        <v>1.17</v>
      </c>
    </row>
    <row r="231" spans="1:16" x14ac:dyDescent="0.25">
      <c r="J231" t="s">
        <v>59</v>
      </c>
      <c r="K231" t="s">
        <v>54</v>
      </c>
      <c r="L231" t="s">
        <v>30</v>
      </c>
      <c r="M231" t="s">
        <v>1</v>
      </c>
      <c r="N231" t="s">
        <v>187</v>
      </c>
      <c r="O231">
        <v>5.0999999999999996</v>
      </c>
      <c r="P231">
        <v>1.17</v>
      </c>
    </row>
    <row r="232" spans="1:16" x14ac:dyDescent="0.25">
      <c r="J232" t="s">
        <v>59</v>
      </c>
      <c r="K232" t="s">
        <v>54</v>
      </c>
      <c r="L232" t="s">
        <v>30</v>
      </c>
      <c r="M232" t="s">
        <v>0</v>
      </c>
      <c r="N232" t="s">
        <v>214</v>
      </c>
      <c r="O232">
        <v>5.0999999999999996</v>
      </c>
      <c r="P232">
        <v>1.17</v>
      </c>
    </row>
    <row r="233" spans="1:16" x14ac:dyDescent="0.25">
      <c r="J233" t="s">
        <v>59</v>
      </c>
      <c r="K233" t="s">
        <v>54</v>
      </c>
      <c r="L233" t="s">
        <v>30</v>
      </c>
      <c r="M233" t="s">
        <v>2</v>
      </c>
      <c r="N233" t="s">
        <v>215</v>
      </c>
      <c r="O233">
        <v>5.25</v>
      </c>
      <c r="P233">
        <v>1.19</v>
      </c>
    </row>
    <row r="234" spans="1:16" x14ac:dyDescent="0.25">
      <c r="J234" t="s">
        <v>59</v>
      </c>
      <c r="K234" t="s">
        <v>54</v>
      </c>
      <c r="L234" t="s">
        <v>30</v>
      </c>
      <c r="M234" t="s">
        <v>4</v>
      </c>
      <c r="N234" t="s">
        <v>188</v>
      </c>
      <c r="O234">
        <v>5.25</v>
      </c>
      <c r="P234">
        <v>1.19</v>
      </c>
    </row>
    <row r="235" spans="1:16" x14ac:dyDescent="0.25">
      <c r="J235" t="s">
        <v>59</v>
      </c>
      <c r="K235" t="s">
        <v>54</v>
      </c>
      <c r="L235" t="s">
        <v>30</v>
      </c>
      <c r="M235" t="s">
        <v>6</v>
      </c>
      <c r="N235" t="s">
        <v>213</v>
      </c>
      <c r="O235">
        <v>5.25</v>
      </c>
      <c r="P235">
        <v>1.17</v>
      </c>
    </row>
    <row r="236" spans="1:16" x14ac:dyDescent="0.25">
      <c r="J236" t="s">
        <v>59</v>
      </c>
      <c r="K236" t="s">
        <v>54</v>
      </c>
      <c r="L236" t="s">
        <v>30</v>
      </c>
      <c r="M236" t="s">
        <v>10</v>
      </c>
      <c r="N236" t="s">
        <v>187</v>
      </c>
      <c r="O236">
        <v>5.25</v>
      </c>
      <c r="P236">
        <v>1.17</v>
      </c>
    </row>
    <row r="237" spans="1:16" x14ac:dyDescent="0.25">
      <c r="J237" t="s">
        <v>59</v>
      </c>
      <c r="K237" t="s">
        <v>54</v>
      </c>
      <c r="L237" t="s">
        <v>30</v>
      </c>
      <c r="M237" t="s">
        <v>11</v>
      </c>
      <c r="N237" t="s">
        <v>187</v>
      </c>
      <c r="O237">
        <v>5.3</v>
      </c>
      <c r="P237">
        <v>1.17</v>
      </c>
    </row>
    <row r="238" spans="1:16" x14ac:dyDescent="0.25">
      <c r="J238" t="s">
        <v>59</v>
      </c>
      <c r="K238" t="s">
        <v>54</v>
      </c>
      <c r="L238" t="s">
        <v>30</v>
      </c>
      <c r="M238" t="s">
        <v>14</v>
      </c>
      <c r="N238" t="s">
        <v>216</v>
      </c>
      <c r="O238">
        <v>5.5</v>
      </c>
      <c r="P238">
        <v>1.17</v>
      </c>
    </row>
    <row r="239" spans="1:16" x14ac:dyDescent="0.25">
      <c r="J239" t="s">
        <v>64</v>
      </c>
      <c r="K239" t="s">
        <v>54</v>
      </c>
      <c r="L239" t="s">
        <v>30</v>
      </c>
      <c r="M239" t="s">
        <v>8</v>
      </c>
      <c r="N239" t="s">
        <v>183</v>
      </c>
      <c r="O239">
        <v>4.9000000000000004</v>
      </c>
      <c r="P239">
        <v>1.19</v>
      </c>
    </row>
    <row r="240" spans="1:16" x14ac:dyDescent="0.25">
      <c r="J240" t="s">
        <v>64</v>
      </c>
      <c r="K240" t="s">
        <v>54</v>
      </c>
      <c r="L240" t="s">
        <v>30</v>
      </c>
      <c r="M240" t="s">
        <v>7</v>
      </c>
      <c r="N240" t="s">
        <v>184</v>
      </c>
      <c r="O240">
        <v>4.5999999999999996</v>
      </c>
      <c r="P240">
        <v>1.21</v>
      </c>
    </row>
    <row r="241" spans="1:16" x14ac:dyDescent="0.25">
      <c r="J241" t="s">
        <v>64</v>
      </c>
      <c r="K241" t="s">
        <v>54</v>
      </c>
      <c r="L241" t="s">
        <v>30</v>
      </c>
      <c r="M241" t="s">
        <v>12</v>
      </c>
      <c r="N241" t="s">
        <v>184</v>
      </c>
      <c r="O241">
        <v>4.8499999999999996</v>
      </c>
      <c r="P241">
        <v>1.2</v>
      </c>
    </row>
    <row r="242" spans="1:16" x14ac:dyDescent="0.25">
      <c r="J242" t="s">
        <v>64</v>
      </c>
      <c r="K242" t="s">
        <v>54</v>
      </c>
      <c r="L242" t="s">
        <v>30</v>
      </c>
      <c r="M242" t="s">
        <v>3</v>
      </c>
      <c r="N242" t="s">
        <v>184</v>
      </c>
      <c r="O242">
        <v>4.7</v>
      </c>
      <c r="P242">
        <v>1.2</v>
      </c>
    </row>
    <row r="243" spans="1:16" x14ac:dyDescent="0.25">
      <c r="A243" t="s">
        <v>190</v>
      </c>
      <c r="B243" t="s">
        <v>191</v>
      </c>
      <c r="C243" t="s">
        <v>30</v>
      </c>
      <c r="D243" t="s">
        <v>11</v>
      </c>
      <c r="E243" t="s">
        <v>226</v>
      </c>
      <c r="F243">
        <v>2</v>
      </c>
      <c r="G243">
        <v>1.85</v>
      </c>
      <c r="J243" t="s">
        <v>64</v>
      </c>
      <c r="K243" t="s">
        <v>54</v>
      </c>
      <c r="L243" t="s">
        <v>30</v>
      </c>
      <c r="M243" t="s">
        <v>1</v>
      </c>
      <c r="N243" t="s">
        <v>187</v>
      </c>
      <c r="O243">
        <v>4.75</v>
      </c>
      <c r="P243">
        <v>1.2</v>
      </c>
    </row>
    <row r="244" spans="1:16" x14ac:dyDescent="0.25">
      <c r="A244" t="s">
        <v>190</v>
      </c>
      <c r="B244" t="s">
        <v>191</v>
      </c>
      <c r="C244" t="s">
        <v>30</v>
      </c>
      <c r="D244" t="s">
        <v>8</v>
      </c>
      <c r="E244" t="s">
        <v>226</v>
      </c>
      <c r="F244">
        <v>2.02</v>
      </c>
      <c r="G244">
        <v>1.82</v>
      </c>
      <c r="J244" t="s">
        <v>64</v>
      </c>
      <c r="K244" t="s">
        <v>54</v>
      </c>
      <c r="L244" t="s">
        <v>30</v>
      </c>
      <c r="M244" t="s">
        <v>0</v>
      </c>
      <c r="N244" t="s">
        <v>214</v>
      </c>
      <c r="O244">
        <v>4.75</v>
      </c>
      <c r="P244">
        <v>1.2</v>
      </c>
    </row>
    <row r="245" spans="1:16" x14ac:dyDescent="0.25">
      <c r="A245" t="s">
        <v>190</v>
      </c>
      <c r="B245" t="s">
        <v>191</v>
      </c>
      <c r="C245" t="s">
        <v>30</v>
      </c>
      <c r="D245" t="s">
        <v>0</v>
      </c>
      <c r="E245" t="s">
        <v>228</v>
      </c>
      <c r="F245">
        <v>1.89</v>
      </c>
      <c r="G245">
        <v>1.92</v>
      </c>
      <c r="J245" t="s">
        <v>64</v>
      </c>
      <c r="K245" t="s">
        <v>54</v>
      </c>
      <c r="L245" t="s">
        <v>30</v>
      </c>
      <c r="M245" t="s">
        <v>2</v>
      </c>
      <c r="N245" t="s">
        <v>215</v>
      </c>
      <c r="O245">
        <v>4.8</v>
      </c>
      <c r="P245">
        <v>1.21</v>
      </c>
    </row>
    <row r="246" spans="1:16" x14ac:dyDescent="0.25">
      <c r="A246" t="s">
        <v>190</v>
      </c>
      <c r="B246" t="s">
        <v>191</v>
      </c>
      <c r="C246" t="s">
        <v>30</v>
      </c>
      <c r="D246" t="s">
        <v>5</v>
      </c>
      <c r="E246" t="s">
        <v>226</v>
      </c>
      <c r="F246">
        <v>1.89</v>
      </c>
      <c r="G246">
        <v>1.92</v>
      </c>
      <c r="J246" t="s">
        <v>64</v>
      </c>
      <c r="K246" t="s">
        <v>54</v>
      </c>
      <c r="L246" t="s">
        <v>30</v>
      </c>
      <c r="M246" t="s">
        <v>6</v>
      </c>
      <c r="N246" t="s">
        <v>213</v>
      </c>
      <c r="O246">
        <v>4.75</v>
      </c>
      <c r="P246">
        <v>1.2</v>
      </c>
    </row>
    <row r="247" spans="1:16" x14ac:dyDescent="0.25">
      <c r="A247" t="s">
        <v>190</v>
      </c>
      <c r="B247" t="s">
        <v>191</v>
      </c>
      <c r="C247" t="s">
        <v>30</v>
      </c>
      <c r="D247" t="s">
        <v>1</v>
      </c>
      <c r="E247" t="s">
        <v>226</v>
      </c>
      <c r="F247">
        <v>1.89</v>
      </c>
      <c r="G247">
        <v>1.92</v>
      </c>
      <c r="J247" t="s">
        <v>64</v>
      </c>
      <c r="K247" t="s">
        <v>54</v>
      </c>
      <c r="L247" t="s">
        <v>30</v>
      </c>
      <c r="M247" t="s">
        <v>10</v>
      </c>
      <c r="N247" t="s">
        <v>187</v>
      </c>
      <c r="O247">
        <v>5</v>
      </c>
      <c r="P247">
        <v>1.18</v>
      </c>
    </row>
    <row r="248" spans="1:16" x14ac:dyDescent="0.25">
      <c r="A248" t="s">
        <v>192</v>
      </c>
      <c r="B248" t="s">
        <v>193</v>
      </c>
      <c r="C248" t="s">
        <v>30</v>
      </c>
      <c r="D248" t="s">
        <v>11</v>
      </c>
      <c r="E248" t="s">
        <v>226</v>
      </c>
      <c r="F248">
        <v>2.38</v>
      </c>
      <c r="G248">
        <v>1.61</v>
      </c>
      <c r="J248" t="s">
        <v>64</v>
      </c>
      <c r="K248" t="s">
        <v>54</v>
      </c>
      <c r="L248" t="s">
        <v>30</v>
      </c>
      <c r="M248" t="s">
        <v>11</v>
      </c>
      <c r="N248" t="s">
        <v>187</v>
      </c>
      <c r="O248">
        <v>5.2</v>
      </c>
      <c r="P248">
        <v>1.17</v>
      </c>
    </row>
    <row r="249" spans="1:16" x14ac:dyDescent="0.25">
      <c r="A249" t="s">
        <v>192</v>
      </c>
      <c r="B249" t="s">
        <v>193</v>
      </c>
      <c r="C249" t="s">
        <v>30</v>
      </c>
      <c r="D249" t="s">
        <v>8</v>
      </c>
      <c r="E249" t="s">
        <v>226</v>
      </c>
      <c r="F249">
        <v>2.2400000000000002</v>
      </c>
      <c r="G249">
        <v>1.68</v>
      </c>
      <c r="J249" t="s">
        <v>64</v>
      </c>
      <c r="K249" t="s">
        <v>54</v>
      </c>
      <c r="L249" t="s">
        <v>30</v>
      </c>
      <c r="M249" t="s">
        <v>14</v>
      </c>
      <c r="N249" t="s">
        <v>216</v>
      </c>
      <c r="O249">
        <v>4.8</v>
      </c>
      <c r="P249">
        <v>1.2</v>
      </c>
    </row>
    <row r="250" spans="1:16" x14ac:dyDescent="0.25">
      <c r="A250" t="s">
        <v>192</v>
      </c>
      <c r="B250" t="s">
        <v>193</v>
      </c>
      <c r="C250" t="s">
        <v>30</v>
      </c>
      <c r="D250" t="s">
        <v>0</v>
      </c>
      <c r="E250" t="s">
        <v>228</v>
      </c>
      <c r="F250">
        <v>2.2999999999999998</v>
      </c>
      <c r="G250">
        <v>1.62</v>
      </c>
      <c r="J250" t="s">
        <v>132</v>
      </c>
      <c r="K250" t="s">
        <v>131</v>
      </c>
      <c r="L250" t="s">
        <v>30</v>
      </c>
      <c r="M250" t="s">
        <v>1</v>
      </c>
      <c r="N250" t="s">
        <v>220</v>
      </c>
      <c r="O250">
        <v>2.25</v>
      </c>
      <c r="P250">
        <v>1.56</v>
      </c>
    </row>
    <row r="251" spans="1:16" x14ac:dyDescent="0.25">
      <c r="A251" t="s">
        <v>192</v>
      </c>
      <c r="B251" t="s">
        <v>193</v>
      </c>
      <c r="C251" t="s">
        <v>30</v>
      </c>
      <c r="D251" t="s">
        <v>1</v>
      </c>
      <c r="E251" t="s">
        <v>226</v>
      </c>
      <c r="F251">
        <v>2.2999999999999998</v>
      </c>
      <c r="G251">
        <v>1.62</v>
      </c>
      <c r="J251" t="s">
        <v>132</v>
      </c>
      <c r="K251" t="s">
        <v>131</v>
      </c>
      <c r="L251" t="s">
        <v>30</v>
      </c>
      <c r="M251" t="s">
        <v>3</v>
      </c>
      <c r="N251" t="s">
        <v>220</v>
      </c>
      <c r="O251">
        <v>2.35</v>
      </c>
      <c r="P251">
        <v>1.57</v>
      </c>
    </row>
    <row r="252" spans="1:16" x14ac:dyDescent="0.25">
      <c r="A252" t="s">
        <v>194</v>
      </c>
      <c r="B252" t="s">
        <v>195</v>
      </c>
      <c r="C252" t="s">
        <v>30</v>
      </c>
      <c r="D252" t="s">
        <v>11</v>
      </c>
      <c r="E252" t="s">
        <v>226</v>
      </c>
      <c r="F252">
        <v>1.61</v>
      </c>
      <c r="G252">
        <v>2.38</v>
      </c>
      <c r="J252" t="s">
        <v>132</v>
      </c>
      <c r="K252" t="s">
        <v>131</v>
      </c>
      <c r="L252" t="s">
        <v>30</v>
      </c>
      <c r="M252" t="s">
        <v>2</v>
      </c>
      <c r="N252" t="s">
        <v>221</v>
      </c>
      <c r="O252">
        <v>2.5</v>
      </c>
      <c r="P252">
        <v>1.57</v>
      </c>
    </row>
    <row r="253" spans="1:16" x14ac:dyDescent="0.25">
      <c r="A253" t="s">
        <v>194</v>
      </c>
      <c r="B253" t="s">
        <v>195</v>
      </c>
      <c r="C253" t="s">
        <v>30</v>
      </c>
      <c r="D253" t="s">
        <v>8</v>
      </c>
      <c r="E253" t="s">
        <v>226</v>
      </c>
      <c r="F253">
        <v>1.56</v>
      </c>
      <c r="G253">
        <v>2.5</v>
      </c>
      <c r="J253" t="s">
        <v>165</v>
      </c>
      <c r="K253" t="s">
        <v>78</v>
      </c>
      <c r="L253" t="s">
        <v>30</v>
      </c>
      <c r="M253" t="s">
        <v>12</v>
      </c>
      <c r="N253" t="s">
        <v>225</v>
      </c>
      <c r="O253">
        <v>1.5</v>
      </c>
      <c r="P253">
        <v>2.65</v>
      </c>
    </row>
    <row r="254" spans="1:16" x14ac:dyDescent="0.25">
      <c r="A254" t="s">
        <v>194</v>
      </c>
      <c r="B254" t="s">
        <v>195</v>
      </c>
      <c r="C254" t="s">
        <v>30</v>
      </c>
      <c r="D254" t="s">
        <v>0</v>
      </c>
      <c r="E254" t="s">
        <v>228</v>
      </c>
      <c r="F254">
        <v>1.6</v>
      </c>
      <c r="G254">
        <v>2.35</v>
      </c>
      <c r="J254" t="s">
        <v>165</v>
      </c>
      <c r="K254" t="s">
        <v>78</v>
      </c>
      <c r="L254" t="s">
        <v>30</v>
      </c>
      <c r="M254" t="s">
        <v>2</v>
      </c>
      <c r="N254" t="s">
        <v>221</v>
      </c>
      <c r="O254">
        <v>1.5</v>
      </c>
      <c r="P254">
        <v>2.7</v>
      </c>
    </row>
    <row r="255" spans="1:16" x14ac:dyDescent="0.25">
      <c r="A255" t="s">
        <v>194</v>
      </c>
      <c r="B255" t="s">
        <v>195</v>
      </c>
      <c r="C255" t="s">
        <v>30</v>
      </c>
      <c r="D255" t="s">
        <v>1</v>
      </c>
      <c r="E255" t="s">
        <v>226</v>
      </c>
      <c r="F255">
        <v>1.6</v>
      </c>
      <c r="G255">
        <v>2.35</v>
      </c>
      <c r="J255" t="s">
        <v>165</v>
      </c>
      <c r="K255" t="s">
        <v>78</v>
      </c>
      <c r="L255" t="s">
        <v>30</v>
      </c>
      <c r="M255" t="s">
        <v>4</v>
      </c>
      <c r="N255" t="s">
        <v>222</v>
      </c>
      <c r="O255">
        <v>1.5</v>
      </c>
      <c r="P255">
        <v>2.7</v>
      </c>
    </row>
    <row r="256" spans="1:16" x14ac:dyDescent="0.25">
      <c r="A256" t="s">
        <v>196</v>
      </c>
      <c r="B256" t="s">
        <v>195</v>
      </c>
      <c r="C256" t="s">
        <v>30</v>
      </c>
      <c r="D256" t="s">
        <v>11</v>
      </c>
      <c r="E256" t="s">
        <v>226</v>
      </c>
      <c r="F256">
        <v>2.66</v>
      </c>
      <c r="G256">
        <v>1.51</v>
      </c>
      <c r="J256" t="s">
        <v>165</v>
      </c>
      <c r="K256" t="s">
        <v>78</v>
      </c>
      <c r="L256" t="s">
        <v>30</v>
      </c>
      <c r="M256" t="s">
        <v>3</v>
      </c>
      <c r="N256" t="s">
        <v>220</v>
      </c>
      <c r="O256">
        <v>1.49</v>
      </c>
      <c r="P256">
        <v>2.7</v>
      </c>
    </row>
    <row r="257" spans="1:16" x14ac:dyDescent="0.25">
      <c r="A257" t="s">
        <v>196</v>
      </c>
      <c r="B257" t="s">
        <v>195</v>
      </c>
      <c r="C257" t="s">
        <v>30</v>
      </c>
      <c r="D257" t="s">
        <v>8</v>
      </c>
      <c r="E257" t="s">
        <v>226</v>
      </c>
      <c r="F257">
        <v>2.64</v>
      </c>
      <c r="G257">
        <v>1.51</v>
      </c>
      <c r="J257" t="s">
        <v>165</v>
      </c>
      <c r="K257" t="s">
        <v>78</v>
      </c>
      <c r="L257" t="s">
        <v>30</v>
      </c>
      <c r="M257" t="s">
        <v>8</v>
      </c>
      <c r="N257" t="s">
        <v>223</v>
      </c>
      <c r="O257">
        <v>1.49</v>
      </c>
      <c r="P257">
        <v>2.7</v>
      </c>
    </row>
    <row r="258" spans="1:16" x14ac:dyDescent="0.25">
      <c r="A258" t="s">
        <v>196</v>
      </c>
      <c r="B258" t="s">
        <v>195</v>
      </c>
      <c r="C258" t="s">
        <v>30</v>
      </c>
      <c r="D258" t="s">
        <v>1</v>
      </c>
      <c r="E258" t="s">
        <v>226</v>
      </c>
      <c r="F258">
        <v>2.6</v>
      </c>
      <c r="G258">
        <v>1.5</v>
      </c>
      <c r="J258" t="s">
        <v>165</v>
      </c>
      <c r="K258" t="s">
        <v>78</v>
      </c>
      <c r="L258" t="s">
        <v>30</v>
      </c>
      <c r="M258" t="s">
        <v>9</v>
      </c>
      <c r="N258" t="s">
        <v>224</v>
      </c>
      <c r="O258">
        <v>1.48</v>
      </c>
      <c r="P258">
        <v>2.75</v>
      </c>
    </row>
    <row r="259" spans="1:16" x14ac:dyDescent="0.25">
      <c r="A259" t="s">
        <v>196</v>
      </c>
      <c r="B259" t="s">
        <v>195</v>
      </c>
      <c r="C259" t="s">
        <v>30</v>
      </c>
      <c r="D259" t="s">
        <v>0</v>
      </c>
      <c r="E259" t="s">
        <v>228</v>
      </c>
      <c r="F259">
        <v>2.6</v>
      </c>
      <c r="G259">
        <v>1.5</v>
      </c>
      <c r="J259" t="s">
        <v>165</v>
      </c>
      <c r="K259" t="s">
        <v>78</v>
      </c>
      <c r="L259" t="s">
        <v>30</v>
      </c>
      <c r="M259" t="s">
        <v>1</v>
      </c>
      <c r="N259" t="s">
        <v>220</v>
      </c>
      <c r="O259">
        <v>1.48</v>
      </c>
      <c r="P259">
        <v>2.65</v>
      </c>
    </row>
    <row r="260" spans="1:16" x14ac:dyDescent="0.25">
      <c r="A260" t="s">
        <v>197</v>
      </c>
      <c r="B260" t="s">
        <v>195</v>
      </c>
      <c r="C260" t="s">
        <v>30</v>
      </c>
      <c r="D260" t="s">
        <v>11</v>
      </c>
      <c r="E260" t="s">
        <v>226</v>
      </c>
      <c r="F260">
        <v>2.08</v>
      </c>
      <c r="G260">
        <v>1.79</v>
      </c>
      <c r="J260" t="s">
        <v>165</v>
      </c>
      <c r="K260" t="s">
        <v>78</v>
      </c>
      <c r="L260" t="s">
        <v>30</v>
      </c>
      <c r="M260" t="s">
        <v>5</v>
      </c>
      <c r="N260" t="s">
        <v>225</v>
      </c>
      <c r="O260">
        <v>1.48</v>
      </c>
      <c r="P260">
        <v>2.65</v>
      </c>
    </row>
    <row r="261" spans="1:16" x14ac:dyDescent="0.25">
      <c r="A261" t="s">
        <v>197</v>
      </c>
      <c r="B261" t="s">
        <v>195</v>
      </c>
      <c r="C261" t="s">
        <v>30</v>
      </c>
      <c r="D261" t="s">
        <v>8</v>
      </c>
      <c r="E261" t="s">
        <v>226</v>
      </c>
      <c r="F261">
        <v>2</v>
      </c>
      <c r="G261">
        <v>1.83</v>
      </c>
      <c r="J261" t="s">
        <v>165</v>
      </c>
      <c r="K261" t="s">
        <v>78</v>
      </c>
      <c r="L261" t="s">
        <v>30</v>
      </c>
      <c r="M261" t="s">
        <v>0</v>
      </c>
      <c r="N261" t="s">
        <v>220</v>
      </c>
      <c r="O261">
        <v>1.48</v>
      </c>
      <c r="P261">
        <v>2.65</v>
      </c>
    </row>
    <row r="262" spans="1:16" x14ac:dyDescent="0.25">
      <c r="A262" t="s">
        <v>197</v>
      </c>
      <c r="B262" t="s">
        <v>195</v>
      </c>
      <c r="C262" t="s">
        <v>30</v>
      </c>
      <c r="D262" t="s">
        <v>1</v>
      </c>
      <c r="E262" t="s">
        <v>226</v>
      </c>
      <c r="F262">
        <v>1.95</v>
      </c>
      <c r="G262">
        <v>1.87</v>
      </c>
      <c r="J262" t="s">
        <v>165</v>
      </c>
      <c r="K262" t="s">
        <v>78</v>
      </c>
      <c r="L262" t="s">
        <v>30</v>
      </c>
      <c r="M262" t="s">
        <v>7</v>
      </c>
      <c r="N262" t="s">
        <v>225</v>
      </c>
      <c r="O262">
        <v>1.49</v>
      </c>
      <c r="P262">
        <v>2.7</v>
      </c>
    </row>
    <row r="263" spans="1:16" x14ac:dyDescent="0.25">
      <c r="A263" t="s">
        <v>197</v>
      </c>
      <c r="B263" t="s">
        <v>195</v>
      </c>
      <c r="C263" t="s">
        <v>30</v>
      </c>
      <c r="D263" t="s">
        <v>0</v>
      </c>
      <c r="E263" t="s">
        <v>228</v>
      </c>
      <c r="F263">
        <v>1.95</v>
      </c>
      <c r="G263">
        <v>1.87</v>
      </c>
      <c r="J263" t="s">
        <v>165</v>
      </c>
      <c r="K263" t="s">
        <v>78</v>
      </c>
      <c r="L263" t="s">
        <v>30</v>
      </c>
      <c r="M263" t="s">
        <v>11</v>
      </c>
      <c r="N263" t="s">
        <v>223</v>
      </c>
      <c r="O263">
        <v>1.48</v>
      </c>
      <c r="P263">
        <v>2.68</v>
      </c>
    </row>
    <row r="264" spans="1:16" x14ac:dyDescent="0.25">
      <c r="A264" t="s">
        <v>198</v>
      </c>
      <c r="B264" t="s">
        <v>195</v>
      </c>
      <c r="C264" t="s">
        <v>30</v>
      </c>
      <c r="D264" t="s">
        <v>11</v>
      </c>
      <c r="E264" t="s">
        <v>226</v>
      </c>
      <c r="F264">
        <v>2.2400000000000002</v>
      </c>
      <c r="G264">
        <v>1.68</v>
      </c>
      <c r="J264" t="s">
        <v>165</v>
      </c>
      <c r="K264" t="s">
        <v>78</v>
      </c>
      <c r="L264" t="s">
        <v>30</v>
      </c>
      <c r="M264" t="s">
        <v>10</v>
      </c>
      <c r="N264" t="s">
        <v>220</v>
      </c>
      <c r="O264">
        <v>1.5</v>
      </c>
      <c r="P264">
        <v>2.7</v>
      </c>
    </row>
    <row r="265" spans="1:16" x14ac:dyDescent="0.25">
      <c r="A265" t="s">
        <v>198</v>
      </c>
      <c r="B265" t="s">
        <v>195</v>
      </c>
      <c r="C265" t="s">
        <v>30</v>
      </c>
      <c r="D265" t="s">
        <v>8</v>
      </c>
      <c r="E265" t="s">
        <v>226</v>
      </c>
      <c r="F265">
        <v>2.1</v>
      </c>
      <c r="G265">
        <v>1.77</v>
      </c>
      <c r="J265" t="s">
        <v>114</v>
      </c>
      <c r="K265" t="s">
        <v>189</v>
      </c>
      <c r="L265" t="s">
        <v>30</v>
      </c>
      <c r="M265" t="s">
        <v>8</v>
      </c>
      <c r="N265" t="s">
        <v>217</v>
      </c>
      <c r="O265">
        <v>1.36</v>
      </c>
      <c r="P265">
        <v>3.25</v>
      </c>
    </row>
    <row r="266" spans="1:16" x14ac:dyDescent="0.25">
      <c r="A266" t="s">
        <v>198</v>
      </c>
      <c r="B266" t="s">
        <v>195</v>
      </c>
      <c r="C266" t="s">
        <v>30</v>
      </c>
      <c r="D266" t="s">
        <v>1</v>
      </c>
      <c r="E266" t="s">
        <v>226</v>
      </c>
      <c r="F266">
        <v>2.1800000000000002</v>
      </c>
      <c r="G266">
        <v>1.7</v>
      </c>
      <c r="J266" t="s">
        <v>114</v>
      </c>
      <c r="K266" t="s">
        <v>189</v>
      </c>
      <c r="L266" t="s">
        <v>30</v>
      </c>
      <c r="M266" t="s">
        <v>7</v>
      </c>
      <c r="N266" t="s">
        <v>186</v>
      </c>
      <c r="O266">
        <v>1.37</v>
      </c>
      <c r="P266">
        <v>3.15</v>
      </c>
    </row>
    <row r="267" spans="1:16" x14ac:dyDescent="0.25">
      <c r="A267" t="s">
        <v>198</v>
      </c>
      <c r="B267" t="s">
        <v>195</v>
      </c>
      <c r="C267" t="s">
        <v>30</v>
      </c>
      <c r="D267" t="s">
        <v>0</v>
      </c>
      <c r="E267" t="s">
        <v>228</v>
      </c>
      <c r="F267">
        <v>2.1800000000000002</v>
      </c>
      <c r="G267">
        <v>1.7</v>
      </c>
      <c r="J267" t="s">
        <v>114</v>
      </c>
      <c r="K267" t="s">
        <v>189</v>
      </c>
      <c r="L267" t="s">
        <v>30</v>
      </c>
      <c r="M267" t="s">
        <v>11</v>
      </c>
      <c r="N267" t="s">
        <v>218</v>
      </c>
      <c r="O267">
        <v>1.38</v>
      </c>
      <c r="P267">
        <v>3.15</v>
      </c>
    </row>
    <row r="268" spans="1:16" x14ac:dyDescent="0.25">
      <c r="A268" t="s">
        <v>199</v>
      </c>
      <c r="B268" t="s">
        <v>195</v>
      </c>
      <c r="C268" t="s">
        <v>30</v>
      </c>
      <c r="D268" t="s">
        <v>11</v>
      </c>
      <c r="E268" t="s">
        <v>226</v>
      </c>
      <c r="F268">
        <v>1.53</v>
      </c>
      <c r="G268">
        <v>2.58</v>
      </c>
      <c r="J268" t="s">
        <v>114</v>
      </c>
      <c r="K268" t="s">
        <v>189</v>
      </c>
      <c r="L268" t="s">
        <v>30</v>
      </c>
      <c r="M268" t="s">
        <v>12</v>
      </c>
      <c r="N268" t="s">
        <v>187</v>
      </c>
      <c r="O268">
        <v>1.37</v>
      </c>
      <c r="P268">
        <v>3.2</v>
      </c>
    </row>
    <row r="269" spans="1:16" x14ac:dyDescent="0.25">
      <c r="A269" t="s">
        <v>199</v>
      </c>
      <c r="B269" t="s">
        <v>195</v>
      </c>
      <c r="C269" t="s">
        <v>30</v>
      </c>
      <c r="D269" t="s">
        <v>8</v>
      </c>
      <c r="E269" t="s">
        <v>226</v>
      </c>
      <c r="F269">
        <v>1.46</v>
      </c>
      <c r="G269">
        <v>2.8</v>
      </c>
      <c r="J269" t="s">
        <v>114</v>
      </c>
      <c r="K269" t="s">
        <v>189</v>
      </c>
      <c r="L269" t="s">
        <v>30</v>
      </c>
      <c r="M269" t="s">
        <v>10</v>
      </c>
      <c r="N269" t="s">
        <v>218</v>
      </c>
      <c r="O269">
        <v>1.36</v>
      </c>
      <c r="P269">
        <v>3.25</v>
      </c>
    </row>
    <row r="270" spans="1:16" x14ac:dyDescent="0.25">
      <c r="A270" t="s">
        <v>199</v>
      </c>
      <c r="B270" t="s">
        <v>195</v>
      </c>
      <c r="C270" t="s">
        <v>30</v>
      </c>
      <c r="D270" t="s">
        <v>1</v>
      </c>
      <c r="E270" t="s">
        <v>226</v>
      </c>
      <c r="F270">
        <v>1.51</v>
      </c>
      <c r="G270">
        <v>2.5499999999999998</v>
      </c>
      <c r="J270" t="s">
        <v>114</v>
      </c>
      <c r="K270" t="s">
        <v>189</v>
      </c>
      <c r="L270" t="s">
        <v>30</v>
      </c>
      <c r="M270" t="s">
        <v>0</v>
      </c>
      <c r="N270" t="s">
        <v>188</v>
      </c>
      <c r="O270">
        <v>1.38</v>
      </c>
      <c r="P270">
        <v>3.25</v>
      </c>
    </row>
    <row r="271" spans="1:16" x14ac:dyDescent="0.25">
      <c r="A271" t="s">
        <v>199</v>
      </c>
      <c r="B271" t="s">
        <v>195</v>
      </c>
      <c r="C271" t="s">
        <v>30</v>
      </c>
      <c r="D271" t="s">
        <v>0</v>
      </c>
      <c r="E271" t="s">
        <v>228</v>
      </c>
      <c r="F271">
        <v>1.51</v>
      </c>
      <c r="G271">
        <v>2.5499999999999998</v>
      </c>
      <c r="J271" t="s">
        <v>114</v>
      </c>
      <c r="K271" t="s">
        <v>189</v>
      </c>
      <c r="L271" t="s">
        <v>30</v>
      </c>
      <c r="M271" t="s">
        <v>1</v>
      </c>
      <c r="N271" t="s">
        <v>217</v>
      </c>
      <c r="O271">
        <v>1.36</v>
      </c>
      <c r="P271">
        <v>3.2</v>
      </c>
    </row>
    <row r="272" spans="1:16" x14ac:dyDescent="0.25">
      <c r="A272" t="s">
        <v>200</v>
      </c>
      <c r="B272" t="s">
        <v>195</v>
      </c>
      <c r="C272" t="s">
        <v>30</v>
      </c>
      <c r="D272" t="s">
        <v>11</v>
      </c>
      <c r="E272" t="s">
        <v>226</v>
      </c>
      <c r="F272">
        <v>1.3</v>
      </c>
      <c r="G272">
        <v>3.7</v>
      </c>
      <c r="J272" t="s">
        <v>114</v>
      </c>
      <c r="K272" t="s">
        <v>189</v>
      </c>
      <c r="L272" t="s">
        <v>30</v>
      </c>
      <c r="M272" t="s">
        <v>5</v>
      </c>
      <c r="N272" t="s">
        <v>217</v>
      </c>
      <c r="O272">
        <v>1.36</v>
      </c>
      <c r="P272">
        <v>3.2</v>
      </c>
    </row>
    <row r="273" spans="1:16" x14ac:dyDescent="0.25">
      <c r="A273" t="s">
        <v>200</v>
      </c>
      <c r="B273" t="s">
        <v>195</v>
      </c>
      <c r="C273" t="s">
        <v>30</v>
      </c>
      <c r="D273" t="s">
        <v>8</v>
      </c>
      <c r="E273" t="s">
        <v>226</v>
      </c>
      <c r="F273">
        <v>1.27</v>
      </c>
      <c r="G273">
        <v>3.95</v>
      </c>
      <c r="J273" t="s">
        <v>114</v>
      </c>
      <c r="K273" t="s">
        <v>189</v>
      </c>
      <c r="L273" t="s">
        <v>30</v>
      </c>
      <c r="M273" t="s">
        <v>2</v>
      </c>
      <c r="N273" t="s">
        <v>219</v>
      </c>
      <c r="O273">
        <v>1.38</v>
      </c>
      <c r="P273">
        <v>3.25</v>
      </c>
    </row>
    <row r="274" spans="1:16" x14ac:dyDescent="0.25">
      <c r="A274" t="s">
        <v>200</v>
      </c>
      <c r="B274" t="s">
        <v>195</v>
      </c>
      <c r="C274" t="s">
        <v>30</v>
      </c>
      <c r="D274" t="s">
        <v>1</v>
      </c>
      <c r="E274" t="s">
        <v>226</v>
      </c>
      <c r="F274">
        <v>1.29</v>
      </c>
      <c r="G274">
        <v>3.65</v>
      </c>
      <c r="J274" t="s">
        <v>114</v>
      </c>
      <c r="K274" t="s">
        <v>189</v>
      </c>
      <c r="L274" t="s">
        <v>30</v>
      </c>
      <c r="M274" t="s">
        <v>4</v>
      </c>
      <c r="N274" t="s">
        <v>217</v>
      </c>
      <c r="O274">
        <v>1.38</v>
      </c>
      <c r="P274">
        <v>3.25</v>
      </c>
    </row>
    <row r="275" spans="1:16" x14ac:dyDescent="0.25">
      <c r="A275" t="s">
        <v>200</v>
      </c>
      <c r="B275" t="s">
        <v>195</v>
      </c>
      <c r="C275" t="s">
        <v>30</v>
      </c>
      <c r="D275" t="s">
        <v>0</v>
      </c>
      <c r="E275" t="s">
        <v>228</v>
      </c>
      <c r="F275">
        <v>1.29</v>
      </c>
      <c r="G275">
        <v>3.65</v>
      </c>
      <c r="J275" t="s">
        <v>114</v>
      </c>
      <c r="K275" t="s">
        <v>189</v>
      </c>
      <c r="L275" t="s">
        <v>30</v>
      </c>
      <c r="M275" t="s">
        <v>3</v>
      </c>
      <c r="N275" t="s">
        <v>186</v>
      </c>
      <c r="O275">
        <v>1.38</v>
      </c>
      <c r="P275">
        <v>3.15</v>
      </c>
    </row>
    <row r="276" spans="1:16" x14ac:dyDescent="0.25">
      <c r="A276" t="s">
        <v>201</v>
      </c>
      <c r="B276" t="s">
        <v>195</v>
      </c>
      <c r="C276" t="s">
        <v>30</v>
      </c>
      <c r="D276" t="s">
        <v>11</v>
      </c>
      <c r="E276" t="s">
        <v>226</v>
      </c>
      <c r="F276">
        <v>2.1800000000000002</v>
      </c>
      <c r="G276">
        <v>1.72</v>
      </c>
      <c r="J276" t="s">
        <v>114</v>
      </c>
      <c r="K276" t="s">
        <v>189</v>
      </c>
      <c r="L276" t="s">
        <v>30</v>
      </c>
      <c r="M276" t="s">
        <v>6</v>
      </c>
      <c r="N276" t="s">
        <v>218</v>
      </c>
      <c r="O276">
        <v>1.36</v>
      </c>
      <c r="P276">
        <v>3.25</v>
      </c>
    </row>
    <row r="277" spans="1:16" x14ac:dyDescent="0.25">
      <c r="A277" t="s">
        <v>201</v>
      </c>
      <c r="B277" t="s">
        <v>195</v>
      </c>
      <c r="C277" t="s">
        <v>30</v>
      </c>
      <c r="D277" t="s">
        <v>8</v>
      </c>
      <c r="E277" t="s">
        <v>226</v>
      </c>
      <c r="F277">
        <v>2.0499999999999998</v>
      </c>
      <c r="G277">
        <v>1.8</v>
      </c>
      <c r="J277" t="s">
        <v>114</v>
      </c>
      <c r="K277" t="s">
        <v>189</v>
      </c>
      <c r="L277" t="s">
        <v>30</v>
      </c>
      <c r="M277" t="s">
        <v>9</v>
      </c>
      <c r="N277" t="s">
        <v>186</v>
      </c>
      <c r="O277">
        <v>1.37</v>
      </c>
      <c r="P277">
        <v>3.25</v>
      </c>
    </row>
    <row r="278" spans="1:16" x14ac:dyDescent="0.25">
      <c r="A278" t="s">
        <v>201</v>
      </c>
      <c r="B278" t="s">
        <v>195</v>
      </c>
      <c r="C278" t="s">
        <v>30</v>
      </c>
      <c r="D278" t="s">
        <v>1</v>
      </c>
      <c r="E278" t="s">
        <v>226</v>
      </c>
      <c r="F278">
        <v>2.0699999999999998</v>
      </c>
      <c r="G278">
        <v>1.78</v>
      </c>
      <c r="J278" t="s">
        <v>114</v>
      </c>
      <c r="K278" t="s">
        <v>189</v>
      </c>
      <c r="L278" t="s">
        <v>30</v>
      </c>
      <c r="M278" t="s">
        <v>13</v>
      </c>
      <c r="N278" t="s">
        <v>217</v>
      </c>
      <c r="O278">
        <v>1.36</v>
      </c>
      <c r="P278">
        <v>3.2</v>
      </c>
    </row>
    <row r="279" spans="1:16" x14ac:dyDescent="0.25">
      <c r="A279" t="s">
        <v>201</v>
      </c>
      <c r="B279" t="s">
        <v>195</v>
      </c>
      <c r="C279" t="s">
        <v>30</v>
      </c>
      <c r="D279" t="s">
        <v>0</v>
      </c>
      <c r="E279" t="s">
        <v>228</v>
      </c>
      <c r="F279">
        <v>2.0699999999999998</v>
      </c>
      <c r="G279">
        <v>1.78</v>
      </c>
      <c r="J279" t="s">
        <v>114</v>
      </c>
      <c r="K279" t="s">
        <v>189</v>
      </c>
      <c r="L279" t="s">
        <v>30</v>
      </c>
      <c r="M279" t="s">
        <v>14</v>
      </c>
      <c r="N279" t="s">
        <v>218</v>
      </c>
      <c r="O279">
        <v>1.36</v>
      </c>
      <c r="P279">
        <v>3.25</v>
      </c>
    </row>
    <row r="280" spans="1:16" x14ac:dyDescent="0.25">
      <c r="A280" t="s">
        <v>202</v>
      </c>
      <c r="B280" t="s">
        <v>195</v>
      </c>
      <c r="C280" t="s">
        <v>30</v>
      </c>
      <c r="D280" t="s">
        <v>11</v>
      </c>
      <c r="E280" t="s">
        <v>226</v>
      </c>
      <c r="F280">
        <v>1.77</v>
      </c>
      <c r="G280">
        <v>2.1</v>
      </c>
      <c r="J280" t="s">
        <v>95</v>
      </c>
      <c r="K280" t="s">
        <v>88</v>
      </c>
      <c r="L280" t="s">
        <v>30</v>
      </c>
      <c r="M280" t="s">
        <v>1</v>
      </c>
      <c r="N280" t="s">
        <v>187</v>
      </c>
      <c r="O280">
        <v>3.95</v>
      </c>
      <c r="P280">
        <v>1.26</v>
      </c>
    </row>
    <row r="281" spans="1:16" x14ac:dyDescent="0.25">
      <c r="A281" t="s">
        <v>202</v>
      </c>
      <c r="B281" t="s">
        <v>195</v>
      </c>
      <c r="C281" t="s">
        <v>30</v>
      </c>
      <c r="D281" t="s">
        <v>8</v>
      </c>
      <c r="E281" t="s">
        <v>226</v>
      </c>
      <c r="F281">
        <v>1.83</v>
      </c>
      <c r="G281">
        <v>2</v>
      </c>
      <c r="J281" t="s">
        <v>95</v>
      </c>
      <c r="K281" t="s">
        <v>88</v>
      </c>
      <c r="L281" t="s">
        <v>30</v>
      </c>
      <c r="M281" t="s">
        <v>0</v>
      </c>
      <c r="N281" t="s">
        <v>214</v>
      </c>
      <c r="O281">
        <v>3.95</v>
      </c>
      <c r="P281">
        <v>1.26</v>
      </c>
    </row>
    <row r="282" spans="1:16" x14ac:dyDescent="0.25">
      <c r="A282" t="s">
        <v>202</v>
      </c>
      <c r="B282" t="s">
        <v>195</v>
      </c>
      <c r="C282" t="s">
        <v>30</v>
      </c>
      <c r="D282" t="s">
        <v>1</v>
      </c>
      <c r="E282" t="s">
        <v>226</v>
      </c>
      <c r="F282">
        <v>1.82</v>
      </c>
      <c r="G282">
        <v>2</v>
      </c>
      <c r="J282" t="s">
        <v>95</v>
      </c>
      <c r="K282" t="s">
        <v>88</v>
      </c>
      <c r="L282" t="s">
        <v>30</v>
      </c>
      <c r="M282" t="s">
        <v>12</v>
      </c>
      <c r="N282" t="s">
        <v>184</v>
      </c>
      <c r="O282">
        <v>4</v>
      </c>
      <c r="P282">
        <v>1.26</v>
      </c>
    </row>
    <row r="283" spans="1:16" x14ac:dyDescent="0.25">
      <c r="A283" t="s">
        <v>202</v>
      </c>
      <c r="B283" t="s">
        <v>195</v>
      </c>
      <c r="C283" t="s">
        <v>30</v>
      </c>
      <c r="D283" t="s">
        <v>0</v>
      </c>
      <c r="E283" t="s">
        <v>228</v>
      </c>
      <c r="F283">
        <v>1.82</v>
      </c>
      <c r="G283">
        <v>2</v>
      </c>
      <c r="J283" t="s">
        <v>95</v>
      </c>
      <c r="K283" t="s">
        <v>88</v>
      </c>
      <c r="L283" t="s">
        <v>30</v>
      </c>
      <c r="M283" t="s">
        <v>7</v>
      </c>
      <c r="N283" t="s">
        <v>184</v>
      </c>
      <c r="O283">
        <v>3.85</v>
      </c>
      <c r="P283">
        <v>1.27</v>
      </c>
    </row>
    <row r="284" spans="1:16" x14ac:dyDescent="0.25">
      <c r="A284" t="s">
        <v>203</v>
      </c>
      <c r="B284" t="s">
        <v>195</v>
      </c>
      <c r="C284" t="s">
        <v>30</v>
      </c>
      <c r="D284" t="s">
        <v>11</v>
      </c>
      <c r="E284" t="s">
        <v>226</v>
      </c>
      <c r="F284">
        <v>1.91</v>
      </c>
      <c r="G284">
        <v>1.94</v>
      </c>
      <c r="J284" t="s">
        <v>95</v>
      </c>
      <c r="K284" t="s">
        <v>88</v>
      </c>
      <c r="L284" t="s">
        <v>30</v>
      </c>
      <c r="M284" t="s">
        <v>3</v>
      </c>
      <c r="N284" t="s">
        <v>184</v>
      </c>
      <c r="O284">
        <v>4.2</v>
      </c>
      <c r="P284">
        <v>1.23</v>
      </c>
    </row>
    <row r="285" spans="1:16" x14ac:dyDescent="0.25">
      <c r="A285" t="s">
        <v>203</v>
      </c>
      <c r="B285" t="s">
        <v>195</v>
      </c>
      <c r="C285" t="s">
        <v>30</v>
      </c>
      <c r="D285" t="s">
        <v>8</v>
      </c>
      <c r="E285" t="s">
        <v>226</v>
      </c>
      <c r="F285">
        <v>1.85</v>
      </c>
      <c r="G285">
        <v>1.98</v>
      </c>
      <c r="J285" t="s">
        <v>95</v>
      </c>
      <c r="K285" t="s">
        <v>88</v>
      </c>
      <c r="L285" t="s">
        <v>30</v>
      </c>
      <c r="M285" t="s">
        <v>2</v>
      </c>
      <c r="N285" t="s">
        <v>215</v>
      </c>
      <c r="O285">
        <v>4.0999999999999996</v>
      </c>
      <c r="P285">
        <v>1.26</v>
      </c>
    </row>
    <row r="286" spans="1:16" x14ac:dyDescent="0.25">
      <c r="A286" t="s">
        <v>203</v>
      </c>
      <c r="B286" t="s">
        <v>195</v>
      </c>
      <c r="C286" t="s">
        <v>30</v>
      </c>
      <c r="D286" t="s">
        <v>1</v>
      </c>
      <c r="E286" t="s">
        <v>226</v>
      </c>
      <c r="F286">
        <v>1.8</v>
      </c>
      <c r="G286">
        <v>2.04</v>
      </c>
      <c r="J286" t="s">
        <v>95</v>
      </c>
      <c r="K286" t="s">
        <v>88</v>
      </c>
      <c r="L286" t="s">
        <v>30</v>
      </c>
      <c r="M286" t="s">
        <v>4</v>
      </c>
      <c r="N286" t="s">
        <v>188</v>
      </c>
      <c r="O286">
        <v>4.0999999999999996</v>
      </c>
      <c r="P286">
        <v>1.26</v>
      </c>
    </row>
    <row r="287" spans="1:16" x14ac:dyDescent="0.25">
      <c r="A287" t="s">
        <v>203</v>
      </c>
      <c r="B287" t="s">
        <v>195</v>
      </c>
      <c r="C287" t="s">
        <v>30</v>
      </c>
      <c r="D287" t="s">
        <v>0</v>
      </c>
      <c r="E287" t="s">
        <v>228</v>
      </c>
      <c r="F287">
        <v>1.8</v>
      </c>
      <c r="G287">
        <v>2.04</v>
      </c>
      <c r="J287" t="s">
        <v>95</v>
      </c>
      <c r="K287" t="s">
        <v>88</v>
      </c>
      <c r="L287" t="s">
        <v>30</v>
      </c>
      <c r="M287" t="s">
        <v>6</v>
      </c>
      <c r="N287" t="s">
        <v>213</v>
      </c>
      <c r="O287">
        <v>3.8</v>
      </c>
      <c r="P287">
        <v>1.27</v>
      </c>
    </row>
    <row r="288" spans="1:16" x14ac:dyDescent="0.25">
      <c r="A288" t="s">
        <v>204</v>
      </c>
      <c r="B288" t="s">
        <v>205</v>
      </c>
      <c r="C288" t="s">
        <v>30</v>
      </c>
      <c r="D288" t="s">
        <v>11</v>
      </c>
      <c r="E288" t="s">
        <v>226</v>
      </c>
      <c r="F288">
        <v>2.94</v>
      </c>
      <c r="G288">
        <v>1.43</v>
      </c>
      <c r="J288" t="s">
        <v>95</v>
      </c>
      <c r="K288" t="s">
        <v>88</v>
      </c>
      <c r="L288" t="s">
        <v>30</v>
      </c>
      <c r="M288" t="s">
        <v>10</v>
      </c>
      <c r="N288" t="s">
        <v>187</v>
      </c>
      <c r="O288">
        <v>3.85</v>
      </c>
      <c r="P288">
        <v>1.27</v>
      </c>
    </row>
    <row r="289" spans="1:16" x14ac:dyDescent="0.25">
      <c r="A289" t="s">
        <v>204</v>
      </c>
      <c r="B289" t="s">
        <v>205</v>
      </c>
      <c r="C289" t="s">
        <v>30</v>
      </c>
      <c r="D289" t="s">
        <v>8</v>
      </c>
      <c r="E289" t="s">
        <v>226</v>
      </c>
      <c r="F289">
        <v>2.85</v>
      </c>
      <c r="G289">
        <v>1.44</v>
      </c>
      <c r="J289" t="s">
        <v>95</v>
      </c>
      <c r="K289" t="s">
        <v>88</v>
      </c>
      <c r="L289" t="s">
        <v>30</v>
      </c>
      <c r="M289" t="s">
        <v>14</v>
      </c>
      <c r="N289" t="s">
        <v>216</v>
      </c>
      <c r="O289">
        <v>4</v>
      </c>
      <c r="P289">
        <v>1.26</v>
      </c>
    </row>
    <row r="290" spans="1:16" x14ac:dyDescent="0.25">
      <c r="A290" t="s">
        <v>204</v>
      </c>
      <c r="B290" t="s">
        <v>205</v>
      </c>
      <c r="C290" t="s">
        <v>30</v>
      </c>
      <c r="D290" t="s">
        <v>1</v>
      </c>
      <c r="E290" t="s">
        <v>226</v>
      </c>
      <c r="F290">
        <v>2.7</v>
      </c>
      <c r="G290">
        <v>1.45</v>
      </c>
      <c r="J290" t="s">
        <v>57</v>
      </c>
      <c r="K290" t="s">
        <v>54</v>
      </c>
      <c r="L290" t="s">
        <v>30</v>
      </c>
      <c r="M290" t="s">
        <v>11</v>
      </c>
      <c r="N290" t="s">
        <v>187</v>
      </c>
      <c r="O290">
        <v>3.9</v>
      </c>
      <c r="P290">
        <v>1.26</v>
      </c>
    </row>
    <row r="291" spans="1:16" x14ac:dyDescent="0.25">
      <c r="A291" t="s">
        <v>204</v>
      </c>
      <c r="B291" t="s">
        <v>205</v>
      </c>
      <c r="C291" t="s">
        <v>30</v>
      </c>
      <c r="D291" t="s">
        <v>0</v>
      </c>
      <c r="E291" t="s">
        <v>228</v>
      </c>
      <c r="F291">
        <v>2.7</v>
      </c>
      <c r="G291">
        <v>1.45</v>
      </c>
      <c r="J291" t="s">
        <v>57</v>
      </c>
      <c r="K291" t="s">
        <v>54</v>
      </c>
      <c r="L291" t="s">
        <v>30</v>
      </c>
      <c r="M291" t="s">
        <v>8</v>
      </c>
      <c r="N291" t="s">
        <v>183</v>
      </c>
      <c r="O291">
        <v>3.85</v>
      </c>
      <c r="P291">
        <v>1.28</v>
      </c>
    </row>
    <row r="292" spans="1:16" x14ac:dyDescent="0.25">
      <c r="A292" t="s">
        <v>206</v>
      </c>
      <c r="B292" t="s">
        <v>207</v>
      </c>
      <c r="C292" t="s">
        <v>30</v>
      </c>
      <c r="D292" t="s">
        <v>11</v>
      </c>
      <c r="E292" t="s">
        <v>226</v>
      </c>
      <c r="F292">
        <v>1.28</v>
      </c>
      <c r="G292">
        <v>3.85</v>
      </c>
      <c r="J292" t="s">
        <v>57</v>
      </c>
      <c r="K292" t="s">
        <v>54</v>
      </c>
      <c r="L292" t="s">
        <v>30</v>
      </c>
      <c r="M292" t="s">
        <v>12</v>
      </c>
      <c r="N292" t="s">
        <v>184</v>
      </c>
      <c r="O292">
        <v>3.85</v>
      </c>
      <c r="P292">
        <v>1.28</v>
      </c>
    </row>
    <row r="293" spans="1:16" x14ac:dyDescent="0.25">
      <c r="A293" t="s">
        <v>206</v>
      </c>
      <c r="B293" t="s">
        <v>207</v>
      </c>
      <c r="C293" t="s">
        <v>30</v>
      </c>
      <c r="D293" t="s">
        <v>8</v>
      </c>
      <c r="E293" t="s">
        <v>226</v>
      </c>
      <c r="F293">
        <v>1.28</v>
      </c>
      <c r="G293">
        <v>3.85</v>
      </c>
      <c r="J293" t="s">
        <v>57</v>
      </c>
      <c r="K293" t="s">
        <v>54</v>
      </c>
      <c r="L293" t="s">
        <v>30</v>
      </c>
      <c r="M293" t="s">
        <v>7</v>
      </c>
      <c r="N293" t="s">
        <v>184</v>
      </c>
      <c r="O293">
        <v>3.75</v>
      </c>
      <c r="P293">
        <v>1.29</v>
      </c>
    </row>
    <row r="294" spans="1:16" x14ac:dyDescent="0.25">
      <c r="A294" t="s">
        <v>206</v>
      </c>
      <c r="B294" t="s">
        <v>207</v>
      </c>
      <c r="C294" t="s">
        <v>30</v>
      </c>
      <c r="D294" t="s">
        <v>1</v>
      </c>
      <c r="E294" t="s">
        <v>226</v>
      </c>
      <c r="F294">
        <v>1.27</v>
      </c>
      <c r="G294">
        <v>3.8</v>
      </c>
      <c r="J294" t="s">
        <v>57</v>
      </c>
      <c r="K294" t="s">
        <v>54</v>
      </c>
      <c r="L294" t="s">
        <v>30</v>
      </c>
      <c r="M294" t="s">
        <v>3</v>
      </c>
      <c r="N294" t="s">
        <v>184</v>
      </c>
      <c r="O294">
        <v>3.85</v>
      </c>
      <c r="P294">
        <v>1.27</v>
      </c>
    </row>
    <row r="295" spans="1:16" x14ac:dyDescent="0.25">
      <c r="A295" t="s">
        <v>206</v>
      </c>
      <c r="B295" t="s">
        <v>207</v>
      </c>
      <c r="C295" t="s">
        <v>30</v>
      </c>
      <c r="D295" t="s">
        <v>0</v>
      </c>
      <c r="E295" t="s">
        <v>228</v>
      </c>
      <c r="F295">
        <v>1.27</v>
      </c>
      <c r="G295">
        <v>3.8</v>
      </c>
      <c r="J295" t="s">
        <v>57</v>
      </c>
      <c r="K295" t="s">
        <v>54</v>
      </c>
      <c r="L295" t="s">
        <v>30</v>
      </c>
      <c r="M295" t="s">
        <v>1</v>
      </c>
      <c r="N295" t="s">
        <v>187</v>
      </c>
      <c r="O295">
        <v>3.7</v>
      </c>
      <c r="P295">
        <v>1.29</v>
      </c>
    </row>
    <row r="296" spans="1:16" x14ac:dyDescent="0.25">
      <c r="A296" t="s">
        <v>208</v>
      </c>
      <c r="B296" t="s">
        <v>207</v>
      </c>
      <c r="C296" t="s">
        <v>30</v>
      </c>
      <c r="D296" t="s">
        <v>11</v>
      </c>
      <c r="E296" t="s">
        <v>226</v>
      </c>
      <c r="F296">
        <v>7.6</v>
      </c>
      <c r="G296">
        <v>1.1000000000000001</v>
      </c>
      <c r="J296" t="s">
        <v>57</v>
      </c>
      <c r="K296" t="s">
        <v>54</v>
      </c>
      <c r="L296" t="s">
        <v>30</v>
      </c>
      <c r="M296" t="s">
        <v>0</v>
      </c>
      <c r="N296" t="s">
        <v>214</v>
      </c>
      <c r="O296">
        <v>3.7</v>
      </c>
      <c r="P296">
        <v>1.29</v>
      </c>
    </row>
    <row r="297" spans="1:16" x14ac:dyDescent="0.25">
      <c r="A297" t="s">
        <v>209</v>
      </c>
      <c r="B297" t="s">
        <v>210</v>
      </c>
      <c r="C297" t="s">
        <v>30</v>
      </c>
      <c r="D297" t="s">
        <v>11</v>
      </c>
      <c r="E297" t="s">
        <v>226</v>
      </c>
      <c r="F297">
        <v>1.29</v>
      </c>
      <c r="G297">
        <v>3.75</v>
      </c>
      <c r="J297" t="s">
        <v>57</v>
      </c>
      <c r="K297" t="s">
        <v>54</v>
      </c>
      <c r="L297" t="s">
        <v>30</v>
      </c>
      <c r="M297" t="s">
        <v>2</v>
      </c>
      <c r="N297" t="s">
        <v>215</v>
      </c>
      <c r="O297">
        <v>3.9</v>
      </c>
      <c r="P297">
        <v>1.28</v>
      </c>
    </row>
    <row r="298" spans="1:16" x14ac:dyDescent="0.25">
      <c r="A298" t="s">
        <v>209</v>
      </c>
      <c r="B298" t="s">
        <v>210</v>
      </c>
      <c r="C298" t="s">
        <v>30</v>
      </c>
      <c r="D298" t="s">
        <v>8</v>
      </c>
      <c r="E298" t="s">
        <v>226</v>
      </c>
      <c r="F298">
        <v>1.28</v>
      </c>
      <c r="G298">
        <v>3.85</v>
      </c>
      <c r="J298" t="s">
        <v>57</v>
      </c>
      <c r="K298" t="s">
        <v>54</v>
      </c>
      <c r="L298" t="s">
        <v>30</v>
      </c>
      <c r="M298" t="s">
        <v>4</v>
      </c>
      <c r="N298" t="s">
        <v>188</v>
      </c>
      <c r="O298">
        <v>3.9</v>
      </c>
      <c r="P298">
        <v>1.28</v>
      </c>
    </row>
    <row r="299" spans="1:16" x14ac:dyDescent="0.25">
      <c r="A299" t="s">
        <v>209</v>
      </c>
      <c r="B299" t="s">
        <v>210</v>
      </c>
      <c r="C299" t="s">
        <v>30</v>
      </c>
      <c r="D299" t="s">
        <v>1</v>
      </c>
      <c r="E299" t="s">
        <v>226</v>
      </c>
      <c r="F299">
        <v>1.28</v>
      </c>
      <c r="G299">
        <v>3.75</v>
      </c>
      <c r="J299" t="s">
        <v>57</v>
      </c>
      <c r="K299" t="s">
        <v>54</v>
      </c>
      <c r="L299" t="s">
        <v>30</v>
      </c>
      <c r="M299" t="s">
        <v>6</v>
      </c>
      <c r="N299" t="s">
        <v>213</v>
      </c>
      <c r="O299">
        <v>3.9</v>
      </c>
      <c r="P299">
        <v>1.27</v>
      </c>
    </row>
    <row r="300" spans="1:16" x14ac:dyDescent="0.25">
      <c r="A300" t="s">
        <v>209</v>
      </c>
      <c r="B300" t="s">
        <v>210</v>
      </c>
      <c r="C300" t="s">
        <v>30</v>
      </c>
      <c r="D300" t="s">
        <v>0</v>
      </c>
      <c r="E300" t="s">
        <v>228</v>
      </c>
      <c r="F300">
        <v>1.28</v>
      </c>
      <c r="G300">
        <v>3.75</v>
      </c>
      <c r="J300" t="s">
        <v>57</v>
      </c>
      <c r="K300" t="s">
        <v>54</v>
      </c>
      <c r="L300" t="s">
        <v>30</v>
      </c>
      <c r="M300" t="s">
        <v>10</v>
      </c>
      <c r="N300" t="s">
        <v>187</v>
      </c>
      <c r="O300">
        <v>4</v>
      </c>
      <c r="P300">
        <v>1.25</v>
      </c>
    </row>
    <row r="301" spans="1:16" x14ac:dyDescent="0.25">
      <c r="A301" t="s">
        <v>211</v>
      </c>
      <c r="B301" t="s">
        <v>212</v>
      </c>
      <c r="C301" t="s">
        <v>30</v>
      </c>
      <c r="D301" t="s">
        <v>11</v>
      </c>
      <c r="E301" t="s">
        <v>226</v>
      </c>
      <c r="F301">
        <v>2.02</v>
      </c>
      <c r="G301">
        <v>1.83</v>
      </c>
      <c r="J301" t="s">
        <v>57</v>
      </c>
      <c r="K301" t="s">
        <v>54</v>
      </c>
      <c r="L301" t="s">
        <v>30</v>
      </c>
      <c r="M301" t="s">
        <v>14</v>
      </c>
      <c r="N301" t="s">
        <v>216</v>
      </c>
      <c r="O301">
        <v>3.8</v>
      </c>
      <c r="P301">
        <v>1.29</v>
      </c>
    </row>
    <row r="302" spans="1:16" x14ac:dyDescent="0.25">
      <c r="J302" t="s">
        <v>104</v>
      </c>
      <c r="K302" t="s">
        <v>103</v>
      </c>
      <c r="L302" t="s">
        <v>30</v>
      </c>
      <c r="M302" t="s">
        <v>8</v>
      </c>
      <c r="N302" t="s">
        <v>183</v>
      </c>
      <c r="O302">
        <v>8</v>
      </c>
      <c r="P302">
        <v>1.0900000000000001</v>
      </c>
    </row>
    <row r="303" spans="1:16" x14ac:dyDescent="0.25">
      <c r="J303" t="s">
        <v>104</v>
      </c>
      <c r="K303" t="s">
        <v>103</v>
      </c>
      <c r="L303" t="s">
        <v>30</v>
      </c>
      <c r="M303" t="s">
        <v>12</v>
      </c>
      <c r="N303" t="s">
        <v>184</v>
      </c>
      <c r="O303">
        <v>9.1999999999999993</v>
      </c>
      <c r="P303">
        <v>1.07</v>
      </c>
    </row>
    <row r="304" spans="1:16" x14ac:dyDescent="0.25">
      <c r="J304" t="s">
        <v>104</v>
      </c>
      <c r="K304" t="s">
        <v>103</v>
      </c>
      <c r="L304" t="s">
        <v>30</v>
      </c>
      <c r="M304" t="s">
        <v>7</v>
      </c>
      <c r="N304" t="s">
        <v>184</v>
      </c>
      <c r="O304">
        <v>8</v>
      </c>
      <c r="P304">
        <v>1.0900000000000001</v>
      </c>
    </row>
    <row r="305" spans="10:16" x14ac:dyDescent="0.25">
      <c r="J305" t="s">
        <v>104</v>
      </c>
      <c r="K305" t="s">
        <v>103</v>
      </c>
      <c r="L305" t="s">
        <v>30</v>
      </c>
      <c r="M305" t="s">
        <v>11</v>
      </c>
      <c r="N305" t="s">
        <v>187</v>
      </c>
      <c r="O305">
        <v>8.4</v>
      </c>
      <c r="P305">
        <v>1.08</v>
      </c>
    </row>
    <row r="306" spans="10:16" x14ac:dyDescent="0.25">
      <c r="J306" t="s">
        <v>104</v>
      </c>
      <c r="K306" t="s">
        <v>103</v>
      </c>
      <c r="L306" t="s">
        <v>30</v>
      </c>
      <c r="M306" t="s">
        <v>1</v>
      </c>
      <c r="N306" t="s">
        <v>187</v>
      </c>
      <c r="O306">
        <v>8.5</v>
      </c>
      <c r="P306">
        <v>1.07</v>
      </c>
    </row>
    <row r="307" spans="10:16" x14ac:dyDescent="0.25">
      <c r="J307" t="s">
        <v>104</v>
      </c>
      <c r="K307" t="s">
        <v>103</v>
      </c>
      <c r="L307" t="s">
        <v>30</v>
      </c>
      <c r="M307" t="s">
        <v>0</v>
      </c>
      <c r="N307" t="s">
        <v>214</v>
      </c>
      <c r="O307">
        <v>8.5</v>
      </c>
      <c r="P307">
        <v>1.07</v>
      </c>
    </row>
    <row r="308" spans="10:16" x14ac:dyDescent="0.25">
      <c r="J308" t="s">
        <v>104</v>
      </c>
      <c r="K308" t="s">
        <v>103</v>
      </c>
      <c r="L308" t="s">
        <v>30</v>
      </c>
      <c r="M308" t="s">
        <v>2</v>
      </c>
      <c r="N308" t="s">
        <v>215</v>
      </c>
      <c r="O308">
        <v>8.5</v>
      </c>
      <c r="P308">
        <v>1.08</v>
      </c>
    </row>
    <row r="309" spans="10:16" x14ac:dyDescent="0.25">
      <c r="J309" t="s">
        <v>104</v>
      </c>
      <c r="K309" t="s">
        <v>103</v>
      </c>
      <c r="L309" t="s">
        <v>30</v>
      </c>
      <c r="M309" t="s">
        <v>4</v>
      </c>
      <c r="N309" t="s">
        <v>188</v>
      </c>
      <c r="O309">
        <v>8.5</v>
      </c>
      <c r="P309">
        <v>1.08</v>
      </c>
    </row>
    <row r="310" spans="10:16" x14ac:dyDescent="0.25">
      <c r="J310" t="s">
        <v>104</v>
      </c>
      <c r="K310" t="s">
        <v>103</v>
      </c>
      <c r="L310" t="s">
        <v>30</v>
      </c>
      <c r="M310" t="s">
        <v>10</v>
      </c>
      <c r="N310" t="s">
        <v>187</v>
      </c>
      <c r="O310">
        <v>8.5</v>
      </c>
      <c r="P310">
        <v>1.07</v>
      </c>
    </row>
    <row r="311" spans="10:16" x14ac:dyDescent="0.25">
      <c r="J311" t="s">
        <v>104</v>
      </c>
      <c r="K311" t="s">
        <v>103</v>
      </c>
      <c r="L311" t="s">
        <v>30</v>
      </c>
      <c r="M311" t="s">
        <v>14</v>
      </c>
      <c r="N311" t="s">
        <v>216</v>
      </c>
      <c r="O311">
        <v>8.5</v>
      </c>
      <c r="P311">
        <v>1.08</v>
      </c>
    </row>
    <row r="312" spans="10:16" x14ac:dyDescent="0.25">
      <c r="J312" t="s">
        <v>119</v>
      </c>
      <c r="K312" t="s">
        <v>120</v>
      </c>
      <c r="L312" t="s">
        <v>30</v>
      </c>
      <c r="M312" t="s">
        <v>8</v>
      </c>
      <c r="N312" t="s">
        <v>217</v>
      </c>
      <c r="O312">
        <v>2.9</v>
      </c>
      <c r="P312">
        <v>1.43</v>
      </c>
    </row>
    <row r="313" spans="10:16" x14ac:dyDescent="0.25">
      <c r="J313" t="s">
        <v>119</v>
      </c>
      <c r="K313" t="s">
        <v>120</v>
      </c>
      <c r="L313" t="s">
        <v>30</v>
      </c>
      <c r="M313" t="s">
        <v>7</v>
      </c>
      <c r="N313" t="s">
        <v>186</v>
      </c>
      <c r="O313">
        <v>2.96</v>
      </c>
      <c r="P313">
        <v>1.42</v>
      </c>
    </row>
    <row r="314" spans="10:16" x14ac:dyDescent="0.25">
      <c r="J314" t="s">
        <v>119</v>
      </c>
      <c r="K314" t="s">
        <v>120</v>
      </c>
      <c r="L314" t="s">
        <v>30</v>
      </c>
      <c r="M314" t="s">
        <v>12</v>
      </c>
      <c r="N314" t="s">
        <v>187</v>
      </c>
      <c r="O314">
        <v>3</v>
      </c>
      <c r="P314">
        <v>1.42</v>
      </c>
    </row>
    <row r="315" spans="10:16" x14ac:dyDescent="0.25">
      <c r="J315" t="s">
        <v>119</v>
      </c>
      <c r="K315" t="s">
        <v>120</v>
      </c>
      <c r="L315" t="s">
        <v>30</v>
      </c>
      <c r="M315" t="s">
        <v>11</v>
      </c>
      <c r="N315" t="s">
        <v>218</v>
      </c>
      <c r="O315">
        <v>2.9</v>
      </c>
      <c r="P315">
        <v>1.43</v>
      </c>
    </row>
    <row r="316" spans="10:16" x14ac:dyDescent="0.25">
      <c r="J316" t="s">
        <v>119</v>
      </c>
      <c r="K316" t="s">
        <v>120</v>
      </c>
      <c r="L316" t="s">
        <v>30</v>
      </c>
      <c r="M316" t="s">
        <v>10</v>
      </c>
      <c r="N316" t="s">
        <v>218</v>
      </c>
      <c r="O316">
        <v>3</v>
      </c>
      <c r="P316">
        <v>1.4</v>
      </c>
    </row>
    <row r="317" spans="10:16" x14ac:dyDescent="0.25">
      <c r="J317" t="s">
        <v>119</v>
      </c>
      <c r="K317" t="s">
        <v>120</v>
      </c>
      <c r="L317" t="s">
        <v>30</v>
      </c>
      <c r="M317" t="s">
        <v>1</v>
      </c>
      <c r="N317" t="s">
        <v>217</v>
      </c>
      <c r="O317">
        <v>3</v>
      </c>
      <c r="P317">
        <v>1.4</v>
      </c>
    </row>
    <row r="318" spans="10:16" x14ac:dyDescent="0.25">
      <c r="J318" t="s">
        <v>119</v>
      </c>
      <c r="K318" t="s">
        <v>120</v>
      </c>
      <c r="L318" t="s">
        <v>30</v>
      </c>
      <c r="M318" t="s">
        <v>5</v>
      </c>
      <c r="N318" t="s">
        <v>217</v>
      </c>
      <c r="O318">
        <v>3</v>
      </c>
      <c r="P318">
        <v>1.4</v>
      </c>
    </row>
    <row r="319" spans="10:16" x14ac:dyDescent="0.25">
      <c r="J319" t="s">
        <v>119</v>
      </c>
      <c r="K319" t="s">
        <v>120</v>
      </c>
      <c r="L319" t="s">
        <v>30</v>
      </c>
      <c r="M319" t="s">
        <v>0</v>
      </c>
      <c r="N319" t="s">
        <v>188</v>
      </c>
      <c r="O319">
        <v>3.05</v>
      </c>
      <c r="P319">
        <v>1.42</v>
      </c>
    </row>
    <row r="320" spans="10:16" x14ac:dyDescent="0.25">
      <c r="J320" t="s">
        <v>119</v>
      </c>
      <c r="K320" t="s">
        <v>120</v>
      </c>
      <c r="L320" t="s">
        <v>30</v>
      </c>
      <c r="M320" t="s">
        <v>2</v>
      </c>
      <c r="N320" t="s">
        <v>219</v>
      </c>
      <c r="O320">
        <v>3</v>
      </c>
      <c r="P320">
        <v>1.42</v>
      </c>
    </row>
    <row r="321" spans="10:16" x14ac:dyDescent="0.25">
      <c r="J321" t="s">
        <v>119</v>
      </c>
      <c r="K321" t="s">
        <v>120</v>
      </c>
      <c r="L321" t="s">
        <v>30</v>
      </c>
      <c r="M321" t="s">
        <v>4</v>
      </c>
      <c r="N321" t="s">
        <v>217</v>
      </c>
      <c r="O321">
        <v>3</v>
      </c>
      <c r="P321">
        <v>1.42</v>
      </c>
    </row>
    <row r="322" spans="10:16" x14ac:dyDescent="0.25">
      <c r="J322" t="s">
        <v>119</v>
      </c>
      <c r="K322" t="s">
        <v>120</v>
      </c>
      <c r="L322" t="s">
        <v>30</v>
      </c>
      <c r="M322" t="s">
        <v>3</v>
      </c>
      <c r="N322" t="s">
        <v>186</v>
      </c>
      <c r="O322">
        <v>2.95</v>
      </c>
      <c r="P322">
        <v>1.43</v>
      </c>
    </row>
    <row r="323" spans="10:16" x14ac:dyDescent="0.25">
      <c r="J323" t="s">
        <v>119</v>
      </c>
      <c r="K323" t="s">
        <v>120</v>
      </c>
      <c r="L323" t="s">
        <v>30</v>
      </c>
      <c r="M323" t="s">
        <v>13</v>
      </c>
      <c r="N323" t="s">
        <v>217</v>
      </c>
      <c r="O323">
        <v>3.1</v>
      </c>
      <c r="P323">
        <v>1.38</v>
      </c>
    </row>
    <row r="324" spans="10:16" x14ac:dyDescent="0.25">
      <c r="J324" t="s">
        <v>119</v>
      </c>
      <c r="K324" t="s">
        <v>120</v>
      </c>
      <c r="L324" t="s">
        <v>30</v>
      </c>
      <c r="M324" t="s">
        <v>6</v>
      </c>
      <c r="N324" t="s">
        <v>218</v>
      </c>
      <c r="O324">
        <v>3</v>
      </c>
      <c r="P324">
        <v>1.4</v>
      </c>
    </row>
    <row r="325" spans="10:16" x14ac:dyDescent="0.25">
      <c r="J325" t="s">
        <v>119</v>
      </c>
      <c r="K325" t="s">
        <v>120</v>
      </c>
      <c r="L325" t="s">
        <v>30</v>
      </c>
      <c r="M325" t="s">
        <v>9</v>
      </c>
      <c r="N325" t="s">
        <v>186</v>
      </c>
      <c r="O325">
        <v>3.18</v>
      </c>
      <c r="P325">
        <v>1.38</v>
      </c>
    </row>
    <row r="326" spans="10:16" x14ac:dyDescent="0.25">
      <c r="J326" t="s">
        <v>119</v>
      </c>
      <c r="K326" t="s">
        <v>120</v>
      </c>
      <c r="L326" t="s">
        <v>30</v>
      </c>
      <c r="M326" t="s">
        <v>14</v>
      </c>
      <c r="N326" t="s">
        <v>218</v>
      </c>
      <c r="O326">
        <v>3</v>
      </c>
      <c r="P326">
        <v>1.42</v>
      </c>
    </row>
    <row r="327" spans="10:16" x14ac:dyDescent="0.25">
      <c r="J327" t="s">
        <v>71</v>
      </c>
      <c r="K327" t="s">
        <v>72</v>
      </c>
      <c r="L327" t="s">
        <v>30</v>
      </c>
      <c r="M327" t="s">
        <v>8</v>
      </c>
      <c r="N327" t="s">
        <v>183</v>
      </c>
      <c r="O327">
        <v>6</v>
      </c>
      <c r="P327">
        <v>1.1399999999999999</v>
      </c>
    </row>
    <row r="328" spans="10:16" x14ac:dyDescent="0.25">
      <c r="J328" t="s">
        <v>71</v>
      </c>
      <c r="K328" t="s">
        <v>72</v>
      </c>
      <c r="L328" t="s">
        <v>30</v>
      </c>
      <c r="M328" t="s">
        <v>7</v>
      </c>
      <c r="N328" t="s">
        <v>184</v>
      </c>
      <c r="O328">
        <v>6</v>
      </c>
      <c r="P328">
        <v>1.1399999999999999</v>
      </c>
    </row>
    <row r="329" spans="10:16" x14ac:dyDescent="0.25">
      <c r="J329" t="s">
        <v>71</v>
      </c>
      <c r="K329" t="s">
        <v>72</v>
      </c>
      <c r="L329" t="s">
        <v>30</v>
      </c>
      <c r="M329" t="s">
        <v>12</v>
      </c>
      <c r="N329" t="s">
        <v>184</v>
      </c>
      <c r="O329">
        <v>5.9</v>
      </c>
      <c r="P329">
        <v>1.1399999999999999</v>
      </c>
    </row>
    <row r="330" spans="10:16" x14ac:dyDescent="0.25">
      <c r="J330" t="s">
        <v>71</v>
      </c>
      <c r="K330" t="s">
        <v>72</v>
      </c>
      <c r="L330" t="s">
        <v>30</v>
      </c>
      <c r="M330" t="s">
        <v>3</v>
      </c>
      <c r="N330" t="s">
        <v>184</v>
      </c>
      <c r="O330">
        <v>5.75</v>
      </c>
      <c r="P330">
        <v>1.1399999999999999</v>
      </c>
    </row>
    <row r="331" spans="10:16" x14ac:dyDescent="0.25">
      <c r="J331" t="s">
        <v>71</v>
      </c>
      <c r="K331" t="s">
        <v>72</v>
      </c>
      <c r="L331" t="s">
        <v>30</v>
      </c>
      <c r="M331" t="s">
        <v>1</v>
      </c>
      <c r="N331" t="s">
        <v>187</v>
      </c>
      <c r="O331">
        <v>6.4</v>
      </c>
      <c r="P331">
        <v>1.1200000000000001</v>
      </c>
    </row>
    <row r="332" spans="10:16" x14ac:dyDescent="0.25">
      <c r="J332" t="s">
        <v>71</v>
      </c>
      <c r="K332" t="s">
        <v>72</v>
      </c>
      <c r="L332" t="s">
        <v>30</v>
      </c>
      <c r="M332" t="s">
        <v>0</v>
      </c>
      <c r="N332" t="s">
        <v>214</v>
      </c>
      <c r="O332">
        <v>6.4</v>
      </c>
      <c r="P332">
        <v>1.1200000000000001</v>
      </c>
    </row>
    <row r="333" spans="10:16" x14ac:dyDescent="0.25">
      <c r="J333" t="s">
        <v>71</v>
      </c>
      <c r="K333" t="s">
        <v>72</v>
      </c>
      <c r="L333" t="s">
        <v>30</v>
      </c>
      <c r="M333" t="s">
        <v>2</v>
      </c>
      <c r="N333" t="s">
        <v>215</v>
      </c>
      <c r="O333">
        <v>6.2</v>
      </c>
      <c r="P333">
        <v>1.1399999999999999</v>
      </c>
    </row>
    <row r="334" spans="10:16" x14ac:dyDescent="0.25">
      <c r="J334" t="s">
        <v>71</v>
      </c>
      <c r="K334" t="s">
        <v>72</v>
      </c>
      <c r="L334" t="s">
        <v>30</v>
      </c>
      <c r="M334" t="s">
        <v>4</v>
      </c>
      <c r="N334" t="s">
        <v>188</v>
      </c>
      <c r="O334">
        <v>6.2</v>
      </c>
      <c r="P334">
        <v>1.1399999999999999</v>
      </c>
    </row>
    <row r="335" spans="10:16" x14ac:dyDescent="0.25">
      <c r="J335" t="s">
        <v>71</v>
      </c>
      <c r="K335" t="s">
        <v>72</v>
      </c>
      <c r="L335" t="s">
        <v>30</v>
      </c>
      <c r="M335" t="s">
        <v>6</v>
      </c>
      <c r="N335" t="s">
        <v>213</v>
      </c>
      <c r="O335">
        <v>5.75</v>
      </c>
      <c r="P335">
        <v>1.1499999999999999</v>
      </c>
    </row>
    <row r="336" spans="10:16" x14ac:dyDescent="0.25">
      <c r="J336" t="s">
        <v>71</v>
      </c>
      <c r="K336" t="s">
        <v>72</v>
      </c>
      <c r="L336" t="s">
        <v>30</v>
      </c>
      <c r="M336" t="s">
        <v>10</v>
      </c>
      <c r="N336" t="s">
        <v>187</v>
      </c>
      <c r="O336">
        <v>6</v>
      </c>
      <c r="P336">
        <v>1.1299999999999999</v>
      </c>
    </row>
    <row r="337" spans="10:16" x14ac:dyDescent="0.25">
      <c r="J337" t="s">
        <v>71</v>
      </c>
      <c r="K337" t="s">
        <v>72</v>
      </c>
      <c r="L337" t="s">
        <v>30</v>
      </c>
      <c r="M337" t="s">
        <v>11</v>
      </c>
      <c r="N337" t="s">
        <v>187</v>
      </c>
      <c r="O337">
        <v>5.5</v>
      </c>
      <c r="P337">
        <v>1.1599999999999999</v>
      </c>
    </row>
    <row r="338" spans="10:16" x14ac:dyDescent="0.25">
      <c r="J338" t="s">
        <v>71</v>
      </c>
      <c r="K338" t="s">
        <v>72</v>
      </c>
      <c r="L338" t="s">
        <v>30</v>
      </c>
      <c r="M338" t="s">
        <v>14</v>
      </c>
      <c r="N338" t="s">
        <v>216</v>
      </c>
      <c r="O338">
        <v>6</v>
      </c>
      <c r="P338">
        <v>1.1399999999999999</v>
      </c>
    </row>
    <row r="339" spans="10:16" x14ac:dyDescent="0.25">
      <c r="J339" t="s">
        <v>168</v>
      </c>
      <c r="K339" t="s">
        <v>78</v>
      </c>
      <c r="L339" t="s">
        <v>30</v>
      </c>
      <c r="M339" t="s">
        <v>3</v>
      </c>
      <c r="N339" t="s">
        <v>220</v>
      </c>
      <c r="O339">
        <v>1.71</v>
      </c>
      <c r="P339">
        <v>2.15</v>
      </c>
    </row>
    <row r="340" spans="10:16" x14ac:dyDescent="0.25">
      <c r="J340" t="s">
        <v>168</v>
      </c>
      <c r="K340" t="s">
        <v>78</v>
      </c>
      <c r="L340" t="s">
        <v>30</v>
      </c>
      <c r="M340" t="s">
        <v>9</v>
      </c>
      <c r="N340" t="s">
        <v>224</v>
      </c>
      <c r="O340">
        <v>1.74</v>
      </c>
      <c r="P340">
        <v>2.15</v>
      </c>
    </row>
    <row r="341" spans="10:16" x14ac:dyDescent="0.25">
      <c r="J341" t="s">
        <v>168</v>
      </c>
      <c r="K341" t="s">
        <v>78</v>
      </c>
      <c r="L341" t="s">
        <v>30</v>
      </c>
      <c r="M341" t="s">
        <v>12</v>
      </c>
      <c r="N341" t="s">
        <v>225</v>
      </c>
      <c r="O341">
        <v>1.68</v>
      </c>
      <c r="P341">
        <v>2.16</v>
      </c>
    </row>
    <row r="342" spans="10:16" x14ac:dyDescent="0.25">
      <c r="J342" t="s">
        <v>168</v>
      </c>
      <c r="K342" t="s">
        <v>78</v>
      </c>
      <c r="L342" t="s">
        <v>30</v>
      </c>
      <c r="M342" t="s">
        <v>2</v>
      </c>
      <c r="N342" t="s">
        <v>221</v>
      </c>
      <c r="O342">
        <v>1.69</v>
      </c>
      <c r="P342">
        <v>2.2599999999999998</v>
      </c>
    </row>
    <row r="343" spans="10:16" x14ac:dyDescent="0.25">
      <c r="J343" t="s">
        <v>168</v>
      </c>
      <c r="K343" t="s">
        <v>78</v>
      </c>
      <c r="L343" t="s">
        <v>30</v>
      </c>
      <c r="M343" t="s">
        <v>4</v>
      </c>
      <c r="N343" t="s">
        <v>222</v>
      </c>
      <c r="O343">
        <v>1.68</v>
      </c>
      <c r="P343">
        <v>2.2599999999999998</v>
      </c>
    </row>
    <row r="344" spans="10:16" x14ac:dyDescent="0.25">
      <c r="J344" t="s">
        <v>168</v>
      </c>
      <c r="K344" t="s">
        <v>78</v>
      </c>
      <c r="L344" t="s">
        <v>30</v>
      </c>
      <c r="M344" t="s">
        <v>5</v>
      </c>
      <c r="N344" t="s">
        <v>225</v>
      </c>
      <c r="O344">
        <v>1.68</v>
      </c>
      <c r="P344">
        <v>2.1800000000000002</v>
      </c>
    </row>
    <row r="345" spans="10:16" x14ac:dyDescent="0.25">
      <c r="J345" t="s">
        <v>168</v>
      </c>
      <c r="K345" t="s">
        <v>78</v>
      </c>
      <c r="L345" t="s">
        <v>30</v>
      </c>
      <c r="M345" t="s">
        <v>0</v>
      </c>
      <c r="N345" t="s">
        <v>220</v>
      </c>
      <c r="O345">
        <v>1.68</v>
      </c>
      <c r="P345">
        <v>2.1800000000000002</v>
      </c>
    </row>
    <row r="346" spans="10:16" x14ac:dyDescent="0.25">
      <c r="J346" t="s">
        <v>168</v>
      </c>
      <c r="K346" t="s">
        <v>78</v>
      </c>
      <c r="L346" t="s">
        <v>30</v>
      </c>
      <c r="M346" t="s">
        <v>1</v>
      </c>
      <c r="N346" t="s">
        <v>220</v>
      </c>
      <c r="O346">
        <v>1.68</v>
      </c>
      <c r="P346">
        <v>2.1800000000000002</v>
      </c>
    </row>
    <row r="347" spans="10:16" x14ac:dyDescent="0.25">
      <c r="J347" t="s">
        <v>168</v>
      </c>
      <c r="K347" t="s">
        <v>78</v>
      </c>
      <c r="L347" t="s">
        <v>30</v>
      </c>
      <c r="M347" t="s">
        <v>8</v>
      </c>
      <c r="N347" t="s">
        <v>223</v>
      </c>
      <c r="O347">
        <v>1.7</v>
      </c>
      <c r="P347">
        <v>2.2000000000000002</v>
      </c>
    </row>
    <row r="348" spans="10:16" x14ac:dyDescent="0.25">
      <c r="J348" t="s">
        <v>168</v>
      </c>
      <c r="K348" t="s">
        <v>78</v>
      </c>
      <c r="L348" t="s">
        <v>30</v>
      </c>
      <c r="M348" t="s">
        <v>7</v>
      </c>
      <c r="N348" t="s">
        <v>225</v>
      </c>
      <c r="O348">
        <v>1.69</v>
      </c>
      <c r="P348">
        <v>2.2200000000000002</v>
      </c>
    </row>
    <row r="349" spans="10:16" x14ac:dyDescent="0.25">
      <c r="J349" t="s">
        <v>168</v>
      </c>
      <c r="K349" t="s">
        <v>78</v>
      </c>
      <c r="L349" t="s">
        <v>30</v>
      </c>
      <c r="M349" t="s">
        <v>11</v>
      </c>
      <c r="N349" t="s">
        <v>223</v>
      </c>
      <c r="O349">
        <v>1.69</v>
      </c>
      <c r="P349">
        <v>2.1800000000000002</v>
      </c>
    </row>
    <row r="350" spans="10:16" x14ac:dyDescent="0.25">
      <c r="J350" t="s">
        <v>168</v>
      </c>
      <c r="K350" t="s">
        <v>78</v>
      </c>
      <c r="L350" t="s">
        <v>30</v>
      </c>
      <c r="M350" t="s">
        <v>10</v>
      </c>
      <c r="N350" t="s">
        <v>220</v>
      </c>
      <c r="O350">
        <v>1.74</v>
      </c>
      <c r="P350">
        <v>2.15</v>
      </c>
    </row>
    <row r="351" spans="10:16" x14ac:dyDescent="0.25">
      <c r="J351" t="s">
        <v>138</v>
      </c>
      <c r="K351" t="s">
        <v>131</v>
      </c>
      <c r="L351" t="s">
        <v>30</v>
      </c>
      <c r="M351" t="s">
        <v>2</v>
      </c>
      <c r="N351" t="s">
        <v>221</v>
      </c>
      <c r="O351">
        <v>3.3</v>
      </c>
      <c r="P351">
        <v>1.37</v>
      </c>
    </row>
    <row r="352" spans="10:16" x14ac:dyDescent="0.25">
      <c r="J352" t="s">
        <v>138</v>
      </c>
      <c r="K352" t="s">
        <v>131</v>
      </c>
      <c r="L352" t="s">
        <v>30</v>
      </c>
      <c r="M352" t="s">
        <v>1</v>
      </c>
      <c r="N352" t="s">
        <v>220</v>
      </c>
      <c r="O352">
        <v>3</v>
      </c>
      <c r="P352">
        <v>1.34</v>
      </c>
    </row>
    <row r="353" spans="10:16" x14ac:dyDescent="0.25">
      <c r="J353" t="s">
        <v>138</v>
      </c>
      <c r="K353" t="s">
        <v>131</v>
      </c>
      <c r="L353" t="s">
        <v>30</v>
      </c>
      <c r="M353" t="s">
        <v>3</v>
      </c>
      <c r="N353" t="s">
        <v>220</v>
      </c>
      <c r="O353">
        <v>3.1</v>
      </c>
      <c r="P353">
        <v>1.35</v>
      </c>
    </row>
    <row r="354" spans="10:16" x14ac:dyDescent="0.25">
      <c r="J354" t="s">
        <v>83</v>
      </c>
      <c r="K354" t="s">
        <v>78</v>
      </c>
      <c r="L354" t="s">
        <v>30</v>
      </c>
      <c r="M354" t="s">
        <v>8</v>
      </c>
      <c r="N354" t="s">
        <v>183</v>
      </c>
      <c r="O354">
        <v>19</v>
      </c>
      <c r="P354">
        <v>1.02</v>
      </c>
    </row>
    <row r="355" spans="10:16" x14ac:dyDescent="0.25">
      <c r="J355" t="s">
        <v>83</v>
      </c>
      <c r="K355" t="s">
        <v>78</v>
      </c>
      <c r="L355" t="s">
        <v>30</v>
      </c>
      <c r="M355" t="s">
        <v>7</v>
      </c>
      <c r="N355" t="s">
        <v>184</v>
      </c>
      <c r="O355">
        <v>19</v>
      </c>
      <c r="P355">
        <v>1.01</v>
      </c>
    </row>
    <row r="356" spans="10:16" x14ac:dyDescent="0.25">
      <c r="J356" t="s">
        <v>83</v>
      </c>
      <c r="K356" t="s">
        <v>78</v>
      </c>
      <c r="L356" t="s">
        <v>30</v>
      </c>
      <c r="M356" t="s">
        <v>6</v>
      </c>
      <c r="N356" t="s">
        <v>213</v>
      </c>
      <c r="O356">
        <v>15</v>
      </c>
      <c r="P356">
        <v>1.02</v>
      </c>
    </row>
    <row r="357" spans="10:16" x14ac:dyDescent="0.25">
      <c r="J357" t="s">
        <v>83</v>
      </c>
      <c r="K357" t="s">
        <v>78</v>
      </c>
      <c r="L357" t="s">
        <v>30</v>
      </c>
      <c r="M357" t="s">
        <v>10</v>
      </c>
      <c r="N357" t="s">
        <v>187</v>
      </c>
      <c r="O357">
        <v>16</v>
      </c>
      <c r="P357">
        <v>1.02</v>
      </c>
    </row>
    <row r="358" spans="10:16" x14ac:dyDescent="0.25">
      <c r="J358" t="s">
        <v>83</v>
      </c>
      <c r="K358" t="s">
        <v>78</v>
      </c>
      <c r="L358" t="s">
        <v>30</v>
      </c>
      <c r="M358" t="s">
        <v>11</v>
      </c>
      <c r="N358" t="s">
        <v>187</v>
      </c>
      <c r="O358">
        <v>21</v>
      </c>
      <c r="P358">
        <v>1.01</v>
      </c>
    </row>
    <row r="359" spans="10:16" x14ac:dyDescent="0.25">
      <c r="J359" t="s">
        <v>83</v>
      </c>
      <c r="K359" t="s">
        <v>78</v>
      </c>
      <c r="L359" t="s">
        <v>30</v>
      </c>
      <c r="M359" t="s">
        <v>14</v>
      </c>
      <c r="N359" t="s">
        <v>216</v>
      </c>
      <c r="O359">
        <v>16</v>
      </c>
      <c r="P359">
        <v>1.02</v>
      </c>
    </row>
    <row r="360" spans="10:16" x14ac:dyDescent="0.25">
      <c r="J360" t="s">
        <v>137</v>
      </c>
      <c r="K360" t="s">
        <v>131</v>
      </c>
      <c r="L360" t="s">
        <v>30</v>
      </c>
      <c r="M360" t="s">
        <v>2</v>
      </c>
      <c r="N360" t="s">
        <v>221</v>
      </c>
      <c r="O360">
        <v>2.35</v>
      </c>
      <c r="P360">
        <v>1.65</v>
      </c>
    </row>
    <row r="361" spans="10:16" x14ac:dyDescent="0.25">
      <c r="J361" t="s">
        <v>137</v>
      </c>
      <c r="K361" t="s">
        <v>131</v>
      </c>
      <c r="L361" t="s">
        <v>30</v>
      </c>
      <c r="M361" t="s">
        <v>1</v>
      </c>
      <c r="N361" t="s">
        <v>220</v>
      </c>
      <c r="O361">
        <v>2.1</v>
      </c>
      <c r="P361">
        <v>1.66</v>
      </c>
    </row>
    <row r="362" spans="10:16" x14ac:dyDescent="0.25">
      <c r="J362" t="s">
        <v>137</v>
      </c>
      <c r="K362" t="s">
        <v>131</v>
      </c>
      <c r="L362" t="s">
        <v>30</v>
      </c>
      <c r="M362" t="s">
        <v>3</v>
      </c>
      <c r="N362" t="s">
        <v>220</v>
      </c>
      <c r="O362">
        <v>2.2000000000000002</v>
      </c>
      <c r="P362">
        <v>1.67</v>
      </c>
    </row>
    <row r="363" spans="10:16" x14ac:dyDescent="0.25">
      <c r="J363" t="s">
        <v>123</v>
      </c>
      <c r="K363" t="s">
        <v>122</v>
      </c>
      <c r="L363" t="s">
        <v>30</v>
      </c>
      <c r="M363" t="s">
        <v>8</v>
      </c>
      <c r="N363" t="s">
        <v>217</v>
      </c>
      <c r="O363">
        <v>6.25</v>
      </c>
      <c r="P363">
        <v>1.1299999999999999</v>
      </c>
    </row>
    <row r="364" spans="10:16" x14ac:dyDescent="0.25">
      <c r="J364" t="s">
        <v>123</v>
      </c>
      <c r="K364" t="s">
        <v>122</v>
      </c>
      <c r="L364" t="s">
        <v>30</v>
      </c>
      <c r="M364" t="s">
        <v>7</v>
      </c>
      <c r="N364" t="s">
        <v>186</v>
      </c>
      <c r="O364">
        <v>6.5</v>
      </c>
      <c r="P364">
        <v>1.1200000000000001</v>
      </c>
    </row>
    <row r="365" spans="10:16" x14ac:dyDescent="0.25">
      <c r="J365" t="s">
        <v>123</v>
      </c>
      <c r="K365" t="s">
        <v>122</v>
      </c>
      <c r="L365" t="s">
        <v>30</v>
      </c>
      <c r="M365" t="s">
        <v>11</v>
      </c>
      <c r="N365" t="s">
        <v>218</v>
      </c>
      <c r="O365">
        <v>6.7</v>
      </c>
      <c r="P365">
        <v>1.1200000000000001</v>
      </c>
    </row>
    <row r="366" spans="10:16" x14ac:dyDescent="0.25">
      <c r="J366" t="s">
        <v>123</v>
      </c>
      <c r="K366" t="s">
        <v>122</v>
      </c>
      <c r="L366" t="s">
        <v>30</v>
      </c>
      <c r="M366" t="s">
        <v>10</v>
      </c>
      <c r="N366" t="s">
        <v>218</v>
      </c>
      <c r="O366">
        <v>6.5</v>
      </c>
      <c r="P366">
        <v>1.1200000000000001</v>
      </c>
    </row>
    <row r="367" spans="10:16" x14ac:dyDescent="0.25">
      <c r="J367" t="s">
        <v>123</v>
      </c>
      <c r="K367" t="s">
        <v>122</v>
      </c>
      <c r="L367" t="s">
        <v>30</v>
      </c>
      <c r="M367" t="s">
        <v>12</v>
      </c>
      <c r="N367" t="s">
        <v>187</v>
      </c>
      <c r="O367">
        <v>6.5</v>
      </c>
      <c r="P367">
        <v>1.1200000000000001</v>
      </c>
    </row>
    <row r="368" spans="10:16" x14ac:dyDescent="0.25">
      <c r="J368" t="s">
        <v>123</v>
      </c>
      <c r="K368" t="s">
        <v>122</v>
      </c>
      <c r="L368" t="s">
        <v>30</v>
      </c>
      <c r="M368" t="s">
        <v>0</v>
      </c>
      <c r="N368" t="s">
        <v>188</v>
      </c>
      <c r="O368">
        <v>6.5</v>
      </c>
      <c r="P368">
        <v>1.1399999999999999</v>
      </c>
    </row>
    <row r="369" spans="10:16" x14ac:dyDescent="0.25">
      <c r="J369" t="s">
        <v>123</v>
      </c>
      <c r="K369" t="s">
        <v>122</v>
      </c>
      <c r="L369" t="s">
        <v>30</v>
      </c>
      <c r="M369" t="s">
        <v>1</v>
      </c>
      <c r="N369" t="s">
        <v>217</v>
      </c>
      <c r="O369">
        <v>6.25</v>
      </c>
      <c r="P369">
        <v>1.1299999999999999</v>
      </c>
    </row>
    <row r="370" spans="10:16" x14ac:dyDescent="0.25">
      <c r="J370" t="s">
        <v>123</v>
      </c>
      <c r="K370" t="s">
        <v>122</v>
      </c>
      <c r="L370" t="s">
        <v>30</v>
      </c>
      <c r="M370" t="s">
        <v>5</v>
      </c>
      <c r="N370" t="s">
        <v>217</v>
      </c>
      <c r="O370">
        <v>6.25</v>
      </c>
      <c r="P370">
        <v>1.1299999999999999</v>
      </c>
    </row>
    <row r="371" spans="10:16" x14ac:dyDescent="0.25">
      <c r="J371" t="s">
        <v>123</v>
      </c>
      <c r="K371" t="s">
        <v>122</v>
      </c>
      <c r="L371" t="s">
        <v>30</v>
      </c>
      <c r="M371" t="s">
        <v>2</v>
      </c>
      <c r="N371" t="s">
        <v>219</v>
      </c>
      <c r="O371">
        <v>6.5</v>
      </c>
      <c r="P371">
        <v>1.1299999999999999</v>
      </c>
    </row>
    <row r="372" spans="10:16" x14ac:dyDescent="0.25">
      <c r="J372" t="s">
        <v>123</v>
      </c>
      <c r="K372" t="s">
        <v>122</v>
      </c>
      <c r="L372" t="s">
        <v>30</v>
      </c>
      <c r="M372" t="s">
        <v>4</v>
      </c>
      <c r="N372" t="s">
        <v>217</v>
      </c>
      <c r="O372">
        <v>6.8</v>
      </c>
      <c r="P372">
        <v>1.1200000000000001</v>
      </c>
    </row>
    <row r="373" spans="10:16" x14ac:dyDescent="0.25">
      <c r="J373" t="s">
        <v>123</v>
      </c>
      <c r="K373" t="s">
        <v>122</v>
      </c>
      <c r="L373" t="s">
        <v>30</v>
      </c>
      <c r="M373" t="s">
        <v>3</v>
      </c>
      <c r="N373" t="s">
        <v>186</v>
      </c>
      <c r="O373">
        <v>6.5</v>
      </c>
      <c r="P373">
        <v>1.1200000000000001</v>
      </c>
    </row>
    <row r="374" spans="10:16" x14ac:dyDescent="0.25">
      <c r="J374" t="s">
        <v>123</v>
      </c>
      <c r="K374" t="s">
        <v>122</v>
      </c>
      <c r="L374" t="s">
        <v>30</v>
      </c>
      <c r="M374" t="s">
        <v>13</v>
      </c>
      <c r="N374" t="s">
        <v>217</v>
      </c>
      <c r="O374">
        <v>6</v>
      </c>
      <c r="P374">
        <v>1.1299999999999999</v>
      </c>
    </row>
    <row r="375" spans="10:16" x14ac:dyDescent="0.25">
      <c r="J375" t="s">
        <v>123</v>
      </c>
      <c r="K375" t="s">
        <v>122</v>
      </c>
      <c r="L375" t="s">
        <v>30</v>
      </c>
      <c r="M375" t="s">
        <v>6</v>
      </c>
      <c r="N375" t="s">
        <v>218</v>
      </c>
      <c r="O375">
        <v>6.25</v>
      </c>
      <c r="P375">
        <v>1.1499999999999999</v>
      </c>
    </row>
    <row r="376" spans="10:16" x14ac:dyDescent="0.25">
      <c r="J376" t="s">
        <v>123</v>
      </c>
      <c r="K376" t="s">
        <v>122</v>
      </c>
      <c r="L376" t="s">
        <v>30</v>
      </c>
      <c r="M376" t="s">
        <v>9</v>
      </c>
      <c r="N376" t="s">
        <v>186</v>
      </c>
      <c r="O376">
        <v>7</v>
      </c>
      <c r="P376">
        <v>1.1200000000000001</v>
      </c>
    </row>
    <row r="377" spans="10:16" x14ac:dyDescent="0.25">
      <c r="J377" t="s">
        <v>123</v>
      </c>
      <c r="K377" t="s">
        <v>122</v>
      </c>
      <c r="L377" t="s">
        <v>30</v>
      </c>
      <c r="M377" t="s">
        <v>14</v>
      </c>
      <c r="N377" t="s">
        <v>218</v>
      </c>
      <c r="O377">
        <v>6.5</v>
      </c>
      <c r="P377">
        <v>1.1200000000000001</v>
      </c>
    </row>
    <row r="378" spans="10:16" x14ac:dyDescent="0.25">
      <c r="J378" t="s">
        <v>148</v>
      </c>
      <c r="K378" t="s">
        <v>149</v>
      </c>
      <c r="L378" t="s">
        <v>30</v>
      </c>
      <c r="M378" t="s">
        <v>2</v>
      </c>
      <c r="N378" t="s">
        <v>221</v>
      </c>
      <c r="O378">
        <v>1.1200000000000001</v>
      </c>
      <c r="P378">
        <v>6.5</v>
      </c>
    </row>
    <row r="379" spans="10:16" x14ac:dyDescent="0.25">
      <c r="J379" t="s">
        <v>148</v>
      </c>
      <c r="K379" t="s">
        <v>149</v>
      </c>
      <c r="L379" t="s">
        <v>30</v>
      </c>
      <c r="M379" t="s">
        <v>3</v>
      </c>
      <c r="N379" t="s">
        <v>220</v>
      </c>
      <c r="O379">
        <v>1.1000000000000001</v>
      </c>
      <c r="P379">
        <v>6.5</v>
      </c>
    </row>
    <row r="380" spans="10:16" x14ac:dyDescent="0.25">
      <c r="J380" t="s">
        <v>148</v>
      </c>
      <c r="K380" t="s">
        <v>149</v>
      </c>
      <c r="L380" t="s">
        <v>30</v>
      </c>
      <c r="M380" t="s">
        <v>1</v>
      </c>
      <c r="N380" t="s">
        <v>220</v>
      </c>
      <c r="O380">
        <v>1.1100000000000001</v>
      </c>
      <c r="P380">
        <v>5.6</v>
      </c>
    </row>
    <row r="381" spans="10:16" x14ac:dyDescent="0.25">
      <c r="J381" t="s">
        <v>40</v>
      </c>
      <c r="K381" t="s">
        <v>39</v>
      </c>
      <c r="L381" t="s">
        <v>30</v>
      </c>
      <c r="M381" t="s">
        <v>8</v>
      </c>
      <c r="N381" t="s">
        <v>183</v>
      </c>
      <c r="O381">
        <v>5.0999999999999996</v>
      </c>
      <c r="P381">
        <v>1.18</v>
      </c>
    </row>
    <row r="382" spans="10:16" x14ac:dyDescent="0.25">
      <c r="J382" t="s">
        <v>40</v>
      </c>
      <c r="K382" t="s">
        <v>39</v>
      </c>
      <c r="L382" t="s">
        <v>30</v>
      </c>
      <c r="M382" t="s">
        <v>11</v>
      </c>
      <c r="N382" t="s">
        <v>187</v>
      </c>
      <c r="O382">
        <v>5.2</v>
      </c>
      <c r="P382">
        <v>1.17</v>
      </c>
    </row>
    <row r="383" spans="10:16" x14ac:dyDescent="0.25">
      <c r="J383" t="s">
        <v>40</v>
      </c>
      <c r="K383" t="s">
        <v>39</v>
      </c>
      <c r="L383" t="s">
        <v>30</v>
      </c>
      <c r="M383" t="s">
        <v>6</v>
      </c>
      <c r="N383" t="s">
        <v>213</v>
      </c>
      <c r="O383">
        <v>5.25</v>
      </c>
      <c r="P383">
        <v>1.17</v>
      </c>
    </row>
    <row r="384" spans="10:16" x14ac:dyDescent="0.25">
      <c r="J384" t="s">
        <v>40</v>
      </c>
      <c r="K384" t="s">
        <v>39</v>
      </c>
      <c r="L384" t="s">
        <v>30</v>
      </c>
      <c r="M384" t="s">
        <v>12</v>
      </c>
      <c r="N384" t="s">
        <v>184</v>
      </c>
      <c r="O384">
        <v>5.3</v>
      </c>
      <c r="P384">
        <v>1.17</v>
      </c>
    </row>
    <row r="385" spans="10:16" x14ac:dyDescent="0.25">
      <c r="J385" t="s">
        <v>40</v>
      </c>
      <c r="K385" t="s">
        <v>39</v>
      </c>
      <c r="L385" t="s">
        <v>30</v>
      </c>
      <c r="M385" t="s">
        <v>7</v>
      </c>
      <c r="N385" t="s">
        <v>184</v>
      </c>
      <c r="O385">
        <v>5.3</v>
      </c>
      <c r="P385">
        <v>1.17</v>
      </c>
    </row>
    <row r="386" spans="10:16" x14ac:dyDescent="0.25">
      <c r="J386" t="s">
        <v>40</v>
      </c>
      <c r="K386" t="s">
        <v>39</v>
      </c>
      <c r="L386" t="s">
        <v>30</v>
      </c>
      <c r="M386" t="s">
        <v>1</v>
      </c>
      <c r="N386" t="s">
        <v>187</v>
      </c>
      <c r="O386">
        <v>5.25</v>
      </c>
      <c r="P386">
        <v>1.17</v>
      </c>
    </row>
    <row r="387" spans="10:16" x14ac:dyDescent="0.25">
      <c r="J387" t="s">
        <v>40</v>
      </c>
      <c r="K387" t="s">
        <v>39</v>
      </c>
      <c r="L387" t="s">
        <v>30</v>
      </c>
      <c r="M387" t="s">
        <v>0</v>
      </c>
      <c r="N387" t="s">
        <v>214</v>
      </c>
      <c r="O387">
        <v>5.25</v>
      </c>
      <c r="P387">
        <v>1.17</v>
      </c>
    </row>
    <row r="388" spans="10:16" x14ac:dyDescent="0.25">
      <c r="J388" t="s">
        <v>40</v>
      </c>
      <c r="K388" t="s">
        <v>39</v>
      </c>
      <c r="L388" t="s">
        <v>30</v>
      </c>
      <c r="M388" t="s">
        <v>2</v>
      </c>
      <c r="N388" t="s">
        <v>215</v>
      </c>
      <c r="O388">
        <v>5.3</v>
      </c>
      <c r="P388">
        <v>1.18</v>
      </c>
    </row>
    <row r="389" spans="10:16" x14ac:dyDescent="0.25">
      <c r="J389" t="s">
        <v>40</v>
      </c>
      <c r="K389" t="s">
        <v>39</v>
      </c>
      <c r="L389" t="s">
        <v>30</v>
      </c>
      <c r="M389" t="s">
        <v>4</v>
      </c>
      <c r="N389" t="s">
        <v>188</v>
      </c>
      <c r="O389">
        <v>5.3</v>
      </c>
      <c r="P389">
        <v>1.18</v>
      </c>
    </row>
    <row r="390" spans="10:16" x14ac:dyDescent="0.25">
      <c r="J390" t="s">
        <v>40</v>
      </c>
      <c r="K390" t="s">
        <v>39</v>
      </c>
      <c r="L390" t="s">
        <v>30</v>
      </c>
      <c r="M390" t="s">
        <v>10</v>
      </c>
      <c r="N390" t="s">
        <v>187</v>
      </c>
      <c r="O390">
        <v>5</v>
      </c>
      <c r="P390">
        <v>1.18</v>
      </c>
    </row>
    <row r="391" spans="10:16" x14ac:dyDescent="0.25">
      <c r="J391" t="s">
        <v>40</v>
      </c>
      <c r="K391" t="s">
        <v>39</v>
      </c>
      <c r="L391" t="s">
        <v>30</v>
      </c>
      <c r="M391" t="s">
        <v>9</v>
      </c>
      <c r="N391" t="s">
        <v>185</v>
      </c>
      <c r="O391">
        <v>5.25</v>
      </c>
      <c r="P391">
        <v>1.18</v>
      </c>
    </row>
    <row r="392" spans="10:16" x14ac:dyDescent="0.25">
      <c r="J392" t="s">
        <v>40</v>
      </c>
      <c r="K392" t="s">
        <v>39</v>
      </c>
      <c r="L392" t="s">
        <v>30</v>
      </c>
      <c r="M392" t="s">
        <v>14</v>
      </c>
      <c r="N392" t="s">
        <v>216</v>
      </c>
      <c r="O392">
        <v>5</v>
      </c>
      <c r="P392">
        <v>1.19</v>
      </c>
    </row>
    <row r="393" spans="10:16" x14ac:dyDescent="0.25">
      <c r="J393" t="s">
        <v>128</v>
      </c>
      <c r="K393" t="s">
        <v>129</v>
      </c>
      <c r="L393" t="s">
        <v>30</v>
      </c>
      <c r="M393" t="s">
        <v>8</v>
      </c>
      <c r="N393" t="s">
        <v>217</v>
      </c>
      <c r="O393">
        <v>1.65</v>
      </c>
      <c r="P393">
        <v>2.2999999999999998</v>
      </c>
    </row>
    <row r="394" spans="10:16" x14ac:dyDescent="0.25">
      <c r="J394" t="s">
        <v>128</v>
      </c>
      <c r="K394" t="s">
        <v>129</v>
      </c>
      <c r="L394" t="s">
        <v>30</v>
      </c>
      <c r="M394" t="s">
        <v>7</v>
      </c>
      <c r="N394" t="s">
        <v>186</v>
      </c>
      <c r="O394">
        <v>1.65</v>
      </c>
      <c r="P394">
        <v>2.2999999999999998</v>
      </c>
    </row>
    <row r="395" spans="10:16" x14ac:dyDescent="0.25">
      <c r="J395" t="s">
        <v>128</v>
      </c>
      <c r="K395" t="s">
        <v>129</v>
      </c>
      <c r="L395" t="s">
        <v>30</v>
      </c>
      <c r="M395" t="s">
        <v>11</v>
      </c>
      <c r="N395" t="s">
        <v>218</v>
      </c>
      <c r="O395">
        <v>1.65</v>
      </c>
      <c r="P395">
        <v>2.2999999999999998</v>
      </c>
    </row>
    <row r="396" spans="10:16" x14ac:dyDescent="0.25">
      <c r="J396" t="s">
        <v>128</v>
      </c>
      <c r="K396" t="s">
        <v>129</v>
      </c>
      <c r="L396" t="s">
        <v>30</v>
      </c>
      <c r="M396" t="s">
        <v>12</v>
      </c>
      <c r="N396" t="s">
        <v>187</v>
      </c>
      <c r="O396">
        <v>1.67</v>
      </c>
      <c r="P396">
        <v>2.2999999999999998</v>
      </c>
    </row>
    <row r="397" spans="10:16" x14ac:dyDescent="0.25">
      <c r="J397" t="s">
        <v>128</v>
      </c>
      <c r="K397" t="s">
        <v>129</v>
      </c>
      <c r="L397" t="s">
        <v>30</v>
      </c>
      <c r="M397" t="s">
        <v>10</v>
      </c>
      <c r="N397" t="s">
        <v>218</v>
      </c>
      <c r="O397">
        <v>1.67</v>
      </c>
      <c r="P397">
        <v>2.2999999999999998</v>
      </c>
    </row>
    <row r="398" spans="10:16" x14ac:dyDescent="0.25">
      <c r="J398" t="s">
        <v>128</v>
      </c>
      <c r="K398" t="s">
        <v>129</v>
      </c>
      <c r="L398" t="s">
        <v>30</v>
      </c>
      <c r="M398" t="s">
        <v>1</v>
      </c>
      <c r="N398" t="s">
        <v>217</v>
      </c>
      <c r="O398">
        <v>1.66</v>
      </c>
      <c r="P398">
        <v>2.25</v>
      </c>
    </row>
    <row r="399" spans="10:16" x14ac:dyDescent="0.25">
      <c r="J399" t="s">
        <v>128</v>
      </c>
      <c r="K399" t="s">
        <v>129</v>
      </c>
      <c r="L399" t="s">
        <v>30</v>
      </c>
      <c r="M399" t="s">
        <v>5</v>
      </c>
      <c r="N399" t="s">
        <v>217</v>
      </c>
      <c r="O399">
        <v>1.66</v>
      </c>
      <c r="P399">
        <v>2.25</v>
      </c>
    </row>
    <row r="400" spans="10:16" x14ac:dyDescent="0.25">
      <c r="J400" t="s">
        <v>128</v>
      </c>
      <c r="K400" t="s">
        <v>129</v>
      </c>
      <c r="L400" t="s">
        <v>30</v>
      </c>
      <c r="M400" t="s">
        <v>0</v>
      </c>
      <c r="N400" t="s">
        <v>188</v>
      </c>
      <c r="O400">
        <v>1.65</v>
      </c>
      <c r="P400">
        <v>2.36</v>
      </c>
    </row>
    <row r="401" spans="10:16" x14ac:dyDescent="0.25">
      <c r="J401" t="s">
        <v>128</v>
      </c>
      <c r="K401" t="s">
        <v>129</v>
      </c>
      <c r="L401" t="s">
        <v>30</v>
      </c>
      <c r="M401" t="s">
        <v>2</v>
      </c>
      <c r="N401" t="s">
        <v>219</v>
      </c>
      <c r="O401">
        <v>1.7</v>
      </c>
      <c r="P401">
        <v>2.2200000000000002</v>
      </c>
    </row>
    <row r="402" spans="10:16" x14ac:dyDescent="0.25">
      <c r="J402" t="s">
        <v>128</v>
      </c>
      <c r="K402" t="s">
        <v>129</v>
      </c>
      <c r="L402" t="s">
        <v>30</v>
      </c>
      <c r="M402" t="s">
        <v>4</v>
      </c>
      <c r="N402" t="s">
        <v>217</v>
      </c>
      <c r="O402">
        <v>1.7</v>
      </c>
      <c r="P402">
        <v>2.2200000000000002</v>
      </c>
    </row>
    <row r="403" spans="10:16" x14ac:dyDescent="0.25">
      <c r="J403" t="s">
        <v>128</v>
      </c>
      <c r="K403" t="s">
        <v>129</v>
      </c>
      <c r="L403" t="s">
        <v>30</v>
      </c>
      <c r="M403" t="s">
        <v>3</v>
      </c>
      <c r="N403" t="s">
        <v>186</v>
      </c>
      <c r="O403">
        <v>1.71</v>
      </c>
      <c r="P403">
        <v>2.2000000000000002</v>
      </c>
    </row>
    <row r="404" spans="10:16" x14ac:dyDescent="0.25">
      <c r="J404" t="s">
        <v>128</v>
      </c>
      <c r="K404" t="s">
        <v>129</v>
      </c>
      <c r="L404" t="s">
        <v>30</v>
      </c>
      <c r="M404" t="s">
        <v>6</v>
      </c>
      <c r="N404" t="s">
        <v>218</v>
      </c>
      <c r="O404">
        <v>1.69</v>
      </c>
      <c r="P404">
        <v>2.2000000000000002</v>
      </c>
    </row>
    <row r="405" spans="10:16" x14ac:dyDescent="0.25">
      <c r="J405" t="s">
        <v>128</v>
      </c>
      <c r="K405" t="s">
        <v>129</v>
      </c>
      <c r="L405" t="s">
        <v>30</v>
      </c>
      <c r="M405" t="s">
        <v>9</v>
      </c>
      <c r="N405" t="s">
        <v>186</v>
      </c>
      <c r="O405">
        <v>1.65</v>
      </c>
      <c r="P405">
        <v>2.33</v>
      </c>
    </row>
    <row r="406" spans="10:16" x14ac:dyDescent="0.25">
      <c r="J406" t="s">
        <v>128</v>
      </c>
      <c r="K406" t="s">
        <v>129</v>
      </c>
      <c r="L406" t="s">
        <v>30</v>
      </c>
      <c r="M406" t="s">
        <v>13</v>
      </c>
      <c r="N406" t="s">
        <v>217</v>
      </c>
      <c r="O406">
        <v>1.67</v>
      </c>
      <c r="P406">
        <v>2.25</v>
      </c>
    </row>
    <row r="407" spans="10:16" x14ac:dyDescent="0.25">
      <c r="J407" t="s">
        <v>128</v>
      </c>
      <c r="K407" t="s">
        <v>129</v>
      </c>
      <c r="L407" t="s">
        <v>30</v>
      </c>
      <c r="M407" t="s">
        <v>14</v>
      </c>
      <c r="N407" t="s">
        <v>218</v>
      </c>
      <c r="O407">
        <v>1.67</v>
      </c>
      <c r="P407">
        <v>2.2999999999999998</v>
      </c>
    </row>
    <row r="408" spans="10:16" x14ac:dyDescent="0.25">
      <c r="J408" t="s">
        <v>38</v>
      </c>
      <c r="K408" t="s">
        <v>39</v>
      </c>
      <c r="L408" t="s">
        <v>30</v>
      </c>
      <c r="M408" t="s">
        <v>11</v>
      </c>
      <c r="N408" t="s">
        <v>187</v>
      </c>
      <c r="O408">
        <v>2.1</v>
      </c>
      <c r="P408">
        <v>1.76</v>
      </c>
    </row>
    <row r="409" spans="10:16" x14ac:dyDescent="0.25">
      <c r="J409" t="s">
        <v>38</v>
      </c>
      <c r="K409" t="s">
        <v>39</v>
      </c>
      <c r="L409" t="s">
        <v>30</v>
      </c>
      <c r="M409" t="s">
        <v>8</v>
      </c>
      <c r="N409" t="s">
        <v>183</v>
      </c>
      <c r="O409">
        <v>2.1</v>
      </c>
      <c r="P409">
        <v>1.77</v>
      </c>
    </row>
    <row r="410" spans="10:16" x14ac:dyDescent="0.25">
      <c r="J410" t="s">
        <v>38</v>
      </c>
      <c r="K410" t="s">
        <v>39</v>
      </c>
      <c r="L410" t="s">
        <v>30</v>
      </c>
      <c r="M410" t="s">
        <v>7</v>
      </c>
      <c r="N410" t="s">
        <v>184</v>
      </c>
      <c r="O410">
        <v>2.1</v>
      </c>
      <c r="P410">
        <v>1.77</v>
      </c>
    </row>
    <row r="411" spans="10:16" x14ac:dyDescent="0.25">
      <c r="J411" t="s">
        <v>38</v>
      </c>
      <c r="K411" t="s">
        <v>39</v>
      </c>
      <c r="L411" t="s">
        <v>30</v>
      </c>
      <c r="M411" t="s">
        <v>6</v>
      </c>
      <c r="N411" t="s">
        <v>213</v>
      </c>
      <c r="O411">
        <v>2.1</v>
      </c>
      <c r="P411">
        <v>1.74</v>
      </c>
    </row>
    <row r="412" spans="10:16" x14ac:dyDescent="0.25">
      <c r="J412" t="s">
        <v>38</v>
      </c>
      <c r="K412" t="s">
        <v>39</v>
      </c>
      <c r="L412" t="s">
        <v>30</v>
      </c>
      <c r="M412" t="s">
        <v>12</v>
      </c>
      <c r="N412" t="s">
        <v>184</v>
      </c>
      <c r="O412">
        <v>2.15</v>
      </c>
      <c r="P412">
        <v>1.74</v>
      </c>
    </row>
    <row r="413" spans="10:16" x14ac:dyDescent="0.25">
      <c r="J413" t="s">
        <v>38</v>
      </c>
      <c r="K413" t="s">
        <v>39</v>
      </c>
      <c r="L413" t="s">
        <v>30</v>
      </c>
      <c r="M413" t="s">
        <v>0</v>
      </c>
      <c r="N413" t="s">
        <v>214</v>
      </c>
      <c r="O413">
        <v>2.0499999999999998</v>
      </c>
      <c r="P413">
        <v>1.79</v>
      </c>
    </row>
    <row r="414" spans="10:16" x14ac:dyDescent="0.25">
      <c r="J414" t="s">
        <v>38</v>
      </c>
      <c r="K414" t="s">
        <v>39</v>
      </c>
      <c r="L414" t="s">
        <v>30</v>
      </c>
      <c r="M414" t="s">
        <v>1</v>
      </c>
      <c r="N414" t="s">
        <v>187</v>
      </c>
      <c r="O414">
        <v>2.0499999999999998</v>
      </c>
      <c r="P414">
        <v>1.79</v>
      </c>
    </row>
    <row r="415" spans="10:16" x14ac:dyDescent="0.25">
      <c r="J415" t="s">
        <v>38</v>
      </c>
      <c r="K415" t="s">
        <v>39</v>
      </c>
      <c r="L415" t="s">
        <v>30</v>
      </c>
      <c r="M415" t="s">
        <v>2</v>
      </c>
      <c r="N415" t="s">
        <v>215</v>
      </c>
      <c r="O415">
        <v>2.0099999999999998</v>
      </c>
      <c r="P415">
        <v>1.83</v>
      </c>
    </row>
    <row r="416" spans="10:16" x14ac:dyDescent="0.25">
      <c r="J416" t="s">
        <v>38</v>
      </c>
      <c r="K416" t="s">
        <v>39</v>
      </c>
      <c r="L416" t="s">
        <v>30</v>
      </c>
      <c r="M416" t="s">
        <v>4</v>
      </c>
      <c r="N416" t="s">
        <v>188</v>
      </c>
      <c r="O416">
        <v>2.0099999999999998</v>
      </c>
      <c r="P416">
        <v>1.83</v>
      </c>
    </row>
    <row r="417" spans="10:16" x14ac:dyDescent="0.25">
      <c r="J417" t="s">
        <v>38</v>
      </c>
      <c r="K417" t="s">
        <v>39</v>
      </c>
      <c r="L417" t="s">
        <v>30</v>
      </c>
      <c r="M417" t="s">
        <v>10</v>
      </c>
      <c r="N417" t="s">
        <v>187</v>
      </c>
      <c r="O417">
        <v>2.1</v>
      </c>
      <c r="P417">
        <v>1.77</v>
      </c>
    </row>
    <row r="418" spans="10:16" x14ac:dyDescent="0.25">
      <c r="J418" t="s">
        <v>38</v>
      </c>
      <c r="K418" t="s">
        <v>39</v>
      </c>
      <c r="L418" t="s">
        <v>30</v>
      </c>
      <c r="M418" t="s">
        <v>9</v>
      </c>
      <c r="N418" t="s">
        <v>185</v>
      </c>
      <c r="O418">
        <v>2.12</v>
      </c>
      <c r="P418">
        <v>1.77</v>
      </c>
    </row>
    <row r="419" spans="10:16" x14ac:dyDescent="0.25">
      <c r="J419" t="s">
        <v>38</v>
      </c>
      <c r="K419" t="s">
        <v>39</v>
      </c>
      <c r="L419" t="s">
        <v>30</v>
      </c>
      <c r="M419" t="s">
        <v>14</v>
      </c>
      <c r="N419" t="s">
        <v>216</v>
      </c>
      <c r="O419">
        <v>2.0499999999999998</v>
      </c>
      <c r="P419">
        <v>1.8</v>
      </c>
    </row>
    <row r="420" spans="10:16" x14ac:dyDescent="0.25">
      <c r="J420" t="s">
        <v>117</v>
      </c>
      <c r="K420" t="s">
        <v>118</v>
      </c>
      <c r="L420" t="s">
        <v>30</v>
      </c>
      <c r="M420" t="s">
        <v>8</v>
      </c>
      <c r="N420" t="s">
        <v>217</v>
      </c>
      <c r="O420">
        <v>1.59</v>
      </c>
      <c r="P420">
        <v>2.42</v>
      </c>
    </row>
    <row r="421" spans="10:16" x14ac:dyDescent="0.25">
      <c r="J421" t="s">
        <v>117</v>
      </c>
      <c r="K421" t="s">
        <v>118</v>
      </c>
      <c r="L421" t="s">
        <v>30</v>
      </c>
      <c r="M421" t="s">
        <v>7</v>
      </c>
      <c r="N421" t="s">
        <v>186</v>
      </c>
      <c r="O421">
        <v>1.56</v>
      </c>
      <c r="P421">
        <v>2.5</v>
      </c>
    </row>
    <row r="422" spans="10:16" x14ac:dyDescent="0.25">
      <c r="J422" t="s">
        <v>117</v>
      </c>
      <c r="K422" t="s">
        <v>118</v>
      </c>
      <c r="L422" t="s">
        <v>30</v>
      </c>
      <c r="M422" t="s">
        <v>12</v>
      </c>
      <c r="N422" t="s">
        <v>187</v>
      </c>
      <c r="O422">
        <v>1.57</v>
      </c>
      <c r="P422">
        <v>2.5</v>
      </c>
    </row>
    <row r="423" spans="10:16" x14ac:dyDescent="0.25">
      <c r="J423" t="s">
        <v>117</v>
      </c>
      <c r="K423" t="s">
        <v>118</v>
      </c>
      <c r="L423" t="s">
        <v>30</v>
      </c>
      <c r="M423" t="s">
        <v>11</v>
      </c>
      <c r="N423" t="s">
        <v>218</v>
      </c>
      <c r="O423">
        <v>1.52</v>
      </c>
      <c r="P423">
        <v>2.62</v>
      </c>
    </row>
    <row r="424" spans="10:16" x14ac:dyDescent="0.25">
      <c r="J424" t="s">
        <v>117</v>
      </c>
      <c r="K424" t="s">
        <v>118</v>
      </c>
      <c r="L424" t="s">
        <v>30</v>
      </c>
      <c r="M424" t="s">
        <v>10</v>
      </c>
      <c r="N424" t="s">
        <v>218</v>
      </c>
      <c r="O424">
        <v>1.56</v>
      </c>
      <c r="P424">
        <v>2.5</v>
      </c>
    </row>
    <row r="425" spans="10:16" x14ac:dyDescent="0.25">
      <c r="J425" t="s">
        <v>117</v>
      </c>
      <c r="K425" t="s">
        <v>118</v>
      </c>
      <c r="L425" t="s">
        <v>30</v>
      </c>
      <c r="M425" t="s">
        <v>5</v>
      </c>
      <c r="N425" t="s">
        <v>217</v>
      </c>
      <c r="O425">
        <v>1.56</v>
      </c>
      <c r="P425">
        <v>2.4500000000000002</v>
      </c>
    </row>
    <row r="426" spans="10:16" x14ac:dyDescent="0.25">
      <c r="J426" t="s">
        <v>117</v>
      </c>
      <c r="K426" t="s">
        <v>118</v>
      </c>
      <c r="L426" t="s">
        <v>30</v>
      </c>
      <c r="M426" t="s">
        <v>0</v>
      </c>
      <c r="N426" t="s">
        <v>188</v>
      </c>
      <c r="O426">
        <v>1.57</v>
      </c>
      <c r="P426">
        <v>2.5</v>
      </c>
    </row>
    <row r="427" spans="10:16" x14ac:dyDescent="0.25">
      <c r="J427" t="s">
        <v>117</v>
      </c>
      <c r="K427" t="s">
        <v>118</v>
      </c>
      <c r="L427" t="s">
        <v>30</v>
      </c>
      <c r="M427" t="s">
        <v>1</v>
      </c>
      <c r="N427" t="s">
        <v>217</v>
      </c>
      <c r="O427">
        <v>1.56</v>
      </c>
      <c r="P427">
        <v>2.4500000000000002</v>
      </c>
    </row>
    <row r="428" spans="10:16" x14ac:dyDescent="0.25">
      <c r="J428" t="s">
        <v>117</v>
      </c>
      <c r="K428" t="s">
        <v>118</v>
      </c>
      <c r="L428" t="s">
        <v>30</v>
      </c>
      <c r="M428" t="s">
        <v>2</v>
      </c>
      <c r="N428" t="s">
        <v>219</v>
      </c>
      <c r="O428">
        <v>1.57</v>
      </c>
      <c r="P428">
        <v>2.5499999999999998</v>
      </c>
    </row>
    <row r="429" spans="10:16" x14ac:dyDescent="0.25">
      <c r="J429" t="s">
        <v>117</v>
      </c>
      <c r="K429" t="s">
        <v>118</v>
      </c>
      <c r="L429" t="s">
        <v>30</v>
      </c>
      <c r="M429" t="s">
        <v>4</v>
      </c>
      <c r="N429" t="s">
        <v>217</v>
      </c>
      <c r="O429">
        <v>1.57</v>
      </c>
      <c r="P429">
        <v>2.5499999999999998</v>
      </c>
    </row>
    <row r="430" spans="10:16" x14ac:dyDescent="0.25">
      <c r="J430" t="s">
        <v>117</v>
      </c>
      <c r="K430" t="s">
        <v>118</v>
      </c>
      <c r="L430" t="s">
        <v>30</v>
      </c>
      <c r="M430" t="s">
        <v>3</v>
      </c>
      <c r="N430" t="s">
        <v>186</v>
      </c>
      <c r="O430">
        <v>1.59</v>
      </c>
      <c r="P430">
        <v>2.4500000000000002</v>
      </c>
    </row>
    <row r="431" spans="10:16" x14ac:dyDescent="0.25">
      <c r="J431" t="s">
        <v>117</v>
      </c>
      <c r="K431" t="s">
        <v>118</v>
      </c>
      <c r="L431" t="s">
        <v>30</v>
      </c>
      <c r="M431" t="s">
        <v>13</v>
      </c>
      <c r="N431" t="s">
        <v>217</v>
      </c>
      <c r="O431">
        <v>1.57</v>
      </c>
      <c r="P431">
        <v>2.4500000000000002</v>
      </c>
    </row>
    <row r="432" spans="10:16" x14ac:dyDescent="0.25">
      <c r="J432" t="s">
        <v>117</v>
      </c>
      <c r="K432" t="s">
        <v>118</v>
      </c>
      <c r="L432" t="s">
        <v>30</v>
      </c>
      <c r="M432" t="s">
        <v>6</v>
      </c>
      <c r="N432" t="s">
        <v>218</v>
      </c>
      <c r="O432">
        <v>1.57</v>
      </c>
      <c r="P432">
        <v>2.4500000000000002</v>
      </c>
    </row>
    <row r="433" spans="10:16" x14ac:dyDescent="0.25">
      <c r="J433" t="s">
        <v>117</v>
      </c>
      <c r="K433" t="s">
        <v>118</v>
      </c>
      <c r="L433" t="s">
        <v>30</v>
      </c>
      <c r="M433" t="s">
        <v>9</v>
      </c>
      <c r="N433" t="s">
        <v>186</v>
      </c>
      <c r="O433">
        <v>1.57</v>
      </c>
      <c r="P433">
        <v>2.5</v>
      </c>
    </row>
    <row r="434" spans="10:16" x14ac:dyDescent="0.25">
      <c r="J434" t="s">
        <v>117</v>
      </c>
      <c r="K434" t="s">
        <v>118</v>
      </c>
      <c r="L434" t="s">
        <v>30</v>
      </c>
      <c r="M434" t="s">
        <v>14</v>
      </c>
      <c r="N434" t="s">
        <v>218</v>
      </c>
      <c r="O434">
        <v>1.57</v>
      </c>
      <c r="P434">
        <v>2.5</v>
      </c>
    </row>
    <row r="435" spans="10:16" x14ac:dyDescent="0.25">
      <c r="J435" t="s">
        <v>163</v>
      </c>
      <c r="K435" t="s">
        <v>164</v>
      </c>
      <c r="L435" t="s">
        <v>30</v>
      </c>
      <c r="M435" t="s">
        <v>4</v>
      </c>
      <c r="N435" t="s">
        <v>222</v>
      </c>
      <c r="O435">
        <v>5.75</v>
      </c>
      <c r="P435">
        <v>1.1499999999999999</v>
      </c>
    </row>
    <row r="436" spans="10:16" x14ac:dyDescent="0.25">
      <c r="J436" t="s">
        <v>163</v>
      </c>
      <c r="K436" t="s">
        <v>164</v>
      </c>
      <c r="L436" t="s">
        <v>30</v>
      </c>
      <c r="M436" t="s">
        <v>5</v>
      </c>
      <c r="N436" t="s">
        <v>225</v>
      </c>
      <c r="O436">
        <v>5.8</v>
      </c>
      <c r="P436">
        <v>1.1499999999999999</v>
      </c>
    </row>
    <row r="437" spans="10:16" x14ac:dyDescent="0.25">
      <c r="J437" t="s">
        <v>163</v>
      </c>
      <c r="K437" t="s">
        <v>164</v>
      </c>
      <c r="L437" t="s">
        <v>30</v>
      </c>
      <c r="M437" t="s">
        <v>0</v>
      </c>
      <c r="N437" t="s">
        <v>220</v>
      </c>
      <c r="O437">
        <v>5.8</v>
      </c>
      <c r="P437">
        <v>1.1499999999999999</v>
      </c>
    </row>
    <row r="438" spans="10:16" x14ac:dyDescent="0.25">
      <c r="J438" t="s">
        <v>163</v>
      </c>
      <c r="K438" t="s">
        <v>164</v>
      </c>
      <c r="L438" t="s">
        <v>30</v>
      </c>
      <c r="M438" t="s">
        <v>1</v>
      </c>
      <c r="N438" t="s">
        <v>220</v>
      </c>
      <c r="O438">
        <v>5.8</v>
      </c>
      <c r="P438">
        <v>1.1499999999999999</v>
      </c>
    </row>
    <row r="439" spans="10:16" x14ac:dyDescent="0.25">
      <c r="J439" t="s">
        <v>163</v>
      </c>
      <c r="K439" t="s">
        <v>164</v>
      </c>
      <c r="L439" t="s">
        <v>30</v>
      </c>
      <c r="M439" t="s">
        <v>2</v>
      </c>
      <c r="N439" t="s">
        <v>221</v>
      </c>
      <c r="O439">
        <v>5.75</v>
      </c>
      <c r="P439">
        <v>1.1499999999999999</v>
      </c>
    </row>
    <row r="440" spans="10:16" x14ac:dyDescent="0.25">
      <c r="J440" t="s">
        <v>163</v>
      </c>
      <c r="K440" t="s">
        <v>164</v>
      </c>
      <c r="L440" t="s">
        <v>30</v>
      </c>
      <c r="M440" t="s">
        <v>8</v>
      </c>
      <c r="N440" t="s">
        <v>223</v>
      </c>
      <c r="O440">
        <v>5.0999999999999996</v>
      </c>
      <c r="P440">
        <v>1.18</v>
      </c>
    </row>
    <row r="441" spans="10:16" x14ac:dyDescent="0.25">
      <c r="J441" t="s">
        <v>163</v>
      </c>
      <c r="K441" t="s">
        <v>164</v>
      </c>
      <c r="L441" t="s">
        <v>30</v>
      </c>
      <c r="M441" t="s">
        <v>9</v>
      </c>
      <c r="N441" t="s">
        <v>224</v>
      </c>
      <c r="O441">
        <v>5</v>
      </c>
      <c r="P441">
        <v>1.19</v>
      </c>
    </row>
    <row r="442" spans="10:16" x14ac:dyDescent="0.25">
      <c r="J442" t="s">
        <v>163</v>
      </c>
      <c r="K442" t="s">
        <v>164</v>
      </c>
      <c r="L442" t="s">
        <v>30</v>
      </c>
      <c r="M442" t="s">
        <v>7</v>
      </c>
      <c r="N442" t="s">
        <v>225</v>
      </c>
      <c r="O442">
        <v>5.3</v>
      </c>
      <c r="P442">
        <v>1.17</v>
      </c>
    </row>
    <row r="443" spans="10:16" x14ac:dyDescent="0.25">
      <c r="J443" t="s">
        <v>163</v>
      </c>
      <c r="K443" t="s">
        <v>164</v>
      </c>
      <c r="L443" t="s">
        <v>30</v>
      </c>
      <c r="M443" t="s">
        <v>11</v>
      </c>
      <c r="N443" t="s">
        <v>223</v>
      </c>
      <c r="O443">
        <v>5.0999999999999996</v>
      </c>
      <c r="P443">
        <v>1.17</v>
      </c>
    </row>
    <row r="444" spans="10:16" x14ac:dyDescent="0.25">
      <c r="J444" t="s">
        <v>163</v>
      </c>
      <c r="K444" t="s">
        <v>164</v>
      </c>
      <c r="L444" t="s">
        <v>30</v>
      </c>
      <c r="M444" t="s">
        <v>10</v>
      </c>
      <c r="N444" t="s">
        <v>220</v>
      </c>
      <c r="O444">
        <v>5.5</v>
      </c>
      <c r="P444">
        <v>1.1499999999999999</v>
      </c>
    </row>
    <row r="445" spans="10:16" x14ac:dyDescent="0.25">
      <c r="J445" t="s">
        <v>163</v>
      </c>
      <c r="K445" t="s">
        <v>164</v>
      </c>
      <c r="L445" t="s">
        <v>30</v>
      </c>
      <c r="M445" t="s">
        <v>12</v>
      </c>
      <c r="N445" t="s">
        <v>225</v>
      </c>
      <c r="O445">
        <v>5.25</v>
      </c>
      <c r="P445">
        <v>1.1499999999999999</v>
      </c>
    </row>
    <row r="446" spans="10:16" x14ac:dyDescent="0.25">
      <c r="J446" t="s">
        <v>163</v>
      </c>
      <c r="K446" t="s">
        <v>164</v>
      </c>
      <c r="L446" t="s">
        <v>30</v>
      </c>
      <c r="M446" t="s">
        <v>3</v>
      </c>
      <c r="N446" t="s">
        <v>220</v>
      </c>
      <c r="O446">
        <v>5</v>
      </c>
      <c r="P446">
        <v>1.18</v>
      </c>
    </row>
    <row r="447" spans="10:16" x14ac:dyDescent="0.25">
      <c r="J447" t="s">
        <v>53</v>
      </c>
      <c r="K447" t="s">
        <v>54</v>
      </c>
      <c r="L447" t="s">
        <v>30</v>
      </c>
      <c r="M447" t="s">
        <v>4</v>
      </c>
      <c r="N447" t="s">
        <v>188</v>
      </c>
      <c r="O447">
        <v>7.6</v>
      </c>
      <c r="P447">
        <v>1.1000000000000001</v>
      </c>
    </row>
    <row r="448" spans="10:16" x14ac:dyDescent="0.25">
      <c r="J448" t="s">
        <v>53</v>
      </c>
      <c r="K448" t="s">
        <v>54</v>
      </c>
      <c r="L448" t="s">
        <v>30</v>
      </c>
      <c r="M448" t="s">
        <v>1</v>
      </c>
      <c r="N448" t="s">
        <v>187</v>
      </c>
      <c r="O448">
        <v>7.5</v>
      </c>
      <c r="P448">
        <v>1.07</v>
      </c>
    </row>
    <row r="449" spans="10:16" x14ac:dyDescent="0.25">
      <c r="J449" t="s">
        <v>53</v>
      </c>
      <c r="K449" t="s">
        <v>54</v>
      </c>
      <c r="L449" t="s">
        <v>30</v>
      </c>
      <c r="M449" t="s">
        <v>0</v>
      </c>
      <c r="N449" t="s">
        <v>214</v>
      </c>
      <c r="O449">
        <v>7.5</v>
      </c>
      <c r="P449">
        <v>1.07</v>
      </c>
    </row>
    <row r="450" spans="10:16" x14ac:dyDescent="0.25">
      <c r="J450" t="s">
        <v>53</v>
      </c>
      <c r="K450" t="s">
        <v>54</v>
      </c>
      <c r="L450" t="s">
        <v>30</v>
      </c>
      <c r="M450" t="s">
        <v>2</v>
      </c>
      <c r="N450" t="s">
        <v>215</v>
      </c>
      <c r="O450">
        <v>7.6</v>
      </c>
      <c r="P450">
        <v>1.1000000000000001</v>
      </c>
    </row>
    <row r="451" spans="10:16" x14ac:dyDescent="0.25">
      <c r="J451" t="s">
        <v>53</v>
      </c>
      <c r="K451" t="s">
        <v>54</v>
      </c>
      <c r="L451" t="s">
        <v>30</v>
      </c>
      <c r="M451" t="s">
        <v>8</v>
      </c>
      <c r="N451" t="s">
        <v>183</v>
      </c>
      <c r="O451">
        <v>7.25</v>
      </c>
      <c r="P451">
        <v>1.1100000000000001</v>
      </c>
    </row>
    <row r="452" spans="10:16" x14ac:dyDescent="0.25">
      <c r="J452" t="s">
        <v>53</v>
      </c>
      <c r="K452" t="s">
        <v>54</v>
      </c>
      <c r="L452" t="s">
        <v>30</v>
      </c>
      <c r="M452" t="s">
        <v>7</v>
      </c>
      <c r="N452" t="s">
        <v>184</v>
      </c>
      <c r="O452">
        <v>7</v>
      </c>
      <c r="P452">
        <v>1.1100000000000001</v>
      </c>
    </row>
    <row r="453" spans="10:16" x14ac:dyDescent="0.25">
      <c r="J453" t="s">
        <v>53</v>
      </c>
      <c r="K453" t="s">
        <v>54</v>
      </c>
      <c r="L453" t="s">
        <v>30</v>
      </c>
      <c r="M453" t="s">
        <v>11</v>
      </c>
      <c r="N453" t="s">
        <v>187</v>
      </c>
      <c r="O453">
        <v>8.4</v>
      </c>
      <c r="P453">
        <v>1.08</v>
      </c>
    </row>
    <row r="454" spans="10:16" x14ac:dyDescent="0.25">
      <c r="J454" t="s">
        <v>53</v>
      </c>
      <c r="K454" t="s">
        <v>54</v>
      </c>
      <c r="L454" t="s">
        <v>30</v>
      </c>
      <c r="M454" t="s">
        <v>6</v>
      </c>
      <c r="N454" t="s">
        <v>213</v>
      </c>
      <c r="O454">
        <v>7</v>
      </c>
      <c r="P454">
        <v>1.1100000000000001</v>
      </c>
    </row>
    <row r="455" spans="10:16" x14ac:dyDescent="0.25">
      <c r="J455" t="s">
        <v>53</v>
      </c>
      <c r="K455" t="s">
        <v>54</v>
      </c>
      <c r="L455" t="s">
        <v>30</v>
      </c>
      <c r="M455" t="s">
        <v>12</v>
      </c>
      <c r="N455" t="s">
        <v>184</v>
      </c>
      <c r="O455">
        <v>6.8</v>
      </c>
      <c r="P455">
        <v>1.1100000000000001</v>
      </c>
    </row>
    <row r="456" spans="10:16" x14ac:dyDescent="0.25">
      <c r="J456" t="s">
        <v>53</v>
      </c>
      <c r="K456" t="s">
        <v>54</v>
      </c>
      <c r="L456" t="s">
        <v>30</v>
      </c>
      <c r="M456" t="s">
        <v>10</v>
      </c>
      <c r="N456" t="s">
        <v>187</v>
      </c>
      <c r="O456">
        <v>7</v>
      </c>
      <c r="P456">
        <v>1.1000000000000001</v>
      </c>
    </row>
    <row r="457" spans="10:16" x14ac:dyDescent="0.25">
      <c r="J457" t="s">
        <v>53</v>
      </c>
      <c r="K457" t="s">
        <v>54</v>
      </c>
      <c r="L457" t="s">
        <v>30</v>
      </c>
      <c r="M457" t="s">
        <v>14</v>
      </c>
      <c r="N457" t="s">
        <v>216</v>
      </c>
      <c r="O457">
        <v>7.5</v>
      </c>
      <c r="P457">
        <v>1.1000000000000001</v>
      </c>
    </row>
    <row r="458" spans="10:16" x14ac:dyDescent="0.25">
      <c r="J458" t="s">
        <v>85</v>
      </c>
      <c r="K458" t="s">
        <v>78</v>
      </c>
      <c r="L458" t="s">
        <v>30</v>
      </c>
      <c r="M458" t="s">
        <v>8</v>
      </c>
      <c r="N458" t="s">
        <v>183</v>
      </c>
      <c r="O458">
        <v>2.2999999999999998</v>
      </c>
      <c r="P458">
        <v>1.65</v>
      </c>
    </row>
    <row r="459" spans="10:16" x14ac:dyDescent="0.25">
      <c r="J459" t="s">
        <v>85</v>
      </c>
      <c r="K459" t="s">
        <v>78</v>
      </c>
      <c r="L459" t="s">
        <v>30</v>
      </c>
      <c r="M459" t="s">
        <v>12</v>
      </c>
      <c r="N459" t="s">
        <v>184</v>
      </c>
      <c r="O459">
        <v>2.2999999999999998</v>
      </c>
      <c r="P459">
        <v>1.67</v>
      </c>
    </row>
    <row r="460" spans="10:16" x14ac:dyDescent="0.25">
      <c r="J460" t="s">
        <v>85</v>
      </c>
      <c r="K460" t="s">
        <v>78</v>
      </c>
      <c r="L460" t="s">
        <v>30</v>
      </c>
      <c r="M460" t="s">
        <v>7</v>
      </c>
      <c r="N460" t="s">
        <v>184</v>
      </c>
      <c r="O460">
        <v>2.35</v>
      </c>
      <c r="P460">
        <v>1.62</v>
      </c>
    </row>
    <row r="461" spans="10:16" x14ac:dyDescent="0.25">
      <c r="J461" t="s">
        <v>85</v>
      </c>
      <c r="K461" t="s">
        <v>78</v>
      </c>
      <c r="L461" t="s">
        <v>30</v>
      </c>
      <c r="M461" t="s">
        <v>3</v>
      </c>
      <c r="N461" t="s">
        <v>184</v>
      </c>
      <c r="O461">
        <v>2.2999999999999998</v>
      </c>
      <c r="P461">
        <v>1.67</v>
      </c>
    </row>
    <row r="462" spans="10:16" x14ac:dyDescent="0.25">
      <c r="J462" t="s">
        <v>85</v>
      </c>
      <c r="K462" t="s">
        <v>78</v>
      </c>
      <c r="L462" t="s">
        <v>30</v>
      </c>
      <c r="M462" t="s">
        <v>1</v>
      </c>
      <c r="N462" t="s">
        <v>187</v>
      </c>
      <c r="O462">
        <v>2.17</v>
      </c>
      <c r="P462">
        <v>1.7</v>
      </c>
    </row>
    <row r="463" spans="10:16" x14ac:dyDescent="0.25">
      <c r="J463" t="s">
        <v>85</v>
      </c>
      <c r="K463" t="s">
        <v>78</v>
      </c>
      <c r="L463" t="s">
        <v>30</v>
      </c>
      <c r="M463" t="s">
        <v>0</v>
      </c>
      <c r="N463" t="s">
        <v>214</v>
      </c>
      <c r="O463">
        <v>2.17</v>
      </c>
      <c r="P463">
        <v>1.7</v>
      </c>
    </row>
    <row r="464" spans="10:16" x14ac:dyDescent="0.25">
      <c r="J464" t="s">
        <v>85</v>
      </c>
      <c r="K464" t="s">
        <v>78</v>
      </c>
      <c r="L464" t="s">
        <v>30</v>
      </c>
      <c r="M464" t="s">
        <v>2</v>
      </c>
      <c r="N464" t="s">
        <v>215</v>
      </c>
      <c r="O464">
        <v>2.25</v>
      </c>
      <c r="P464">
        <v>1.69</v>
      </c>
    </row>
    <row r="465" spans="10:16" x14ac:dyDescent="0.25">
      <c r="J465" t="s">
        <v>85</v>
      </c>
      <c r="K465" t="s">
        <v>78</v>
      </c>
      <c r="L465" t="s">
        <v>30</v>
      </c>
      <c r="M465" t="s">
        <v>4</v>
      </c>
      <c r="N465" t="s">
        <v>188</v>
      </c>
      <c r="O465">
        <v>2.25</v>
      </c>
      <c r="P465">
        <v>1.69</v>
      </c>
    </row>
    <row r="466" spans="10:16" x14ac:dyDescent="0.25">
      <c r="J466" t="s">
        <v>85</v>
      </c>
      <c r="K466" t="s">
        <v>78</v>
      </c>
      <c r="L466" t="s">
        <v>30</v>
      </c>
      <c r="M466" t="s">
        <v>6</v>
      </c>
      <c r="N466" t="s">
        <v>213</v>
      </c>
      <c r="O466">
        <v>2.2999999999999998</v>
      </c>
      <c r="P466">
        <v>1.62</v>
      </c>
    </row>
    <row r="467" spans="10:16" x14ac:dyDescent="0.25">
      <c r="J467" t="s">
        <v>85</v>
      </c>
      <c r="K467" t="s">
        <v>78</v>
      </c>
      <c r="L467" t="s">
        <v>30</v>
      </c>
      <c r="M467" t="s">
        <v>10</v>
      </c>
      <c r="N467" t="s">
        <v>187</v>
      </c>
      <c r="O467">
        <v>2.2999999999999998</v>
      </c>
      <c r="P467">
        <v>1.67</v>
      </c>
    </row>
    <row r="468" spans="10:16" x14ac:dyDescent="0.25">
      <c r="J468" t="s">
        <v>85</v>
      </c>
      <c r="K468" t="s">
        <v>78</v>
      </c>
      <c r="L468" t="s">
        <v>30</v>
      </c>
      <c r="M468" t="s">
        <v>11</v>
      </c>
      <c r="N468" t="s">
        <v>187</v>
      </c>
      <c r="O468">
        <v>2.2799999999999998</v>
      </c>
      <c r="P468">
        <v>1.65</v>
      </c>
    </row>
    <row r="469" spans="10:16" x14ac:dyDescent="0.25">
      <c r="J469" t="s">
        <v>85</v>
      </c>
      <c r="K469" t="s">
        <v>78</v>
      </c>
      <c r="L469" t="s">
        <v>30</v>
      </c>
      <c r="M469" t="s">
        <v>14</v>
      </c>
      <c r="N469" t="s">
        <v>216</v>
      </c>
      <c r="O469">
        <v>2.25</v>
      </c>
      <c r="P469">
        <v>1.69</v>
      </c>
    </row>
    <row r="470" spans="10:16" x14ac:dyDescent="0.25">
      <c r="J470" t="s">
        <v>160</v>
      </c>
      <c r="K470" t="s">
        <v>68</v>
      </c>
      <c r="L470" t="s">
        <v>30</v>
      </c>
      <c r="M470" t="s">
        <v>3</v>
      </c>
      <c r="N470" t="s">
        <v>220</v>
      </c>
      <c r="O470">
        <v>1.56</v>
      </c>
      <c r="P470">
        <v>2.5</v>
      </c>
    </row>
    <row r="471" spans="10:16" x14ac:dyDescent="0.25">
      <c r="J471" t="s">
        <v>160</v>
      </c>
      <c r="K471" t="s">
        <v>68</v>
      </c>
      <c r="L471" t="s">
        <v>30</v>
      </c>
      <c r="M471" t="s">
        <v>9</v>
      </c>
      <c r="N471" t="s">
        <v>224</v>
      </c>
      <c r="O471">
        <v>1.56</v>
      </c>
      <c r="P471">
        <v>2.52</v>
      </c>
    </row>
    <row r="472" spans="10:16" x14ac:dyDescent="0.25">
      <c r="J472" t="s">
        <v>160</v>
      </c>
      <c r="K472" t="s">
        <v>68</v>
      </c>
      <c r="L472" t="s">
        <v>30</v>
      </c>
      <c r="M472" t="s">
        <v>12</v>
      </c>
      <c r="N472" t="s">
        <v>225</v>
      </c>
      <c r="O472">
        <v>1.56</v>
      </c>
      <c r="P472">
        <v>2.5</v>
      </c>
    </row>
    <row r="473" spans="10:16" x14ac:dyDescent="0.25">
      <c r="J473" t="s">
        <v>160</v>
      </c>
      <c r="K473" t="s">
        <v>68</v>
      </c>
      <c r="L473" t="s">
        <v>30</v>
      </c>
      <c r="M473" t="s">
        <v>2</v>
      </c>
      <c r="N473" t="s">
        <v>221</v>
      </c>
      <c r="O473">
        <v>1.57</v>
      </c>
      <c r="P473">
        <v>2.5</v>
      </c>
    </row>
    <row r="474" spans="10:16" x14ac:dyDescent="0.25">
      <c r="J474" t="s">
        <v>160</v>
      </c>
      <c r="K474" t="s">
        <v>68</v>
      </c>
      <c r="L474" t="s">
        <v>30</v>
      </c>
      <c r="M474" t="s">
        <v>4</v>
      </c>
      <c r="N474" t="s">
        <v>222</v>
      </c>
      <c r="O474">
        <v>1.57</v>
      </c>
      <c r="P474">
        <v>2.5</v>
      </c>
    </row>
    <row r="475" spans="10:16" x14ac:dyDescent="0.25">
      <c r="J475" t="s">
        <v>160</v>
      </c>
      <c r="K475" t="s">
        <v>68</v>
      </c>
      <c r="L475" t="s">
        <v>30</v>
      </c>
      <c r="M475" t="s">
        <v>1</v>
      </c>
      <c r="N475" t="s">
        <v>220</v>
      </c>
      <c r="O475">
        <v>1.56</v>
      </c>
      <c r="P475">
        <v>2.4300000000000002</v>
      </c>
    </row>
    <row r="476" spans="10:16" x14ac:dyDescent="0.25">
      <c r="J476" t="s">
        <v>160</v>
      </c>
      <c r="K476" t="s">
        <v>68</v>
      </c>
      <c r="L476" t="s">
        <v>30</v>
      </c>
      <c r="M476" t="s">
        <v>5</v>
      </c>
      <c r="N476" t="s">
        <v>225</v>
      </c>
      <c r="O476">
        <v>1.56</v>
      </c>
      <c r="P476">
        <v>2.4300000000000002</v>
      </c>
    </row>
    <row r="477" spans="10:16" x14ac:dyDescent="0.25">
      <c r="J477" t="s">
        <v>160</v>
      </c>
      <c r="K477" t="s">
        <v>68</v>
      </c>
      <c r="L477" t="s">
        <v>30</v>
      </c>
      <c r="M477" t="s">
        <v>0</v>
      </c>
      <c r="N477" t="s">
        <v>220</v>
      </c>
      <c r="O477">
        <v>1.56</v>
      </c>
      <c r="P477">
        <v>2.4300000000000002</v>
      </c>
    </row>
    <row r="478" spans="10:16" x14ac:dyDescent="0.25">
      <c r="J478" t="s">
        <v>160</v>
      </c>
      <c r="K478" t="s">
        <v>68</v>
      </c>
      <c r="L478" t="s">
        <v>30</v>
      </c>
      <c r="M478" t="s">
        <v>8</v>
      </c>
      <c r="N478" t="s">
        <v>223</v>
      </c>
      <c r="O478">
        <v>1.54</v>
      </c>
      <c r="P478">
        <v>2.54</v>
      </c>
    </row>
    <row r="479" spans="10:16" x14ac:dyDescent="0.25">
      <c r="J479" t="s">
        <v>160</v>
      </c>
      <c r="K479" t="s">
        <v>68</v>
      </c>
      <c r="L479" t="s">
        <v>30</v>
      </c>
      <c r="M479" t="s">
        <v>7</v>
      </c>
      <c r="N479" t="s">
        <v>225</v>
      </c>
      <c r="O479">
        <v>1.54</v>
      </c>
      <c r="P479">
        <v>2.6</v>
      </c>
    </row>
    <row r="480" spans="10:16" x14ac:dyDescent="0.25">
      <c r="J480" t="s">
        <v>160</v>
      </c>
      <c r="K480" t="s">
        <v>68</v>
      </c>
      <c r="L480" t="s">
        <v>30</v>
      </c>
      <c r="M480" t="s">
        <v>11</v>
      </c>
      <c r="N480" t="s">
        <v>223</v>
      </c>
      <c r="O480">
        <v>1.53</v>
      </c>
      <c r="P480">
        <v>2.52</v>
      </c>
    </row>
    <row r="481" spans="10:16" x14ac:dyDescent="0.25">
      <c r="J481" t="s">
        <v>160</v>
      </c>
      <c r="K481" t="s">
        <v>68</v>
      </c>
      <c r="L481" t="s">
        <v>30</v>
      </c>
      <c r="M481" t="s">
        <v>10</v>
      </c>
      <c r="N481" t="s">
        <v>220</v>
      </c>
      <c r="O481">
        <v>1.56</v>
      </c>
      <c r="P481">
        <v>2.5</v>
      </c>
    </row>
    <row r="482" spans="10:16" x14ac:dyDescent="0.25">
      <c r="J482" t="s">
        <v>150</v>
      </c>
      <c r="K482" t="s">
        <v>151</v>
      </c>
      <c r="L482" t="s">
        <v>30</v>
      </c>
      <c r="M482" t="s">
        <v>2</v>
      </c>
      <c r="N482" t="s">
        <v>221</v>
      </c>
      <c r="O482">
        <v>3.6</v>
      </c>
      <c r="P482">
        <v>1.32</v>
      </c>
    </row>
    <row r="483" spans="10:16" x14ac:dyDescent="0.25">
      <c r="J483" t="s">
        <v>150</v>
      </c>
      <c r="K483" t="s">
        <v>151</v>
      </c>
      <c r="L483" t="s">
        <v>30</v>
      </c>
      <c r="M483" t="s">
        <v>1</v>
      </c>
      <c r="N483" t="s">
        <v>220</v>
      </c>
      <c r="O483">
        <v>3.2</v>
      </c>
      <c r="P483">
        <v>1.32</v>
      </c>
    </row>
    <row r="484" spans="10:16" x14ac:dyDescent="0.25">
      <c r="J484" t="s">
        <v>150</v>
      </c>
      <c r="K484" t="s">
        <v>151</v>
      </c>
      <c r="L484" t="s">
        <v>30</v>
      </c>
      <c r="M484" t="s">
        <v>3</v>
      </c>
      <c r="N484" t="s">
        <v>220</v>
      </c>
      <c r="O484">
        <v>3.35</v>
      </c>
      <c r="P484">
        <v>1.31</v>
      </c>
    </row>
    <row r="485" spans="10:16" x14ac:dyDescent="0.25">
      <c r="J485" t="s">
        <v>156</v>
      </c>
      <c r="K485" t="s">
        <v>157</v>
      </c>
      <c r="L485" t="s">
        <v>30</v>
      </c>
      <c r="M485" t="s">
        <v>2</v>
      </c>
      <c r="N485" t="s">
        <v>221</v>
      </c>
      <c r="O485">
        <v>4.75</v>
      </c>
      <c r="P485">
        <v>1.21</v>
      </c>
    </row>
    <row r="486" spans="10:16" x14ac:dyDescent="0.25">
      <c r="J486" t="s">
        <v>156</v>
      </c>
      <c r="K486" t="s">
        <v>157</v>
      </c>
      <c r="L486" t="s">
        <v>30</v>
      </c>
      <c r="M486" t="s">
        <v>3</v>
      </c>
      <c r="N486" t="s">
        <v>220</v>
      </c>
      <c r="O486">
        <v>4.75</v>
      </c>
      <c r="P486">
        <v>1.17</v>
      </c>
    </row>
    <row r="487" spans="10:16" x14ac:dyDescent="0.25">
      <c r="J487" t="s">
        <v>156</v>
      </c>
      <c r="K487" t="s">
        <v>157</v>
      </c>
      <c r="L487" t="s">
        <v>30</v>
      </c>
      <c r="M487" t="s">
        <v>1</v>
      </c>
      <c r="N487" t="s">
        <v>220</v>
      </c>
      <c r="O487">
        <v>4.3499999999999996</v>
      </c>
      <c r="P487">
        <v>1.19</v>
      </c>
    </row>
    <row r="488" spans="10:16" x14ac:dyDescent="0.25">
      <c r="J488" t="s">
        <v>146</v>
      </c>
      <c r="K488" t="s">
        <v>147</v>
      </c>
      <c r="L488" t="s">
        <v>30</v>
      </c>
      <c r="M488" t="s">
        <v>2</v>
      </c>
      <c r="N488" t="s">
        <v>221</v>
      </c>
      <c r="O488">
        <v>1.07</v>
      </c>
      <c r="P488">
        <v>9.5</v>
      </c>
    </row>
    <row r="489" spans="10:16" x14ac:dyDescent="0.25">
      <c r="J489" t="s">
        <v>146</v>
      </c>
      <c r="K489" t="s">
        <v>147</v>
      </c>
      <c r="L489" t="s">
        <v>30</v>
      </c>
      <c r="M489" t="s">
        <v>3</v>
      </c>
      <c r="N489" t="s">
        <v>220</v>
      </c>
      <c r="O489">
        <v>1.06</v>
      </c>
      <c r="P489">
        <v>8.5</v>
      </c>
    </row>
    <row r="490" spans="10:16" x14ac:dyDescent="0.25">
      <c r="J490" t="s">
        <v>146</v>
      </c>
      <c r="K490" t="s">
        <v>147</v>
      </c>
      <c r="L490" t="s">
        <v>30</v>
      </c>
      <c r="M490" t="s">
        <v>1</v>
      </c>
      <c r="N490" t="s">
        <v>220</v>
      </c>
      <c r="O490">
        <v>1.06</v>
      </c>
      <c r="P490">
        <v>8</v>
      </c>
    </row>
    <row r="491" spans="10:16" x14ac:dyDescent="0.25">
      <c r="J491" t="s">
        <v>113</v>
      </c>
      <c r="K491" t="s">
        <v>189</v>
      </c>
      <c r="L491" t="s">
        <v>30</v>
      </c>
      <c r="M491" t="s">
        <v>8</v>
      </c>
      <c r="N491" t="s">
        <v>217</v>
      </c>
      <c r="O491">
        <v>3.4</v>
      </c>
      <c r="P491">
        <v>1.34</v>
      </c>
    </row>
    <row r="492" spans="10:16" x14ac:dyDescent="0.25">
      <c r="J492" t="s">
        <v>113</v>
      </c>
      <c r="K492" t="s">
        <v>189</v>
      </c>
      <c r="L492" t="s">
        <v>30</v>
      </c>
      <c r="M492" t="s">
        <v>7</v>
      </c>
      <c r="N492" t="s">
        <v>186</v>
      </c>
      <c r="O492">
        <v>3.35</v>
      </c>
      <c r="P492">
        <v>1.34</v>
      </c>
    </row>
    <row r="493" spans="10:16" x14ac:dyDescent="0.25">
      <c r="J493" t="s">
        <v>113</v>
      </c>
      <c r="K493" t="s">
        <v>189</v>
      </c>
      <c r="L493" t="s">
        <v>30</v>
      </c>
      <c r="M493" t="s">
        <v>12</v>
      </c>
      <c r="N493" t="s">
        <v>187</v>
      </c>
      <c r="O493">
        <v>3.4</v>
      </c>
      <c r="P493">
        <v>1.34</v>
      </c>
    </row>
    <row r="494" spans="10:16" x14ac:dyDescent="0.25">
      <c r="J494" t="s">
        <v>113</v>
      </c>
      <c r="K494" t="s">
        <v>189</v>
      </c>
      <c r="L494" t="s">
        <v>30</v>
      </c>
      <c r="M494" t="s">
        <v>11</v>
      </c>
      <c r="N494" t="s">
        <v>218</v>
      </c>
      <c r="O494">
        <v>3.25</v>
      </c>
      <c r="P494">
        <v>1.36</v>
      </c>
    </row>
    <row r="495" spans="10:16" x14ac:dyDescent="0.25">
      <c r="J495" t="s">
        <v>113</v>
      </c>
      <c r="K495" t="s">
        <v>189</v>
      </c>
      <c r="L495" t="s">
        <v>30</v>
      </c>
      <c r="M495" t="s">
        <v>10</v>
      </c>
      <c r="N495" t="s">
        <v>218</v>
      </c>
      <c r="O495">
        <v>3.35</v>
      </c>
      <c r="P495">
        <v>1.34</v>
      </c>
    </row>
    <row r="496" spans="10:16" x14ac:dyDescent="0.25">
      <c r="J496" t="s">
        <v>113</v>
      </c>
      <c r="K496" t="s">
        <v>189</v>
      </c>
      <c r="L496" t="s">
        <v>30</v>
      </c>
      <c r="M496" t="s">
        <v>0</v>
      </c>
      <c r="N496" t="s">
        <v>188</v>
      </c>
      <c r="O496">
        <v>3.4</v>
      </c>
      <c r="P496">
        <v>1.36</v>
      </c>
    </row>
    <row r="497" spans="10:16" x14ac:dyDescent="0.25">
      <c r="J497" t="s">
        <v>113</v>
      </c>
      <c r="K497" t="s">
        <v>189</v>
      </c>
      <c r="L497" t="s">
        <v>30</v>
      </c>
      <c r="M497" t="s">
        <v>1</v>
      </c>
      <c r="N497" t="s">
        <v>217</v>
      </c>
      <c r="O497">
        <v>3.3</v>
      </c>
      <c r="P497">
        <v>1.34</v>
      </c>
    </row>
    <row r="498" spans="10:16" x14ac:dyDescent="0.25">
      <c r="J498" t="s">
        <v>113</v>
      </c>
      <c r="K498" t="s">
        <v>189</v>
      </c>
      <c r="L498" t="s">
        <v>30</v>
      </c>
      <c r="M498" t="s">
        <v>5</v>
      </c>
      <c r="N498" t="s">
        <v>217</v>
      </c>
      <c r="O498">
        <v>3.3</v>
      </c>
      <c r="P498">
        <v>1.34</v>
      </c>
    </row>
    <row r="499" spans="10:16" x14ac:dyDescent="0.25">
      <c r="J499" t="s">
        <v>113</v>
      </c>
      <c r="K499" t="s">
        <v>189</v>
      </c>
      <c r="L499" t="s">
        <v>30</v>
      </c>
      <c r="M499" t="s">
        <v>2</v>
      </c>
      <c r="N499" t="s">
        <v>219</v>
      </c>
      <c r="O499">
        <v>3.4</v>
      </c>
      <c r="P499">
        <v>1.35</v>
      </c>
    </row>
    <row r="500" spans="10:16" x14ac:dyDescent="0.25">
      <c r="J500" t="s">
        <v>113</v>
      </c>
      <c r="K500" t="s">
        <v>189</v>
      </c>
      <c r="L500" t="s">
        <v>30</v>
      </c>
      <c r="M500" t="s">
        <v>4</v>
      </c>
      <c r="N500" t="s">
        <v>217</v>
      </c>
      <c r="O500">
        <v>3.4</v>
      </c>
      <c r="P500">
        <v>1.35</v>
      </c>
    </row>
    <row r="501" spans="10:16" x14ac:dyDescent="0.25">
      <c r="J501" t="s">
        <v>113</v>
      </c>
      <c r="K501" t="s">
        <v>189</v>
      </c>
      <c r="L501" t="s">
        <v>30</v>
      </c>
      <c r="M501" t="s">
        <v>3</v>
      </c>
      <c r="N501" t="s">
        <v>186</v>
      </c>
      <c r="O501">
        <v>3.4</v>
      </c>
      <c r="P501">
        <v>1.34</v>
      </c>
    </row>
    <row r="502" spans="10:16" x14ac:dyDescent="0.25">
      <c r="J502" t="s">
        <v>113</v>
      </c>
      <c r="K502" t="s">
        <v>189</v>
      </c>
      <c r="L502" t="s">
        <v>30</v>
      </c>
      <c r="M502" t="s">
        <v>13</v>
      </c>
      <c r="N502" t="s">
        <v>217</v>
      </c>
      <c r="O502">
        <v>3.4</v>
      </c>
      <c r="P502">
        <v>1.33</v>
      </c>
    </row>
    <row r="503" spans="10:16" x14ac:dyDescent="0.25">
      <c r="J503" t="s">
        <v>113</v>
      </c>
      <c r="K503" t="s">
        <v>189</v>
      </c>
      <c r="L503" t="s">
        <v>30</v>
      </c>
      <c r="M503" t="s">
        <v>6</v>
      </c>
      <c r="N503" t="s">
        <v>218</v>
      </c>
      <c r="O503">
        <v>3.3</v>
      </c>
      <c r="P503">
        <v>1.33</v>
      </c>
    </row>
    <row r="504" spans="10:16" x14ac:dyDescent="0.25">
      <c r="J504" t="s">
        <v>113</v>
      </c>
      <c r="K504" t="s">
        <v>189</v>
      </c>
      <c r="L504" t="s">
        <v>30</v>
      </c>
      <c r="M504" t="s">
        <v>9</v>
      </c>
      <c r="N504" t="s">
        <v>186</v>
      </c>
      <c r="O504">
        <v>3.5</v>
      </c>
      <c r="P504">
        <v>1.33</v>
      </c>
    </row>
    <row r="505" spans="10:16" x14ac:dyDescent="0.25">
      <c r="J505" t="s">
        <v>113</v>
      </c>
      <c r="K505" t="s">
        <v>189</v>
      </c>
      <c r="L505" t="s">
        <v>30</v>
      </c>
      <c r="M505" t="s">
        <v>14</v>
      </c>
      <c r="N505" t="s">
        <v>218</v>
      </c>
      <c r="O505">
        <v>3.3</v>
      </c>
      <c r="P505">
        <v>1.34</v>
      </c>
    </row>
    <row r="506" spans="10:16" x14ac:dyDescent="0.25">
      <c r="J506" t="s">
        <v>63</v>
      </c>
      <c r="K506" t="s">
        <v>54</v>
      </c>
      <c r="L506" t="s">
        <v>30</v>
      </c>
      <c r="M506" t="s">
        <v>8</v>
      </c>
      <c r="N506" t="s">
        <v>183</v>
      </c>
      <c r="O506">
        <v>1.05</v>
      </c>
      <c r="P506">
        <v>12</v>
      </c>
    </row>
    <row r="507" spans="10:16" x14ac:dyDescent="0.25">
      <c r="J507" t="s">
        <v>63</v>
      </c>
      <c r="K507" t="s">
        <v>54</v>
      </c>
      <c r="L507" t="s">
        <v>30</v>
      </c>
      <c r="M507" t="s">
        <v>7</v>
      </c>
      <c r="N507" t="s">
        <v>184</v>
      </c>
      <c r="O507">
        <v>1.05</v>
      </c>
      <c r="P507">
        <v>11.5</v>
      </c>
    </row>
    <row r="508" spans="10:16" x14ac:dyDescent="0.25">
      <c r="J508" t="s">
        <v>63</v>
      </c>
      <c r="K508" t="s">
        <v>54</v>
      </c>
      <c r="L508" t="s">
        <v>30</v>
      </c>
      <c r="M508" t="s">
        <v>1</v>
      </c>
      <c r="N508" t="s">
        <v>187</v>
      </c>
      <c r="O508">
        <v>1.04</v>
      </c>
      <c r="P508">
        <v>11</v>
      </c>
    </row>
    <row r="509" spans="10:16" x14ac:dyDescent="0.25">
      <c r="J509" t="s">
        <v>63</v>
      </c>
      <c r="K509" t="s">
        <v>54</v>
      </c>
      <c r="L509" t="s">
        <v>30</v>
      </c>
      <c r="M509" t="s">
        <v>0</v>
      </c>
      <c r="N509" t="s">
        <v>214</v>
      </c>
      <c r="O509">
        <v>1.04</v>
      </c>
      <c r="P509">
        <v>11</v>
      </c>
    </row>
    <row r="510" spans="10:16" x14ac:dyDescent="0.25">
      <c r="J510" t="s">
        <v>63</v>
      </c>
      <c r="K510" t="s">
        <v>54</v>
      </c>
      <c r="L510" t="s">
        <v>30</v>
      </c>
      <c r="M510" t="s">
        <v>2</v>
      </c>
      <c r="N510" t="s">
        <v>215</v>
      </c>
      <c r="O510">
        <v>1.04</v>
      </c>
      <c r="P510">
        <v>10.5</v>
      </c>
    </row>
    <row r="511" spans="10:16" x14ac:dyDescent="0.25">
      <c r="J511" t="s">
        <v>63</v>
      </c>
      <c r="K511" t="s">
        <v>54</v>
      </c>
      <c r="L511" t="s">
        <v>30</v>
      </c>
      <c r="M511" t="s">
        <v>4</v>
      </c>
      <c r="N511" t="s">
        <v>188</v>
      </c>
      <c r="O511">
        <v>1.04</v>
      </c>
      <c r="P511">
        <v>10.5</v>
      </c>
    </row>
    <row r="512" spans="10:16" x14ac:dyDescent="0.25">
      <c r="J512" t="s">
        <v>63</v>
      </c>
      <c r="K512" t="s">
        <v>54</v>
      </c>
      <c r="L512" t="s">
        <v>30</v>
      </c>
      <c r="M512" t="s">
        <v>6</v>
      </c>
      <c r="N512" t="s">
        <v>213</v>
      </c>
      <c r="O512">
        <v>1.05</v>
      </c>
      <c r="P512">
        <v>11</v>
      </c>
    </row>
    <row r="513" spans="10:16" x14ac:dyDescent="0.25">
      <c r="J513" t="s">
        <v>63</v>
      </c>
      <c r="K513" t="s">
        <v>54</v>
      </c>
      <c r="L513" t="s">
        <v>30</v>
      </c>
      <c r="M513" t="s">
        <v>10</v>
      </c>
      <c r="N513" t="s">
        <v>187</v>
      </c>
      <c r="O513">
        <v>1.05</v>
      </c>
      <c r="P513">
        <v>11</v>
      </c>
    </row>
    <row r="514" spans="10:16" x14ac:dyDescent="0.25">
      <c r="J514" t="s">
        <v>63</v>
      </c>
      <c r="K514" t="s">
        <v>54</v>
      </c>
      <c r="L514" t="s">
        <v>30</v>
      </c>
      <c r="M514" t="s">
        <v>9</v>
      </c>
      <c r="N514" t="s">
        <v>185</v>
      </c>
      <c r="O514">
        <v>1.07</v>
      </c>
      <c r="P514">
        <v>10</v>
      </c>
    </row>
    <row r="515" spans="10:16" x14ac:dyDescent="0.25">
      <c r="J515" t="s">
        <v>63</v>
      </c>
      <c r="K515" t="s">
        <v>54</v>
      </c>
      <c r="L515" t="s">
        <v>30</v>
      </c>
      <c r="M515" t="s">
        <v>11</v>
      </c>
      <c r="N515" t="s">
        <v>187</v>
      </c>
      <c r="O515">
        <v>1.03</v>
      </c>
      <c r="P515">
        <v>13</v>
      </c>
    </row>
    <row r="516" spans="10:16" x14ac:dyDescent="0.25">
      <c r="J516" t="s">
        <v>63</v>
      </c>
      <c r="K516" t="s">
        <v>54</v>
      </c>
      <c r="L516" t="s">
        <v>30</v>
      </c>
      <c r="M516" t="s">
        <v>14</v>
      </c>
      <c r="N516" t="s">
        <v>216</v>
      </c>
      <c r="O516">
        <v>1.06</v>
      </c>
      <c r="P516">
        <v>11</v>
      </c>
    </row>
    <row r="517" spans="10:16" x14ac:dyDescent="0.25">
      <c r="J517" t="s">
        <v>73</v>
      </c>
      <c r="K517" t="s">
        <v>72</v>
      </c>
      <c r="L517" t="s">
        <v>30</v>
      </c>
      <c r="M517" t="s">
        <v>8</v>
      </c>
      <c r="N517" t="s">
        <v>183</v>
      </c>
      <c r="O517">
        <v>3.05</v>
      </c>
      <c r="P517">
        <v>1.4</v>
      </c>
    </row>
    <row r="518" spans="10:16" x14ac:dyDescent="0.25">
      <c r="J518" t="s">
        <v>73</v>
      </c>
      <c r="K518" t="s">
        <v>72</v>
      </c>
      <c r="L518" t="s">
        <v>30</v>
      </c>
      <c r="M518" t="s">
        <v>12</v>
      </c>
      <c r="N518" t="s">
        <v>184</v>
      </c>
      <c r="O518">
        <v>2.95</v>
      </c>
      <c r="P518">
        <v>1.43</v>
      </c>
    </row>
    <row r="519" spans="10:16" x14ac:dyDescent="0.25">
      <c r="J519" t="s">
        <v>73</v>
      </c>
      <c r="K519" t="s">
        <v>72</v>
      </c>
      <c r="L519" t="s">
        <v>30</v>
      </c>
      <c r="M519" t="s">
        <v>7</v>
      </c>
      <c r="N519" t="s">
        <v>184</v>
      </c>
      <c r="O519">
        <v>3.05</v>
      </c>
      <c r="P519">
        <v>1.4</v>
      </c>
    </row>
    <row r="520" spans="10:16" x14ac:dyDescent="0.25">
      <c r="J520" t="s">
        <v>73</v>
      </c>
      <c r="K520" t="s">
        <v>72</v>
      </c>
      <c r="L520" t="s">
        <v>30</v>
      </c>
      <c r="M520" t="s">
        <v>3</v>
      </c>
      <c r="N520" t="s">
        <v>184</v>
      </c>
      <c r="O520">
        <v>3.05</v>
      </c>
      <c r="P520">
        <v>1.41</v>
      </c>
    </row>
    <row r="521" spans="10:16" x14ac:dyDescent="0.25">
      <c r="J521" t="s">
        <v>73</v>
      </c>
      <c r="K521" t="s">
        <v>72</v>
      </c>
      <c r="L521" t="s">
        <v>30</v>
      </c>
      <c r="M521" t="s">
        <v>1</v>
      </c>
      <c r="N521" t="s">
        <v>187</v>
      </c>
      <c r="O521">
        <v>3.05</v>
      </c>
      <c r="P521">
        <v>1.38</v>
      </c>
    </row>
    <row r="522" spans="10:16" x14ac:dyDescent="0.25">
      <c r="J522" t="s">
        <v>73</v>
      </c>
      <c r="K522" t="s">
        <v>72</v>
      </c>
      <c r="L522" t="s">
        <v>30</v>
      </c>
      <c r="M522" t="s">
        <v>0</v>
      </c>
      <c r="N522" t="s">
        <v>214</v>
      </c>
      <c r="O522">
        <v>3.05</v>
      </c>
      <c r="P522">
        <v>1.38</v>
      </c>
    </row>
    <row r="523" spans="10:16" x14ac:dyDescent="0.25">
      <c r="J523" t="s">
        <v>73</v>
      </c>
      <c r="K523" t="s">
        <v>72</v>
      </c>
      <c r="L523" t="s">
        <v>30</v>
      </c>
      <c r="M523" t="s">
        <v>2</v>
      </c>
      <c r="N523" t="s">
        <v>215</v>
      </c>
      <c r="O523">
        <v>3</v>
      </c>
      <c r="P523">
        <v>1.42</v>
      </c>
    </row>
    <row r="524" spans="10:16" x14ac:dyDescent="0.25">
      <c r="J524" t="s">
        <v>73</v>
      </c>
      <c r="K524" t="s">
        <v>72</v>
      </c>
      <c r="L524" t="s">
        <v>30</v>
      </c>
      <c r="M524" t="s">
        <v>6</v>
      </c>
      <c r="N524" t="s">
        <v>213</v>
      </c>
      <c r="O524">
        <v>3</v>
      </c>
      <c r="P524">
        <v>1.4</v>
      </c>
    </row>
    <row r="525" spans="10:16" x14ac:dyDescent="0.25">
      <c r="J525" t="s">
        <v>73</v>
      </c>
      <c r="K525" t="s">
        <v>72</v>
      </c>
      <c r="L525" t="s">
        <v>30</v>
      </c>
      <c r="M525" t="s">
        <v>10</v>
      </c>
      <c r="N525" t="s">
        <v>187</v>
      </c>
      <c r="O525">
        <v>2.9</v>
      </c>
      <c r="P525">
        <v>1.42</v>
      </c>
    </row>
    <row r="526" spans="10:16" x14ac:dyDescent="0.25">
      <c r="J526" t="s">
        <v>73</v>
      </c>
      <c r="K526" t="s">
        <v>72</v>
      </c>
      <c r="L526" t="s">
        <v>30</v>
      </c>
      <c r="M526" t="s">
        <v>11</v>
      </c>
      <c r="N526" t="s">
        <v>187</v>
      </c>
      <c r="O526">
        <v>3.05</v>
      </c>
      <c r="P526">
        <v>1.39</v>
      </c>
    </row>
    <row r="527" spans="10:16" x14ac:dyDescent="0.25">
      <c r="J527" t="s">
        <v>73</v>
      </c>
      <c r="K527" t="s">
        <v>72</v>
      </c>
      <c r="L527" t="s">
        <v>30</v>
      </c>
      <c r="M527" t="s">
        <v>14</v>
      </c>
      <c r="N527" t="s">
        <v>216</v>
      </c>
      <c r="O527">
        <v>3</v>
      </c>
      <c r="P527">
        <v>1.42</v>
      </c>
    </row>
    <row r="528" spans="10:16" x14ac:dyDescent="0.25">
      <c r="J528" t="s">
        <v>155</v>
      </c>
      <c r="K528" t="s">
        <v>54</v>
      </c>
      <c r="L528" t="s">
        <v>30</v>
      </c>
      <c r="M528" t="s">
        <v>2</v>
      </c>
      <c r="N528" t="s">
        <v>221</v>
      </c>
      <c r="O528">
        <v>4.8499999999999996</v>
      </c>
      <c r="P528">
        <v>1.18</v>
      </c>
    </row>
    <row r="529" spans="10:16" x14ac:dyDescent="0.25">
      <c r="J529" t="s">
        <v>155</v>
      </c>
      <c r="K529" t="s">
        <v>54</v>
      </c>
      <c r="L529" t="s">
        <v>30</v>
      </c>
      <c r="M529" t="s">
        <v>1</v>
      </c>
      <c r="N529" t="s">
        <v>220</v>
      </c>
      <c r="O529">
        <v>4.5999999999999996</v>
      </c>
      <c r="P529">
        <v>1.17</v>
      </c>
    </row>
    <row r="530" spans="10:16" x14ac:dyDescent="0.25">
      <c r="J530" t="s">
        <v>155</v>
      </c>
      <c r="K530" t="s">
        <v>54</v>
      </c>
      <c r="L530" t="s">
        <v>30</v>
      </c>
      <c r="M530" t="s">
        <v>3</v>
      </c>
      <c r="N530" t="s">
        <v>220</v>
      </c>
      <c r="O530">
        <v>4.75</v>
      </c>
      <c r="P530">
        <v>1.17</v>
      </c>
    </row>
    <row r="531" spans="10:16" x14ac:dyDescent="0.25">
      <c r="J531" t="s">
        <v>61</v>
      </c>
      <c r="K531" t="s">
        <v>54</v>
      </c>
      <c r="L531" t="s">
        <v>30</v>
      </c>
      <c r="M531" t="s">
        <v>8</v>
      </c>
      <c r="N531" t="s">
        <v>183</v>
      </c>
      <c r="O531">
        <v>6.25</v>
      </c>
      <c r="P531">
        <v>1.1299999999999999</v>
      </c>
    </row>
    <row r="532" spans="10:16" x14ac:dyDescent="0.25">
      <c r="J532" t="s">
        <v>61</v>
      </c>
      <c r="K532" t="s">
        <v>54</v>
      </c>
      <c r="L532" t="s">
        <v>30</v>
      </c>
      <c r="M532" t="s">
        <v>12</v>
      </c>
      <c r="N532" t="s">
        <v>184</v>
      </c>
      <c r="O532">
        <v>5.85</v>
      </c>
      <c r="P532">
        <v>1.1499999999999999</v>
      </c>
    </row>
    <row r="533" spans="10:16" x14ac:dyDescent="0.25">
      <c r="J533" t="s">
        <v>61</v>
      </c>
      <c r="K533" t="s">
        <v>54</v>
      </c>
      <c r="L533" t="s">
        <v>30</v>
      </c>
      <c r="M533" t="s">
        <v>7</v>
      </c>
      <c r="N533" t="s">
        <v>184</v>
      </c>
      <c r="O533">
        <v>6</v>
      </c>
      <c r="P533">
        <v>1.1399999999999999</v>
      </c>
    </row>
    <row r="534" spans="10:16" x14ac:dyDescent="0.25">
      <c r="J534" t="s">
        <v>61</v>
      </c>
      <c r="K534" t="s">
        <v>54</v>
      </c>
      <c r="L534" t="s">
        <v>30</v>
      </c>
      <c r="M534" t="s">
        <v>3</v>
      </c>
      <c r="N534" t="s">
        <v>184</v>
      </c>
      <c r="O534">
        <v>5.75</v>
      </c>
      <c r="P534">
        <v>1.1399999999999999</v>
      </c>
    </row>
    <row r="535" spans="10:16" x14ac:dyDescent="0.25">
      <c r="J535" t="s">
        <v>61</v>
      </c>
      <c r="K535" t="s">
        <v>54</v>
      </c>
      <c r="L535" t="s">
        <v>30</v>
      </c>
      <c r="M535" t="s">
        <v>1</v>
      </c>
      <c r="N535" t="s">
        <v>187</v>
      </c>
      <c r="O535">
        <v>5.6</v>
      </c>
      <c r="P535">
        <v>1.1499999999999999</v>
      </c>
    </row>
    <row r="536" spans="10:16" x14ac:dyDescent="0.25">
      <c r="J536" t="s">
        <v>61</v>
      </c>
      <c r="K536" t="s">
        <v>54</v>
      </c>
      <c r="L536" t="s">
        <v>30</v>
      </c>
      <c r="M536" t="s">
        <v>0</v>
      </c>
      <c r="N536" t="s">
        <v>214</v>
      </c>
      <c r="O536">
        <v>5.6</v>
      </c>
      <c r="P536">
        <v>1.1499999999999999</v>
      </c>
    </row>
    <row r="537" spans="10:16" x14ac:dyDescent="0.25">
      <c r="J537" t="s">
        <v>61</v>
      </c>
      <c r="K537" t="s">
        <v>54</v>
      </c>
      <c r="L537" t="s">
        <v>30</v>
      </c>
      <c r="M537" t="s">
        <v>2</v>
      </c>
      <c r="N537" t="s">
        <v>215</v>
      </c>
      <c r="O537">
        <v>5.85</v>
      </c>
      <c r="P537">
        <v>1.1599999999999999</v>
      </c>
    </row>
    <row r="538" spans="10:16" x14ac:dyDescent="0.25">
      <c r="J538" t="s">
        <v>61</v>
      </c>
      <c r="K538" t="s">
        <v>54</v>
      </c>
      <c r="L538" t="s">
        <v>30</v>
      </c>
      <c r="M538" t="s">
        <v>4</v>
      </c>
      <c r="N538" t="s">
        <v>188</v>
      </c>
      <c r="O538">
        <v>5.85</v>
      </c>
      <c r="P538">
        <v>1.1599999999999999</v>
      </c>
    </row>
    <row r="539" spans="10:16" x14ac:dyDescent="0.25">
      <c r="J539" t="s">
        <v>61</v>
      </c>
      <c r="K539" t="s">
        <v>54</v>
      </c>
      <c r="L539" t="s">
        <v>30</v>
      </c>
      <c r="M539" t="s">
        <v>6</v>
      </c>
      <c r="N539" t="s">
        <v>213</v>
      </c>
      <c r="O539">
        <v>5.75</v>
      </c>
      <c r="P539">
        <v>1.1499999999999999</v>
      </c>
    </row>
    <row r="540" spans="10:16" x14ac:dyDescent="0.25">
      <c r="J540" t="s">
        <v>61</v>
      </c>
      <c r="K540" t="s">
        <v>54</v>
      </c>
      <c r="L540" t="s">
        <v>30</v>
      </c>
      <c r="M540" t="s">
        <v>10</v>
      </c>
      <c r="N540" t="s">
        <v>187</v>
      </c>
      <c r="O540">
        <v>5.5</v>
      </c>
      <c r="P540">
        <v>1.1499999999999999</v>
      </c>
    </row>
    <row r="541" spans="10:16" x14ac:dyDescent="0.25">
      <c r="J541" t="s">
        <v>61</v>
      </c>
      <c r="K541" t="s">
        <v>54</v>
      </c>
      <c r="L541" t="s">
        <v>30</v>
      </c>
      <c r="M541" t="s">
        <v>11</v>
      </c>
      <c r="N541" t="s">
        <v>187</v>
      </c>
      <c r="O541">
        <v>5.7</v>
      </c>
      <c r="P541">
        <v>1.1499999999999999</v>
      </c>
    </row>
    <row r="542" spans="10:16" x14ac:dyDescent="0.25">
      <c r="J542" t="s">
        <v>61</v>
      </c>
      <c r="K542" t="s">
        <v>54</v>
      </c>
      <c r="L542" t="s">
        <v>30</v>
      </c>
      <c r="M542" t="s">
        <v>9</v>
      </c>
      <c r="N542" t="s">
        <v>185</v>
      </c>
      <c r="O542">
        <v>6.2</v>
      </c>
      <c r="P542">
        <v>1.1399999999999999</v>
      </c>
    </row>
    <row r="543" spans="10:16" x14ac:dyDescent="0.25">
      <c r="J543" t="s">
        <v>61</v>
      </c>
      <c r="K543" t="s">
        <v>54</v>
      </c>
      <c r="L543" t="s">
        <v>30</v>
      </c>
      <c r="M543" t="s">
        <v>14</v>
      </c>
      <c r="N543" t="s">
        <v>216</v>
      </c>
      <c r="O543">
        <v>5.75</v>
      </c>
      <c r="P543">
        <v>1.1499999999999999</v>
      </c>
    </row>
    <row r="544" spans="10:16" x14ac:dyDescent="0.25">
      <c r="J544" t="s">
        <v>76</v>
      </c>
      <c r="K544" t="s">
        <v>75</v>
      </c>
      <c r="L544" t="s">
        <v>30</v>
      </c>
      <c r="M544" t="s">
        <v>8</v>
      </c>
      <c r="N544" t="s">
        <v>183</v>
      </c>
      <c r="O544">
        <v>4.2</v>
      </c>
      <c r="P544">
        <v>1.24</v>
      </c>
    </row>
    <row r="545" spans="10:16" x14ac:dyDescent="0.25">
      <c r="J545" t="s">
        <v>76</v>
      </c>
      <c r="K545" t="s">
        <v>75</v>
      </c>
      <c r="L545" t="s">
        <v>30</v>
      </c>
      <c r="M545" t="s">
        <v>12</v>
      </c>
      <c r="N545" t="s">
        <v>184</v>
      </c>
      <c r="O545">
        <v>3.72</v>
      </c>
      <c r="P545">
        <v>1.3</v>
      </c>
    </row>
    <row r="546" spans="10:16" x14ac:dyDescent="0.25">
      <c r="J546" t="s">
        <v>76</v>
      </c>
      <c r="K546" t="s">
        <v>75</v>
      </c>
      <c r="L546" t="s">
        <v>30</v>
      </c>
      <c r="M546" t="s">
        <v>7</v>
      </c>
      <c r="N546" t="s">
        <v>184</v>
      </c>
      <c r="O546">
        <v>4</v>
      </c>
      <c r="P546">
        <v>1.26</v>
      </c>
    </row>
    <row r="547" spans="10:16" x14ac:dyDescent="0.25">
      <c r="J547" t="s">
        <v>76</v>
      </c>
      <c r="K547" t="s">
        <v>75</v>
      </c>
      <c r="L547" t="s">
        <v>30</v>
      </c>
      <c r="M547" t="s">
        <v>3</v>
      </c>
      <c r="N547" t="s">
        <v>184</v>
      </c>
      <c r="O547">
        <v>3.95</v>
      </c>
      <c r="P547">
        <v>1.26</v>
      </c>
    </row>
    <row r="548" spans="10:16" x14ac:dyDescent="0.25">
      <c r="J548" t="s">
        <v>76</v>
      </c>
      <c r="K548" t="s">
        <v>75</v>
      </c>
      <c r="L548" t="s">
        <v>30</v>
      </c>
      <c r="M548" t="s">
        <v>0</v>
      </c>
      <c r="N548" t="s">
        <v>214</v>
      </c>
      <c r="O548">
        <v>3.9</v>
      </c>
      <c r="P548">
        <v>1.27</v>
      </c>
    </row>
    <row r="549" spans="10:16" x14ac:dyDescent="0.25">
      <c r="J549" t="s">
        <v>76</v>
      </c>
      <c r="K549" t="s">
        <v>75</v>
      </c>
      <c r="L549" t="s">
        <v>30</v>
      </c>
      <c r="M549" t="s">
        <v>1</v>
      </c>
      <c r="N549" t="s">
        <v>187</v>
      </c>
      <c r="O549">
        <v>3.9</v>
      </c>
      <c r="P549">
        <v>1.27</v>
      </c>
    </row>
    <row r="550" spans="10:16" x14ac:dyDescent="0.25">
      <c r="J550" t="s">
        <v>76</v>
      </c>
      <c r="K550" t="s">
        <v>75</v>
      </c>
      <c r="L550" t="s">
        <v>30</v>
      </c>
      <c r="M550" t="s">
        <v>2</v>
      </c>
      <c r="N550" t="s">
        <v>215</v>
      </c>
      <c r="O550">
        <v>3.95</v>
      </c>
      <c r="P550">
        <v>1.27</v>
      </c>
    </row>
    <row r="551" spans="10:16" x14ac:dyDescent="0.25">
      <c r="J551" t="s">
        <v>76</v>
      </c>
      <c r="K551" t="s">
        <v>75</v>
      </c>
      <c r="L551" t="s">
        <v>30</v>
      </c>
      <c r="M551" t="s">
        <v>4</v>
      </c>
      <c r="N551" t="s">
        <v>188</v>
      </c>
      <c r="O551">
        <v>3.95</v>
      </c>
      <c r="P551">
        <v>1.27</v>
      </c>
    </row>
    <row r="552" spans="10:16" x14ac:dyDescent="0.25">
      <c r="J552" t="s">
        <v>76</v>
      </c>
      <c r="K552" t="s">
        <v>75</v>
      </c>
      <c r="L552" t="s">
        <v>30</v>
      </c>
      <c r="M552" t="s">
        <v>6</v>
      </c>
      <c r="N552" t="s">
        <v>213</v>
      </c>
      <c r="O552">
        <v>4</v>
      </c>
      <c r="P552">
        <v>1.25</v>
      </c>
    </row>
    <row r="553" spans="10:16" x14ac:dyDescent="0.25">
      <c r="J553" t="s">
        <v>76</v>
      </c>
      <c r="K553" t="s">
        <v>75</v>
      </c>
      <c r="L553" t="s">
        <v>30</v>
      </c>
      <c r="M553" t="s">
        <v>10</v>
      </c>
      <c r="N553" t="s">
        <v>187</v>
      </c>
      <c r="O553">
        <v>3.85</v>
      </c>
      <c r="P553">
        <v>1.27</v>
      </c>
    </row>
    <row r="554" spans="10:16" x14ac:dyDescent="0.25">
      <c r="J554" t="s">
        <v>76</v>
      </c>
      <c r="K554" t="s">
        <v>75</v>
      </c>
      <c r="L554" t="s">
        <v>30</v>
      </c>
      <c r="M554" t="s">
        <v>11</v>
      </c>
      <c r="N554" t="s">
        <v>187</v>
      </c>
      <c r="O554">
        <v>4.0999999999999996</v>
      </c>
      <c r="P554">
        <v>1.25</v>
      </c>
    </row>
    <row r="555" spans="10:16" x14ac:dyDescent="0.25">
      <c r="J555" t="s">
        <v>76</v>
      </c>
      <c r="K555" t="s">
        <v>75</v>
      </c>
      <c r="L555" t="s">
        <v>30</v>
      </c>
      <c r="M555" t="s">
        <v>14</v>
      </c>
      <c r="N555" t="s">
        <v>216</v>
      </c>
      <c r="O555">
        <v>4</v>
      </c>
      <c r="P555">
        <v>1.26</v>
      </c>
    </row>
    <row r="556" spans="10:16" x14ac:dyDescent="0.25">
      <c r="J556" t="s">
        <v>105</v>
      </c>
      <c r="K556" t="s">
        <v>103</v>
      </c>
      <c r="L556" t="s">
        <v>30</v>
      </c>
      <c r="M556" t="s">
        <v>8</v>
      </c>
      <c r="N556" t="s">
        <v>183</v>
      </c>
      <c r="O556">
        <v>1.02</v>
      </c>
      <c r="P556">
        <v>19</v>
      </c>
    </row>
    <row r="557" spans="10:16" x14ac:dyDescent="0.25">
      <c r="J557" t="s">
        <v>105</v>
      </c>
      <c r="K557" t="s">
        <v>103</v>
      </c>
      <c r="L557" t="s">
        <v>30</v>
      </c>
      <c r="M557" t="s">
        <v>7</v>
      </c>
      <c r="N557" t="s">
        <v>184</v>
      </c>
      <c r="O557">
        <v>1.02</v>
      </c>
      <c r="P557">
        <v>16.5</v>
      </c>
    </row>
    <row r="558" spans="10:16" x14ac:dyDescent="0.25">
      <c r="J558" t="s">
        <v>105</v>
      </c>
      <c r="K558" t="s">
        <v>103</v>
      </c>
      <c r="L558" t="s">
        <v>30</v>
      </c>
      <c r="M558" t="s">
        <v>11</v>
      </c>
      <c r="N558" t="s">
        <v>187</v>
      </c>
      <c r="O558">
        <v>1.02</v>
      </c>
      <c r="P558">
        <v>15</v>
      </c>
    </row>
    <row r="559" spans="10:16" x14ac:dyDescent="0.25">
      <c r="J559" t="s">
        <v>105</v>
      </c>
      <c r="K559" t="s">
        <v>103</v>
      </c>
      <c r="L559" t="s">
        <v>30</v>
      </c>
      <c r="M559" t="s">
        <v>3</v>
      </c>
      <c r="N559" t="s">
        <v>184</v>
      </c>
      <c r="O559">
        <v>1.02</v>
      </c>
      <c r="P559">
        <v>14</v>
      </c>
    </row>
    <row r="560" spans="10:16" x14ac:dyDescent="0.25">
      <c r="J560" t="s">
        <v>105</v>
      </c>
      <c r="K560" t="s">
        <v>103</v>
      </c>
      <c r="L560" t="s">
        <v>30</v>
      </c>
      <c r="M560" t="s">
        <v>2</v>
      </c>
      <c r="N560" t="s">
        <v>215</v>
      </c>
      <c r="O560">
        <v>1.02</v>
      </c>
      <c r="P560">
        <v>16</v>
      </c>
    </row>
    <row r="561" spans="10:16" x14ac:dyDescent="0.25">
      <c r="J561" t="s">
        <v>105</v>
      </c>
      <c r="K561" t="s">
        <v>103</v>
      </c>
      <c r="L561" t="s">
        <v>30</v>
      </c>
      <c r="M561" t="s">
        <v>4</v>
      </c>
      <c r="N561" t="s">
        <v>188</v>
      </c>
      <c r="O561">
        <v>1.02</v>
      </c>
      <c r="P561">
        <v>16</v>
      </c>
    </row>
    <row r="562" spans="10:16" x14ac:dyDescent="0.25">
      <c r="J562" t="s">
        <v>105</v>
      </c>
      <c r="K562" t="s">
        <v>103</v>
      </c>
      <c r="L562" t="s">
        <v>30</v>
      </c>
      <c r="M562" t="s">
        <v>10</v>
      </c>
      <c r="N562" t="s">
        <v>187</v>
      </c>
      <c r="O562">
        <v>1.02</v>
      </c>
      <c r="P562">
        <v>16</v>
      </c>
    </row>
    <row r="563" spans="10:16" x14ac:dyDescent="0.25">
      <c r="J563" t="s">
        <v>105</v>
      </c>
      <c r="K563" t="s">
        <v>103</v>
      </c>
      <c r="L563" t="s">
        <v>30</v>
      </c>
      <c r="M563" t="s">
        <v>14</v>
      </c>
      <c r="N563" t="s">
        <v>216</v>
      </c>
      <c r="O563">
        <v>1.03</v>
      </c>
      <c r="P563">
        <v>14</v>
      </c>
    </row>
    <row r="564" spans="10:16" x14ac:dyDescent="0.25">
      <c r="J564" t="s">
        <v>74</v>
      </c>
      <c r="K564" t="s">
        <v>75</v>
      </c>
      <c r="L564" t="s">
        <v>30</v>
      </c>
      <c r="M564" t="s">
        <v>8</v>
      </c>
      <c r="N564" t="s">
        <v>183</v>
      </c>
      <c r="O564">
        <v>2.6</v>
      </c>
      <c r="P564">
        <v>1.52</v>
      </c>
    </row>
    <row r="565" spans="10:16" x14ac:dyDescent="0.25">
      <c r="J565" t="s">
        <v>74</v>
      </c>
      <c r="K565" t="s">
        <v>75</v>
      </c>
      <c r="L565" t="s">
        <v>30</v>
      </c>
      <c r="M565" t="s">
        <v>7</v>
      </c>
      <c r="N565" t="s">
        <v>184</v>
      </c>
      <c r="O565">
        <v>2.62</v>
      </c>
      <c r="P565">
        <v>1.51</v>
      </c>
    </row>
    <row r="566" spans="10:16" x14ac:dyDescent="0.25">
      <c r="J566" t="s">
        <v>74</v>
      </c>
      <c r="K566" t="s">
        <v>75</v>
      </c>
      <c r="L566" t="s">
        <v>30</v>
      </c>
      <c r="M566" t="s">
        <v>12</v>
      </c>
      <c r="N566" t="s">
        <v>184</v>
      </c>
      <c r="O566">
        <v>2.5499999999999998</v>
      </c>
      <c r="P566">
        <v>1.56</v>
      </c>
    </row>
    <row r="567" spans="10:16" x14ac:dyDescent="0.25">
      <c r="J567" t="s">
        <v>74</v>
      </c>
      <c r="K567" t="s">
        <v>75</v>
      </c>
      <c r="L567" t="s">
        <v>30</v>
      </c>
      <c r="M567" t="s">
        <v>3</v>
      </c>
      <c r="N567" t="s">
        <v>184</v>
      </c>
      <c r="O567">
        <v>2.5499999999999998</v>
      </c>
      <c r="P567">
        <v>1.56</v>
      </c>
    </row>
    <row r="568" spans="10:16" x14ac:dyDescent="0.25">
      <c r="J568" t="s">
        <v>74</v>
      </c>
      <c r="K568" t="s">
        <v>75</v>
      </c>
      <c r="L568" t="s">
        <v>30</v>
      </c>
      <c r="M568" t="s">
        <v>1</v>
      </c>
      <c r="N568" t="s">
        <v>187</v>
      </c>
      <c r="O568">
        <v>2.4</v>
      </c>
      <c r="P568">
        <v>1.56</v>
      </c>
    </row>
    <row r="569" spans="10:16" x14ac:dyDescent="0.25">
      <c r="J569" t="s">
        <v>74</v>
      </c>
      <c r="K569" t="s">
        <v>75</v>
      </c>
      <c r="L569" t="s">
        <v>30</v>
      </c>
      <c r="M569" t="s">
        <v>0</v>
      </c>
      <c r="N569" t="s">
        <v>214</v>
      </c>
      <c r="O569">
        <v>2.4</v>
      </c>
      <c r="P569">
        <v>1.56</v>
      </c>
    </row>
    <row r="570" spans="10:16" x14ac:dyDescent="0.25">
      <c r="J570" t="s">
        <v>74</v>
      </c>
      <c r="K570" t="s">
        <v>75</v>
      </c>
      <c r="L570" t="s">
        <v>30</v>
      </c>
      <c r="M570" t="s">
        <v>2</v>
      </c>
      <c r="N570" t="s">
        <v>215</v>
      </c>
      <c r="O570">
        <v>2.5499999999999998</v>
      </c>
      <c r="P570">
        <v>1.57</v>
      </c>
    </row>
    <row r="571" spans="10:16" x14ac:dyDescent="0.25">
      <c r="J571" t="s">
        <v>74</v>
      </c>
      <c r="K571" t="s">
        <v>75</v>
      </c>
      <c r="L571" t="s">
        <v>30</v>
      </c>
      <c r="M571" t="s">
        <v>4</v>
      </c>
      <c r="N571" t="s">
        <v>188</v>
      </c>
      <c r="O571">
        <v>2.5499999999999998</v>
      </c>
      <c r="P571">
        <v>1.57</v>
      </c>
    </row>
    <row r="572" spans="10:16" x14ac:dyDescent="0.25">
      <c r="J572" t="s">
        <v>74</v>
      </c>
      <c r="K572" t="s">
        <v>75</v>
      </c>
      <c r="L572" t="s">
        <v>30</v>
      </c>
      <c r="M572" t="s">
        <v>10</v>
      </c>
      <c r="N572" t="s">
        <v>187</v>
      </c>
      <c r="O572">
        <v>2.65</v>
      </c>
      <c r="P572">
        <v>1.51</v>
      </c>
    </row>
    <row r="573" spans="10:16" x14ac:dyDescent="0.25">
      <c r="J573" t="s">
        <v>74</v>
      </c>
      <c r="K573" t="s">
        <v>75</v>
      </c>
      <c r="L573" t="s">
        <v>30</v>
      </c>
      <c r="M573" t="s">
        <v>11</v>
      </c>
      <c r="N573" t="s">
        <v>187</v>
      </c>
      <c r="O573">
        <v>2.62</v>
      </c>
      <c r="P573">
        <v>1.51</v>
      </c>
    </row>
    <row r="574" spans="10:16" x14ac:dyDescent="0.25">
      <c r="J574" t="s">
        <v>74</v>
      </c>
      <c r="K574" t="s">
        <v>75</v>
      </c>
      <c r="L574" t="s">
        <v>30</v>
      </c>
      <c r="M574" t="s">
        <v>6</v>
      </c>
      <c r="N574" t="s">
        <v>213</v>
      </c>
      <c r="O574">
        <v>2.5499999999999998</v>
      </c>
      <c r="P574">
        <v>1.53</v>
      </c>
    </row>
    <row r="575" spans="10:16" x14ac:dyDescent="0.25">
      <c r="J575" t="s">
        <v>74</v>
      </c>
      <c r="K575" t="s">
        <v>75</v>
      </c>
      <c r="L575" t="s">
        <v>30</v>
      </c>
      <c r="M575" t="s">
        <v>14</v>
      </c>
      <c r="N575" t="s">
        <v>216</v>
      </c>
      <c r="O575">
        <v>2.5499999999999998</v>
      </c>
      <c r="P575">
        <v>1.54</v>
      </c>
    </row>
    <row r="576" spans="10:16" x14ac:dyDescent="0.25">
      <c r="J576" t="s">
        <v>111</v>
      </c>
      <c r="K576" t="s">
        <v>189</v>
      </c>
      <c r="L576" t="s">
        <v>30</v>
      </c>
      <c r="M576" t="s">
        <v>8</v>
      </c>
      <c r="N576" t="s">
        <v>217</v>
      </c>
      <c r="O576">
        <v>1.8</v>
      </c>
      <c r="P576">
        <v>2.0499999999999998</v>
      </c>
    </row>
    <row r="577" spans="10:16" x14ac:dyDescent="0.25">
      <c r="J577" t="s">
        <v>111</v>
      </c>
      <c r="K577" t="s">
        <v>189</v>
      </c>
      <c r="L577" t="s">
        <v>30</v>
      </c>
      <c r="M577" t="s">
        <v>7</v>
      </c>
      <c r="N577" t="s">
        <v>186</v>
      </c>
      <c r="O577">
        <v>1.8</v>
      </c>
      <c r="P577">
        <v>2.0499999999999998</v>
      </c>
    </row>
    <row r="578" spans="10:16" x14ac:dyDescent="0.25">
      <c r="J578" t="s">
        <v>111</v>
      </c>
      <c r="K578" t="s">
        <v>189</v>
      </c>
      <c r="L578" t="s">
        <v>30</v>
      </c>
      <c r="M578" t="s">
        <v>12</v>
      </c>
      <c r="N578" t="s">
        <v>187</v>
      </c>
      <c r="O578">
        <v>1.83</v>
      </c>
      <c r="P578">
        <v>2</v>
      </c>
    </row>
    <row r="579" spans="10:16" x14ac:dyDescent="0.25">
      <c r="J579" t="s">
        <v>111</v>
      </c>
      <c r="K579" t="s">
        <v>189</v>
      </c>
      <c r="L579" t="s">
        <v>30</v>
      </c>
      <c r="M579" t="s">
        <v>11</v>
      </c>
      <c r="N579" t="s">
        <v>218</v>
      </c>
      <c r="O579">
        <v>1.82</v>
      </c>
      <c r="P579">
        <v>2.04</v>
      </c>
    </row>
    <row r="580" spans="10:16" x14ac:dyDescent="0.25">
      <c r="J580" t="s">
        <v>111</v>
      </c>
      <c r="K580" t="s">
        <v>189</v>
      </c>
      <c r="L580" t="s">
        <v>30</v>
      </c>
      <c r="M580" t="s">
        <v>10</v>
      </c>
      <c r="N580" t="s">
        <v>218</v>
      </c>
      <c r="O580">
        <v>1.8</v>
      </c>
      <c r="P580">
        <v>2.0499999999999998</v>
      </c>
    </row>
    <row r="581" spans="10:16" x14ac:dyDescent="0.25">
      <c r="J581" t="s">
        <v>111</v>
      </c>
      <c r="K581" t="s">
        <v>189</v>
      </c>
      <c r="L581" t="s">
        <v>30</v>
      </c>
      <c r="M581" t="s">
        <v>1</v>
      </c>
      <c r="N581" t="s">
        <v>217</v>
      </c>
      <c r="O581">
        <v>1.83</v>
      </c>
      <c r="P581">
        <v>2</v>
      </c>
    </row>
    <row r="582" spans="10:16" x14ac:dyDescent="0.25">
      <c r="J582" t="s">
        <v>111</v>
      </c>
      <c r="K582" t="s">
        <v>189</v>
      </c>
      <c r="L582" t="s">
        <v>30</v>
      </c>
      <c r="M582" t="s">
        <v>5</v>
      </c>
      <c r="N582" t="s">
        <v>217</v>
      </c>
      <c r="O582">
        <v>1.83</v>
      </c>
      <c r="P582">
        <v>2</v>
      </c>
    </row>
    <row r="583" spans="10:16" x14ac:dyDescent="0.25">
      <c r="J583" t="s">
        <v>111</v>
      </c>
      <c r="K583" t="s">
        <v>189</v>
      </c>
      <c r="L583" t="s">
        <v>30</v>
      </c>
      <c r="M583" t="s">
        <v>0</v>
      </c>
      <c r="N583" t="s">
        <v>188</v>
      </c>
      <c r="O583">
        <v>1.85</v>
      </c>
      <c r="P583">
        <v>2.04</v>
      </c>
    </row>
    <row r="584" spans="10:16" x14ac:dyDescent="0.25">
      <c r="J584" t="s">
        <v>111</v>
      </c>
      <c r="K584" t="s">
        <v>189</v>
      </c>
      <c r="L584" t="s">
        <v>30</v>
      </c>
      <c r="M584" t="s">
        <v>2</v>
      </c>
      <c r="N584" t="s">
        <v>219</v>
      </c>
      <c r="O584">
        <v>1.89</v>
      </c>
      <c r="P584">
        <v>1.94</v>
      </c>
    </row>
    <row r="585" spans="10:16" x14ac:dyDescent="0.25">
      <c r="J585" t="s">
        <v>111</v>
      </c>
      <c r="K585" t="s">
        <v>189</v>
      </c>
      <c r="L585" t="s">
        <v>30</v>
      </c>
      <c r="M585" t="s">
        <v>4</v>
      </c>
      <c r="N585" t="s">
        <v>217</v>
      </c>
      <c r="O585">
        <v>1.88</v>
      </c>
      <c r="P585">
        <v>1.94</v>
      </c>
    </row>
    <row r="586" spans="10:16" x14ac:dyDescent="0.25">
      <c r="J586" t="s">
        <v>111</v>
      </c>
      <c r="K586" t="s">
        <v>189</v>
      </c>
      <c r="L586" t="s">
        <v>30</v>
      </c>
      <c r="M586" t="s">
        <v>3</v>
      </c>
      <c r="N586" t="s">
        <v>186</v>
      </c>
      <c r="O586">
        <v>1.83</v>
      </c>
      <c r="P586">
        <v>2</v>
      </c>
    </row>
    <row r="587" spans="10:16" x14ac:dyDescent="0.25">
      <c r="J587" t="s">
        <v>111</v>
      </c>
      <c r="K587" t="s">
        <v>189</v>
      </c>
      <c r="L587" t="s">
        <v>30</v>
      </c>
      <c r="M587" t="s">
        <v>6</v>
      </c>
      <c r="N587" t="s">
        <v>218</v>
      </c>
      <c r="O587">
        <v>1.83</v>
      </c>
      <c r="P587">
        <v>2</v>
      </c>
    </row>
    <row r="588" spans="10:16" x14ac:dyDescent="0.25">
      <c r="J588" t="s">
        <v>111</v>
      </c>
      <c r="K588" t="s">
        <v>189</v>
      </c>
      <c r="L588" t="s">
        <v>30</v>
      </c>
      <c r="M588" t="s">
        <v>9</v>
      </c>
      <c r="N588" t="s">
        <v>186</v>
      </c>
      <c r="O588">
        <v>1.86</v>
      </c>
      <c r="P588">
        <v>2</v>
      </c>
    </row>
    <row r="589" spans="10:16" x14ac:dyDescent="0.25">
      <c r="J589" t="s">
        <v>111</v>
      </c>
      <c r="K589" t="s">
        <v>189</v>
      </c>
      <c r="L589" t="s">
        <v>30</v>
      </c>
      <c r="M589" t="s">
        <v>13</v>
      </c>
      <c r="N589" t="s">
        <v>217</v>
      </c>
      <c r="O589">
        <v>1.87</v>
      </c>
      <c r="P589">
        <v>1.95</v>
      </c>
    </row>
    <row r="590" spans="10:16" x14ac:dyDescent="0.25">
      <c r="J590" t="s">
        <v>111</v>
      </c>
      <c r="K590" t="s">
        <v>189</v>
      </c>
      <c r="L590" t="s">
        <v>30</v>
      </c>
      <c r="M590" t="s">
        <v>14</v>
      </c>
      <c r="N590" t="s">
        <v>218</v>
      </c>
      <c r="O590">
        <v>1.83</v>
      </c>
      <c r="P590">
        <v>2</v>
      </c>
    </row>
    <row r="591" spans="10:16" x14ac:dyDescent="0.25">
      <c r="J591" t="s">
        <v>161</v>
      </c>
      <c r="K591" t="s">
        <v>68</v>
      </c>
      <c r="L591" t="s">
        <v>30</v>
      </c>
      <c r="M591" t="s">
        <v>3</v>
      </c>
      <c r="N591" t="s">
        <v>220</v>
      </c>
      <c r="O591">
        <v>3.6</v>
      </c>
      <c r="P591">
        <v>1.31</v>
      </c>
    </row>
    <row r="592" spans="10:16" x14ac:dyDescent="0.25">
      <c r="J592" t="s">
        <v>161</v>
      </c>
      <c r="K592" t="s">
        <v>68</v>
      </c>
      <c r="L592" t="s">
        <v>30</v>
      </c>
      <c r="M592" t="s">
        <v>9</v>
      </c>
      <c r="N592" t="s">
        <v>224</v>
      </c>
      <c r="O592">
        <v>3.6</v>
      </c>
      <c r="P592">
        <v>1.31</v>
      </c>
    </row>
    <row r="593" spans="10:16" x14ac:dyDescent="0.25">
      <c r="J593" t="s">
        <v>161</v>
      </c>
      <c r="K593" t="s">
        <v>68</v>
      </c>
      <c r="L593" t="s">
        <v>30</v>
      </c>
      <c r="M593" t="s">
        <v>12</v>
      </c>
      <c r="N593" t="s">
        <v>225</v>
      </c>
      <c r="O593">
        <v>3.35</v>
      </c>
      <c r="P593">
        <v>1.31</v>
      </c>
    </row>
    <row r="594" spans="10:16" x14ac:dyDescent="0.25">
      <c r="J594" t="s">
        <v>161</v>
      </c>
      <c r="K594" t="s">
        <v>68</v>
      </c>
      <c r="L594" t="s">
        <v>30</v>
      </c>
      <c r="M594" t="s">
        <v>2</v>
      </c>
      <c r="N594" t="s">
        <v>221</v>
      </c>
      <c r="O594">
        <v>3.75</v>
      </c>
      <c r="P594">
        <v>1.31</v>
      </c>
    </row>
    <row r="595" spans="10:16" x14ac:dyDescent="0.25">
      <c r="J595" t="s">
        <v>161</v>
      </c>
      <c r="K595" t="s">
        <v>68</v>
      </c>
      <c r="L595" t="s">
        <v>30</v>
      </c>
      <c r="M595" t="s">
        <v>4</v>
      </c>
      <c r="N595" t="s">
        <v>222</v>
      </c>
      <c r="O595">
        <v>3.75</v>
      </c>
      <c r="P595">
        <v>1.31</v>
      </c>
    </row>
    <row r="596" spans="10:16" x14ac:dyDescent="0.25">
      <c r="J596" t="s">
        <v>161</v>
      </c>
      <c r="K596" t="s">
        <v>68</v>
      </c>
      <c r="L596" t="s">
        <v>30</v>
      </c>
      <c r="M596" t="s">
        <v>5</v>
      </c>
      <c r="N596" t="s">
        <v>225</v>
      </c>
      <c r="O596">
        <v>3.55</v>
      </c>
      <c r="P596">
        <v>1.3</v>
      </c>
    </row>
    <row r="597" spans="10:16" x14ac:dyDescent="0.25">
      <c r="J597" t="s">
        <v>161</v>
      </c>
      <c r="K597" t="s">
        <v>68</v>
      </c>
      <c r="L597" t="s">
        <v>30</v>
      </c>
      <c r="M597" t="s">
        <v>0</v>
      </c>
      <c r="N597" t="s">
        <v>220</v>
      </c>
      <c r="O597">
        <v>3.55</v>
      </c>
      <c r="P597">
        <v>1.3</v>
      </c>
    </row>
    <row r="598" spans="10:16" x14ac:dyDescent="0.25">
      <c r="J598" t="s">
        <v>161</v>
      </c>
      <c r="K598" t="s">
        <v>68</v>
      </c>
      <c r="L598" t="s">
        <v>30</v>
      </c>
      <c r="M598" t="s">
        <v>1</v>
      </c>
      <c r="N598" t="s">
        <v>220</v>
      </c>
      <c r="O598">
        <v>3.55</v>
      </c>
      <c r="P598">
        <v>1.3</v>
      </c>
    </row>
    <row r="599" spans="10:16" x14ac:dyDescent="0.25">
      <c r="J599" t="s">
        <v>161</v>
      </c>
      <c r="K599" t="s">
        <v>68</v>
      </c>
      <c r="L599" t="s">
        <v>30</v>
      </c>
      <c r="M599" t="s">
        <v>8</v>
      </c>
      <c r="N599" t="s">
        <v>223</v>
      </c>
      <c r="O599">
        <v>3.7</v>
      </c>
      <c r="P599">
        <v>1.29</v>
      </c>
    </row>
    <row r="600" spans="10:16" x14ac:dyDescent="0.25">
      <c r="J600" t="s">
        <v>161</v>
      </c>
      <c r="K600" t="s">
        <v>68</v>
      </c>
      <c r="L600" t="s">
        <v>30</v>
      </c>
      <c r="M600" t="s">
        <v>7</v>
      </c>
      <c r="N600" t="s">
        <v>225</v>
      </c>
      <c r="O600">
        <v>3.65</v>
      </c>
      <c r="P600">
        <v>1.29</v>
      </c>
    </row>
    <row r="601" spans="10:16" x14ac:dyDescent="0.25">
      <c r="J601" t="s">
        <v>161</v>
      </c>
      <c r="K601" t="s">
        <v>68</v>
      </c>
      <c r="L601" t="s">
        <v>30</v>
      </c>
      <c r="M601" t="s">
        <v>11</v>
      </c>
      <c r="N601" t="s">
        <v>223</v>
      </c>
      <c r="O601">
        <v>3.5</v>
      </c>
      <c r="P601">
        <v>1.31</v>
      </c>
    </row>
    <row r="602" spans="10:16" x14ac:dyDescent="0.25">
      <c r="J602" t="s">
        <v>161</v>
      </c>
      <c r="K602" t="s">
        <v>68</v>
      </c>
      <c r="L602" t="s">
        <v>30</v>
      </c>
      <c r="M602" t="s">
        <v>10</v>
      </c>
      <c r="N602" t="s">
        <v>220</v>
      </c>
      <c r="O602">
        <v>3.8</v>
      </c>
      <c r="P602">
        <v>1.28</v>
      </c>
    </row>
    <row r="603" spans="10:16" x14ac:dyDescent="0.25">
      <c r="J603" t="s">
        <v>106</v>
      </c>
      <c r="K603" t="s">
        <v>107</v>
      </c>
      <c r="L603" t="s">
        <v>30</v>
      </c>
      <c r="M603" t="s">
        <v>8</v>
      </c>
      <c r="N603" t="s">
        <v>183</v>
      </c>
      <c r="O603">
        <v>1.65</v>
      </c>
      <c r="P603">
        <v>2.2999999999999998</v>
      </c>
    </row>
    <row r="604" spans="10:16" x14ac:dyDescent="0.25">
      <c r="J604" t="s">
        <v>106</v>
      </c>
      <c r="K604" t="s">
        <v>107</v>
      </c>
      <c r="L604" t="s">
        <v>30</v>
      </c>
      <c r="M604" t="s">
        <v>12</v>
      </c>
      <c r="N604" t="s">
        <v>184</v>
      </c>
      <c r="O604">
        <v>1.67</v>
      </c>
      <c r="P604">
        <v>2.2999999999999998</v>
      </c>
    </row>
    <row r="605" spans="10:16" x14ac:dyDescent="0.25">
      <c r="J605" t="s">
        <v>106</v>
      </c>
      <c r="K605" t="s">
        <v>107</v>
      </c>
      <c r="L605" t="s">
        <v>30</v>
      </c>
      <c r="M605" t="s">
        <v>7</v>
      </c>
      <c r="N605" t="s">
        <v>184</v>
      </c>
      <c r="O605">
        <v>1.65</v>
      </c>
      <c r="P605">
        <v>2.2999999999999998</v>
      </c>
    </row>
    <row r="606" spans="10:16" x14ac:dyDescent="0.25">
      <c r="J606" t="s">
        <v>106</v>
      </c>
      <c r="K606" t="s">
        <v>107</v>
      </c>
      <c r="L606" t="s">
        <v>30</v>
      </c>
      <c r="M606" t="s">
        <v>3</v>
      </c>
      <c r="N606" t="s">
        <v>184</v>
      </c>
      <c r="O606">
        <v>1.69</v>
      </c>
      <c r="P606">
        <v>2.25</v>
      </c>
    </row>
    <row r="607" spans="10:16" x14ac:dyDescent="0.25">
      <c r="J607" t="s">
        <v>106</v>
      </c>
      <c r="K607" t="s">
        <v>107</v>
      </c>
      <c r="L607" t="s">
        <v>30</v>
      </c>
      <c r="M607" t="s">
        <v>1</v>
      </c>
      <c r="N607" t="s">
        <v>187</v>
      </c>
      <c r="O607">
        <v>1.65</v>
      </c>
      <c r="P607">
        <v>2.23</v>
      </c>
    </row>
    <row r="608" spans="10:16" x14ac:dyDescent="0.25">
      <c r="J608" t="s">
        <v>106</v>
      </c>
      <c r="K608" t="s">
        <v>107</v>
      </c>
      <c r="L608" t="s">
        <v>30</v>
      </c>
      <c r="M608" t="s">
        <v>0</v>
      </c>
      <c r="N608" t="s">
        <v>214</v>
      </c>
      <c r="O608">
        <v>1.65</v>
      </c>
      <c r="P608">
        <v>2.23</v>
      </c>
    </row>
    <row r="609" spans="10:16" x14ac:dyDescent="0.25">
      <c r="J609" t="s">
        <v>106</v>
      </c>
      <c r="K609" t="s">
        <v>107</v>
      </c>
      <c r="L609" t="s">
        <v>30</v>
      </c>
      <c r="M609" t="s">
        <v>11</v>
      </c>
      <c r="N609" t="s">
        <v>187</v>
      </c>
      <c r="O609">
        <v>1.64</v>
      </c>
      <c r="P609">
        <v>2.2999999999999998</v>
      </c>
    </row>
    <row r="610" spans="10:16" x14ac:dyDescent="0.25">
      <c r="J610" t="s">
        <v>106</v>
      </c>
      <c r="K610" t="s">
        <v>107</v>
      </c>
      <c r="L610" t="s">
        <v>30</v>
      </c>
      <c r="M610" t="s">
        <v>10</v>
      </c>
      <c r="N610" t="s">
        <v>187</v>
      </c>
      <c r="O610">
        <v>1.67</v>
      </c>
      <c r="P610">
        <v>2.2999999999999998</v>
      </c>
    </row>
    <row r="611" spans="10:16" x14ac:dyDescent="0.25">
      <c r="J611" t="s">
        <v>106</v>
      </c>
      <c r="K611" t="s">
        <v>107</v>
      </c>
      <c r="L611" t="s">
        <v>30</v>
      </c>
      <c r="M611" t="s">
        <v>14</v>
      </c>
      <c r="N611" t="s">
        <v>216</v>
      </c>
      <c r="O611">
        <v>1.67</v>
      </c>
      <c r="P611">
        <v>2.2999999999999998</v>
      </c>
    </row>
    <row r="612" spans="10:16" x14ac:dyDescent="0.25">
      <c r="J612" t="s">
        <v>106</v>
      </c>
      <c r="K612" t="s">
        <v>107</v>
      </c>
      <c r="L612" t="s">
        <v>30</v>
      </c>
      <c r="M612" t="s">
        <v>2</v>
      </c>
      <c r="N612" t="s">
        <v>215</v>
      </c>
      <c r="O612">
        <v>1.67</v>
      </c>
      <c r="P612">
        <v>2.2999999999999998</v>
      </c>
    </row>
    <row r="613" spans="10:16" x14ac:dyDescent="0.25">
      <c r="J613" t="s">
        <v>106</v>
      </c>
      <c r="K613" t="s">
        <v>107</v>
      </c>
      <c r="L613" t="s">
        <v>30</v>
      </c>
      <c r="M613" t="s">
        <v>4</v>
      </c>
      <c r="N613" t="s">
        <v>188</v>
      </c>
      <c r="O613">
        <v>1.67</v>
      </c>
      <c r="P613">
        <v>2.2999999999999998</v>
      </c>
    </row>
    <row r="614" spans="10:16" x14ac:dyDescent="0.25">
      <c r="J614" t="s">
        <v>82</v>
      </c>
      <c r="K614" t="s">
        <v>78</v>
      </c>
      <c r="L614" t="s">
        <v>30</v>
      </c>
      <c r="M614" t="s">
        <v>8</v>
      </c>
      <c r="N614" t="s">
        <v>183</v>
      </c>
      <c r="O614">
        <v>1.21</v>
      </c>
      <c r="P614">
        <v>4.5999999999999996</v>
      </c>
    </row>
    <row r="615" spans="10:16" x14ac:dyDescent="0.25">
      <c r="J615" t="s">
        <v>82</v>
      </c>
      <c r="K615" t="s">
        <v>78</v>
      </c>
      <c r="L615" t="s">
        <v>30</v>
      </c>
      <c r="M615" t="s">
        <v>12</v>
      </c>
      <c r="N615" t="s">
        <v>184</v>
      </c>
      <c r="O615">
        <v>1.22</v>
      </c>
      <c r="P615">
        <v>4.4000000000000004</v>
      </c>
    </row>
    <row r="616" spans="10:16" x14ac:dyDescent="0.25">
      <c r="J616" t="s">
        <v>82</v>
      </c>
      <c r="K616" t="s">
        <v>78</v>
      </c>
      <c r="L616" t="s">
        <v>30</v>
      </c>
      <c r="M616" t="s">
        <v>7</v>
      </c>
      <c r="N616" t="s">
        <v>184</v>
      </c>
      <c r="O616">
        <v>1.23</v>
      </c>
      <c r="P616">
        <v>4.3499999999999996</v>
      </c>
    </row>
    <row r="617" spans="10:16" x14ac:dyDescent="0.25">
      <c r="J617" t="s">
        <v>82</v>
      </c>
      <c r="K617" t="s">
        <v>78</v>
      </c>
      <c r="L617" t="s">
        <v>30</v>
      </c>
      <c r="M617" t="s">
        <v>1</v>
      </c>
      <c r="N617" t="s">
        <v>187</v>
      </c>
      <c r="O617">
        <v>1.19</v>
      </c>
      <c r="P617">
        <v>4.75</v>
      </c>
    </row>
    <row r="618" spans="10:16" x14ac:dyDescent="0.25">
      <c r="J618" t="s">
        <v>82</v>
      </c>
      <c r="K618" t="s">
        <v>78</v>
      </c>
      <c r="L618" t="s">
        <v>30</v>
      </c>
      <c r="M618" t="s">
        <v>0</v>
      </c>
      <c r="N618" t="s">
        <v>214</v>
      </c>
      <c r="O618">
        <v>1.19</v>
      </c>
      <c r="P618">
        <v>4.75</v>
      </c>
    </row>
    <row r="619" spans="10:16" x14ac:dyDescent="0.25">
      <c r="J619" t="s">
        <v>82</v>
      </c>
      <c r="K619" t="s">
        <v>78</v>
      </c>
      <c r="L619" t="s">
        <v>30</v>
      </c>
      <c r="M619" t="s">
        <v>2</v>
      </c>
      <c r="N619" t="s">
        <v>215</v>
      </c>
      <c r="O619">
        <v>1.23</v>
      </c>
      <c r="P619">
        <v>4.5</v>
      </c>
    </row>
    <row r="620" spans="10:16" x14ac:dyDescent="0.25">
      <c r="J620" t="s">
        <v>82</v>
      </c>
      <c r="K620" t="s">
        <v>78</v>
      </c>
      <c r="L620" t="s">
        <v>30</v>
      </c>
      <c r="M620" t="s">
        <v>4</v>
      </c>
      <c r="N620" t="s">
        <v>188</v>
      </c>
      <c r="O620">
        <v>1.23</v>
      </c>
      <c r="P620">
        <v>4.5</v>
      </c>
    </row>
    <row r="621" spans="10:16" x14ac:dyDescent="0.25">
      <c r="J621" t="s">
        <v>82</v>
      </c>
      <c r="K621" t="s">
        <v>78</v>
      </c>
      <c r="L621" t="s">
        <v>30</v>
      </c>
      <c r="M621" t="s">
        <v>14</v>
      </c>
      <c r="N621" t="s">
        <v>216</v>
      </c>
      <c r="O621">
        <v>1.22</v>
      </c>
      <c r="P621">
        <v>4.5999999999999996</v>
      </c>
    </row>
    <row r="622" spans="10:16" x14ac:dyDescent="0.25">
      <c r="J622" t="s">
        <v>115</v>
      </c>
      <c r="K622" t="s">
        <v>189</v>
      </c>
      <c r="L622" t="s">
        <v>30</v>
      </c>
      <c r="M622" t="s">
        <v>8</v>
      </c>
      <c r="N622" t="s">
        <v>217</v>
      </c>
      <c r="O622">
        <v>4.2</v>
      </c>
      <c r="P622">
        <v>1.24</v>
      </c>
    </row>
    <row r="623" spans="10:16" x14ac:dyDescent="0.25">
      <c r="J623" t="s">
        <v>115</v>
      </c>
      <c r="K623" t="s">
        <v>189</v>
      </c>
      <c r="L623" t="s">
        <v>30</v>
      </c>
      <c r="M623" t="s">
        <v>7</v>
      </c>
      <c r="N623" t="s">
        <v>186</v>
      </c>
      <c r="O623">
        <v>4.0999999999999996</v>
      </c>
      <c r="P623">
        <v>1.25</v>
      </c>
    </row>
    <row r="624" spans="10:16" x14ac:dyDescent="0.25">
      <c r="J624" t="s">
        <v>115</v>
      </c>
      <c r="K624" t="s">
        <v>189</v>
      </c>
      <c r="L624" t="s">
        <v>30</v>
      </c>
      <c r="M624" t="s">
        <v>12</v>
      </c>
      <c r="N624" t="s">
        <v>187</v>
      </c>
      <c r="O624">
        <v>4.0999999999999996</v>
      </c>
      <c r="P624">
        <v>1.26</v>
      </c>
    </row>
    <row r="625" spans="10:16" x14ac:dyDescent="0.25">
      <c r="J625" t="s">
        <v>115</v>
      </c>
      <c r="K625" t="s">
        <v>189</v>
      </c>
      <c r="L625" t="s">
        <v>30</v>
      </c>
      <c r="M625" t="s">
        <v>11</v>
      </c>
      <c r="N625" t="s">
        <v>218</v>
      </c>
      <c r="O625">
        <v>4.0999999999999996</v>
      </c>
      <c r="P625">
        <v>1.26</v>
      </c>
    </row>
    <row r="626" spans="10:16" x14ac:dyDescent="0.25">
      <c r="J626" t="s">
        <v>115</v>
      </c>
      <c r="K626" t="s">
        <v>189</v>
      </c>
      <c r="L626" t="s">
        <v>30</v>
      </c>
      <c r="M626" t="s">
        <v>10</v>
      </c>
      <c r="N626" t="s">
        <v>218</v>
      </c>
      <c r="O626">
        <v>4</v>
      </c>
      <c r="P626">
        <v>1.25</v>
      </c>
    </row>
    <row r="627" spans="10:16" x14ac:dyDescent="0.25">
      <c r="J627" t="s">
        <v>115</v>
      </c>
      <c r="K627" t="s">
        <v>189</v>
      </c>
      <c r="L627" t="s">
        <v>30</v>
      </c>
      <c r="M627" t="s">
        <v>0</v>
      </c>
      <c r="N627" t="s">
        <v>188</v>
      </c>
      <c r="O627">
        <v>4.2</v>
      </c>
      <c r="P627">
        <v>1.26</v>
      </c>
    </row>
    <row r="628" spans="10:16" x14ac:dyDescent="0.25">
      <c r="J628" t="s">
        <v>115</v>
      </c>
      <c r="K628" t="s">
        <v>189</v>
      </c>
      <c r="L628" t="s">
        <v>30</v>
      </c>
      <c r="M628" t="s">
        <v>1</v>
      </c>
      <c r="N628" t="s">
        <v>217</v>
      </c>
      <c r="O628">
        <v>4.0999999999999996</v>
      </c>
      <c r="P628">
        <v>1.25</v>
      </c>
    </row>
    <row r="629" spans="10:16" x14ac:dyDescent="0.25">
      <c r="J629" t="s">
        <v>115</v>
      </c>
      <c r="K629" t="s">
        <v>189</v>
      </c>
      <c r="L629" t="s">
        <v>30</v>
      </c>
      <c r="M629" t="s">
        <v>5</v>
      </c>
      <c r="N629" t="s">
        <v>217</v>
      </c>
      <c r="O629">
        <v>4.0999999999999996</v>
      </c>
      <c r="P629">
        <v>1.25</v>
      </c>
    </row>
    <row r="630" spans="10:16" x14ac:dyDescent="0.25">
      <c r="J630" t="s">
        <v>115</v>
      </c>
      <c r="K630" t="s">
        <v>189</v>
      </c>
      <c r="L630" t="s">
        <v>30</v>
      </c>
      <c r="M630" t="s">
        <v>2</v>
      </c>
      <c r="N630" t="s">
        <v>219</v>
      </c>
      <c r="O630">
        <v>4.1500000000000004</v>
      </c>
      <c r="P630">
        <v>1.26</v>
      </c>
    </row>
    <row r="631" spans="10:16" x14ac:dyDescent="0.25">
      <c r="J631" t="s">
        <v>115</v>
      </c>
      <c r="K631" t="s">
        <v>189</v>
      </c>
      <c r="L631" t="s">
        <v>30</v>
      </c>
      <c r="M631" t="s">
        <v>4</v>
      </c>
      <c r="N631" t="s">
        <v>217</v>
      </c>
      <c r="O631">
        <v>4.1500000000000004</v>
      </c>
      <c r="P631">
        <v>1.26</v>
      </c>
    </row>
    <row r="632" spans="10:16" x14ac:dyDescent="0.25">
      <c r="J632" t="s">
        <v>115</v>
      </c>
      <c r="K632" t="s">
        <v>189</v>
      </c>
      <c r="L632" t="s">
        <v>30</v>
      </c>
      <c r="M632" t="s">
        <v>3</v>
      </c>
      <c r="N632" t="s">
        <v>186</v>
      </c>
      <c r="O632">
        <v>4.1500000000000004</v>
      </c>
      <c r="P632">
        <v>1.24</v>
      </c>
    </row>
    <row r="633" spans="10:16" x14ac:dyDescent="0.25">
      <c r="J633" t="s">
        <v>115</v>
      </c>
      <c r="K633" t="s">
        <v>189</v>
      </c>
      <c r="L633" t="s">
        <v>30</v>
      </c>
      <c r="M633" t="s">
        <v>13</v>
      </c>
      <c r="N633" t="s">
        <v>217</v>
      </c>
      <c r="O633">
        <v>4.3</v>
      </c>
      <c r="P633">
        <v>1.24</v>
      </c>
    </row>
    <row r="634" spans="10:16" x14ac:dyDescent="0.25">
      <c r="J634" t="s">
        <v>115</v>
      </c>
      <c r="K634" t="s">
        <v>189</v>
      </c>
      <c r="L634" t="s">
        <v>30</v>
      </c>
      <c r="M634" t="s">
        <v>6</v>
      </c>
      <c r="N634" t="s">
        <v>218</v>
      </c>
      <c r="O634">
        <v>4.0999999999999996</v>
      </c>
      <c r="P634">
        <v>1.25</v>
      </c>
    </row>
    <row r="635" spans="10:16" x14ac:dyDescent="0.25">
      <c r="J635" t="s">
        <v>115</v>
      </c>
      <c r="K635" t="s">
        <v>189</v>
      </c>
      <c r="L635" t="s">
        <v>30</v>
      </c>
      <c r="M635" t="s">
        <v>9</v>
      </c>
      <c r="N635" t="s">
        <v>186</v>
      </c>
      <c r="O635">
        <v>4.2</v>
      </c>
      <c r="P635">
        <v>1.25</v>
      </c>
    </row>
    <row r="636" spans="10:16" x14ac:dyDescent="0.25">
      <c r="J636" t="s">
        <v>115</v>
      </c>
      <c r="K636" t="s">
        <v>189</v>
      </c>
      <c r="L636" t="s">
        <v>30</v>
      </c>
      <c r="M636" t="s">
        <v>14</v>
      </c>
      <c r="N636" t="s">
        <v>218</v>
      </c>
      <c r="O636">
        <v>4.25</v>
      </c>
      <c r="P636">
        <v>1.24</v>
      </c>
    </row>
    <row r="637" spans="10:16" x14ac:dyDescent="0.25">
      <c r="J637" t="s">
        <v>89</v>
      </c>
      <c r="K637" t="s">
        <v>88</v>
      </c>
      <c r="L637" t="s">
        <v>30</v>
      </c>
      <c r="M637" t="s">
        <v>8</v>
      </c>
      <c r="N637" t="s">
        <v>183</v>
      </c>
      <c r="O637">
        <v>5.7</v>
      </c>
      <c r="P637">
        <v>1.1499999999999999</v>
      </c>
    </row>
    <row r="638" spans="10:16" x14ac:dyDescent="0.25">
      <c r="J638" t="s">
        <v>89</v>
      </c>
      <c r="K638" t="s">
        <v>88</v>
      </c>
      <c r="L638" t="s">
        <v>30</v>
      </c>
      <c r="M638" t="s">
        <v>7</v>
      </c>
      <c r="N638" t="s">
        <v>184</v>
      </c>
      <c r="O638">
        <v>5.6</v>
      </c>
      <c r="P638">
        <v>1.1499999999999999</v>
      </c>
    </row>
    <row r="639" spans="10:16" x14ac:dyDescent="0.25">
      <c r="J639" t="s">
        <v>89</v>
      </c>
      <c r="K639" t="s">
        <v>88</v>
      </c>
      <c r="L639" t="s">
        <v>30</v>
      </c>
      <c r="M639" t="s">
        <v>11</v>
      </c>
      <c r="N639" t="s">
        <v>187</v>
      </c>
      <c r="O639">
        <v>6</v>
      </c>
      <c r="P639">
        <v>1.1399999999999999</v>
      </c>
    </row>
    <row r="640" spans="10:16" x14ac:dyDescent="0.25">
      <c r="J640" t="s">
        <v>89</v>
      </c>
      <c r="K640" t="s">
        <v>88</v>
      </c>
      <c r="L640" t="s">
        <v>30</v>
      </c>
      <c r="M640" t="s">
        <v>12</v>
      </c>
      <c r="N640" t="s">
        <v>184</v>
      </c>
      <c r="O640">
        <v>5.8</v>
      </c>
      <c r="P640">
        <v>1.1499999999999999</v>
      </c>
    </row>
    <row r="641" spans="10:16" x14ac:dyDescent="0.25">
      <c r="J641" t="s">
        <v>89</v>
      </c>
      <c r="K641" t="s">
        <v>88</v>
      </c>
      <c r="L641" t="s">
        <v>30</v>
      </c>
      <c r="M641" t="s">
        <v>1</v>
      </c>
      <c r="N641" t="s">
        <v>187</v>
      </c>
      <c r="O641">
        <v>6.25</v>
      </c>
      <c r="P641">
        <v>1.1200000000000001</v>
      </c>
    </row>
    <row r="642" spans="10:16" x14ac:dyDescent="0.25">
      <c r="J642" t="s">
        <v>89</v>
      </c>
      <c r="K642" t="s">
        <v>88</v>
      </c>
      <c r="L642" t="s">
        <v>30</v>
      </c>
      <c r="M642" t="s">
        <v>0</v>
      </c>
      <c r="N642" t="s">
        <v>214</v>
      </c>
      <c r="O642">
        <v>6.25</v>
      </c>
      <c r="P642">
        <v>1.1200000000000001</v>
      </c>
    </row>
    <row r="643" spans="10:16" x14ac:dyDescent="0.25">
      <c r="J643" t="s">
        <v>89</v>
      </c>
      <c r="K643" t="s">
        <v>88</v>
      </c>
      <c r="L643" t="s">
        <v>30</v>
      </c>
      <c r="M643" t="s">
        <v>2</v>
      </c>
      <c r="N643" t="s">
        <v>215</v>
      </c>
      <c r="O643">
        <v>5.6</v>
      </c>
      <c r="P643">
        <v>1.17</v>
      </c>
    </row>
    <row r="644" spans="10:16" x14ac:dyDescent="0.25">
      <c r="J644" t="s">
        <v>89</v>
      </c>
      <c r="K644" t="s">
        <v>88</v>
      </c>
      <c r="L644" t="s">
        <v>30</v>
      </c>
      <c r="M644" t="s">
        <v>4</v>
      </c>
      <c r="N644" t="s">
        <v>188</v>
      </c>
      <c r="O644">
        <v>5.6</v>
      </c>
      <c r="P644">
        <v>1.17</v>
      </c>
    </row>
    <row r="645" spans="10:16" x14ac:dyDescent="0.25">
      <c r="J645" t="s">
        <v>89</v>
      </c>
      <c r="K645" t="s">
        <v>88</v>
      </c>
      <c r="L645" t="s">
        <v>30</v>
      </c>
      <c r="M645" t="s">
        <v>10</v>
      </c>
      <c r="N645" t="s">
        <v>187</v>
      </c>
      <c r="O645">
        <v>5.5</v>
      </c>
      <c r="P645">
        <v>1.1499999999999999</v>
      </c>
    </row>
    <row r="646" spans="10:16" x14ac:dyDescent="0.25">
      <c r="J646" t="s">
        <v>89</v>
      </c>
      <c r="K646" t="s">
        <v>88</v>
      </c>
      <c r="L646" t="s">
        <v>30</v>
      </c>
      <c r="M646" t="s">
        <v>14</v>
      </c>
      <c r="N646" t="s">
        <v>216</v>
      </c>
      <c r="O646">
        <v>5.75</v>
      </c>
      <c r="P646">
        <v>1.1499999999999999</v>
      </c>
    </row>
    <row r="647" spans="10:16" x14ac:dyDescent="0.25">
      <c r="J647" t="s">
        <v>67</v>
      </c>
      <c r="K647" t="s">
        <v>68</v>
      </c>
      <c r="L647" t="s">
        <v>30</v>
      </c>
      <c r="M647" t="s">
        <v>8</v>
      </c>
      <c r="N647" t="s">
        <v>183</v>
      </c>
      <c r="O647">
        <v>1.57</v>
      </c>
      <c r="P647">
        <v>2.4500000000000002</v>
      </c>
    </row>
    <row r="648" spans="10:16" x14ac:dyDescent="0.25">
      <c r="J648" t="s">
        <v>67</v>
      </c>
      <c r="K648" t="s">
        <v>68</v>
      </c>
      <c r="L648" t="s">
        <v>30</v>
      </c>
      <c r="M648" t="s">
        <v>12</v>
      </c>
      <c r="N648" t="s">
        <v>184</v>
      </c>
      <c r="O648">
        <v>1.61</v>
      </c>
      <c r="P648">
        <v>2.4500000000000002</v>
      </c>
    </row>
    <row r="649" spans="10:16" x14ac:dyDescent="0.25">
      <c r="J649" t="s">
        <v>67</v>
      </c>
      <c r="K649" t="s">
        <v>68</v>
      </c>
      <c r="L649" t="s">
        <v>30</v>
      </c>
      <c r="M649" t="s">
        <v>7</v>
      </c>
      <c r="N649" t="s">
        <v>184</v>
      </c>
      <c r="O649">
        <v>1.61</v>
      </c>
      <c r="P649">
        <v>2.4</v>
      </c>
    </row>
    <row r="650" spans="10:16" x14ac:dyDescent="0.25">
      <c r="J650" t="s">
        <v>67</v>
      </c>
      <c r="K650" t="s">
        <v>68</v>
      </c>
      <c r="L650" t="s">
        <v>30</v>
      </c>
      <c r="M650" t="s">
        <v>3</v>
      </c>
      <c r="N650" t="s">
        <v>184</v>
      </c>
      <c r="O650">
        <v>1.61</v>
      </c>
      <c r="P650">
        <v>2.4</v>
      </c>
    </row>
    <row r="651" spans="10:16" x14ac:dyDescent="0.25">
      <c r="J651" t="s">
        <v>67</v>
      </c>
      <c r="K651" t="s">
        <v>68</v>
      </c>
      <c r="L651" t="s">
        <v>30</v>
      </c>
      <c r="M651" t="s">
        <v>11</v>
      </c>
      <c r="N651" t="s">
        <v>187</v>
      </c>
      <c r="O651">
        <v>1.61</v>
      </c>
      <c r="P651">
        <v>2.36</v>
      </c>
    </row>
    <row r="652" spans="10:16" x14ac:dyDescent="0.25">
      <c r="J652" t="s">
        <v>67</v>
      </c>
      <c r="K652" t="s">
        <v>68</v>
      </c>
      <c r="L652" t="s">
        <v>30</v>
      </c>
      <c r="M652" t="s">
        <v>1</v>
      </c>
      <c r="N652" t="s">
        <v>187</v>
      </c>
      <c r="O652">
        <v>1.56</v>
      </c>
      <c r="P652">
        <v>2.4500000000000002</v>
      </c>
    </row>
    <row r="653" spans="10:16" x14ac:dyDescent="0.25">
      <c r="J653" t="s">
        <v>67</v>
      </c>
      <c r="K653" t="s">
        <v>68</v>
      </c>
      <c r="L653" t="s">
        <v>30</v>
      </c>
      <c r="M653" t="s">
        <v>0</v>
      </c>
      <c r="N653" t="s">
        <v>214</v>
      </c>
      <c r="O653">
        <v>1.56</v>
      </c>
      <c r="P653">
        <v>2.4500000000000002</v>
      </c>
    </row>
    <row r="654" spans="10:16" x14ac:dyDescent="0.25">
      <c r="J654" t="s">
        <v>67</v>
      </c>
      <c r="K654" t="s">
        <v>68</v>
      </c>
      <c r="L654" t="s">
        <v>30</v>
      </c>
      <c r="M654" t="s">
        <v>2</v>
      </c>
      <c r="N654" t="s">
        <v>215</v>
      </c>
      <c r="O654">
        <v>1.62</v>
      </c>
      <c r="P654">
        <v>2.4</v>
      </c>
    </row>
    <row r="655" spans="10:16" x14ac:dyDescent="0.25">
      <c r="J655" t="s">
        <v>67</v>
      </c>
      <c r="K655" t="s">
        <v>68</v>
      </c>
      <c r="L655" t="s">
        <v>30</v>
      </c>
      <c r="M655" t="s">
        <v>4</v>
      </c>
      <c r="N655" t="s">
        <v>188</v>
      </c>
      <c r="O655">
        <v>1.62</v>
      </c>
      <c r="P655">
        <v>2.4</v>
      </c>
    </row>
    <row r="656" spans="10:16" x14ac:dyDescent="0.25">
      <c r="J656" t="s">
        <v>67</v>
      </c>
      <c r="K656" t="s">
        <v>68</v>
      </c>
      <c r="L656" t="s">
        <v>30</v>
      </c>
      <c r="M656" t="s">
        <v>6</v>
      </c>
      <c r="N656" t="s">
        <v>213</v>
      </c>
      <c r="O656">
        <v>1.61</v>
      </c>
      <c r="P656">
        <v>2.4</v>
      </c>
    </row>
    <row r="657" spans="10:16" x14ac:dyDescent="0.25">
      <c r="J657" t="s">
        <v>67</v>
      </c>
      <c r="K657" t="s">
        <v>68</v>
      </c>
      <c r="L657" t="s">
        <v>30</v>
      </c>
      <c r="M657" t="s">
        <v>10</v>
      </c>
      <c r="N657" t="s">
        <v>187</v>
      </c>
      <c r="O657">
        <v>1.59</v>
      </c>
      <c r="P657">
        <v>2.4500000000000002</v>
      </c>
    </row>
    <row r="658" spans="10:16" x14ac:dyDescent="0.25">
      <c r="J658" t="s">
        <v>67</v>
      </c>
      <c r="K658" t="s">
        <v>68</v>
      </c>
      <c r="L658" t="s">
        <v>30</v>
      </c>
      <c r="M658" t="s">
        <v>14</v>
      </c>
      <c r="N658" t="s">
        <v>216</v>
      </c>
      <c r="O658">
        <v>1.61</v>
      </c>
      <c r="P658">
        <v>2.4</v>
      </c>
    </row>
    <row r="659" spans="10:16" x14ac:dyDescent="0.25">
      <c r="J659" t="s">
        <v>159</v>
      </c>
      <c r="K659" t="s">
        <v>68</v>
      </c>
      <c r="L659" t="s">
        <v>30</v>
      </c>
      <c r="M659" t="s">
        <v>3</v>
      </c>
      <c r="N659" t="s">
        <v>220</v>
      </c>
      <c r="O659">
        <v>2.25</v>
      </c>
      <c r="P659">
        <v>1.67</v>
      </c>
    </row>
    <row r="660" spans="10:16" x14ac:dyDescent="0.25">
      <c r="J660" t="s">
        <v>159</v>
      </c>
      <c r="K660" t="s">
        <v>68</v>
      </c>
      <c r="L660" t="s">
        <v>30</v>
      </c>
      <c r="M660" t="s">
        <v>9</v>
      </c>
      <c r="N660" t="s">
        <v>224</v>
      </c>
      <c r="O660">
        <v>2.27</v>
      </c>
      <c r="P660">
        <v>1.67</v>
      </c>
    </row>
    <row r="661" spans="10:16" x14ac:dyDescent="0.25">
      <c r="J661" t="s">
        <v>159</v>
      </c>
      <c r="K661" t="s">
        <v>68</v>
      </c>
      <c r="L661" t="s">
        <v>30</v>
      </c>
      <c r="M661" t="s">
        <v>12</v>
      </c>
      <c r="N661" t="s">
        <v>225</v>
      </c>
      <c r="O661">
        <v>2.1</v>
      </c>
      <c r="P661">
        <v>1.71</v>
      </c>
    </row>
    <row r="662" spans="10:16" x14ac:dyDescent="0.25">
      <c r="J662" t="s">
        <v>159</v>
      </c>
      <c r="K662" t="s">
        <v>68</v>
      </c>
      <c r="L662" t="s">
        <v>30</v>
      </c>
      <c r="M662" t="s">
        <v>2</v>
      </c>
      <c r="N662" t="s">
        <v>221</v>
      </c>
      <c r="O662">
        <v>2.2000000000000002</v>
      </c>
      <c r="P662">
        <v>1.71</v>
      </c>
    </row>
    <row r="663" spans="10:16" x14ac:dyDescent="0.25">
      <c r="J663" t="s">
        <v>159</v>
      </c>
      <c r="K663" t="s">
        <v>68</v>
      </c>
      <c r="L663" t="s">
        <v>30</v>
      </c>
      <c r="M663" t="s">
        <v>4</v>
      </c>
      <c r="N663" t="s">
        <v>222</v>
      </c>
      <c r="O663">
        <v>2.2000000000000002</v>
      </c>
      <c r="P663">
        <v>1.71</v>
      </c>
    </row>
    <row r="664" spans="10:16" x14ac:dyDescent="0.25">
      <c r="J664" t="s">
        <v>159</v>
      </c>
      <c r="K664" t="s">
        <v>68</v>
      </c>
      <c r="L664" t="s">
        <v>30</v>
      </c>
      <c r="M664" t="s">
        <v>5</v>
      </c>
      <c r="N664" t="s">
        <v>225</v>
      </c>
      <c r="O664">
        <v>2.16</v>
      </c>
      <c r="P664">
        <v>1.7</v>
      </c>
    </row>
    <row r="665" spans="10:16" x14ac:dyDescent="0.25">
      <c r="J665" t="s">
        <v>159</v>
      </c>
      <c r="K665" t="s">
        <v>68</v>
      </c>
      <c r="L665" t="s">
        <v>30</v>
      </c>
      <c r="M665" t="s">
        <v>0</v>
      </c>
      <c r="N665" t="s">
        <v>220</v>
      </c>
      <c r="O665">
        <v>2.16</v>
      </c>
      <c r="P665">
        <v>1.7</v>
      </c>
    </row>
    <row r="666" spans="10:16" x14ac:dyDescent="0.25">
      <c r="J666" t="s">
        <v>159</v>
      </c>
      <c r="K666" t="s">
        <v>68</v>
      </c>
      <c r="L666" t="s">
        <v>30</v>
      </c>
      <c r="M666" t="s">
        <v>1</v>
      </c>
      <c r="N666" t="s">
        <v>220</v>
      </c>
      <c r="O666">
        <v>2.16</v>
      </c>
      <c r="P666">
        <v>1.7</v>
      </c>
    </row>
    <row r="667" spans="10:16" x14ac:dyDescent="0.25">
      <c r="J667" t="s">
        <v>159</v>
      </c>
      <c r="K667" t="s">
        <v>68</v>
      </c>
      <c r="L667" t="s">
        <v>30</v>
      </c>
      <c r="M667" t="s">
        <v>8</v>
      </c>
      <c r="N667" t="s">
        <v>223</v>
      </c>
      <c r="O667">
        <v>2.14</v>
      </c>
      <c r="P667">
        <v>1.74</v>
      </c>
    </row>
    <row r="668" spans="10:16" x14ac:dyDescent="0.25">
      <c r="J668" t="s">
        <v>159</v>
      </c>
      <c r="K668" t="s">
        <v>68</v>
      </c>
      <c r="L668" t="s">
        <v>30</v>
      </c>
      <c r="M668" t="s">
        <v>7</v>
      </c>
      <c r="N668" t="s">
        <v>225</v>
      </c>
      <c r="O668">
        <v>2.2200000000000002</v>
      </c>
      <c r="P668">
        <v>1.69</v>
      </c>
    </row>
    <row r="669" spans="10:16" x14ac:dyDescent="0.25">
      <c r="J669" t="s">
        <v>159</v>
      </c>
      <c r="K669" t="s">
        <v>68</v>
      </c>
      <c r="L669" t="s">
        <v>30</v>
      </c>
      <c r="M669" t="s">
        <v>11</v>
      </c>
      <c r="N669" t="s">
        <v>223</v>
      </c>
      <c r="O669">
        <v>2.2000000000000002</v>
      </c>
      <c r="P669">
        <v>1.68</v>
      </c>
    </row>
    <row r="670" spans="10:16" x14ac:dyDescent="0.25">
      <c r="J670" t="s">
        <v>159</v>
      </c>
      <c r="K670" t="s">
        <v>68</v>
      </c>
      <c r="L670" t="s">
        <v>30</v>
      </c>
      <c r="M670" t="s">
        <v>10</v>
      </c>
      <c r="N670" t="s">
        <v>220</v>
      </c>
      <c r="O670">
        <v>2.2000000000000002</v>
      </c>
      <c r="P670">
        <v>1.71</v>
      </c>
    </row>
    <row r="671" spans="10:16" x14ac:dyDescent="0.25">
      <c r="J671" t="s">
        <v>99</v>
      </c>
      <c r="K671" t="s">
        <v>97</v>
      </c>
      <c r="L671" t="s">
        <v>30</v>
      </c>
      <c r="M671" t="s">
        <v>8</v>
      </c>
      <c r="N671" t="s">
        <v>183</v>
      </c>
      <c r="O671">
        <v>1.51</v>
      </c>
      <c r="P671">
        <v>2.64</v>
      </c>
    </row>
    <row r="672" spans="10:16" x14ac:dyDescent="0.25">
      <c r="J672" t="s">
        <v>99</v>
      </c>
      <c r="K672" t="s">
        <v>97</v>
      </c>
      <c r="L672" t="s">
        <v>30</v>
      </c>
      <c r="M672" t="s">
        <v>12</v>
      </c>
      <c r="N672" t="s">
        <v>184</v>
      </c>
      <c r="O672">
        <v>1.51</v>
      </c>
      <c r="P672">
        <v>2.65</v>
      </c>
    </row>
    <row r="673" spans="10:16" x14ac:dyDescent="0.25">
      <c r="J673" t="s">
        <v>99</v>
      </c>
      <c r="K673" t="s">
        <v>97</v>
      </c>
      <c r="L673" t="s">
        <v>30</v>
      </c>
      <c r="M673" t="s">
        <v>7</v>
      </c>
      <c r="N673" t="s">
        <v>184</v>
      </c>
      <c r="O673">
        <v>1.49</v>
      </c>
      <c r="P673">
        <v>2.7</v>
      </c>
    </row>
    <row r="674" spans="10:16" x14ac:dyDescent="0.25">
      <c r="J674" t="s">
        <v>99</v>
      </c>
      <c r="K674" t="s">
        <v>97</v>
      </c>
      <c r="L674" t="s">
        <v>30</v>
      </c>
      <c r="M674" t="s">
        <v>3</v>
      </c>
      <c r="N674" t="s">
        <v>184</v>
      </c>
      <c r="O674">
        <v>1.51</v>
      </c>
      <c r="P674">
        <v>2.65</v>
      </c>
    </row>
    <row r="675" spans="10:16" x14ac:dyDescent="0.25">
      <c r="J675" t="s">
        <v>99</v>
      </c>
      <c r="K675" t="s">
        <v>97</v>
      </c>
      <c r="L675" t="s">
        <v>30</v>
      </c>
      <c r="M675" t="s">
        <v>1</v>
      </c>
      <c r="N675" t="s">
        <v>187</v>
      </c>
      <c r="O675">
        <v>1.45</v>
      </c>
      <c r="P675">
        <v>2.75</v>
      </c>
    </row>
    <row r="676" spans="10:16" x14ac:dyDescent="0.25">
      <c r="J676" t="s">
        <v>99</v>
      </c>
      <c r="K676" t="s">
        <v>97</v>
      </c>
      <c r="L676" t="s">
        <v>30</v>
      </c>
      <c r="M676" t="s">
        <v>0</v>
      </c>
      <c r="N676" t="s">
        <v>214</v>
      </c>
      <c r="O676">
        <v>1.45</v>
      </c>
      <c r="P676">
        <v>2.75</v>
      </c>
    </row>
    <row r="677" spans="10:16" x14ac:dyDescent="0.25">
      <c r="J677" t="s">
        <v>99</v>
      </c>
      <c r="K677" t="s">
        <v>97</v>
      </c>
      <c r="L677" t="s">
        <v>30</v>
      </c>
      <c r="M677" t="s">
        <v>2</v>
      </c>
      <c r="N677" t="s">
        <v>215</v>
      </c>
      <c r="O677">
        <v>1.51</v>
      </c>
      <c r="P677">
        <v>2.7</v>
      </c>
    </row>
    <row r="678" spans="10:16" x14ac:dyDescent="0.25">
      <c r="J678" t="s">
        <v>99</v>
      </c>
      <c r="K678" t="s">
        <v>97</v>
      </c>
      <c r="L678" t="s">
        <v>30</v>
      </c>
      <c r="M678" t="s">
        <v>4</v>
      </c>
      <c r="N678" t="s">
        <v>188</v>
      </c>
      <c r="O678">
        <v>1.51</v>
      </c>
      <c r="P678">
        <v>2.7</v>
      </c>
    </row>
    <row r="679" spans="10:16" x14ac:dyDescent="0.25">
      <c r="J679" t="s">
        <v>99</v>
      </c>
      <c r="K679" t="s">
        <v>97</v>
      </c>
      <c r="L679" t="s">
        <v>30</v>
      </c>
      <c r="M679" t="s">
        <v>10</v>
      </c>
      <c r="N679" t="s">
        <v>187</v>
      </c>
      <c r="O679">
        <v>1.48</v>
      </c>
      <c r="P679">
        <v>2.75</v>
      </c>
    </row>
    <row r="680" spans="10:16" x14ac:dyDescent="0.25">
      <c r="J680" t="s">
        <v>99</v>
      </c>
      <c r="K680" t="s">
        <v>97</v>
      </c>
      <c r="L680" t="s">
        <v>30</v>
      </c>
      <c r="M680" t="s">
        <v>14</v>
      </c>
      <c r="N680" t="s">
        <v>216</v>
      </c>
      <c r="O680">
        <v>1.5</v>
      </c>
      <c r="P680">
        <v>2.7</v>
      </c>
    </row>
    <row r="681" spans="10:16" x14ac:dyDescent="0.25">
      <c r="J681" t="s">
        <v>99</v>
      </c>
      <c r="K681" t="s">
        <v>97</v>
      </c>
      <c r="L681" t="s">
        <v>30</v>
      </c>
      <c r="M681" t="s">
        <v>11</v>
      </c>
      <c r="N681" t="s">
        <v>187</v>
      </c>
      <c r="O681">
        <v>1.45</v>
      </c>
      <c r="P681">
        <v>2.8</v>
      </c>
    </row>
    <row r="682" spans="10:16" x14ac:dyDescent="0.25">
      <c r="J682" t="s">
        <v>130</v>
      </c>
      <c r="K682" t="s">
        <v>131</v>
      </c>
      <c r="L682" t="s">
        <v>30</v>
      </c>
      <c r="M682" t="s">
        <v>1</v>
      </c>
      <c r="N682" t="s">
        <v>220</v>
      </c>
      <c r="O682">
        <v>3</v>
      </c>
      <c r="P682">
        <v>1.34</v>
      </c>
    </row>
    <row r="683" spans="10:16" x14ac:dyDescent="0.25">
      <c r="J683" t="s">
        <v>130</v>
      </c>
      <c r="K683" t="s">
        <v>131</v>
      </c>
      <c r="L683" t="s">
        <v>30</v>
      </c>
      <c r="M683" t="s">
        <v>3</v>
      </c>
      <c r="N683" t="s">
        <v>220</v>
      </c>
      <c r="O683">
        <v>3.1</v>
      </c>
      <c r="P683">
        <v>1.35</v>
      </c>
    </row>
    <row r="684" spans="10:16" x14ac:dyDescent="0.25">
      <c r="J684" t="s">
        <v>130</v>
      </c>
      <c r="K684" t="s">
        <v>131</v>
      </c>
      <c r="L684" t="s">
        <v>30</v>
      </c>
      <c r="M684" t="s">
        <v>2</v>
      </c>
      <c r="N684" t="s">
        <v>221</v>
      </c>
      <c r="O684">
        <v>3.05</v>
      </c>
      <c r="P684">
        <v>1.42</v>
      </c>
    </row>
    <row r="685" spans="10:16" x14ac:dyDescent="0.25">
      <c r="J685" t="s">
        <v>142</v>
      </c>
      <c r="K685" t="s">
        <v>143</v>
      </c>
      <c r="L685" t="s">
        <v>30</v>
      </c>
      <c r="M685" t="s">
        <v>2</v>
      </c>
      <c r="N685" t="s">
        <v>221</v>
      </c>
      <c r="O685">
        <v>2.7</v>
      </c>
      <c r="P685">
        <v>1.51</v>
      </c>
    </row>
    <row r="686" spans="10:16" x14ac:dyDescent="0.25">
      <c r="J686" t="s">
        <v>142</v>
      </c>
      <c r="K686" t="s">
        <v>143</v>
      </c>
      <c r="L686" t="s">
        <v>30</v>
      </c>
      <c r="M686" t="s">
        <v>3</v>
      </c>
      <c r="N686" t="s">
        <v>220</v>
      </c>
      <c r="O686">
        <v>2.4500000000000002</v>
      </c>
      <c r="P686">
        <v>1.53</v>
      </c>
    </row>
    <row r="687" spans="10:16" x14ac:dyDescent="0.25">
      <c r="J687" t="s">
        <v>142</v>
      </c>
      <c r="K687" t="s">
        <v>143</v>
      </c>
      <c r="L687" t="s">
        <v>30</v>
      </c>
      <c r="M687" t="s">
        <v>1</v>
      </c>
      <c r="N687" t="s">
        <v>220</v>
      </c>
      <c r="O687">
        <v>2.4500000000000002</v>
      </c>
      <c r="P687">
        <v>1.48</v>
      </c>
    </row>
    <row r="688" spans="10:16" x14ac:dyDescent="0.25">
      <c r="J688" t="s">
        <v>96</v>
      </c>
      <c r="K688" t="s">
        <v>97</v>
      </c>
      <c r="L688" t="s">
        <v>30</v>
      </c>
      <c r="M688" t="s">
        <v>8</v>
      </c>
      <c r="N688" t="s">
        <v>183</v>
      </c>
      <c r="O688">
        <v>1.56</v>
      </c>
      <c r="P688">
        <v>2.5</v>
      </c>
    </row>
    <row r="689" spans="10:16" x14ac:dyDescent="0.25">
      <c r="J689" t="s">
        <v>96</v>
      </c>
      <c r="K689" t="s">
        <v>97</v>
      </c>
      <c r="L689" t="s">
        <v>30</v>
      </c>
      <c r="M689" t="s">
        <v>11</v>
      </c>
      <c r="N689" t="s">
        <v>187</v>
      </c>
      <c r="O689">
        <v>1.55</v>
      </c>
      <c r="P689">
        <v>2.5</v>
      </c>
    </row>
    <row r="690" spans="10:16" x14ac:dyDescent="0.25">
      <c r="J690" t="s">
        <v>96</v>
      </c>
      <c r="K690" t="s">
        <v>97</v>
      </c>
      <c r="L690" t="s">
        <v>30</v>
      </c>
      <c r="M690" t="s">
        <v>12</v>
      </c>
      <c r="N690" t="s">
        <v>184</v>
      </c>
      <c r="O690">
        <v>1.57</v>
      </c>
      <c r="P690">
        <v>2.5</v>
      </c>
    </row>
    <row r="691" spans="10:16" x14ac:dyDescent="0.25">
      <c r="J691" t="s">
        <v>96</v>
      </c>
      <c r="K691" t="s">
        <v>97</v>
      </c>
      <c r="L691" t="s">
        <v>30</v>
      </c>
      <c r="M691" t="s">
        <v>7</v>
      </c>
      <c r="N691" t="s">
        <v>184</v>
      </c>
      <c r="O691">
        <v>1.57</v>
      </c>
      <c r="P691">
        <v>2.48</v>
      </c>
    </row>
    <row r="692" spans="10:16" x14ac:dyDescent="0.25">
      <c r="J692" t="s">
        <v>96</v>
      </c>
      <c r="K692" t="s">
        <v>97</v>
      </c>
      <c r="L692" t="s">
        <v>30</v>
      </c>
      <c r="M692" t="s">
        <v>1</v>
      </c>
      <c r="N692" t="s">
        <v>187</v>
      </c>
      <c r="O692">
        <v>1.6</v>
      </c>
      <c r="P692">
        <v>2.2999999999999998</v>
      </c>
    </row>
    <row r="693" spans="10:16" x14ac:dyDescent="0.25">
      <c r="J693" t="s">
        <v>96</v>
      </c>
      <c r="K693" t="s">
        <v>97</v>
      </c>
      <c r="L693" t="s">
        <v>30</v>
      </c>
      <c r="M693" t="s">
        <v>0</v>
      </c>
      <c r="N693" t="s">
        <v>214</v>
      </c>
      <c r="O693">
        <v>1.6</v>
      </c>
      <c r="P693">
        <v>2.2999999999999998</v>
      </c>
    </row>
    <row r="694" spans="10:16" x14ac:dyDescent="0.25">
      <c r="J694" t="s">
        <v>96</v>
      </c>
      <c r="K694" t="s">
        <v>97</v>
      </c>
      <c r="L694" t="s">
        <v>30</v>
      </c>
      <c r="M694" t="s">
        <v>2</v>
      </c>
      <c r="N694" t="s">
        <v>215</v>
      </c>
      <c r="O694">
        <v>1.59</v>
      </c>
      <c r="P694">
        <v>2.5</v>
      </c>
    </row>
    <row r="695" spans="10:16" x14ac:dyDescent="0.25">
      <c r="J695" t="s">
        <v>96</v>
      </c>
      <c r="K695" t="s">
        <v>97</v>
      </c>
      <c r="L695" t="s">
        <v>30</v>
      </c>
      <c r="M695" t="s">
        <v>4</v>
      </c>
      <c r="N695" t="s">
        <v>188</v>
      </c>
      <c r="O695">
        <v>1.59</v>
      </c>
      <c r="P695">
        <v>2.5</v>
      </c>
    </row>
    <row r="696" spans="10:16" x14ac:dyDescent="0.25">
      <c r="J696" t="s">
        <v>96</v>
      </c>
      <c r="K696" t="s">
        <v>97</v>
      </c>
      <c r="L696" t="s">
        <v>30</v>
      </c>
      <c r="M696" t="s">
        <v>3</v>
      </c>
      <c r="N696" t="s">
        <v>184</v>
      </c>
      <c r="O696">
        <v>1.57</v>
      </c>
      <c r="P696">
        <v>2.5</v>
      </c>
    </row>
    <row r="697" spans="10:16" x14ac:dyDescent="0.25">
      <c r="J697" t="s">
        <v>96</v>
      </c>
      <c r="K697" t="s">
        <v>97</v>
      </c>
      <c r="L697" t="s">
        <v>30</v>
      </c>
      <c r="M697" t="s">
        <v>10</v>
      </c>
      <c r="N697" t="s">
        <v>187</v>
      </c>
      <c r="O697">
        <v>1.56</v>
      </c>
      <c r="P697">
        <v>2.5</v>
      </c>
    </row>
    <row r="698" spans="10:16" x14ac:dyDescent="0.25">
      <c r="J698" t="s">
        <v>96</v>
      </c>
      <c r="K698" t="s">
        <v>97</v>
      </c>
      <c r="L698" t="s">
        <v>30</v>
      </c>
      <c r="M698" t="s">
        <v>14</v>
      </c>
      <c r="N698" t="s">
        <v>216</v>
      </c>
      <c r="O698">
        <v>1.54</v>
      </c>
      <c r="P698">
        <v>2.5499999999999998</v>
      </c>
    </row>
    <row r="699" spans="10:16" x14ac:dyDescent="0.25">
      <c r="J699" t="s">
        <v>46</v>
      </c>
      <c r="K699" t="s">
        <v>39</v>
      </c>
      <c r="L699" t="s">
        <v>30</v>
      </c>
      <c r="M699" t="s">
        <v>8</v>
      </c>
      <c r="N699" t="s">
        <v>183</v>
      </c>
      <c r="O699">
        <v>1.19</v>
      </c>
      <c r="P699">
        <v>4.9000000000000004</v>
      </c>
    </row>
    <row r="700" spans="10:16" x14ac:dyDescent="0.25">
      <c r="J700" t="s">
        <v>46</v>
      </c>
      <c r="K700" t="s">
        <v>39</v>
      </c>
      <c r="L700" t="s">
        <v>30</v>
      </c>
      <c r="M700" t="s">
        <v>12</v>
      </c>
      <c r="N700" t="s">
        <v>184</v>
      </c>
      <c r="O700">
        <v>1.19</v>
      </c>
      <c r="P700">
        <v>5.0999999999999996</v>
      </c>
    </row>
    <row r="701" spans="10:16" x14ac:dyDescent="0.25">
      <c r="J701" t="s">
        <v>46</v>
      </c>
      <c r="K701" t="s">
        <v>39</v>
      </c>
      <c r="L701" t="s">
        <v>30</v>
      </c>
      <c r="M701" t="s">
        <v>7</v>
      </c>
      <c r="N701" t="s">
        <v>184</v>
      </c>
      <c r="O701">
        <v>1.18</v>
      </c>
      <c r="P701">
        <v>5</v>
      </c>
    </row>
    <row r="702" spans="10:16" x14ac:dyDescent="0.25">
      <c r="J702" t="s">
        <v>46</v>
      </c>
      <c r="K702" t="s">
        <v>39</v>
      </c>
      <c r="L702" t="s">
        <v>30</v>
      </c>
      <c r="M702" t="s">
        <v>3</v>
      </c>
      <c r="N702" t="s">
        <v>184</v>
      </c>
      <c r="O702">
        <v>1.18</v>
      </c>
      <c r="P702">
        <v>4.9000000000000004</v>
      </c>
    </row>
    <row r="703" spans="10:16" x14ac:dyDescent="0.25">
      <c r="J703" t="s">
        <v>46</v>
      </c>
      <c r="K703" t="s">
        <v>39</v>
      </c>
      <c r="L703" t="s">
        <v>30</v>
      </c>
      <c r="M703" t="s">
        <v>11</v>
      </c>
      <c r="N703" t="s">
        <v>187</v>
      </c>
      <c r="O703">
        <v>1.19</v>
      </c>
      <c r="P703">
        <v>4.8499999999999996</v>
      </c>
    </row>
    <row r="704" spans="10:16" x14ac:dyDescent="0.25">
      <c r="J704" t="s">
        <v>46</v>
      </c>
      <c r="K704" t="s">
        <v>39</v>
      </c>
      <c r="L704" t="s">
        <v>30</v>
      </c>
      <c r="M704" t="s">
        <v>1</v>
      </c>
      <c r="N704" t="s">
        <v>187</v>
      </c>
      <c r="O704">
        <v>1.18</v>
      </c>
      <c r="P704">
        <v>4.9000000000000004</v>
      </c>
    </row>
    <row r="705" spans="10:16" x14ac:dyDescent="0.25">
      <c r="J705" t="s">
        <v>46</v>
      </c>
      <c r="K705" t="s">
        <v>39</v>
      </c>
      <c r="L705" t="s">
        <v>30</v>
      </c>
      <c r="M705" t="s">
        <v>0</v>
      </c>
      <c r="N705" t="s">
        <v>214</v>
      </c>
      <c r="O705">
        <v>1.18</v>
      </c>
      <c r="P705">
        <v>4.9000000000000004</v>
      </c>
    </row>
    <row r="706" spans="10:16" x14ac:dyDescent="0.25">
      <c r="J706" t="s">
        <v>46</v>
      </c>
      <c r="K706" t="s">
        <v>39</v>
      </c>
      <c r="L706" t="s">
        <v>30</v>
      </c>
      <c r="M706" t="s">
        <v>6</v>
      </c>
      <c r="N706" t="s">
        <v>213</v>
      </c>
      <c r="O706">
        <v>1.18</v>
      </c>
      <c r="P706">
        <v>5</v>
      </c>
    </row>
    <row r="707" spans="10:16" x14ac:dyDescent="0.25">
      <c r="J707" t="s">
        <v>46</v>
      </c>
      <c r="K707" t="s">
        <v>39</v>
      </c>
      <c r="L707" t="s">
        <v>30</v>
      </c>
      <c r="M707" t="s">
        <v>10</v>
      </c>
      <c r="N707" t="s">
        <v>187</v>
      </c>
      <c r="O707">
        <v>1.18</v>
      </c>
      <c r="P707">
        <v>5</v>
      </c>
    </row>
    <row r="708" spans="10:16" x14ac:dyDescent="0.25">
      <c r="J708" t="s">
        <v>46</v>
      </c>
      <c r="K708" t="s">
        <v>39</v>
      </c>
      <c r="L708" t="s">
        <v>30</v>
      </c>
      <c r="M708" t="s">
        <v>9</v>
      </c>
      <c r="N708" t="s">
        <v>185</v>
      </c>
      <c r="O708">
        <v>1.18</v>
      </c>
      <c r="P708">
        <v>5.25</v>
      </c>
    </row>
    <row r="709" spans="10:16" x14ac:dyDescent="0.25">
      <c r="J709" t="s">
        <v>46</v>
      </c>
      <c r="K709" t="s">
        <v>39</v>
      </c>
      <c r="L709" t="s">
        <v>30</v>
      </c>
      <c r="M709" t="s">
        <v>14</v>
      </c>
      <c r="N709" t="s">
        <v>216</v>
      </c>
      <c r="O709">
        <v>1.18</v>
      </c>
      <c r="P709">
        <v>5.25</v>
      </c>
    </row>
    <row r="710" spans="10:16" x14ac:dyDescent="0.25">
      <c r="J710" t="s">
        <v>46</v>
      </c>
      <c r="K710" t="s">
        <v>39</v>
      </c>
      <c r="L710" t="s">
        <v>30</v>
      </c>
      <c r="M710" t="s">
        <v>2</v>
      </c>
      <c r="N710" t="s">
        <v>215</v>
      </c>
      <c r="O710">
        <v>1.2</v>
      </c>
      <c r="P710">
        <v>4.95</v>
      </c>
    </row>
    <row r="711" spans="10:16" x14ac:dyDescent="0.25">
      <c r="J711" t="s">
        <v>46</v>
      </c>
      <c r="K711" t="s">
        <v>39</v>
      </c>
      <c r="L711" t="s">
        <v>30</v>
      </c>
      <c r="M711" t="s">
        <v>4</v>
      </c>
      <c r="N711" t="s">
        <v>188</v>
      </c>
      <c r="O711">
        <v>1.2</v>
      </c>
      <c r="P711">
        <v>4.95</v>
      </c>
    </row>
    <row r="712" spans="10:16" x14ac:dyDescent="0.25">
      <c r="J712" t="s">
        <v>134</v>
      </c>
      <c r="K712" t="s">
        <v>131</v>
      </c>
      <c r="L712" t="s">
        <v>30</v>
      </c>
      <c r="M712" t="s">
        <v>1</v>
      </c>
      <c r="N712" t="s">
        <v>220</v>
      </c>
      <c r="O712">
        <v>1.1299999999999999</v>
      </c>
      <c r="P712">
        <v>5.4</v>
      </c>
    </row>
    <row r="713" spans="10:16" x14ac:dyDescent="0.25">
      <c r="J713" t="s">
        <v>134</v>
      </c>
      <c r="K713" t="s">
        <v>131</v>
      </c>
      <c r="L713" t="s">
        <v>30</v>
      </c>
      <c r="M713" t="s">
        <v>3</v>
      </c>
      <c r="N713" t="s">
        <v>220</v>
      </c>
      <c r="O713">
        <v>1.1299999999999999</v>
      </c>
      <c r="P713">
        <v>5.6</v>
      </c>
    </row>
    <row r="714" spans="10:16" x14ac:dyDescent="0.25">
      <c r="J714" t="s">
        <v>134</v>
      </c>
      <c r="K714" t="s">
        <v>131</v>
      </c>
      <c r="L714" t="s">
        <v>30</v>
      </c>
      <c r="M714" t="s">
        <v>2</v>
      </c>
      <c r="N714" t="s">
        <v>221</v>
      </c>
      <c r="O714">
        <v>1.1399999999999999</v>
      </c>
      <c r="P714">
        <v>6</v>
      </c>
    </row>
    <row r="715" spans="10:16" x14ac:dyDescent="0.25">
      <c r="J715" t="s">
        <v>124</v>
      </c>
      <c r="K715" t="s">
        <v>125</v>
      </c>
      <c r="L715" t="s">
        <v>30</v>
      </c>
      <c r="M715" t="s">
        <v>8</v>
      </c>
      <c r="N715" t="s">
        <v>217</v>
      </c>
      <c r="O715">
        <v>1.7</v>
      </c>
      <c r="P715">
        <v>2.2000000000000002</v>
      </c>
    </row>
    <row r="716" spans="10:16" x14ac:dyDescent="0.25">
      <c r="J716" t="s">
        <v>124</v>
      </c>
      <c r="K716" t="s">
        <v>125</v>
      </c>
      <c r="L716" t="s">
        <v>30</v>
      </c>
      <c r="M716" t="s">
        <v>7</v>
      </c>
      <c r="N716" t="s">
        <v>186</v>
      </c>
      <c r="O716">
        <v>1.67</v>
      </c>
      <c r="P716">
        <v>2.2599999999999998</v>
      </c>
    </row>
    <row r="717" spans="10:16" x14ac:dyDescent="0.25">
      <c r="J717" t="s">
        <v>124</v>
      </c>
      <c r="K717" t="s">
        <v>125</v>
      </c>
      <c r="L717" t="s">
        <v>30</v>
      </c>
      <c r="M717" t="s">
        <v>12</v>
      </c>
      <c r="N717" t="s">
        <v>187</v>
      </c>
      <c r="O717">
        <v>1.69</v>
      </c>
      <c r="P717">
        <v>2.25</v>
      </c>
    </row>
    <row r="718" spans="10:16" x14ac:dyDescent="0.25">
      <c r="J718" t="s">
        <v>124</v>
      </c>
      <c r="K718" t="s">
        <v>125</v>
      </c>
      <c r="L718" t="s">
        <v>30</v>
      </c>
      <c r="M718" t="s">
        <v>11</v>
      </c>
      <c r="N718" t="s">
        <v>218</v>
      </c>
      <c r="O718">
        <v>1.74</v>
      </c>
      <c r="P718">
        <v>2.16</v>
      </c>
    </row>
    <row r="719" spans="10:16" x14ac:dyDescent="0.25">
      <c r="J719" t="s">
        <v>124</v>
      </c>
      <c r="K719" t="s">
        <v>125</v>
      </c>
      <c r="L719" t="s">
        <v>30</v>
      </c>
      <c r="M719" t="s">
        <v>10</v>
      </c>
      <c r="N719" t="s">
        <v>218</v>
      </c>
      <c r="O719">
        <v>1.69</v>
      </c>
      <c r="P719">
        <v>2.25</v>
      </c>
    </row>
    <row r="720" spans="10:16" x14ac:dyDescent="0.25">
      <c r="J720" t="s">
        <v>124</v>
      </c>
      <c r="K720" t="s">
        <v>125</v>
      </c>
      <c r="L720" t="s">
        <v>30</v>
      </c>
      <c r="M720" t="s">
        <v>0</v>
      </c>
      <c r="N720" t="s">
        <v>188</v>
      </c>
      <c r="O720">
        <v>1.68</v>
      </c>
      <c r="P720">
        <v>2.2999999999999998</v>
      </c>
    </row>
    <row r="721" spans="10:16" x14ac:dyDescent="0.25">
      <c r="J721" t="s">
        <v>124</v>
      </c>
      <c r="K721" t="s">
        <v>125</v>
      </c>
      <c r="L721" t="s">
        <v>30</v>
      </c>
      <c r="M721" t="s">
        <v>1</v>
      </c>
      <c r="N721" t="s">
        <v>217</v>
      </c>
      <c r="O721">
        <v>1.66</v>
      </c>
      <c r="P721">
        <v>2.25</v>
      </c>
    </row>
    <row r="722" spans="10:16" x14ac:dyDescent="0.25">
      <c r="J722" t="s">
        <v>124</v>
      </c>
      <c r="K722" t="s">
        <v>125</v>
      </c>
      <c r="L722" t="s">
        <v>30</v>
      </c>
      <c r="M722" t="s">
        <v>5</v>
      </c>
      <c r="N722" t="s">
        <v>217</v>
      </c>
      <c r="O722">
        <v>1.66</v>
      </c>
      <c r="P722">
        <v>2.25</v>
      </c>
    </row>
    <row r="723" spans="10:16" x14ac:dyDescent="0.25">
      <c r="J723" t="s">
        <v>124</v>
      </c>
      <c r="K723" t="s">
        <v>125</v>
      </c>
      <c r="L723" t="s">
        <v>30</v>
      </c>
      <c r="M723" t="s">
        <v>2</v>
      </c>
      <c r="N723" t="s">
        <v>219</v>
      </c>
      <c r="O723">
        <v>1.67</v>
      </c>
      <c r="P723">
        <v>2.2999999999999998</v>
      </c>
    </row>
    <row r="724" spans="10:16" x14ac:dyDescent="0.25">
      <c r="J724" t="s">
        <v>124</v>
      </c>
      <c r="K724" t="s">
        <v>125</v>
      </c>
      <c r="L724" t="s">
        <v>30</v>
      </c>
      <c r="M724" t="s">
        <v>4</v>
      </c>
      <c r="N724" t="s">
        <v>217</v>
      </c>
      <c r="O724">
        <v>1.67</v>
      </c>
      <c r="P724">
        <v>2.2999999999999998</v>
      </c>
    </row>
    <row r="725" spans="10:16" x14ac:dyDescent="0.25">
      <c r="J725" t="s">
        <v>124</v>
      </c>
      <c r="K725" t="s">
        <v>125</v>
      </c>
      <c r="L725" t="s">
        <v>30</v>
      </c>
      <c r="M725" t="s">
        <v>3</v>
      </c>
      <c r="N725" t="s">
        <v>186</v>
      </c>
      <c r="O725">
        <v>1.67</v>
      </c>
      <c r="P725">
        <v>2.2999999999999998</v>
      </c>
    </row>
    <row r="726" spans="10:16" x14ac:dyDescent="0.25">
      <c r="J726" t="s">
        <v>124</v>
      </c>
      <c r="K726" t="s">
        <v>125</v>
      </c>
      <c r="L726" t="s">
        <v>30</v>
      </c>
      <c r="M726" t="s">
        <v>6</v>
      </c>
      <c r="N726" t="s">
        <v>218</v>
      </c>
      <c r="O726">
        <v>1.67</v>
      </c>
      <c r="P726">
        <v>2.25</v>
      </c>
    </row>
    <row r="727" spans="10:16" x14ac:dyDescent="0.25">
      <c r="J727" t="s">
        <v>124</v>
      </c>
      <c r="K727" t="s">
        <v>125</v>
      </c>
      <c r="L727" t="s">
        <v>30</v>
      </c>
      <c r="M727" t="s">
        <v>9</v>
      </c>
      <c r="N727" t="s">
        <v>186</v>
      </c>
      <c r="O727">
        <v>1.67</v>
      </c>
      <c r="P727">
        <v>2.2799999999999998</v>
      </c>
    </row>
    <row r="728" spans="10:16" x14ac:dyDescent="0.25">
      <c r="J728" t="s">
        <v>124</v>
      </c>
      <c r="K728" t="s">
        <v>125</v>
      </c>
      <c r="L728" t="s">
        <v>30</v>
      </c>
      <c r="M728" t="s">
        <v>13</v>
      </c>
      <c r="N728" t="s">
        <v>217</v>
      </c>
      <c r="O728">
        <v>1.62</v>
      </c>
      <c r="P728">
        <v>2.2999999999999998</v>
      </c>
    </row>
    <row r="729" spans="10:16" x14ac:dyDescent="0.25">
      <c r="J729" t="s">
        <v>124</v>
      </c>
      <c r="K729" t="s">
        <v>125</v>
      </c>
      <c r="L729" t="s">
        <v>30</v>
      </c>
      <c r="M729" t="s">
        <v>14</v>
      </c>
      <c r="N729" t="s">
        <v>218</v>
      </c>
      <c r="O729">
        <v>1.69</v>
      </c>
      <c r="P729">
        <v>2.25</v>
      </c>
    </row>
    <row r="730" spans="10:16" x14ac:dyDescent="0.25">
      <c r="J730" t="s">
        <v>141</v>
      </c>
      <c r="K730" t="s">
        <v>131</v>
      </c>
      <c r="L730" t="s">
        <v>30</v>
      </c>
      <c r="M730" t="s">
        <v>2</v>
      </c>
      <c r="N730" t="s">
        <v>221</v>
      </c>
      <c r="O730">
        <v>4.5</v>
      </c>
      <c r="P730">
        <v>1.22</v>
      </c>
    </row>
    <row r="731" spans="10:16" x14ac:dyDescent="0.25">
      <c r="J731" t="s">
        <v>141</v>
      </c>
      <c r="K731" t="s">
        <v>131</v>
      </c>
      <c r="L731" t="s">
        <v>30</v>
      </c>
      <c r="M731" t="s">
        <v>3</v>
      </c>
      <c r="N731" t="s">
        <v>220</v>
      </c>
      <c r="O731">
        <v>4.5</v>
      </c>
      <c r="P731">
        <v>1.18</v>
      </c>
    </row>
    <row r="732" spans="10:16" x14ac:dyDescent="0.25">
      <c r="J732" t="s">
        <v>141</v>
      </c>
      <c r="K732" t="s">
        <v>131</v>
      </c>
      <c r="L732" t="s">
        <v>30</v>
      </c>
      <c r="M732" t="s">
        <v>1</v>
      </c>
      <c r="N732" t="s">
        <v>220</v>
      </c>
      <c r="O732">
        <v>4</v>
      </c>
      <c r="P732">
        <v>1.22</v>
      </c>
    </row>
    <row r="733" spans="10:16" x14ac:dyDescent="0.25">
      <c r="J733" t="s">
        <v>152</v>
      </c>
      <c r="K733" t="s">
        <v>151</v>
      </c>
      <c r="L733" t="s">
        <v>30</v>
      </c>
      <c r="M733" t="s">
        <v>2</v>
      </c>
      <c r="N733" t="s">
        <v>221</v>
      </c>
      <c r="O733">
        <v>1.44</v>
      </c>
      <c r="P733">
        <v>2.9</v>
      </c>
    </row>
    <row r="734" spans="10:16" x14ac:dyDescent="0.25">
      <c r="J734" t="s">
        <v>152</v>
      </c>
      <c r="K734" t="s">
        <v>151</v>
      </c>
      <c r="L734" t="s">
        <v>30</v>
      </c>
      <c r="M734" t="s">
        <v>1</v>
      </c>
      <c r="N734" t="s">
        <v>220</v>
      </c>
      <c r="O734">
        <v>1.43</v>
      </c>
      <c r="P734">
        <v>2.7</v>
      </c>
    </row>
    <row r="735" spans="10:16" x14ac:dyDescent="0.25">
      <c r="J735" t="s">
        <v>152</v>
      </c>
      <c r="K735" t="s">
        <v>151</v>
      </c>
      <c r="L735" t="s">
        <v>30</v>
      </c>
      <c r="M735" t="s">
        <v>3</v>
      </c>
      <c r="N735" t="s">
        <v>220</v>
      </c>
      <c r="O735">
        <v>1.48</v>
      </c>
      <c r="P735">
        <v>2.78</v>
      </c>
    </row>
    <row r="736" spans="10:16" x14ac:dyDescent="0.25">
      <c r="J736" t="s">
        <v>112</v>
      </c>
      <c r="K736" t="s">
        <v>189</v>
      </c>
      <c r="L736" t="s">
        <v>30</v>
      </c>
      <c r="M736" t="s">
        <v>8</v>
      </c>
      <c r="N736" t="s">
        <v>217</v>
      </c>
      <c r="O736">
        <v>1.93</v>
      </c>
      <c r="P736">
        <v>1.89</v>
      </c>
    </row>
    <row r="737" spans="10:16" x14ac:dyDescent="0.25">
      <c r="J737" t="s">
        <v>112</v>
      </c>
      <c r="K737" t="s">
        <v>189</v>
      </c>
      <c r="L737" t="s">
        <v>30</v>
      </c>
      <c r="M737" t="s">
        <v>7</v>
      </c>
      <c r="N737" t="s">
        <v>186</v>
      </c>
      <c r="O737">
        <v>1.95</v>
      </c>
      <c r="P737">
        <v>1.87</v>
      </c>
    </row>
    <row r="738" spans="10:16" x14ac:dyDescent="0.25">
      <c r="J738" t="s">
        <v>112</v>
      </c>
      <c r="K738" t="s">
        <v>189</v>
      </c>
      <c r="L738" t="s">
        <v>30</v>
      </c>
      <c r="M738" t="s">
        <v>11</v>
      </c>
      <c r="N738" t="s">
        <v>218</v>
      </c>
      <c r="O738">
        <v>1.96</v>
      </c>
      <c r="P738">
        <v>1.89</v>
      </c>
    </row>
    <row r="739" spans="10:16" x14ac:dyDescent="0.25">
      <c r="J739" t="s">
        <v>112</v>
      </c>
      <c r="K739" t="s">
        <v>189</v>
      </c>
      <c r="L739" t="s">
        <v>30</v>
      </c>
      <c r="M739" t="s">
        <v>10</v>
      </c>
      <c r="N739" t="s">
        <v>218</v>
      </c>
      <c r="O739">
        <v>1.95</v>
      </c>
      <c r="P739">
        <v>1.87</v>
      </c>
    </row>
    <row r="740" spans="10:16" x14ac:dyDescent="0.25">
      <c r="J740" t="s">
        <v>112</v>
      </c>
      <c r="K740" t="s">
        <v>189</v>
      </c>
      <c r="L740" t="s">
        <v>30</v>
      </c>
      <c r="M740" t="s">
        <v>2</v>
      </c>
      <c r="N740" t="s">
        <v>219</v>
      </c>
      <c r="O740">
        <v>1.97</v>
      </c>
      <c r="P740">
        <v>1.85</v>
      </c>
    </row>
    <row r="741" spans="10:16" x14ac:dyDescent="0.25">
      <c r="J741" t="s">
        <v>112</v>
      </c>
      <c r="K741" t="s">
        <v>189</v>
      </c>
      <c r="L741" t="s">
        <v>30</v>
      </c>
      <c r="M741" t="s">
        <v>4</v>
      </c>
      <c r="N741" t="s">
        <v>217</v>
      </c>
      <c r="O741">
        <v>1.97</v>
      </c>
      <c r="P741">
        <v>1.86</v>
      </c>
    </row>
    <row r="742" spans="10:16" x14ac:dyDescent="0.25">
      <c r="J742" t="s">
        <v>112</v>
      </c>
      <c r="K742" t="s">
        <v>189</v>
      </c>
      <c r="L742" t="s">
        <v>30</v>
      </c>
      <c r="M742" t="s">
        <v>5</v>
      </c>
      <c r="N742" t="s">
        <v>217</v>
      </c>
      <c r="O742">
        <v>1.95</v>
      </c>
      <c r="P742">
        <v>1.85</v>
      </c>
    </row>
    <row r="743" spans="10:16" x14ac:dyDescent="0.25">
      <c r="J743" t="s">
        <v>112</v>
      </c>
      <c r="K743" t="s">
        <v>189</v>
      </c>
      <c r="L743" t="s">
        <v>30</v>
      </c>
      <c r="M743" t="s">
        <v>1</v>
      </c>
      <c r="N743" t="s">
        <v>217</v>
      </c>
      <c r="O743">
        <v>1.95</v>
      </c>
      <c r="P743">
        <v>1.85</v>
      </c>
    </row>
    <row r="744" spans="10:16" x14ac:dyDescent="0.25">
      <c r="J744" t="s">
        <v>112</v>
      </c>
      <c r="K744" t="s">
        <v>189</v>
      </c>
      <c r="L744" t="s">
        <v>30</v>
      </c>
      <c r="M744" t="s">
        <v>0</v>
      </c>
      <c r="N744" t="s">
        <v>188</v>
      </c>
      <c r="O744">
        <v>1.97</v>
      </c>
      <c r="P744">
        <v>1.89</v>
      </c>
    </row>
    <row r="745" spans="10:16" x14ac:dyDescent="0.25">
      <c r="J745" t="s">
        <v>112</v>
      </c>
      <c r="K745" t="s">
        <v>189</v>
      </c>
      <c r="L745" t="s">
        <v>30</v>
      </c>
      <c r="M745" t="s">
        <v>13</v>
      </c>
      <c r="N745" t="s">
        <v>217</v>
      </c>
      <c r="O745">
        <v>2</v>
      </c>
      <c r="P745">
        <v>1.83</v>
      </c>
    </row>
    <row r="746" spans="10:16" x14ac:dyDescent="0.25">
      <c r="J746" t="s">
        <v>112</v>
      </c>
      <c r="K746" t="s">
        <v>189</v>
      </c>
      <c r="L746" t="s">
        <v>30</v>
      </c>
      <c r="M746" t="s">
        <v>6</v>
      </c>
      <c r="N746" t="s">
        <v>218</v>
      </c>
      <c r="O746">
        <v>1.95</v>
      </c>
      <c r="P746">
        <v>1.87</v>
      </c>
    </row>
    <row r="747" spans="10:16" x14ac:dyDescent="0.25">
      <c r="J747" t="s">
        <v>112</v>
      </c>
      <c r="K747" t="s">
        <v>189</v>
      </c>
      <c r="L747" t="s">
        <v>30</v>
      </c>
      <c r="M747" t="s">
        <v>3</v>
      </c>
      <c r="N747" t="s">
        <v>186</v>
      </c>
      <c r="O747">
        <v>2</v>
      </c>
      <c r="P747">
        <v>1.83</v>
      </c>
    </row>
    <row r="748" spans="10:16" x14ac:dyDescent="0.25">
      <c r="J748" t="s">
        <v>112</v>
      </c>
      <c r="K748" t="s">
        <v>189</v>
      </c>
      <c r="L748" t="s">
        <v>30</v>
      </c>
      <c r="M748" t="s">
        <v>9</v>
      </c>
      <c r="N748" t="s">
        <v>186</v>
      </c>
      <c r="O748">
        <v>1.93</v>
      </c>
      <c r="P748">
        <v>1.93</v>
      </c>
    </row>
    <row r="749" spans="10:16" x14ac:dyDescent="0.25">
      <c r="J749" t="s">
        <v>112</v>
      </c>
      <c r="K749" t="s">
        <v>189</v>
      </c>
      <c r="L749" t="s">
        <v>30</v>
      </c>
      <c r="M749" t="s">
        <v>14</v>
      </c>
      <c r="N749" t="s">
        <v>218</v>
      </c>
      <c r="O749">
        <v>1.95</v>
      </c>
      <c r="P749">
        <v>1.87</v>
      </c>
    </row>
    <row r="750" spans="10:16" x14ac:dyDescent="0.25">
      <c r="J750" t="s">
        <v>65</v>
      </c>
      <c r="K750" t="s">
        <v>54</v>
      </c>
      <c r="L750" t="s">
        <v>30</v>
      </c>
      <c r="M750" t="s">
        <v>8</v>
      </c>
      <c r="N750" t="s">
        <v>183</v>
      </c>
      <c r="O750">
        <v>9</v>
      </c>
      <c r="P750">
        <v>1.07</v>
      </c>
    </row>
    <row r="751" spans="10:16" x14ac:dyDescent="0.25">
      <c r="J751" t="s">
        <v>65</v>
      </c>
      <c r="K751" t="s">
        <v>54</v>
      </c>
      <c r="L751" t="s">
        <v>30</v>
      </c>
      <c r="M751" t="s">
        <v>7</v>
      </c>
      <c r="N751" t="s">
        <v>184</v>
      </c>
      <c r="O751">
        <v>9</v>
      </c>
      <c r="P751">
        <v>1.07</v>
      </c>
    </row>
    <row r="752" spans="10:16" x14ac:dyDescent="0.25">
      <c r="J752" t="s">
        <v>65</v>
      </c>
      <c r="K752" t="s">
        <v>54</v>
      </c>
      <c r="L752" t="s">
        <v>30</v>
      </c>
      <c r="M752" t="s">
        <v>12</v>
      </c>
      <c r="N752" t="s">
        <v>184</v>
      </c>
      <c r="O752">
        <v>9.1999999999999993</v>
      </c>
      <c r="P752">
        <v>1.07</v>
      </c>
    </row>
    <row r="753" spans="10:16" x14ac:dyDescent="0.25">
      <c r="J753" t="s">
        <v>65</v>
      </c>
      <c r="K753" t="s">
        <v>54</v>
      </c>
      <c r="L753" t="s">
        <v>30</v>
      </c>
      <c r="M753" t="s">
        <v>3</v>
      </c>
      <c r="N753" t="s">
        <v>184</v>
      </c>
      <c r="O753">
        <v>8</v>
      </c>
      <c r="P753">
        <v>1.08</v>
      </c>
    </row>
    <row r="754" spans="10:16" x14ac:dyDescent="0.25">
      <c r="J754" t="s">
        <v>65</v>
      </c>
      <c r="K754" t="s">
        <v>54</v>
      </c>
      <c r="L754" t="s">
        <v>30</v>
      </c>
      <c r="M754" t="s">
        <v>1</v>
      </c>
      <c r="N754" t="s">
        <v>187</v>
      </c>
      <c r="O754">
        <v>9</v>
      </c>
      <c r="P754">
        <v>1.07</v>
      </c>
    </row>
    <row r="755" spans="10:16" x14ac:dyDescent="0.25">
      <c r="J755" t="s">
        <v>65</v>
      </c>
      <c r="K755" t="s">
        <v>54</v>
      </c>
      <c r="L755" t="s">
        <v>30</v>
      </c>
      <c r="M755" t="s">
        <v>0</v>
      </c>
      <c r="N755" t="s">
        <v>214</v>
      </c>
      <c r="O755">
        <v>9</v>
      </c>
      <c r="P755">
        <v>1.07</v>
      </c>
    </row>
    <row r="756" spans="10:16" x14ac:dyDescent="0.25">
      <c r="J756" t="s">
        <v>65</v>
      </c>
      <c r="K756" t="s">
        <v>54</v>
      </c>
      <c r="L756" t="s">
        <v>30</v>
      </c>
      <c r="M756" t="s">
        <v>2</v>
      </c>
      <c r="N756" t="s">
        <v>215</v>
      </c>
      <c r="O756">
        <v>8.5</v>
      </c>
      <c r="P756">
        <v>1.08</v>
      </c>
    </row>
    <row r="757" spans="10:16" x14ac:dyDescent="0.25">
      <c r="J757" t="s">
        <v>65</v>
      </c>
      <c r="K757" t="s">
        <v>54</v>
      </c>
      <c r="L757" t="s">
        <v>30</v>
      </c>
      <c r="M757" t="s">
        <v>4</v>
      </c>
      <c r="N757" t="s">
        <v>188</v>
      </c>
      <c r="O757">
        <v>8.5</v>
      </c>
      <c r="P757">
        <v>1.08</v>
      </c>
    </row>
    <row r="758" spans="10:16" x14ac:dyDescent="0.25">
      <c r="J758" t="s">
        <v>65</v>
      </c>
      <c r="K758" t="s">
        <v>54</v>
      </c>
      <c r="L758" t="s">
        <v>30</v>
      </c>
      <c r="M758" t="s">
        <v>10</v>
      </c>
      <c r="N758" t="s">
        <v>187</v>
      </c>
      <c r="O758">
        <v>9.5</v>
      </c>
      <c r="P758">
        <v>1.06</v>
      </c>
    </row>
    <row r="759" spans="10:16" x14ac:dyDescent="0.25">
      <c r="J759" t="s">
        <v>65</v>
      </c>
      <c r="K759" t="s">
        <v>54</v>
      </c>
      <c r="L759" t="s">
        <v>30</v>
      </c>
      <c r="M759" t="s">
        <v>9</v>
      </c>
      <c r="N759" t="s">
        <v>185</v>
      </c>
      <c r="O759">
        <v>9.25</v>
      </c>
      <c r="P759">
        <v>1.08</v>
      </c>
    </row>
    <row r="760" spans="10:16" x14ac:dyDescent="0.25">
      <c r="J760" t="s">
        <v>65</v>
      </c>
      <c r="K760" t="s">
        <v>54</v>
      </c>
      <c r="L760" t="s">
        <v>30</v>
      </c>
      <c r="M760" t="s">
        <v>11</v>
      </c>
      <c r="N760" t="s">
        <v>187</v>
      </c>
      <c r="O760">
        <v>9</v>
      </c>
      <c r="P760">
        <v>1.07</v>
      </c>
    </row>
    <row r="761" spans="10:16" x14ac:dyDescent="0.25">
      <c r="J761" t="s">
        <v>65</v>
      </c>
      <c r="K761" t="s">
        <v>54</v>
      </c>
      <c r="L761" t="s">
        <v>30</v>
      </c>
      <c r="M761" t="s">
        <v>14</v>
      </c>
      <c r="N761" t="s">
        <v>216</v>
      </c>
      <c r="O761">
        <v>9</v>
      </c>
      <c r="P761">
        <v>1.07</v>
      </c>
    </row>
    <row r="762" spans="10:16" x14ac:dyDescent="0.25">
      <c r="J762" t="s">
        <v>65</v>
      </c>
      <c r="K762" t="s">
        <v>54</v>
      </c>
      <c r="L762" t="s">
        <v>30</v>
      </c>
      <c r="M762" t="s">
        <v>6</v>
      </c>
      <c r="N762" t="s">
        <v>213</v>
      </c>
      <c r="O762">
        <v>8.5</v>
      </c>
      <c r="P762">
        <v>1.08</v>
      </c>
    </row>
    <row r="763" spans="10:16" x14ac:dyDescent="0.25">
      <c r="J763" t="s">
        <v>136</v>
      </c>
      <c r="K763" t="s">
        <v>131</v>
      </c>
      <c r="L763" t="s">
        <v>30</v>
      </c>
      <c r="M763" t="s">
        <v>2</v>
      </c>
      <c r="N763" t="s">
        <v>221</v>
      </c>
      <c r="O763">
        <v>1.89</v>
      </c>
      <c r="P763">
        <v>1.93</v>
      </c>
    </row>
    <row r="764" spans="10:16" x14ac:dyDescent="0.25">
      <c r="J764" t="s">
        <v>136</v>
      </c>
      <c r="K764" t="s">
        <v>131</v>
      </c>
      <c r="L764" t="s">
        <v>30</v>
      </c>
      <c r="M764" t="s">
        <v>1</v>
      </c>
      <c r="N764" t="s">
        <v>220</v>
      </c>
      <c r="O764">
        <v>1.85</v>
      </c>
      <c r="P764">
        <v>1.85</v>
      </c>
    </row>
    <row r="765" spans="10:16" x14ac:dyDescent="0.25">
      <c r="J765" t="s">
        <v>136</v>
      </c>
      <c r="K765" t="s">
        <v>131</v>
      </c>
      <c r="L765" t="s">
        <v>30</v>
      </c>
      <c r="M765" t="s">
        <v>3</v>
      </c>
      <c r="N765" t="s">
        <v>220</v>
      </c>
      <c r="O765">
        <v>1.83</v>
      </c>
      <c r="P765">
        <v>1.91</v>
      </c>
    </row>
    <row r="766" spans="10:16" x14ac:dyDescent="0.25">
      <c r="J766" t="s">
        <v>166</v>
      </c>
      <c r="K766" t="s">
        <v>78</v>
      </c>
      <c r="L766" t="s">
        <v>30</v>
      </c>
      <c r="M766" t="s">
        <v>2</v>
      </c>
      <c r="N766" t="s">
        <v>221</v>
      </c>
      <c r="O766">
        <v>1.33</v>
      </c>
      <c r="P766">
        <v>3.55</v>
      </c>
    </row>
    <row r="767" spans="10:16" x14ac:dyDescent="0.25">
      <c r="J767" t="s">
        <v>166</v>
      </c>
      <c r="K767" t="s">
        <v>78</v>
      </c>
      <c r="L767" t="s">
        <v>30</v>
      </c>
      <c r="M767" t="s">
        <v>4</v>
      </c>
      <c r="N767" t="s">
        <v>222</v>
      </c>
      <c r="O767">
        <v>1.33</v>
      </c>
      <c r="P767">
        <v>3.55</v>
      </c>
    </row>
    <row r="768" spans="10:16" x14ac:dyDescent="0.25">
      <c r="J768" t="s">
        <v>166</v>
      </c>
      <c r="K768" t="s">
        <v>78</v>
      </c>
      <c r="L768" t="s">
        <v>30</v>
      </c>
      <c r="M768" t="s">
        <v>3</v>
      </c>
      <c r="N768" t="s">
        <v>220</v>
      </c>
      <c r="O768">
        <v>1.31</v>
      </c>
      <c r="P768">
        <v>3.6</v>
      </c>
    </row>
    <row r="769" spans="10:16" x14ac:dyDescent="0.25">
      <c r="J769" t="s">
        <v>166</v>
      </c>
      <c r="K769" t="s">
        <v>78</v>
      </c>
      <c r="L769" t="s">
        <v>30</v>
      </c>
      <c r="M769" t="s">
        <v>8</v>
      </c>
      <c r="N769" t="s">
        <v>223</v>
      </c>
      <c r="O769">
        <v>1.32</v>
      </c>
      <c r="P769">
        <v>3.5</v>
      </c>
    </row>
    <row r="770" spans="10:16" x14ac:dyDescent="0.25">
      <c r="J770" t="s">
        <v>166</v>
      </c>
      <c r="K770" t="s">
        <v>78</v>
      </c>
      <c r="L770" t="s">
        <v>30</v>
      </c>
      <c r="M770" t="s">
        <v>9</v>
      </c>
      <c r="N770" t="s">
        <v>224</v>
      </c>
      <c r="O770">
        <v>1.32</v>
      </c>
      <c r="P770">
        <v>3.52</v>
      </c>
    </row>
    <row r="771" spans="10:16" x14ac:dyDescent="0.25">
      <c r="J771" t="s">
        <v>166</v>
      </c>
      <c r="K771" t="s">
        <v>78</v>
      </c>
      <c r="L771" t="s">
        <v>30</v>
      </c>
      <c r="M771" t="s">
        <v>5</v>
      </c>
      <c r="N771" t="s">
        <v>225</v>
      </c>
      <c r="O771">
        <v>1.29</v>
      </c>
      <c r="P771">
        <v>3.6</v>
      </c>
    </row>
    <row r="772" spans="10:16" x14ac:dyDescent="0.25">
      <c r="J772" t="s">
        <v>166</v>
      </c>
      <c r="K772" t="s">
        <v>78</v>
      </c>
      <c r="L772" t="s">
        <v>30</v>
      </c>
      <c r="M772" t="s">
        <v>0</v>
      </c>
      <c r="N772" t="s">
        <v>220</v>
      </c>
      <c r="O772">
        <v>1.29</v>
      </c>
      <c r="P772">
        <v>3.6</v>
      </c>
    </row>
    <row r="773" spans="10:16" x14ac:dyDescent="0.25">
      <c r="J773" t="s">
        <v>166</v>
      </c>
      <c r="K773" t="s">
        <v>78</v>
      </c>
      <c r="L773" t="s">
        <v>30</v>
      </c>
      <c r="M773" t="s">
        <v>1</v>
      </c>
      <c r="N773" t="s">
        <v>220</v>
      </c>
      <c r="O773">
        <v>1.29</v>
      </c>
      <c r="P773">
        <v>3.6</v>
      </c>
    </row>
    <row r="774" spans="10:16" x14ac:dyDescent="0.25">
      <c r="J774" t="s">
        <v>166</v>
      </c>
      <c r="K774" t="s">
        <v>78</v>
      </c>
      <c r="L774" t="s">
        <v>30</v>
      </c>
      <c r="M774" t="s">
        <v>7</v>
      </c>
      <c r="N774" t="s">
        <v>225</v>
      </c>
      <c r="O774">
        <v>1.31</v>
      </c>
      <c r="P774">
        <v>3.5</v>
      </c>
    </row>
    <row r="775" spans="10:16" x14ac:dyDescent="0.25">
      <c r="J775" t="s">
        <v>166</v>
      </c>
      <c r="K775" t="s">
        <v>78</v>
      </c>
      <c r="L775" t="s">
        <v>30</v>
      </c>
      <c r="M775" t="s">
        <v>11</v>
      </c>
      <c r="N775" t="s">
        <v>223</v>
      </c>
      <c r="O775">
        <v>1.31</v>
      </c>
      <c r="P775">
        <v>3.5</v>
      </c>
    </row>
    <row r="776" spans="10:16" x14ac:dyDescent="0.25">
      <c r="J776" t="s">
        <v>166</v>
      </c>
      <c r="K776" t="s">
        <v>78</v>
      </c>
      <c r="L776" t="s">
        <v>30</v>
      </c>
      <c r="M776" t="s">
        <v>10</v>
      </c>
      <c r="N776" t="s">
        <v>220</v>
      </c>
      <c r="O776">
        <v>1.28</v>
      </c>
      <c r="P776">
        <v>3.8</v>
      </c>
    </row>
    <row r="777" spans="10:16" x14ac:dyDescent="0.25">
      <c r="J777" t="s">
        <v>166</v>
      </c>
      <c r="K777" t="s">
        <v>78</v>
      </c>
      <c r="L777" t="s">
        <v>30</v>
      </c>
      <c r="M777" t="s">
        <v>12</v>
      </c>
      <c r="N777" t="s">
        <v>225</v>
      </c>
      <c r="O777">
        <v>1.33</v>
      </c>
      <c r="P777">
        <v>3.3</v>
      </c>
    </row>
    <row r="778" spans="10:16" x14ac:dyDescent="0.25">
      <c r="J778" t="s">
        <v>139</v>
      </c>
      <c r="K778" t="s">
        <v>140</v>
      </c>
      <c r="L778" t="s">
        <v>30</v>
      </c>
      <c r="M778" t="s">
        <v>2</v>
      </c>
      <c r="N778" t="s">
        <v>221</v>
      </c>
      <c r="O778">
        <v>1.33</v>
      </c>
      <c r="P778">
        <v>3.5</v>
      </c>
    </row>
    <row r="779" spans="10:16" x14ac:dyDescent="0.25">
      <c r="J779" t="s">
        <v>139</v>
      </c>
      <c r="K779" t="s">
        <v>140</v>
      </c>
      <c r="L779" t="s">
        <v>30</v>
      </c>
      <c r="M779" t="s">
        <v>3</v>
      </c>
      <c r="N779" t="s">
        <v>220</v>
      </c>
      <c r="O779">
        <v>1.31</v>
      </c>
      <c r="P779">
        <v>3.3</v>
      </c>
    </row>
    <row r="780" spans="10:16" x14ac:dyDescent="0.25">
      <c r="J780" t="s">
        <v>139</v>
      </c>
      <c r="K780" t="s">
        <v>140</v>
      </c>
      <c r="L780" t="s">
        <v>30</v>
      </c>
      <c r="M780" t="s">
        <v>1</v>
      </c>
      <c r="N780" t="s">
        <v>220</v>
      </c>
      <c r="O780">
        <v>1.3</v>
      </c>
      <c r="P780">
        <v>3.2</v>
      </c>
    </row>
    <row r="781" spans="10:16" x14ac:dyDescent="0.25">
      <c r="J781" t="s">
        <v>45</v>
      </c>
      <c r="K781" t="s">
        <v>39</v>
      </c>
      <c r="L781" t="s">
        <v>30</v>
      </c>
      <c r="M781" t="s">
        <v>8</v>
      </c>
      <c r="N781" t="s">
        <v>183</v>
      </c>
      <c r="O781">
        <v>1.54</v>
      </c>
      <c r="P781">
        <v>2.54</v>
      </c>
    </row>
    <row r="782" spans="10:16" x14ac:dyDescent="0.25">
      <c r="J782" t="s">
        <v>45</v>
      </c>
      <c r="K782" t="s">
        <v>39</v>
      </c>
      <c r="L782" t="s">
        <v>30</v>
      </c>
      <c r="M782" t="s">
        <v>12</v>
      </c>
      <c r="N782" t="s">
        <v>184</v>
      </c>
      <c r="O782">
        <v>1.5</v>
      </c>
      <c r="P782">
        <v>2.7</v>
      </c>
    </row>
    <row r="783" spans="10:16" x14ac:dyDescent="0.25">
      <c r="J783" t="s">
        <v>45</v>
      </c>
      <c r="K783" t="s">
        <v>39</v>
      </c>
      <c r="L783" t="s">
        <v>30</v>
      </c>
      <c r="M783" t="s">
        <v>7</v>
      </c>
      <c r="N783" t="s">
        <v>184</v>
      </c>
      <c r="O783">
        <v>1.56</v>
      </c>
      <c r="P783">
        <v>2.52</v>
      </c>
    </row>
    <row r="784" spans="10:16" x14ac:dyDescent="0.25">
      <c r="J784" t="s">
        <v>45</v>
      </c>
      <c r="K784" t="s">
        <v>39</v>
      </c>
      <c r="L784" t="s">
        <v>30</v>
      </c>
      <c r="M784" t="s">
        <v>3</v>
      </c>
      <c r="N784" t="s">
        <v>184</v>
      </c>
      <c r="O784">
        <v>1.5</v>
      </c>
      <c r="P784">
        <v>2.7</v>
      </c>
    </row>
    <row r="785" spans="10:16" x14ac:dyDescent="0.25">
      <c r="J785" t="s">
        <v>45</v>
      </c>
      <c r="K785" t="s">
        <v>39</v>
      </c>
      <c r="L785" t="s">
        <v>30</v>
      </c>
      <c r="M785" t="s">
        <v>0</v>
      </c>
      <c r="N785" t="s">
        <v>214</v>
      </c>
      <c r="O785">
        <v>1.49</v>
      </c>
      <c r="P785">
        <v>2.65</v>
      </c>
    </row>
    <row r="786" spans="10:16" x14ac:dyDescent="0.25">
      <c r="J786" t="s">
        <v>45</v>
      </c>
      <c r="K786" t="s">
        <v>39</v>
      </c>
      <c r="L786" t="s">
        <v>30</v>
      </c>
      <c r="M786" t="s">
        <v>1</v>
      </c>
      <c r="N786" t="s">
        <v>187</v>
      </c>
      <c r="O786">
        <v>1.49</v>
      </c>
      <c r="P786">
        <v>2.65</v>
      </c>
    </row>
    <row r="787" spans="10:16" x14ac:dyDescent="0.25">
      <c r="J787" t="s">
        <v>45</v>
      </c>
      <c r="K787" t="s">
        <v>39</v>
      </c>
      <c r="L787" t="s">
        <v>30</v>
      </c>
      <c r="M787" t="s">
        <v>2</v>
      </c>
      <c r="N787" t="s">
        <v>215</v>
      </c>
      <c r="O787">
        <v>1.5</v>
      </c>
      <c r="P787">
        <v>2.73</v>
      </c>
    </row>
    <row r="788" spans="10:16" x14ac:dyDescent="0.25">
      <c r="J788" t="s">
        <v>45</v>
      </c>
      <c r="K788" t="s">
        <v>39</v>
      </c>
      <c r="L788" t="s">
        <v>30</v>
      </c>
      <c r="M788" t="s">
        <v>4</v>
      </c>
      <c r="N788" t="s">
        <v>188</v>
      </c>
      <c r="O788">
        <v>1.5</v>
      </c>
      <c r="P788">
        <v>2.73</v>
      </c>
    </row>
    <row r="789" spans="10:16" x14ac:dyDescent="0.25">
      <c r="J789" t="s">
        <v>45</v>
      </c>
      <c r="K789" t="s">
        <v>39</v>
      </c>
      <c r="L789" t="s">
        <v>30</v>
      </c>
      <c r="M789" t="s">
        <v>6</v>
      </c>
      <c r="N789" t="s">
        <v>213</v>
      </c>
      <c r="O789">
        <v>1.5</v>
      </c>
      <c r="P789">
        <v>2.65</v>
      </c>
    </row>
    <row r="790" spans="10:16" x14ac:dyDescent="0.25">
      <c r="J790" t="s">
        <v>45</v>
      </c>
      <c r="K790" t="s">
        <v>39</v>
      </c>
      <c r="L790" t="s">
        <v>30</v>
      </c>
      <c r="M790" t="s">
        <v>11</v>
      </c>
      <c r="N790" t="s">
        <v>187</v>
      </c>
      <c r="O790">
        <v>1.49</v>
      </c>
      <c r="P790">
        <v>2.68</v>
      </c>
    </row>
    <row r="791" spans="10:16" x14ac:dyDescent="0.25">
      <c r="J791" t="s">
        <v>45</v>
      </c>
      <c r="K791" t="s">
        <v>39</v>
      </c>
      <c r="L791" t="s">
        <v>30</v>
      </c>
      <c r="M791" t="s">
        <v>10</v>
      </c>
      <c r="N791" t="s">
        <v>187</v>
      </c>
      <c r="O791">
        <v>1.51</v>
      </c>
      <c r="P791">
        <v>2.65</v>
      </c>
    </row>
    <row r="792" spans="10:16" x14ac:dyDescent="0.25">
      <c r="J792" t="s">
        <v>45</v>
      </c>
      <c r="K792" t="s">
        <v>39</v>
      </c>
      <c r="L792" t="s">
        <v>30</v>
      </c>
      <c r="M792" t="s">
        <v>9</v>
      </c>
      <c r="N792" t="s">
        <v>185</v>
      </c>
      <c r="O792">
        <v>1.5</v>
      </c>
      <c r="P792">
        <v>2.7</v>
      </c>
    </row>
    <row r="793" spans="10:16" x14ac:dyDescent="0.25">
      <c r="J793" t="s">
        <v>45</v>
      </c>
      <c r="K793" t="s">
        <v>39</v>
      </c>
      <c r="L793" t="s">
        <v>30</v>
      </c>
      <c r="M793" t="s">
        <v>14</v>
      </c>
      <c r="N793" t="s">
        <v>216</v>
      </c>
      <c r="O793">
        <v>1.5</v>
      </c>
      <c r="P793">
        <v>2.7</v>
      </c>
    </row>
    <row r="794" spans="10:16" x14ac:dyDescent="0.25">
      <c r="J794" t="s">
        <v>66</v>
      </c>
      <c r="K794" t="s">
        <v>54</v>
      </c>
      <c r="L794" t="s">
        <v>30</v>
      </c>
      <c r="M794" t="s">
        <v>8</v>
      </c>
      <c r="N794" t="s">
        <v>183</v>
      </c>
      <c r="O794">
        <v>1.33</v>
      </c>
      <c r="P794">
        <v>3.45</v>
      </c>
    </row>
    <row r="795" spans="10:16" x14ac:dyDescent="0.25">
      <c r="J795" t="s">
        <v>66</v>
      </c>
      <c r="K795" t="s">
        <v>54</v>
      </c>
      <c r="L795" t="s">
        <v>30</v>
      </c>
      <c r="M795" t="s">
        <v>7</v>
      </c>
      <c r="N795" t="s">
        <v>184</v>
      </c>
      <c r="O795">
        <v>1.33</v>
      </c>
      <c r="P795">
        <v>3.4</v>
      </c>
    </row>
    <row r="796" spans="10:16" x14ac:dyDescent="0.25">
      <c r="J796" t="s">
        <v>66</v>
      </c>
      <c r="K796" t="s">
        <v>54</v>
      </c>
      <c r="L796" t="s">
        <v>30</v>
      </c>
      <c r="M796" t="s">
        <v>12</v>
      </c>
      <c r="N796" t="s">
        <v>184</v>
      </c>
      <c r="O796">
        <v>1.36</v>
      </c>
      <c r="P796">
        <v>3.25</v>
      </c>
    </row>
    <row r="797" spans="10:16" x14ac:dyDescent="0.25">
      <c r="J797" t="s">
        <v>66</v>
      </c>
      <c r="K797" t="s">
        <v>54</v>
      </c>
      <c r="L797" t="s">
        <v>30</v>
      </c>
      <c r="M797" t="s">
        <v>3</v>
      </c>
      <c r="N797" t="s">
        <v>184</v>
      </c>
      <c r="O797">
        <v>1.33</v>
      </c>
      <c r="P797">
        <v>3.5</v>
      </c>
    </row>
    <row r="798" spans="10:16" x14ac:dyDescent="0.25">
      <c r="J798" t="s">
        <v>66</v>
      </c>
      <c r="K798" t="s">
        <v>54</v>
      </c>
      <c r="L798" t="s">
        <v>30</v>
      </c>
      <c r="M798" t="s">
        <v>11</v>
      </c>
      <c r="N798" t="s">
        <v>187</v>
      </c>
      <c r="O798">
        <v>1.32</v>
      </c>
      <c r="P798">
        <v>3.5</v>
      </c>
    </row>
    <row r="799" spans="10:16" x14ac:dyDescent="0.25">
      <c r="J799" t="s">
        <v>66</v>
      </c>
      <c r="K799" t="s">
        <v>54</v>
      </c>
      <c r="L799" t="s">
        <v>30</v>
      </c>
      <c r="M799" t="s">
        <v>1</v>
      </c>
      <c r="N799" t="s">
        <v>187</v>
      </c>
      <c r="O799">
        <v>1.33</v>
      </c>
      <c r="P799">
        <v>3.4</v>
      </c>
    </row>
    <row r="800" spans="10:16" x14ac:dyDescent="0.25">
      <c r="J800" t="s">
        <v>66</v>
      </c>
      <c r="K800" t="s">
        <v>54</v>
      </c>
      <c r="L800" t="s">
        <v>30</v>
      </c>
      <c r="M800" t="s">
        <v>0</v>
      </c>
      <c r="N800" t="s">
        <v>214</v>
      </c>
      <c r="O800">
        <v>1.33</v>
      </c>
      <c r="P800">
        <v>3.4</v>
      </c>
    </row>
    <row r="801" spans="10:16" x14ac:dyDescent="0.25">
      <c r="J801" t="s">
        <v>66</v>
      </c>
      <c r="K801" t="s">
        <v>54</v>
      </c>
      <c r="L801" t="s">
        <v>30</v>
      </c>
      <c r="M801" t="s">
        <v>2</v>
      </c>
      <c r="N801" t="s">
        <v>215</v>
      </c>
      <c r="O801">
        <v>1.36</v>
      </c>
      <c r="P801">
        <v>3.3</v>
      </c>
    </row>
    <row r="802" spans="10:16" x14ac:dyDescent="0.25">
      <c r="J802" t="s">
        <v>66</v>
      </c>
      <c r="K802" t="s">
        <v>54</v>
      </c>
      <c r="L802" t="s">
        <v>30</v>
      </c>
      <c r="M802" t="s">
        <v>4</v>
      </c>
      <c r="N802" t="s">
        <v>188</v>
      </c>
      <c r="O802">
        <v>1.36</v>
      </c>
      <c r="P802">
        <v>3.3</v>
      </c>
    </row>
    <row r="803" spans="10:16" x14ac:dyDescent="0.25">
      <c r="J803" t="s">
        <v>66</v>
      </c>
      <c r="K803" t="s">
        <v>54</v>
      </c>
      <c r="L803" t="s">
        <v>30</v>
      </c>
      <c r="M803" t="s">
        <v>6</v>
      </c>
      <c r="N803" t="s">
        <v>213</v>
      </c>
      <c r="O803">
        <v>1.33</v>
      </c>
      <c r="P803">
        <v>3.4</v>
      </c>
    </row>
    <row r="804" spans="10:16" x14ac:dyDescent="0.25">
      <c r="J804" t="s">
        <v>66</v>
      </c>
      <c r="K804" t="s">
        <v>54</v>
      </c>
      <c r="L804" t="s">
        <v>30</v>
      </c>
      <c r="M804" t="s">
        <v>10</v>
      </c>
      <c r="N804" t="s">
        <v>187</v>
      </c>
      <c r="O804">
        <v>1.32</v>
      </c>
      <c r="P804">
        <v>3.5</v>
      </c>
    </row>
    <row r="805" spans="10:16" x14ac:dyDescent="0.25">
      <c r="J805" t="s">
        <v>66</v>
      </c>
      <c r="K805" t="s">
        <v>54</v>
      </c>
      <c r="L805" t="s">
        <v>30</v>
      </c>
      <c r="M805" t="s">
        <v>9</v>
      </c>
      <c r="N805" t="s">
        <v>185</v>
      </c>
      <c r="O805">
        <v>1.33</v>
      </c>
      <c r="P805">
        <v>3.5</v>
      </c>
    </row>
    <row r="806" spans="10:16" x14ac:dyDescent="0.25">
      <c r="J806" t="s">
        <v>66</v>
      </c>
      <c r="K806" t="s">
        <v>54</v>
      </c>
      <c r="L806" t="s">
        <v>30</v>
      </c>
      <c r="M806" t="s">
        <v>14</v>
      </c>
      <c r="N806" t="s">
        <v>216</v>
      </c>
      <c r="O806">
        <v>1.34</v>
      </c>
      <c r="P806">
        <v>3.4</v>
      </c>
    </row>
    <row r="807" spans="10:16" x14ac:dyDescent="0.25">
      <c r="J807" t="s">
        <v>169</v>
      </c>
      <c r="K807" t="s">
        <v>170</v>
      </c>
      <c r="L807" t="s">
        <v>30</v>
      </c>
      <c r="M807" t="s">
        <v>12</v>
      </c>
      <c r="N807" t="s">
        <v>225</v>
      </c>
      <c r="O807">
        <v>2.25</v>
      </c>
      <c r="P807">
        <v>1.65</v>
      </c>
    </row>
    <row r="808" spans="10:16" x14ac:dyDescent="0.25">
      <c r="J808" t="s">
        <v>169</v>
      </c>
      <c r="K808" t="s">
        <v>170</v>
      </c>
      <c r="L808" t="s">
        <v>30</v>
      </c>
      <c r="M808" t="s">
        <v>3</v>
      </c>
      <c r="N808" t="s">
        <v>220</v>
      </c>
      <c r="O808">
        <v>2.2999999999999998</v>
      </c>
      <c r="P808">
        <v>1.65</v>
      </c>
    </row>
    <row r="809" spans="10:16" x14ac:dyDescent="0.25">
      <c r="J809" t="s">
        <v>169</v>
      </c>
      <c r="K809" t="s">
        <v>170</v>
      </c>
      <c r="L809" t="s">
        <v>30</v>
      </c>
      <c r="M809" t="s">
        <v>11</v>
      </c>
      <c r="N809" t="s">
        <v>223</v>
      </c>
      <c r="O809">
        <v>2.3199999999999998</v>
      </c>
      <c r="P809">
        <v>1.62</v>
      </c>
    </row>
    <row r="810" spans="10:16" x14ac:dyDescent="0.25">
      <c r="J810" t="s">
        <v>169</v>
      </c>
      <c r="K810" t="s">
        <v>170</v>
      </c>
      <c r="L810" t="s">
        <v>30</v>
      </c>
      <c r="M810" t="s">
        <v>8</v>
      </c>
      <c r="N810" t="s">
        <v>223</v>
      </c>
      <c r="O810">
        <v>2.2999999999999998</v>
      </c>
      <c r="P810">
        <v>1.65</v>
      </c>
    </row>
    <row r="811" spans="10:16" x14ac:dyDescent="0.25">
      <c r="J811" t="s">
        <v>169</v>
      </c>
      <c r="K811" t="s">
        <v>170</v>
      </c>
      <c r="L811" t="s">
        <v>30</v>
      </c>
      <c r="M811" t="s">
        <v>2</v>
      </c>
      <c r="N811" t="s">
        <v>221</v>
      </c>
      <c r="O811">
        <v>2.35</v>
      </c>
      <c r="P811">
        <v>1.65</v>
      </c>
    </row>
    <row r="812" spans="10:16" x14ac:dyDescent="0.25">
      <c r="J812" t="s">
        <v>169</v>
      </c>
      <c r="K812" t="s">
        <v>170</v>
      </c>
      <c r="L812" t="s">
        <v>30</v>
      </c>
      <c r="M812" t="s">
        <v>4</v>
      </c>
      <c r="N812" t="s">
        <v>222</v>
      </c>
      <c r="O812">
        <v>2.35</v>
      </c>
      <c r="P812">
        <v>1.64</v>
      </c>
    </row>
    <row r="813" spans="10:16" x14ac:dyDescent="0.25">
      <c r="J813" t="s">
        <v>169</v>
      </c>
      <c r="K813" t="s">
        <v>170</v>
      </c>
      <c r="L813" t="s">
        <v>30</v>
      </c>
      <c r="M813" t="s">
        <v>7</v>
      </c>
      <c r="N813" t="s">
        <v>225</v>
      </c>
      <c r="O813">
        <v>2.2999999999999998</v>
      </c>
      <c r="P813">
        <v>1.65</v>
      </c>
    </row>
    <row r="814" spans="10:16" x14ac:dyDescent="0.25">
      <c r="J814" t="s">
        <v>169</v>
      </c>
      <c r="K814" t="s">
        <v>170</v>
      </c>
      <c r="L814" t="s">
        <v>30</v>
      </c>
      <c r="M814" t="s">
        <v>9</v>
      </c>
      <c r="N814" t="s">
        <v>224</v>
      </c>
      <c r="O814">
        <v>2.35</v>
      </c>
      <c r="P814">
        <v>1.63</v>
      </c>
    </row>
    <row r="815" spans="10:16" x14ac:dyDescent="0.25">
      <c r="J815" t="s">
        <v>169</v>
      </c>
      <c r="K815" t="s">
        <v>170</v>
      </c>
      <c r="L815" t="s">
        <v>30</v>
      </c>
      <c r="M815" t="s">
        <v>5</v>
      </c>
      <c r="N815" t="s">
        <v>225</v>
      </c>
      <c r="O815">
        <v>2.2999999999999998</v>
      </c>
      <c r="P815">
        <v>1.62</v>
      </c>
    </row>
    <row r="816" spans="10:16" x14ac:dyDescent="0.25">
      <c r="J816" t="s">
        <v>169</v>
      </c>
      <c r="K816" t="s">
        <v>170</v>
      </c>
      <c r="L816" t="s">
        <v>30</v>
      </c>
      <c r="M816" t="s">
        <v>0</v>
      </c>
      <c r="N816" t="s">
        <v>220</v>
      </c>
      <c r="O816">
        <v>2.2999999999999998</v>
      </c>
      <c r="P816">
        <v>1.62</v>
      </c>
    </row>
    <row r="817" spans="10:16" x14ac:dyDescent="0.25">
      <c r="J817" t="s">
        <v>169</v>
      </c>
      <c r="K817" t="s">
        <v>170</v>
      </c>
      <c r="L817" t="s">
        <v>30</v>
      </c>
      <c r="M817" t="s">
        <v>1</v>
      </c>
      <c r="N817" t="s">
        <v>220</v>
      </c>
      <c r="O817">
        <v>2.2999999999999998</v>
      </c>
      <c r="P817">
        <v>1.62</v>
      </c>
    </row>
    <row r="818" spans="10:16" x14ac:dyDescent="0.25">
      <c r="J818" t="s">
        <v>169</v>
      </c>
      <c r="K818" t="s">
        <v>170</v>
      </c>
      <c r="L818" t="s">
        <v>30</v>
      </c>
      <c r="M818" t="s">
        <v>10</v>
      </c>
      <c r="N818" t="s">
        <v>220</v>
      </c>
      <c r="O818">
        <v>2.35</v>
      </c>
      <c r="P818">
        <v>1.65</v>
      </c>
    </row>
    <row r="819" spans="10:16" x14ac:dyDescent="0.25">
      <c r="J819" t="s">
        <v>92</v>
      </c>
      <c r="K819" t="s">
        <v>88</v>
      </c>
      <c r="L819" t="s">
        <v>30</v>
      </c>
      <c r="M819" t="s">
        <v>8</v>
      </c>
      <c r="N819" t="s">
        <v>183</v>
      </c>
      <c r="O819">
        <v>3.05</v>
      </c>
      <c r="P819">
        <v>1.4</v>
      </c>
    </row>
    <row r="820" spans="10:16" x14ac:dyDescent="0.25">
      <c r="J820" t="s">
        <v>92</v>
      </c>
      <c r="K820" t="s">
        <v>88</v>
      </c>
      <c r="L820" t="s">
        <v>30</v>
      </c>
      <c r="M820" t="s">
        <v>12</v>
      </c>
      <c r="N820" t="s">
        <v>184</v>
      </c>
      <c r="O820">
        <v>3.03</v>
      </c>
      <c r="P820">
        <v>1.41</v>
      </c>
    </row>
    <row r="821" spans="10:16" x14ac:dyDescent="0.25">
      <c r="J821" t="s">
        <v>92</v>
      </c>
      <c r="K821" t="s">
        <v>88</v>
      </c>
      <c r="L821" t="s">
        <v>30</v>
      </c>
      <c r="M821" t="s">
        <v>7</v>
      </c>
      <c r="N821" t="s">
        <v>184</v>
      </c>
      <c r="O821">
        <v>3.05</v>
      </c>
      <c r="P821">
        <v>1.4</v>
      </c>
    </row>
    <row r="822" spans="10:16" x14ac:dyDescent="0.25">
      <c r="J822" t="s">
        <v>92</v>
      </c>
      <c r="K822" t="s">
        <v>88</v>
      </c>
      <c r="L822" t="s">
        <v>30</v>
      </c>
      <c r="M822" t="s">
        <v>3</v>
      </c>
      <c r="N822" t="s">
        <v>184</v>
      </c>
      <c r="O822">
        <v>3.1</v>
      </c>
      <c r="P822">
        <v>1.4</v>
      </c>
    </row>
    <row r="823" spans="10:16" x14ac:dyDescent="0.25">
      <c r="J823" t="s">
        <v>92</v>
      </c>
      <c r="K823" t="s">
        <v>88</v>
      </c>
      <c r="L823" t="s">
        <v>30</v>
      </c>
      <c r="M823" t="s">
        <v>1</v>
      </c>
      <c r="N823" t="s">
        <v>187</v>
      </c>
      <c r="O823">
        <v>3.05</v>
      </c>
      <c r="P823">
        <v>1.38</v>
      </c>
    </row>
    <row r="824" spans="10:16" x14ac:dyDescent="0.25">
      <c r="J824" t="s">
        <v>92</v>
      </c>
      <c r="K824" t="s">
        <v>88</v>
      </c>
      <c r="L824" t="s">
        <v>30</v>
      </c>
      <c r="M824" t="s">
        <v>0</v>
      </c>
      <c r="N824" t="s">
        <v>214</v>
      </c>
      <c r="O824">
        <v>3.05</v>
      </c>
      <c r="P824">
        <v>1.38</v>
      </c>
    </row>
    <row r="825" spans="10:16" x14ac:dyDescent="0.25">
      <c r="J825" t="s">
        <v>92</v>
      </c>
      <c r="K825" t="s">
        <v>88</v>
      </c>
      <c r="L825" t="s">
        <v>30</v>
      </c>
      <c r="M825" t="s">
        <v>11</v>
      </c>
      <c r="N825" t="s">
        <v>187</v>
      </c>
      <c r="O825">
        <v>3.02</v>
      </c>
      <c r="P825">
        <v>1.4</v>
      </c>
    </row>
    <row r="826" spans="10:16" x14ac:dyDescent="0.25">
      <c r="J826" t="s">
        <v>92</v>
      </c>
      <c r="K826" t="s">
        <v>88</v>
      </c>
      <c r="L826" t="s">
        <v>30</v>
      </c>
      <c r="M826" t="s">
        <v>2</v>
      </c>
      <c r="N826" t="s">
        <v>215</v>
      </c>
      <c r="O826">
        <v>3.05</v>
      </c>
      <c r="P826">
        <v>1.41</v>
      </c>
    </row>
    <row r="827" spans="10:16" x14ac:dyDescent="0.25">
      <c r="J827" t="s">
        <v>92</v>
      </c>
      <c r="K827" t="s">
        <v>88</v>
      </c>
      <c r="L827" t="s">
        <v>30</v>
      </c>
      <c r="M827" t="s">
        <v>4</v>
      </c>
      <c r="N827" t="s">
        <v>188</v>
      </c>
      <c r="O827">
        <v>3.05</v>
      </c>
      <c r="P827">
        <v>1.41</v>
      </c>
    </row>
    <row r="828" spans="10:16" x14ac:dyDescent="0.25">
      <c r="J828" t="s">
        <v>92</v>
      </c>
      <c r="K828" t="s">
        <v>88</v>
      </c>
      <c r="L828" t="s">
        <v>30</v>
      </c>
      <c r="M828" t="s">
        <v>10</v>
      </c>
      <c r="N828" t="s">
        <v>187</v>
      </c>
      <c r="O828">
        <v>2.9</v>
      </c>
      <c r="P828">
        <v>1.42</v>
      </c>
    </row>
    <row r="829" spans="10:16" x14ac:dyDescent="0.25">
      <c r="J829" t="s">
        <v>92</v>
      </c>
      <c r="K829" t="s">
        <v>88</v>
      </c>
      <c r="L829" t="s">
        <v>30</v>
      </c>
      <c r="M829" t="s">
        <v>14</v>
      </c>
      <c r="N829" t="s">
        <v>216</v>
      </c>
      <c r="O829">
        <v>2.95</v>
      </c>
      <c r="P829">
        <v>1.43</v>
      </c>
    </row>
    <row r="830" spans="10:16" x14ac:dyDescent="0.25">
      <c r="J830" t="s">
        <v>60</v>
      </c>
      <c r="K830" t="s">
        <v>54</v>
      </c>
      <c r="L830" t="s">
        <v>30</v>
      </c>
      <c r="M830" t="s">
        <v>8</v>
      </c>
      <c r="N830" t="s">
        <v>183</v>
      </c>
      <c r="O830">
        <v>1.04</v>
      </c>
      <c r="P830">
        <v>13</v>
      </c>
    </row>
    <row r="831" spans="10:16" x14ac:dyDescent="0.25">
      <c r="J831" t="s">
        <v>60</v>
      </c>
      <c r="K831" t="s">
        <v>54</v>
      </c>
      <c r="L831" t="s">
        <v>30</v>
      </c>
      <c r="M831" t="s">
        <v>7</v>
      </c>
      <c r="N831" t="s">
        <v>184</v>
      </c>
      <c r="O831">
        <v>1.06</v>
      </c>
      <c r="P831">
        <v>10.5</v>
      </c>
    </row>
    <row r="832" spans="10:16" x14ac:dyDescent="0.25">
      <c r="J832" t="s">
        <v>60</v>
      </c>
      <c r="K832" t="s">
        <v>54</v>
      </c>
      <c r="L832" t="s">
        <v>30</v>
      </c>
      <c r="M832" t="s">
        <v>1</v>
      </c>
      <c r="N832" t="s">
        <v>187</v>
      </c>
      <c r="O832">
        <v>1.02</v>
      </c>
      <c r="P832">
        <v>14</v>
      </c>
    </row>
    <row r="833" spans="10:16" x14ac:dyDescent="0.25">
      <c r="J833" t="s">
        <v>60</v>
      </c>
      <c r="K833" t="s">
        <v>54</v>
      </c>
      <c r="L833" t="s">
        <v>30</v>
      </c>
      <c r="M833" t="s">
        <v>0</v>
      </c>
      <c r="N833" t="s">
        <v>214</v>
      </c>
      <c r="O833">
        <v>1.02</v>
      </c>
      <c r="P833">
        <v>14</v>
      </c>
    </row>
    <row r="834" spans="10:16" x14ac:dyDescent="0.25">
      <c r="J834" t="s">
        <v>60</v>
      </c>
      <c r="K834" t="s">
        <v>54</v>
      </c>
      <c r="L834" t="s">
        <v>30</v>
      </c>
      <c r="M834" t="s">
        <v>2</v>
      </c>
      <c r="N834" t="s">
        <v>215</v>
      </c>
      <c r="O834">
        <v>1.04</v>
      </c>
      <c r="P834">
        <v>10.5</v>
      </c>
    </row>
    <row r="835" spans="10:16" x14ac:dyDescent="0.25">
      <c r="J835" t="s">
        <v>60</v>
      </c>
      <c r="K835" t="s">
        <v>54</v>
      </c>
      <c r="L835" t="s">
        <v>30</v>
      </c>
      <c r="M835" t="s">
        <v>4</v>
      </c>
      <c r="N835" t="s">
        <v>188</v>
      </c>
      <c r="O835">
        <v>1.04</v>
      </c>
      <c r="P835">
        <v>10.5</v>
      </c>
    </row>
    <row r="836" spans="10:16" x14ac:dyDescent="0.25">
      <c r="J836" t="s">
        <v>60</v>
      </c>
      <c r="K836" t="s">
        <v>54</v>
      </c>
      <c r="L836" t="s">
        <v>30</v>
      </c>
      <c r="M836" t="s">
        <v>6</v>
      </c>
      <c r="N836" t="s">
        <v>213</v>
      </c>
      <c r="O836">
        <v>1.04</v>
      </c>
      <c r="P836">
        <v>12</v>
      </c>
    </row>
    <row r="837" spans="10:16" x14ac:dyDescent="0.25">
      <c r="J837" t="s">
        <v>60</v>
      </c>
      <c r="K837" t="s">
        <v>54</v>
      </c>
      <c r="L837" t="s">
        <v>30</v>
      </c>
      <c r="M837" t="s">
        <v>11</v>
      </c>
      <c r="N837" t="s">
        <v>187</v>
      </c>
      <c r="O837">
        <v>1.04</v>
      </c>
      <c r="P837">
        <v>12</v>
      </c>
    </row>
    <row r="838" spans="10:16" x14ac:dyDescent="0.25">
      <c r="J838" t="s">
        <v>60</v>
      </c>
      <c r="K838" t="s">
        <v>54</v>
      </c>
      <c r="L838" t="s">
        <v>30</v>
      </c>
      <c r="M838" t="s">
        <v>10</v>
      </c>
      <c r="N838" t="s">
        <v>187</v>
      </c>
      <c r="O838">
        <v>1.03</v>
      </c>
      <c r="P838">
        <v>13</v>
      </c>
    </row>
    <row r="839" spans="10:16" x14ac:dyDescent="0.25">
      <c r="J839" t="s">
        <v>60</v>
      </c>
      <c r="K839" t="s">
        <v>54</v>
      </c>
      <c r="L839" t="s">
        <v>30</v>
      </c>
      <c r="M839" t="s">
        <v>14</v>
      </c>
      <c r="N839" t="s">
        <v>216</v>
      </c>
      <c r="O839">
        <v>1.04</v>
      </c>
      <c r="P839">
        <v>13</v>
      </c>
    </row>
    <row r="840" spans="10:16" x14ac:dyDescent="0.25">
      <c r="J840" t="s">
        <v>48</v>
      </c>
      <c r="K840" t="s">
        <v>39</v>
      </c>
      <c r="L840" t="s">
        <v>30</v>
      </c>
      <c r="M840" t="s">
        <v>0</v>
      </c>
      <c r="N840" t="s">
        <v>214</v>
      </c>
      <c r="O840">
        <v>1.02</v>
      </c>
      <c r="P840">
        <v>14</v>
      </c>
    </row>
    <row r="841" spans="10:16" x14ac:dyDescent="0.25">
      <c r="J841" t="s">
        <v>48</v>
      </c>
      <c r="K841" t="s">
        <v>39</v>
      </c>
      <c r="L841" t="s">
        <v>30</v>
      </c>
      <c r="M841" t="s">
        <v>11</v>
      </c>
      <c r="N841" t="s">
        <v>187</v>
      </c>
      <c r="O841">
        <v>1.04</v>
      </c>
      <c r="P841">
        <v>12.6</v>
      </c>
    </row>
    <row r="842" spans="10:16" x14ac:dyDescent="0.25">
      <c r="J842" t="s">
        <v>48</v>
      </c>
      <c r="K842" t="s">
        <v>39</v>
      </c>
      <c r="L842" t="s">
        <v>30</v>
      </c>
      <c r="M842" t="s">
        <v>1</v>
      </c>
      <c r="N842" t="s">
        <v>187</v>
      </c>
      <c r="O842">
        <v>1.02</v>
      </c>
      <c r="P842">
        <v>14</v>
      </c>
    </row>
    <row r="843" spans="10:16" x14ac:dyDescent="0.25">
      <c r="J843" t="s">
        <v>48</v>
      </c>
      <c r="K843" t="s">
        <v>39</v>
      </c>
      <c r="L843" t="s">
        <v>30</v>
      </c>
      <c r="M843" t="s">
        <v>3</v>
      </c>
      <c r="N843" t="s">
        <v>184</v>
      </c>
      <c r="O843">
        <v>1.04</v>
      </c>
      <c r="P843">
        <v>11</v>
      </c>
    </row>
    <row r="844" spans="10:16" x14ac:dyDescent="0.25">
      <c r="J844" t="s">
        <v>48</v>
      </c>
      <c r="K844" t="s">
        <v>39</v>
      </c>
      <c r="L844" t="s">
        <v>30</v>
      </c>
      <c r="M844" t="s">
        <v>2</v>
      </c>
      <c r="N844" t="s">
        <v>215</v>
      </c>
      <c r="O844">
        <v>1.05</v>
      </c>
      <c r="P844">
        <v>12</v>
      </c>
    </row>
    <row r="845" spans="10:16" x14ac:dyDescent="0.25">
      <c r="J845" t="s">
        <v>48</v>
      </c>
      <c r="K845" t="s">
        <v>39</v>
      </c>
      <c r="L845" t="s">
        <v>30</v>
      </c>
      <c r="M845" t="s">
        <v>4</v>
      </c>
      <c r="N845" t="s">
        <v>188</v>
      </c>
      <c r="O845">
        <v>1.05</v>
      </c>
      <c r="P845">
        <v>12</v>
      </c>
    </row>
    <row r="846" spans="10:16" x14ac:dyDescent="0.25">
      <c r="J846" t="s">
        <v>48</v>
      </c>
      <c r="K846" t="s">
        <v>39</v>
      </c>
      <c r="L846" t="s">
        <v>30</v>
      </c>
      <c r="M846" t="s">
        <v>6</v>
      </c>
      <c r="N846" t="s">
        <v>213</v>
      </c>
      <c r="O846">
        <v>1.03</v>
      </c>
      <c r="P846">
        <v>13</v>
      </c>
    </row>
    <row r="847" spans="10:16" x14ac:dyDescent="0.25">
      <c r="J847" t="s">
        <v>48</v>
      </c>
      <c r="K847" t="s">
        <v>39</v>
      </c>
      <c r="L847" t="s">
        <v>30</v>
      </c>
      <c r="M847" t="s">
        <v>10</v>
      </c>
      <c r="N847" t="s">
        <v>187</v>
      </c>
      <c r="O847">
        <v>1.03</v>
      </c>
      <c r="P847">
        <v>13</v>
      </c>
    </row>
    <row r="848" spans="10:16" x14ac:dyDescent="0.25">
      <c r="J848" t="s">
        <v>48</v>
      </c>
      <c r="K848" t="s">
        <v>39</v>
      </c>
      <c r="L848" t="s">
        <v>30</v>
      </c>
      <c r="M848" t="s">
        <v>9</v>
      </c>
      <c r="N848" t="s">
        <v>185</v>
      </c>
      <c r="O848">
        <v>1.03</v>
      </c>
      <c r="P848">
        <v>14.5</v>
      </c>
    </row>
    <row r="849" spans="10:16" x14ac:dyDescent="0.25">
      <c r="J849" t="s">
        <v>48</v>
      </c>
      <c r="K849" t="s">
        <v>39</v>
      </c>
      <c r="L849" t="s">
        <v>30</v>
      </c>
      <c r="M849" t="s">
        <v>14</v>
      </c>
      <c r="N849" t="s">
        <v>216</v>
      </c>
      <c r="O849">
        <v>1.05</v>
      </c>
      <c r="P849">
        <v>12</v>
      </c>
    </row>
    <row r="850" spans="10:16" x14ac:dyDescent="0.25">
      <c r="J850" t="s">
        <v>93</v>
      </c>
      <c r="K850" t="s">
        <v>88</v>
      </c>
      <c r="L850" t="s">
        <v>30</v>
      </c>
      <c r="M850" t="s">
        <v>8</v>
      </c>
      <c r="N850" t="s">
        <v>183</v>
      </c>
      <c r="O850">
        <v>1.23</v>
      </c>
      <c r="P850">
        <v>4.4000000000000004</v>
      </c>
    </row>
    <row r="851" spans="10:16" x14ac:dyDescent="0.25">
      <c r="J851" t="s">
        <v>93</v>
      </c>
      <c r="K851" t="s">
        <v>88</v>
      </c>
      <c r="L851" t="s">
        <v>30</v>
      </c>
      <c r="M851" t="s">
        <v>12</v>
      </c>
      <c r="N851" t="s">
        <v>184</v>
      </c>
      <c r="O851">
        <v>1.22</v>
      </c>
      <c r="P851">
        <v>4.4000000000000004</v>
      </c>
    </row>
    <row r="852" spans="10:16" x14ac:dyDescent="0.25">
      <c r="J852" t="s">
        <v>93</v>
      </c>
      <c r="K852" t="s">
        <v>88</v>
      </c>
      <c r="L852" t="s">
        <v>30</v>
      </c>
      <c r="M852" t="s">
        <v>7</v>
      </c>
      <c r="N852" t="s">
        <v>184</v>
      </c>
      <c r="O852">
        <v>1.23</v>
      </c>
      <c r="P852">
        <v>4.3499999999999996</v>
      </c>
    </row>
    <row r="853" spans="10:16" x14ac:dyDescent="0.25">
      <c r="J853" t="s">
        <v>93</v>
      </c>
      <c r="K853" t="s">
        <v>88</v>
      </c>
      <c r="L853" t="s">
        <v>30</v>
      </c>
      <c r="M853" t="s">
        <v>3</v>
      </c>
      <c r="N853" t="s">
        <v>184</v>
      </c>
      <c r="O853">
        <v>1.2</v>
      </c>
      <c r="P853">
        <v>4.55</v>
      </c>
    </row>
    <row r="854" spans="10:16" x14ac:dyDescent="0.25">
      <c r="J854" t="s">
        <v>93</v>
      </c>
      <c r="K854" t="s">
        <v>88</v>
      </c>
      <c r="L854" t="s">
        <v>30</v>
      </c>
      <c r="M854" t="s">
        <v>1</v>
      </c>
      <c r="N854" t="s">
        <v>187</v>
      </c>
      <c r="O854">
        <v>1.21</v>
      </c>
      <c r="P854">
        <v>4.55</v>
      </c>
    </row>
    <row r="855" spans="10:16" x14ac:dyDescent="0.25">
      <c r="J855" t="s">
        <v>93</v>
      </c>
      <c r="K855" t="s">
        <v>88</v>
      </c>
      <c r="L855" t="s">
        <v>30</v>
      </c>
      <c r="M855" t="s">
        <v>0</v>
      </c>
      <c r="N855" t="s">
        <v>214</v>
      </c>
      <c r="O855">
        <v>1.21</v>
      </c>
      <c r="P855">
        <v>4.55</v>
      </c>
    </row>
    <row r="856" spans="10:16" x14ac:dyDescent="0.25">
      <c r="J856" t="s">
        <v>93</v>
      </c>
      <c r="K856" t="s">
        <v>88</v>
      </c>
      <c r="L856" t="s">
        <v>30</v>
      </c>
      <c r="M856" t="s">
        <v>2</v>
      </c>
      <c r="N856" t="s">
        <v>215</v>
      </c>
      <c r="O856">
        <v>1.23</v>
      </c>
      <c r="P856">
        <v>4.5</v>
      </c>
    </row>
    <row r="857" spans="10:16" x14ac:dyDescent="0.25">
      <c r="J857" t="s">
        <v>93</v>
      </c>
      <c r="K857" t="s">
        <v>88</v>
      </c>
      <c r="L857" t="s">
        <v>30</v>
      </c>
      <c r="M857" t="s">
        <v>4</v>
      </c>
      <c r="N857" t="s">
        <v>188</v>
      </c>
      <c r="O857">
        <v>1.23</v>
      </c>
      <c r="P857">
        <v>4.5</v>
      </c>
    </row>
    <row r="858" spans="10:16" x14ac:dyDescent="0.25">
      <c r="J858" t="s">
        <v>93</v>
      </c>
      <c r="K858" t="s">
        <v>88</v>
      </c>
      <c r="L858" t="s">
        <v>30</v>
      </c>
      <c r="M858" t="s">
        <v>6</v>
      </c>
      <c r="N858" t="s">
        <v>213</v>
      </c>
      <c r="O858">
        <v>1.22</v>
      </c>
      <c r="P858">
        <v>4.33</v>
      </c>
    </row>
    <row r="859" spans="10:16" x14ac:dyDescent="0.25">
      <c r="J859" t="s">
        <v>93</v>
      </c>
      <c r="K859" t="s">
        <v>88</v>
      </c>
      <c r="L859" t="s">
        <v>30</v>
      </c>
      <c r="M859" t="s">
        <v>10</v>
      </c>
      <c r="N859" t="s">
        <v>187</v>
      </c>
      <c r="O859">
        <v>1.22</v>
      </c>
      <c r="P859">
        <v>4.5</v>
      </c>
    </row>
    <row r="860" spans="10:16" x14ac:dyDescent="0.25">
      <c r="J860" t="s">
        <v>93</v>
      </c>
      <c r="K860" t="s">
        <v>88</v>
      </c>
      <c r="L860" t="s">
        <v>30</v>
      </c>
      <c r="M860" t="s">
        <v>11</v>
      </c>
      <c r="N860" t="s">
        <v>187</v>
      </c>
      <c r="O860">
        <v>1.22</v>
      </c>
      <c r="P860">
        <v>4.4000000000000004</v>
      </c>
    </row>
    <row r="861" spans="10:16" x14ac:dyDescent="0.25">
      <c r="J861" t="s">
        <v>93</v>
      </c>
      <c r="K861" t="s">
        <v>88</v>
      </c>
      <c r="L861" t="s">
        <v>30</v>
      </c>
      <c r="M861" t="s">
        <v>14</v>
      </c>
      <c r="N861" t="s">
        <v>216</v>
      </c>
      <c r="O861">
        <v>1.2</v>
      </c>
      <c r="P861">
        <v>4.5999999999999996</v>
      </c>
    </row>
    <row r="862" spans="10:16" x14ac:dyDescent="0.25">
      <c r="J862" t="s">
        <v>91</v>
      </c>
      <c r="K862" t="s">
        <v>88</v>
      </c>
      <c r="L862" t="s">
        <v>30</v>
      </c>
      <c r="M862" t="s">
        <v>8</v>
      </c>
      <c r="N862" t="s">
        <v>183</v>
      </c>
      <c r="O862">
        <v>2.9</v>
      </c>
      <c r="P862">
        <v>1.43</v>
      </c>
    </row>
    <row r="863" spans="10:16" x14ac:dyDescent="0.25">
      <c r="J863" t="s">
        <v>91</v>
      </c>
      <c r="K863" t="s">
        <v>88</v>
      </c>
      <c r="L863" t="s">
        <v>30</v>
      </c>
      <c r="M863" t="s">
        <v>11</v>
      </c>
      <c r="N863" t="s">
        <v>187</v>
      </c>
      <c r="O863">
        <v>2.95</v>
      </c>
      <c r="P863">
        <v>1.42</v>
      </c>
    </row>
    <row r="864" spans="10:16" x14ac:dyDescent="0.25">
      <c r="J864" t="s">
        <v>91</v>
      </c>
      <c r="K864" t="s">
        <v>88</v>
      </c>
      <c r="L864" t="s">
        <v>30</v>
      </c>
      <c r="M864" t="s">
        <v>12</v>
      </c>
      <c r="N864" t="s">
        <v>184</v>
      </c>
      <c r="O864">
        <v>2.85</v>
      </c>
      <c r="P864">
        <v>1.44</v>
      </c>
    </row>
    <row r="865" spans="10:16" x14ac:dyDescent="0.25">
      <c r="J865" t="s">
        <v>91</v>
      </c>
      <c r="K865" t="s">
        <v>88</v>
      </c>
      <c r="L865" t="s">
        <v>30</v>
      </c>
      <c r="M865" t="s">
        <v>7</v>
      </c>
      <c r="N865" t="s">
        <v>184</v>
      </c>
      <c r="O865">
        <v>2.8</v>
      </c>
      <c r="P865">
        <v>1.45</v>
      </c>
    </row>
    <row r="866" spans="10:16" x14ac:dyDescent="0.25">
      <c r="J866" t="s">
        <v>91</v>
      </c>
      <c r="K866" t="s">
        <v>88</v>
      </c>
      <c r="L866" t="s">
        <v>30</v>
      </c>
      <c r="M866" t="s">
        <v>3</v>
      </c>
      <c r="N866" t="s">
        <v>184</v>
      </c>
      <c r="O866">
        <v>2.85</v>
      </c>
      <c r="P866">
        <v>1.44</v>
      </c>
    </row>
    <row r="867" spans="10:16" x14ac:dyDescent="0.25">
      <c r="J867" t="s">
        <v>91</v>
      </c>
      <c r="K867" t="s">
        <v>88</v>
      </c>
      <c r="L867" t="s">
        <v>30</v>
      </c>
      <c r="M867" t="s">
        <v>1</v>
      </c>
      <c r="N867" t="s">
        <v>187</v>
      </c>
      <c r="O867">
        <v>2.95</v>
      </c>
      <c r="P867">
        <v>1.4</v>
      </c>
    </row>
    <row r="868" spans="10:16" x14ac:dyDescent="0.25">
      <c r="J868" t="s">
        <v>91</v>
      </c>
      <c r="K868" t="s">
        <v>88</v>
      </c>
      <c r="L868" t="s">
        <v>30</v>
      </c>
      <c r="M868" t="s">
        <v>0</v>
      </c>
      <c r="N868" t="s">
        <v>214</v>
      </c>
      <c r="O868">
        <v>2.95</v>
      </c>
      <c r="P868">
        <v>1.4</v>
      </c>
    </row>
    <row r="869" spans="10:16" x14ac:dyDescent="0.25">
      <c r="J869" t="s">
        <v>91</v>
      </c>
      <c r="K869" t="s">
        <v>88</v>
      </c>
      <c r="L869" t="s">
        <v>30</v>
      </c>
      <c r="M869" t="s">
        <v>2</v>
      </c>
      <c r="N869" t="s">
        <v>215</v>
      </c>
      <c r="O869">
        <v>2.87</v>
      </c>
      <c r="P869">
        <v>1.46</v>
      </c>
    </row>
    <row r="870" spans="10:16" x14ac:dyDescent="0.25">
      <c r="J870" t="s">
        <v>91</v>
      </c>
      <c r="K870" t="s">
        <v>88</v>
      </c>
      <c r="L870" t="s">
        <v>30</v>
      </c>
      <c r="M870" t="s">
        <v>4</v>
      </c>
      <c r="N870" t="s">
        <v>188</v>
      </c>
      <c r="O870">
        <v>2.87</v>
      </c>
      <c r="P870">
        <v>1.46</v>
      </c>
    </row>
    <row r="871" spans="10:16" x14ac:dyDescent="0.25">
      <c r="J871" t="s">
        <v>91</v>
      </c>
      <c r="K871" t="s">
        <v>88</v>
      </c>
      <c r="L871" t="s">
        <v>30</v>
      </c>
      <c r="M871" t="s">
        <v>10</v>
      </c>
      <c r="N871" t="s">
        <v>187</v>
      </c>
      <c r="O871">
        <v>2.85</v>
      </c>
      <c r="P871">
        <v>1.43</v>
      </c>
    </row>
    <row r="872" spans="10:16" x14ac:dyDescent="0.25">
      <c r="J872" t="s">
        <v>91</v>
      </c>
      <c r="K872" t="s">
        <v>88</v>
      </c>
      <c r="L872" t="s">
        <v>30</v>
      </c>
      <c r="M872" t="s">
        <v>14</v>
      </c>
      <c r="N872" t="s">
        <v>216</v>
      </c>
      <c r="O872">
        <v>3</v>
      </c>
      <c r="P872">
        <v>1.42</v>
      </c>
    </row>
    <row r="873" spans="10:16" x14ac:dyDescent="0.25">
      <c r="J873" t="s">
        <v>162</v>
      </c>
      <c r="K873" t="s">
        <v>68</v>
      </c>
      <c r="L873" t="s">
        <v>30</v>
      </c>
      <c r="M873" t="s">
        <v>5</v>
      </c>
      <c r="N873" t="s">
        <v>225</v>
      </c>
      <c r="O873">
        <v>3.05</v>
      </c>
      <c r="P873">
        <v>1.38</v>
      </c>
    </row>
    <row r="874" spans="10:16" x14ac:dyDescent="0.25">
      <c r="J874" t="s">
        <v>162</v>
      </c>
      <c r="K874" t="s">
        <v>68</v>
      </c>
      <c r="L874" t="s">
        <v>30</v>
      </c>
      <c r="M874" t="s">
        <v>3</v>
      </c>
      <c r="N874" t="s">
        <v>220</v>
      </c>
      <c r="O874">
        <v>2.95</v>
      </c>
      <c r="P874">
        <v>1.42</v>
      </c>
    </row>
    <row r="875" spans="10:16" x14ac:dyDescent="0.25">
      <c r="J875" t="s">
        <v>162</v>
      </c>
      <c r="K875" t="s">
        <v>68</v>
      </c>
      <c r="L875" t="s">
        <v>30</v>
      </c>
      <c r="M875" t="s">
        <v>1</v>
      </c>
      <c r="N875" t="s">
        <v>220</v>
      </c>
      <c r="O875">
        <v>3.05</v>
      </c>
      <c r="P875">
        <v>1.38</v>
      </c>
    </row>
    <row r="876" spans="10:16" x14ac:dyDescent="0.25">
      <c r="J876" t="s">
        <v>162</v>
      </c>
      <c r="K876" t="s">
        <v>68</v>
      </c>
      <c r="L876" t="s">
        <v>30</v>
      </c>
      <c r="M876" t="s">
        <v>2</v>
      </c>
      <c r="N876" t="s">
        <v>221</v>
      </c>
      <c r="O876">
        <v>3.2</v>
      </c>
      <c r="P876">
        <v>1.39</v>
      </c>
    </row>
    <row r="877" spans="10:16" x14ac:dyDescent="0.25">
      <c r="J877" t="s">
        <v>162</v>
      </c>
      <c r="K877" t="s">
        <v>68</v>
      </c>
      <c r="L877" t="s">
        <v>30</v>
      </c>
      <c r="M877" t="s">
        <v>4</v>
      </c>
      <c r="N877" t="s">
        <v>222</v>
      </c>
      <c r="O877">
        <v>3.2</v>
      </c>
      <c r="P877">
        <v>1.38</v>
      </c>
    </row>
    <row r="878" spans="10:16" x14ac:dyDescent="0.25">
      <c r="J878" t="s">
        <v>162</v>
      </c>
      <c r="K878" t="s">
        <v>68</v>
      </c>
      <c r="L878" t="s">
        <v>30</v>
      </c>
      <c r="M878" t="s">
        <v>12</v>
      </c>
      <c r="N878" t="s">
        <v>225</v>
      </c>
      <c r="O878">
        <v>3.1</v>
      </c>
      <c r="P878">
        <v>1.38</v>
      </c>
    </row>
    <row r="879" spans="10:16" x14ac:dyDescent="0.25">
      <c r="J879" t="s">
        <v>162</v>
      </c>
      <c r="K879" t="s">
        <v>68</v>
      </c>
      <c r="L879" t="s">
        <v>30</v>
      </c>
      <c r="M879" t="s">
        <v>0</v>
      </c>
      <c r="N879" t="s">
        <v>220</v>
      </c>
      <c r="O879">
        <v>3.05</v>
      </c>
      <c r="P879">
        <v>1.38</v>
      </c>
    </row>
    <row r="880" spans="10:16" x14ac:dyDescent="0.25">
      <c r="J880" t="s">
        <v>162</v>
      </c>
      <c r="K880" t="s">
        <v>68</v>
      </c>
      <c r="L880" t="s">
        <v>30</v>
      </c>
      <c r="M880" t="s">
        <v>8</v>
      </c>
      <c r="N880" t="s">
        <v>223</v>
      </c>
      <c r="O880">
        <v>2.95</v>
      </c>
      <c r="P880">
        <v>1.42</v>
      </c>
    </row>
    <row r="881" spans="10:16" x14ac:dyDescent="0.25">
      <c r="J881" t="s">
        <v>162</v>
      </c>
      <c r="K881" t="s">
        <v>68</v>
      </c>
      <c r="L881" t="s">
        <v>30</v>
      </c>
      <c r="M881" t="s">
        <v>9</v>
      </c>
      <c r="N881" t="s">
        <v>224</v>
      </c>
      <c r="O881">
        <v>3.07</v>
      </c>
      <c r="P881">
        <v>1.4</v>
      </c>
    </row>
    <row r="882" spans="10:16" x14ac:dyDescent="0.25">
      <c r="J882" t="s">
        <v>162</v>
      </c>
      <c r="K882" t="s">
        <v>68</v>
      </c>
      <c r="L882" t="s">
        <v>30</v>
      </c>
      <c r="M882" t="s">
        <v>7</v>
      </c>
      <c r="N882" t="s">
        <v>225</v>
      </c>
      <c r="O882">
        <v>3.1</v>
      </c>
      <c r="P882">
        <v>1.38</v>
      </c>
    </row>
    <row r="883" spans="10:16" x14ac:dyDescent="0.25">
      <c r="J883" t="s">
        <v>162</v>
      </c>
      <c r="K883" t="s">
        <v>68</v>
      </c>
      <c r="L883" t="s">
        <v>30</v>
      </c>
      <c r="M883" t="s">
        <v>11</v>
      </c>
      <c r="N883" t="s">
        <v>223</v>
      </c>
      <c r="O883">
        <v>2.98</v>
      </c>
      <c r="P883">
        <v>1.4</v>
      </c>
    </row>
    <row r="884" spans="10:16" x14ac:dyDescent="0.25">
      <c r="J884" t="s">
        <v>33</v>
      </c>
      <c r="K884" t="s">
        <v>34</v>
      </c>
      <c r="L884" t="s">
        <v>30</v>
      </c>
      <c r="M884" t="s">
        <v>8</v>
      </c>
      <c r="N884" t="s">
        <v>183</v>
      </c>
      <c r="O884">
        <v>1.32</v>
      </c>
      <c r="P884">
        <v>3.5</v>
      </c>
    </row>
    <row r="885" spans="10:16" x14ac:dyDescent="0.25">
      <c r="J885" t="s">
        <v>33</v>
      </c>
      <c r="K885" t="s">
        <v>34</v>
      </c>
      <c r="L885" t="s">
        <v>30</v>
      </c>
      <c r="M885" t="s">
        <v>7</v>
      </c>
      <c r="N885" t="s">
        <v>184</v>
      </c>
      <c r="O885">
        <v>1.33</v>
      </c>
      <c r="P885">
        <v>3.4</v>
      </c>
    </row>
    <row r="886" spans="10:16" x14ac:dyDescent="0.25">
      <c r="J886" t="s">
        <v>33</v>
      </c>
      <c r="K886" t="s">
        <v>34</v>
      </c>
      <c r="L886" t="s">
        <v>30</v>
      </c>
      <c r="M886" t="s">
        <v>12</v>
      </c>
      <c r="N886" t="s">
        <v>184</v>
      </c>
      <c r="O886">
        <v>1.32</v>
      </c>
      <c r="P886">
        <v>3.6</v>
      </c>
    </row>
    <row r="887" spans="10:16" x14ac:dyDescent="0.25">
      <c r="J887" t="s">
        <v>33</v>
      </c>
      <c r="K887" t="s">
        <v>34</v>
      </c>
      <c r="L887" t="s">
        <v>30</v>
      </c>
      <c r="M887" t="s">
        <v>11</v>
      </c>
      <c r="N887" t="s">
        <v>187</v>
      </c>
      <c r="O887">
        <v>1.32</v>
      </c>
      <c r="P887">
        <v>3.45</v>
      </c>
    </row>
    <row r="888" spans="10:16" x14ac:dyDescent="0.25">
      <c r="J888" t="s">
        <v>33</v>
      </c>
      <c r="K888" t="s">
        <v>34</v>
      </c>
      <c r="L888" t="s">
        <v>30</v>
      </c>
      <c r="M888" t="s">
        <v>3</v>
      </c>
      <c r="N888" t="s">
        <v>184</v>
      </c>
      <c r="O888">
        <v>1.3</v>
      </c>
      <c r="P888">
        <v>3.65</v>
      </c>
    </row>
    <row r="889" spans="10:16" x14ac:dyDescent="0.25">
      <c r="J889" t="s">
        <v>33</v>
      </c>
      <c r="K889" t="s">
        <v>34</v>
      </c>
      <c r="L889" t="s">
        <v>30</v>
      </c>
      <c r="M889" t="s">
        <v>1</v>
      </c>
      <c r="N889" t="s">
        <v>187</v>
      </c>
      <c r="O889">
        <v>1.32</v>
      </c>
      <c r="P889">
        <v>3.45</v>
      </c>
    </row>
    <row r="890" spans="10:16" x14ac:dyDescent="0.25">
      <c r="J890" t="s">
        <v>33</v>
      </c>
      <c r="K890" t="s">
        <v>34</v>
      </c>
      <c r="L890" t="s">
        <v>30</v>
      </c>
      <c r="M890" t="s">
        <v>0</v>
      </c>
      <c r="N890" t="s">
        <v>214</v>
      </c>
      <c r="O890">
        <v>1.32</v>
      </c>
      <c r="P890">
        <v>3.45</v>
      </c>
    </row>
    <row r="891" spans="10:16" x14ac:dyDescent="0.25">
      <c r="J891" t="s">
        <v>33</v>
      </c>
      <c r="K891" t="s">
        <v>34</v>
      </c>
      <c r="L891" t="s">
        <v>30</v>
      </c>
      <c r="M891" t="s">
        <v>2</v>
      </c>
      <c r="N891" t="s">
        <v>215</v>
      </c>
      <c r="O891">
        <v>1.32</v>
      </c>
      <c r="P891">
        <v>3.65</v>
      </c>
    </row>
    <row r="892" spans="10:16" x14ac:dyDescent="0.25">
      <c r="J892" t="s">
        <v>33</v>
      </c>
      <c r="K892" t="s">
        <v>34</v>
      </c>
      <c r="L892" t="s">
        <v>30</v>
      </c>
      <c r="M892" t="s">
        <v>4</v>
      </c>
      <c r="N892" t="s">
        <v>188</v>
      </c>
      <c r="O892">
        <v>1.32</v>
      </c>
      <c r="P892">
        <v>3.65</v>
      </c>
    </row>
    <row r="893" spans="10:16" x14ac:dyDescent="0.25">
      <c r="J893" t="s">
        <v>33</v>
      </c>
      <c r="K893" t="s">
        <v>34</v>
      </c>
      <c r="L893" t="s">
        <v>30</v>
      </c>
      <c r="M893" t="s">
        <v>6</v>
      </c>
      <c r="N893" t="s">
        <v>213</v>
      </c>
      <c r="O893">
        <v>1.33</v>
      </c>
      <c r="P893">
        <v>3.4</v>
      </c>
    </row>
    <row r="894" spans="10:16" x14ac:dyDescent="0.25">
      <c r="J894" t="s">
        <v>33</v>
      </c>
      <c r="K894" t="s">
        <v>34</v>
      </c>
      <c r="L894" t="s">
        <v>30</v>
      </c>
      <c r="M894" t="s">
        <v>10</v>
      </c>
      <c r="N894" t="s">
        <v>187</v>
      </c>
      <c r="O894">
        <v>1.3</v>
      </c>
      <c r="P894">
        <v>3.6</v>
      </c>
    </row>
    <row r="895" spans="10:16" x14ac:dyDescent="0.25">
      <c r="J895" t="s">
        <v>33</v>
      </c>
      <c r="K895" t="s">
        <v>34</v>
      </c>
      <c r="L895" t="s">
        <v>30</v>
      </c>
      <c r="M895" t="s">
        <v>9</v>
      </c>
      <c r="N895" t="s">
        <v>185</v>
      </c>
      <c r="O895">
        <v>1.31</v>
      </c>
      <c r="P895">
        <v>3.65</v>
      </c>
    </row>
    <row r="896" spans="10:16" x14ac:dyDescent="0.25">
      <c r="J896" t="s">
        <v>33</v>
      </c>
      <c r="K896" t="s">
        <v>34</v>
      </c>
      <c r="L896" t="s">
        <v>30</v>
      </c>
      <c r="M896" t="s">
        <v>14</v>
      </c>
      <c r="N896" t="s">
        <v>216</v>
      </c>
      <c r="O896">
        <v>1.29</v>
      </c>
      <c r="P896">
        <v>3.7</v>
      </c>
    </row>
    <row r="897" spans="10:16" x14ac:dyDescent="0.25">
      <c r="J897" t="s">
        <v>81</v>
      </c>
      <c r="K897" t="s">
        <v>78</v>
      </c>
      <c r="L897" t="s">
        <v>30</v>
      </c>
      <c r="M897" t="s">
        <v>8</v>
      </c>
      <c r="N897" t="s">
        <v>183</v>
      </c>
      <c r="O897">
        <v>6.5</v>
      </c>
      <c r="P897">
        <v>1.1200000000000001</v>
      </c>
    </row>
    <row r="898" spans="10:16" x14ac:dyDescent="0.25">
      <c r="J898" t="s">
        <v>81</v>
      </c>
      <c r="K898" t="s">
        <v>78</v>
      </c>
      <c r="L898" t="s">
        <v>30</v>
      </c>
      <c r="M898" t="s">
        <v>12</v>
      </c>
      <c r="N898" t="s">
        <v>184</v>
      </c>
      <c r="O898">
        <v>6.5</v>
      </c>
      <c r="P898">
        <v>1.1200000000000001</v>
      </c>
    </row>
    <row r="899" spans="10:16" x14ac:dyDescent="0.25">
      <c r="J899" t="s">
        <v>81</v>
      </c>
      <c r="K899" t="s">
        <v>78</v>
      </c>
      <c r="L899" t="s">
        <v>30</v>
      </c>
      <c r="M899" t="s">
        <v>7</v>
      </c>
      <c r="N899" t="s">
        <v>184</v>
      </c>
      <c r="O899">
        <v>7</v>
      </c>
      <c r="P899">
        <v>1.1100000000000001</v>
      </c>
    </row>
    <row r="900" spans="10:16" x14ac:dyDescent="0.25">
      <c r="J900" t="s">
        <v>81</v>
      </c>
      <c r="K900" t="s">
        <v>78</v>
      </c>
      <c r="L900" t="s">
        <v>30</v>
      </c>
      <c r="M900" t="s">
        <v>3</v>
      </c>
      <c r="N900" t="s">
        <v>184</v>
      </c>
      <c r="O900">
        <v>6.25</v>
      </c>
      <c r="P900">
        <v>1.1200000000000001</v>
      </c>
    </row>
    <row r="901" spans="10:16" x14ac:dyDescent="0.25">
      <c r="J901" t="s">
        <v>81</v>
      </c>
      <c r="K901" t="s">
        <v>78</v>
      </c>
      <c r="L901" t="s">
        <v>30</v>
      </c>
      <c r="M901" t="s">
        <v>1</v>
      </c>
      <c r="N901" t="s">
        <v>187</v>
      </c>
      <c r="O901">
        <v>6.4</v>
      </c>
      <c r="P901">
        <v>1.1200000000000001</v>
      </c>
    </row>
    <row r="902" spans="10:16" x14ac:dyDescent="0.25">
      <c r="J902" t="s">
        <v>81</v>
      </c>
      <c r="K902" t="s">
        <v>78</v>
      </c>
      <c r="L902" t="s">
        <v>30</v>
      </c>
      <c r="M902" t="s">
        <v>0</v>
      </c>
      <c r="N902" t="s">
        <v>214</v>
      </c>
      <c r="O902">
        <v>6.4</v>
      </c>
      <c r="P902">
        <v>1.1200000000000001</v>
      </c>
    </row>
    <row r="903" spans="10:16" x14ac:dyDescent="0.25">
      <c r="J903" t="s">
        <v>81</v>
      </c>
      <c r="K903" t="s">
        <v>78</v>
      </c>
      <c r="L903" t="s">
        <v>30</v>
      </c>
      <c r="M903" t="s">
        <v>2</v>
      </c>
      <c r="N903" t="s">
        <v>215</v>
      </c>
      <c r="O903">
        <v>7.05</v>
      </c>
      <c r="P903">
        <v>1.1200000000000001</v>
      </c>
    </row>
    <row r="904" spans="10:16" x14ac:dyDescent="0.25">
      <c r="J904" t="s">
        <v>81</v>
      </c>
      <c r="K904" t="s">
        <v>78</v>
      </c>
      <c r="L904" t="s">
        <v>30</v>
      </c>
      <c r="M904" t="s">
        <v>4</v>
      </c>
      <c r="N904" t="s">
        <v>188</v>
      </c>
      <c r="O904">
        <v>7.05</v>
      </c>
      <c r="P904">
        <v>1.1200000000000001</v>
      </c>
    </row>
    <row r="905" spans="10:16" x14ac:dyDescent="0.25">
      <c r="J905" t="s">
        <v>81</v>
      </c>
      <c r="K905" t="s">
        <v>78</v>
      </c>
      <c r="L905" t="s">
        <v>30</v>
      </c>
      <c r="M905" t="s">
        <v>6</v>
      </c>
      <c r="N905" t="s">
        <v>213</v>
      </c>
      <c r="O905">
        <v>6.75</v>
      </c>
      <c r="P905">
        <v>1.1100000000000001</v>
      </c>
    </row>
    <row r="906" spans="10:16" x14ac:dyDescent="0.25">
      <c r="J906" t="s">
        <v>81</v>
      </c>
      <c r="K906" t="s">
        <v>78</v>
      </c>
      <c r="L906" t="s">
        <v>30</v>
      </c>
      <c r="M906" t="s">
        <v>10</v>
      </c>
      <c r="N906" t="s">
        <v>187</v>
      </c>
      <c r="O906">
        <v>6.75</v>
      </c>
      <c r="P906">
        <v>1.1100000000000001</v>
      </c>
    </row>
    <row r="907" spans="10:16" x14ac:dyDescent="0.25">
      <c r="J907" t="s">
        <v>81</v>
      </c>
      <c r="K907" t="s">
        <v>78</v>
      </c>
      <c r="L907" t="s">
        <v>30</v>
      </c>
      <c r="M907" t="s">
        <v>11</v>
      </c>
      <c r="N907" t="s">
        <v>187</v>
      </c>
      <c r="O907">
        <v>6.7</v>
      </c>
      <c r="P907">
        <v>1.1200000000000001</v>
      </c>
    </row>
    <row r="908" spans="10:16" x14ac:dyDescent="0.25">
      <c r="J908" t="s">
        <v>81</v>
      </c>
      <c r="K908" t="s">
        <v>78</v>
      </c>
      <c r="L908" t="s">
        <v>30</v>
      </c>
      <c r="M908" t="s">
        <v>14</v>
      </c>
      <c r="N908" t="s">
        <v>216</v>
      </c>
      <c r="O908">
        <v>7</v>
      </c>
      <c r="P908">
        <v>1.1100000000000001</v>
      </c>
    </row>
    <row r="909" spans="10:16" x14ac:dyDescent="0.25">
      <c r="J909" t="s">
        <v>116</v>
      </c>
      <c r="K909" t="s">
        <v>189</v>
      </c>
      <c r="L909" t="s">
        <v>30</v>
      </c>
      <c r="M909" t="s">
        <v>8</v>
      </c>
      <c r="N909" t="s">
        <v>217</v>
      </c>
      <c r="O909">
        <v>1.7</v>
      </c>
      <c r="P909">
        <v>2.2000000000000002</v>
      </c>
    </row>
    <row r="910" spans="10:16" x14ac:dyDescent="0.25">
      <c r="J910" t="s">
        <v>116</v>
      </c>
      <c r="K910" t="s">
        <v>189</v>
      </c>
      <c r="L910" t="s">
        <v>30</v>
      </c>
      <c r="M910" t="s">
        <v>7</v>
      </c>
      <c r="N910" t="s">
        <v>186</v>
      </c>
      <c r="O910">
        <v>1.67</v>
      </c>
      <c r="P910">
        <v>2.2599999999999998</v>
      </c>
    </row>
    <row r="911" spans="10:16" x14ac:dyDescent="0.25">
      <c r="J911" t="s">
        <v>116</v>
      </c>
      <c r="K911" t="s">
        <v>189</v>
      </c>
      <c r="L911" t="s">
        <v>30</v>
      </c>
      <c r="M911" t="s">
        <v>11</v>
      </c>
      <c r="N911" t="s">
        <v>218</v>
      </c>
      <c r="O911">
        <v>1.65</v>
      </c>
      <c r="P911">
        <v>2.2999999999999998</v>
      </c>
    </row>
    <row r="912" spans="10:16" x14ac:dyDescent="0.25">
      <c r="J912" t="s">
        <v>116</v>
      </c>
      <c r="K912" t="s">
        <v>189</v>
      </c>
      <c r="L912" t="s">
        <v>30</v>
      </c>
      <c r="M912" t="s">
        <v>12</v>
      </c>
      <c r="N912" t="s">
        <v>187</v>
      </c>
      <c r="O912">
        <v>1.69</v>
      </c>
      <c r="P912">
        <v>2.25</v>
      </c>
    </row>
    <row r="913" spans="10:16" x14ac:dyDescent="0.25">
      <c r="J913" t="s">
        <v>116</v>
      </c>
      <c r="K913" t="s">
        <v>189</v>
      </c>
      <c r="L913" t="s">
        <v>30</v>
      </c>
      <c r="M913" t="s">
        <v>10</v>
      </c>
      <c r="N913" t="s">
        <v>218</v>
      </c>
      <c r="O913">
        <v>1.67</v>
      </c>
      <c r="P913">
        <v>2.2999999999999998</v>
      </c>
    </row>
    <row r="914" spans="10:16" x14ac:dyDescent="0.25">
      <c r="J914" t="s">
        <v>116</v>
      </c>
      <c r="K914" t="s">
        <v>189</v>
      </c>
      <c r="L914" t="s">
        <v>30</v>
      </c>
      <c r="M914" t="s">
        <v>0</v>
      </c>
      <c r="N914" t="s">
        <v>188</v>
      </c>
      <c r="O914">
        <v>1.68</v>
      </c>
      <c r="P914">
        <v>2.2799999999999998</v>
      </c>
    </row>
    <row r="915" spans="10:16" x14ac:dyDescent="0.25">
      <c r="J915" t="s">
        <v>116</v>
      </c>
      <c r="K915" t="s">
        <v>189</v>
      </c>
      <c r="L915" t="s">
        <v>30</v>
      </c>
      <c r="M915" t="s">
        <v>1</v>
      </c>
      <c r="N915" t="s">
        <v>217</v>
      </c>
      <c r="O915">
        <v>1.67</v>
      </c>
      <c r="P915">
        <v>2.25</v>
      </c>
    </row>
    <row r="916" spans="10:16" x14ac:dyDescent="0.25">
      <c r="J916" t="s">
        <v>116</v>
      </c>
      <c r="K916" t="s">
        <v>189</v>
      </c>
      <c r="L916" t="s">
        <v>30</v>
      </c>
      <c r="M916" t="s">
        <v>5</v>
      </c>
      <c r="N916" t="s">
        <v>217</v>
      </c>
      <c r="O916">
        <v>1.67</v>
      </c>
      <c r="P916">
        <v>2.25</v>
      </c>
    </row>
    <row r="917" spans="10:16" x14ac:dyDescent="0.25">
      <c r="J917" t="s">
        <v>116</v>
      </c>
      <c r="K917" t="s">
        <v>189</v>
      </c>
      <c r="L917" t="s">
        <v>30</v>
      </c>
      <c r="M917" t="s">
        <v>2</v>
      </c>
      <c r="N917" t="s">
        <v>219</v>
      </c>
      <c r="O917">
        <v>1.69</v>
      </c>
      <c r="P917">
        <v>2.25</v>
      </c>
    </row>
    <row r="918" spans="10:16" x14ac:dyDescent="0.25">
      <c r="J918" t="s">
        <v>116</v>
      </c>
      <c r="K918" t="s">
        <v>189</v>
      </c>
      <c r="L918" t="s">
        <v>30</v>
      </c>
      <c r="M918" t="s">
        <v>4</v>
      </c>
      <c r="N918" t="s">
        <v>217</v>
      </c>
      <c r="O918">
        <v>1.69</v>
      </c>
      <c r="P918">
        <v>2.25</v>
      </c>
    </row>
    <row r="919" spans="10:16" x14ac:dyDescent="0.25">
      <c r="J919" t="s">
        <v>116</v>
      </c>
      <c r="K919" t="s">
        <v>189</v>
      </c>
      <c r="L919" t="s">
        <v>30</v>
      </c>
      <c r="M919" t="s">
        <v>3</v>
      </c>
      <c r="N919" t="s">
        <v>186</v>
      </c>
      <c r="O919">
        <v>1.69</v>
      </c>
      <c r="P919">
        <v>2.25</v>
      </c>
    </row>
    <row r="920" spans="10:16" x14ac:dyDescent="0.25">
      <c r="J920" t="s">
        <v>116</v>
      </c>
      <c r="K920" t="s">
        <v>189</v>
      </c>
      <c r="L920" t="s">
        <v>30</v>
      </c>
      <c r="M920" t="s">
        <v>13</v>
      </c>
      <c r="N920" t="s">
        <v>217</v>
      </c>
      <c r="O920">
        <v>1.69</v>
      </c>
      <c r="P920">
        <v>2.2000000000000002</v>
      </c>
    </row>
    <row r="921" spans="10:16" x14ac:dyDescent="0.25">
      <c r="J921" t="s">
        <v>116</v>
      </c>
      <c r="K921" t="s">
        <v>189</v>
      </c>
      <c r="L921" t="s">
        <v>30</v>
      </c>
      <c r="M921" t="s">
        <v>14</v>
      </c>
      <c r="N921" t="s">
        <v>218</v>
      </c>
      <c r="O921">
        <v>1.69</v>
      </c>
      <c r="P921">
        <v>2.25</v>
      </c>
    </row>
    <row r="922" spans="10:16" x14ac:dyDescent="0.25">
      <c r="J922" t="s">
        <v>116</v>
      </c>
      <c r="K922" t="s">
        <v>189</v>
      </c>
      <c r="L922" t="s">
        <v>30</v>
      </c>
      <c r="M922" t="s">
        <v>6</v>
      </c>
      <c r="N922" t="s">
        <v>218</v>
      </c>
      <c r="O922">
        <v>1.67</v>
      </c>
      <c r="P922">
        <v>2.25</v>
      </c>
    </row>
    <row r="923" spans="10:16" x14ac:dyDescent="0.25">
      <c r="J923" t="s">
        <v>116</v>
      </c>
      <c r="K923" t="s">
        <v>189</v>
      </c>
      <c r="L923" t="s">
        <v>30</v>
      </c>
      <c r="M923" t="s">
        <v>9</v>
      </c>
      <c r="N923" t="s">
        <v>186</v>
      </c>
      <c r="O923">
        <v>1.69</v>
      </c>
      <c r="P923">
        <v>2.25</v>
      </c>
    </row>
    <row r="924" spans="10:16" x14ac:dyDescent="0.25">
      <c r="J924" t="s">
        <v>62</v>
      </c>
      <c r="K924" t="s">
        <v>54</v>
      </c>
      <c r="L924" t="s">
        <v>30</v>
      </c>
      <c r="M924" t="s">
        <v>8</v>
      </c>
      <c r="N924" t="s">
        <v>183</v>
      </c>
      <c r="O924">
        <v>2.4500000000000002</v>
      </c>
      <c r="P924">
        <v>1.57</v>
      </c>
    </row>
    <row r="925" spans="10:16" x14ac:dyDescent="0.25">
      <c r="J925" t="s">
        <v>62</v>
      </c>
      <c r="K925" t="s">
        <v>54</v>
      </c>
      <c r="L925" t="s">
        <v>30</v>
      </c>
      <c r="M925" t="s">
        <v>7</v>
      </c>
      <c r="N925" t="s">
        <v>184</v>
      </c>
      <c r="O925">
        <v>2.4300000000000002</v>
      </c>
      <c r="P925">
        <v>1.59</v>
      </c>
    </row>
    <row r="926" spans="10:16" x14ac:dyDescent="0.25">
      <c r="J926" t="s">
        <v>62</v>
      </c>
      <c r="K926" t="s">
        <v>54</v>
      </c>
      <c r="L926" t="s">
        <v>30</v>
      </c>
      <c r="M926" t="s">
        <v>12</v>
      </c>
      <c r="N926" t="s">
        <v>184</v>
      </c>
      <c r="O926">
        <v>2.48</v>
      </c>
      <c r="P926">
        <v>1.59</v>
      </c>
    </row>
    <row r="927" spans="10:16" x14ac:dyDescent="0.25">
      <c r="J927" t="s">
        <v>62</v>
      </c>
      <c r="K927" t="s">
        <v>54</v>
      </c>
      <c r="L927" t="s">
        <v>30</v>
      </c>
      <c r="M927" t="s">
        <v>3</v>
      </c>
      <c r="N927" t="s">
        <v>184</v>
      </c>
      <c r="O927">
        <v>2.4500000000000002</v>
      </c>
      <c r="P927">
        <v>1.59</v>
      </c>
    </row>
    <row r="928" spans="10:16" x14ac:dyDescent="0.25">
      <c r="J928" t="s">
        <v>62</v>
      </c>
      <c r="K928" t="s">
        <v>54</v>
      </c>
      <c r="L928" t="s">
        <v>30</v>
      </c>
      <c r="M928" t="s">
        <v>1</v>
      </c>
      <c r="N928" t="s">
        <v>187</v>
      </c>
      <c r="O928">
        <v>2.2799999999999998</v>
      </c>
      <c r="P928">
        <v>1.65</v>
      </c>
    </row>
    <row r="929" spans="10:16" x14ac:dyDescent="0.25">
      <c r="J929" t="s">
        <v>62</v>
      </c>
      <c r="K929" t="s">
        <v>54</v>
      </c>
      <c r="L929" t="s">
        <v>30</v>
      </c>
      <c r="M929" t="s">
        <v>0</v>
      </c>
      <c r="N929" t="s">
        <v>214</v>
      </c>
      <c r="O929">
        <v>2.2799999999999998</v>
      </c>
      <c r="P929">
        <v>1.65</v>
      </c>
    </row>
    <row r="930" spans="10:16" x14ac:dyDescent="0.25">
      <c r="J930" t="s">
        <v>62</v>
      </c>
      <c r="K930" t="s">
        <v>54</v>
      </c>
      <c r="L930" t="s">
        <v>30</v>
      </c>
      <c r="M930" t="s">
        <v>2</v>
      </c>
      <c r="N930" t="s">
        <v>215</v>
      </c>
      <c r="O930">
        <v>2.5</v>
      </c>
      <c r="P930">
        <v>1.59</v>
      </c>
    </row>
    <row r="931" spans="10:16" x14ac:dyDescent="0.25">
      <c r="J931" t="s">
        <v>62</v>
      </c>
      <c r="K931" t="s">
        <v>54</v>
      </c>
      <c r="L931" t="s">
        <v>30</v>
      </c>
      <c r="M931" t="s">
        <v>6</v>
      </c>
      <c r="N931" t="s">
        <v>213</v>
      </c>
      <c r="O931">
        <v>2.4500000000000002</v>
      </c>
      <c r="P931">
        <v>1.57</v>
      </c>
    </row>
    <row r="932" spans="10:16" x14ac:dyDescent="0.25">
      <c r="J932" t="s">
        <v>62</v>
      </c>
      <c r="K932" t="s">
        <v>54</v>
      </c>
      <c r="L932" t="s">
        <v>30</v>
      </c>
      <c r="M932" t="s">
        <v>10</v>
      </c>
      <c r="N932" t="s">
        <v>187</v>
      </c>
      <c r="O932">
        <v>2.4700000000000002</v>
      </c>
      <c r="P932">
        <v>1.57</v>
      </c>
    </row>
    <row r="933" spans="10:16" x14ac:dyDescent="0.25">
      <c r="J933" t="s">
        <v>62</v>
      </c>
      <c r="K933" t="s">
        <v>54</v>
      </c>
      <c r="L933" t="s">
        <v>30</v>
      </c>
      <c r="M933" t="s">
        <v>11</v>
      </c>
      <c r="N933" t="s">
        <v>187</v>
      </c>
      <c r="O933">
        <v>2.46</v>
      </c>
      <c r="P933">
        <v>1.56</v>
      </c>
    </row>
    <row r="934" spans="10:16" x14ac:dyDescent="0.25">
      <c r="J934" t="s">
        <v>62</v>
      </c>
      <c r="K934" t="s">
        <v>54</v>
      </c>
      <c r="L934" t="s">
        <v>30</v>
      </c>
      <c r="M934" t="s">
        <v>14</v>
      </c>
      <c r="N934" t="s">
        <v>216</v>
      </c>
      <c r="O934">
        <v>2.5</v>
      </c>
      <c r="P934">
        <v>1.57</v>
      </c>
    </row>
    <row r="935" spans="10:16" x14ac:dyDescent="0.25">
      <c r="J935" t="s">
        <v>135</v>
      </c>
      <c r="K935" t="s">
        <v>131</v>
      </c>
      <c r="L935" t="s">
        <v>30</v>
      </c>
      <c r="M935" t="s">
        <v>2</v>
      </c>
      <c r="N935" t="s">
        <v>221</v>
      </c>
      <c r="O935">
        <v>1.95</v>
      </c>
      <c r="P935">
        <v>1.87</v>
      </c>
    </row>
    <row r="936" spans="10:16" x14ac:dyDescent="0.25">
      <c r="J936" t="s">
        <v>135</v>
      </c>
      <c r="K936" t="s">
        <v>131</v>
      </c>
      <c r="L936" t="s">
        <v>30</v>
      </c>
      <c r="M936" t="s">
        <v>1</v>
      </c>
      <c r="N936" t="s">
        <v>220</v>
      </c>
      <c r="O936">
        <v>1.93</v>
      </c>
      <c r="P936">
        <v>1.78</v>
      </c>
    </row>
    <row r="937" spans="10:16" x14ac:dyDescent="0.25">
      <c r="J937" t="s">
        <v>135</v>
      </c>
      <c r="K937" t="s">
        <v>131</v>
      </c>
      <c r="L937" t="s">
        <v>30</v>
      </c>
      <c r="M937" t="s">
        <v>3</v>
      </c>
      <c r="N937" t="s">
        <v>220</v>
      </c>
      <c r="O937">
        <v>2</v>
      </c>
      <c r="P937">
        <v>1.77</v>
      </c>
    </row>
    <row r="938" spans="10:16" x14ac:dyDescent="0.25">
      <c r="J938" t="s">
        <v>98</v>
      </c>
      <c r="K938" t="s">
        <v>97</v>
      </c>
      <c r="L938" t="s">
        <v>30</v>
      </c>
      <c r="M938" t="s">
        <v>8</v>
      </c>
      <c r="N938" t="s">
        <v>183</v>
      </c>
      <c r="O938">
        <v>1.34</v>
      </c>
      <c r="P938">
        <v>3.35</v>
      </c>
    </row>
    <row r="939" spans="10:16" x14ac:dyDescent="0.25">
      <c r="J939" t="s">
        <v>98</v>
      </c>
      <c r="K939" t="s">
        <v>97</v>
      </c>
      <c r="L939" t="s">
        <v>30</v>
      </c>
      <c r="M939" t="s">
        <v>12</v>
      </c>
      <c r="N939" t="s">
        <v>184</v>
      </c>
      <c r="O939">
        <v>1.36</v>
      </c>
      <c r="P939">
        <v>3.3</v>
      </c>
    </row>
    <row r="940" spans="10:16" x14ac:dyDescent="0.25">
      <c r="J940" t="s">
        <v>98</v>
      </c>
      <c r="K940" t="s">
        <v>97</v>
      </c>
      <c r="L940" t="s">
        <v>30</v>
      </c>
      <c r="M940" t="s">
        <v>7</v>
      </c>
      <c r="N940" t="s">
        <v>184</v>
      </c>
      <c r="O940">
        <v>1.34</v>
      </c>
      <c r="P940">
        <v>3.35</v>
      </c>
    </row>
    <row r="941" spans="10:16" x14ac:dyDescent="0.25">
      <c r="J941" t="s">
        <v>98</v>
      </c>
      <c r="K941" t="s">
        <v>97</v>
      </c>
      <c r="L941" t="s">
        <v>30</v>
      </c>
      <c r="M941" t="s">
        <v>3</v>
      </c>
      <c r="N941" t="s">
        <v>184</v>
      </c>
      <c r="O941">
        <v>1.35</v>
      </c>
      <c r="P941">
        <v>3.35</v>
      </c>
    </row>
    <row r="942" spans="10:16" x14ac:dyDescent="0.25">
      <c r="J942" t="s">
        <v>98</v>
      </c>
      <c r="K942" t="s">
        <v>97</v>
      </c>
      <c r="L942" t="s">
        <v>30</v>
      </c>
      <c r="M942" t="s">
        <v>1</v>
      </c>
      <c r="N942" t="s">
        <v>187</v>
      </c>
      <c r="O942">
        <v>1.33</v>
      </c>
      <c r="P942">
        <v>3.4</v>
      </c>
    </row>
    <row r="943" spans="10:16" x14ac:dyDescent="0.25">
      <c r="J943" t="s">
        <v>98</v>
      </c>
      <c r="K943" t="s">
        <v>97</v>
      </c>
      <c r="L943" t="s">
        <v>30</v>
      </c>
      <c r="M943" t="s">
        <v>0</v>
      </c>
      <c r="N943" t="s">
        <v>214</v>
      </c>
      <c r="O943">
        <v>1.33</v>
      </c>
      <c r="P943">
        <v>3.4</v>
      </c>
    </row>
    <row r="944" spans="10:16" x14ac:dyDescent="0.25">
      <c r="J944" t="s">
        <v>98</v>
      </c>
      <c r="K944" t="s">
        <v>97</v>
      </c>
      <c r="L944" t="s">
        <v>30</v>
      </c>
      <c r="M944" t="s">
        <v>11</v>
      </c>
      <c r="N944" t="s">
        <v>187</v>
      </c>
      <c r="O944">
        <v>1.36</v>
      </c>
      <c r="P944">
        <v>3.25</v>
      </c>
    </row>
    <row r="945" spans="10:16" x14ac:dyDescent="0.25">
      <c r="J945" t="s">
        <v>98</v>
      </c>
      <c r="K945" t="s">
        <v>97</v>
      </c>
      <c r="L945" t="s">
        <v>30</v>
      </c>
      <c r="M945" t="s">
        <v>2</v>
      </c>
      <c r="N945" t="s">
        <v>215</v>
      </c>
      <c r="O945">
        <v>1.36</v>
      </c>
      <c r="P945">
        <v>3.35</v>
      </c>
    </row>
    <row r="946" spans="10:16" x14ac:dyDescent="0.25">
      <c r="J946" t="s">
        <v>98</v>
      </c>
      <c r="K946" t="s">
        <v>97</v>
      </c>
      <c r="L946" t="s">
        <v>30</v>
      </c>
      <c r="M946" t="s">
        <v>4</v>
      </c>
      <c r="N946" t="s">
        <v>188</v>
      </c>
      <c r="O946">
        <v>1.36</v>
      </c>
      <c r="P946">
        <v>3.35</v>
      </c>
    </row>
    <row r="947" spans="10:16" x14ac:dyDescent="0.25">
      <c r="J947" t="s">
        <v>98</v>
      </c>
      <c r="K947" t="s">
        <v>97</v>
      </c>
      <c r="L947" t="s">
        <v>30</v>
      </c>
      <c r="M947" t="s">
        <v>10</v>
      </c>
      <c r="N947" t="s">
        <v>187</v>
      </c>
      <c r="O947">
        <v>1.33</v>
      </c>
      <c r="P947">
        <v>3.4</v>
      </c>
    </row>
    <row r="948" spans="10:16" x14ac:dyDescent="0.25">
      <c r="J948" t="s">
        <v>98</v>
      </c>
      <c r="K948" t="s">
        <v>97</v>
      </c>
      <c r="L948" t="s">
        <v>30</v>
      </c>
      <c r="M948" t="s">
        <v>14</v>
      </c>
      <c r="N948" t="s">
        <v>216</v>
      </c>
      <c r="O948">
        <v>1.34</v>
      </c>
      <c r="P948">
        <v>3.4</v>
      </c>
    </row>
    <row r="949" spans="10:16" x14ac:dyDescent="0.25">
      <c r="J949" t="s">
        <v>47</v>
      </c>
      <c r="K949" t="s">
        <v>39</v>
      </c>
      <c r="L949" t="s">
        <v>30</v>
      </c>
      <c r="M949" t="s">
        <v>8</v>
      </c>
      <c r="N949" t="s">
        <v>183</v>
      </c>
      <c r="O949">
        <v>1.52</v>
      </c>
      <c r="P949">
        <v>2.6</v>
      </c>
    </row>
    <row r="950" spans="10:16" x14ac:dyDescent="0.25">
      <c r="J950" t="s">
        <v>47</v>
      </c>
      <c r="K950" t="s">
        <v>39</v>
      </c>
      <c r="L950" t="s">
        <v>30</v>
      </c>
      <c r="M950" t="s">
        <v>7</v>
      </c>
      <c r="N950" t="s">
        <v>184</v>
      </c>
      <c r="O950">
        <v>1.53</v>
      </c>
      <c r="P950">
        <v>2.58</v>
      </c>
    </row>
    <row r="951" spans="10:16" x14ac:dyDescent="0.25">
      <c r="J951" t="s">
        <v>47</v>
      </c>
      <c r="K951" t="s">
        <v>39</v>
      </c>
      <c r="L951" t="s">
        <v>30</v>
      </c>
      <c r="M951" t="s">
        <v>12</v>
      </c>
      <c r="N951" t="s">
        <v>184</v>
      </c>
      <c r="O951">
        <v>1.56</v>
      </c>
      <c r="P951">
        <v>2.5499999999999998</v>
      </c>
    </row>
    <row r="952" spans="10:16" x14ac:dyDescent="0.25">
      <c r="J952" t="s">
        <v>47</v>
      </c>
      <c r="K952" t="s">
        <v>39</v>
      </c>
      <c r="L952" t="s">
        <v>30</v>
      </c>
      <c r="M952" t="s">
        <v>3</v>
      </c>
      <c r="N952" t="s">
        <v>184</v>
      </c>
      <c r="O952">
        <v>1.54</v>
      </c>
      <c r="P952">
        <v>2.6</v>
      </c>
    </row>
    <row r="953" spans="10:16" x14ac:dyDescent="0.25">
      <c r="J953" t="s">
        <v>47</v>
      </c>
      <c r="K953" t="s">
        <v>39</v>
      </c>
      <c r="L953" t="s">
        <v>30</v>
      </c>
      <c r="M953" t="s">
        <v>1</v>
      </c>
      <c r="N953" t="s">
        <v>187</v>
      </c>
      <c r="O953">
        <v>1.56</v>
      </c>
      <c r="P953">
        <v>2.4500000000000002</v>
      </c>
    </row>
    <row r="954" spans="10:16" x14ac:dyDescent="0.25">
      <c r="J954" t="s">
        <v>47</v>
      </c>
      <c r="K954" t="s">
        <v>39</v>
      </c>
      <c r="L954" t="s">
        <v>30</v>
      </c>
      <c r="M954" t="s">
        <v>0</v>
      </c>
      <c r="N954" t="s">
        <v>214</v>
      </c>
      <c r="O954">
        <v>1.56</v>
      </c>
      <c r="P954">
        <v>2.4500000000000002</v>
      </c>
    </row>
    <row r="955" spans="10:16" x14ac:dyDescent="0.25">
      <c r="J955" t="s">
        <v>47</v>
      </c>
      <c r="K955" t="s">
        <v>39</v>
      </c>
      <c r="L955" t="s">
        <v>30</v>
      </c>
      <c r="M955" t="s">
        <v>2</v>
      </c>
      <c r="N955" t="s">
        <v>215</v>
      </c>
      <c r="O955">
        <v>1.56</v>
      </c>
      <c r="P955">
        <v>2.6</v>
      </c>
    </row>
    <row r="956" spans="10:16" x14ac:dyDescent="0.25">
      <c r="J956" t="s">
        <v>47</v>
      </c>
      <c r="K956" t="s">
        <v>39</v>
      </c>
      <c r="L956" t="s">
        <v>30</v>
      </c>
      <c r="M956" t="s">
        <v>4</v>
      </c>
      <c r="N956" t="s">
        <v>188</v>
      </c>
      <c r="O956">
        <v>1.56</v>
      </c>
      <c r="P956">
        <v>2.6</v>
      </c>
    </row>
    <row r="957" spans="10:16" x14ac:dyDescent="0.25">
      <c r="J957" t="s">
        <v>47</v>
      </c>
      <c r="K957" t="s">
        <v>39</v>
      </c>
      <c r="L957" t="s">
        <v>30</v>
      </c>
      <c r="M957" t="s">
        <v>6</v>
      </c>
      <c r="N957" t="s">
        <v>213</v>
      </c>
      <c r="O957">
        <v>1.5</v>
      </c>
      <c r="P957">
        <v>2.65</v>
      </c>
    </row>
    <row r="958" spans="10:16" x14ac:dyDescent="0.25">
      <c r="J958" t="s">
        <v>47</v>
      </c>
      <c r="K958" t="s">
        <v>39</v>
      </c>
      <c r="L958" t="s">
        <v>30</v>
      </c>
      <c r="M958" t="s">
        <v>10</v>
      </c>
      <c r="N958" t="s">
        <v>187</v>
      </c>
      <c r="O958">
        <v>1.54</v>
      </c>
      <c r="P958">
        <v>2.5499999999999998</v>
      </c>
    </row>
    <row r="959" spans="10:16" x14ac:dyDescent="0.25">
      <c r="J959" t="s">
        <v>47</v>
      </c>
      <c r="K959" t="s">
        <v>39</v>
      </c>
      <c r="L959" t="s">
        <v>30</v>
      </c>
      <c r="M959" t="s">
        <v>9</v>
      </c>
      <c r="N959" t="s">
        <v>185</v>
      </c>
      <c r="O959">
        <v>1.59</v>
      </c>
      <c r="P959">
        <v>2.4500000000000002</v>
      </c>
    </row>
    <row r="960" spans="10:16" x14ac:dyDescent="0.25">
      <c r="J960" t="s">
        <v>47</v>
      </c>
      <c r="K960" t="s">
        <v>39</v>
      </c>
      <c r="L960" t="s">
        <v>30</v>
      </c>
      <c r="M960" t="s">
        <v>11</v>
      </c>
      <c r="N960" t="s">
        <v>187</v>
      </c>
      <c r="O960">
        <v>1.5</v>
      </c>
      <c r="P960">
        <v>2.64</v>
      </c>
    </row>
    <row r="961" spans="10:16" x14ac:dyDescent="0.25">
      <c r="J961" t="s">
        <v>47</v>
      </c>
      <c r="K961" t="s">
        <v>39</v>
      </c>
      <c r="L961" t="s">
        <v>30</v>
      </c>
      <c r="M961" t="s">
        <v>14</v>
      </c>
      <c r="N961" t="s">
        <v>216</v>
      </c>
      <c r="O961">
        <v>1.54</v>
      </c>
      <c r="P961">
        <v>2.5499999999999998</v>
      </c>
    </row>
    <row r="962" spans="10:16" x14ac:dyDescent="0.25">
      <c r="J962" t="s">
        <v>87</v>
      </c>
      <c r="K962" t="s">
        <v>88</v>
      </c>
      <c r="L962" t="s">
        <v>30</v>
      </c>
      <c r="M962" t="s">
        <v>8</v>
      </c>
      <c r="N962" t="s">
        <v>183</v>
      </c>
      <c r="O962">
        <v>2.2999999999999998</v>
      </c>
      <c r="P962">
        <v>1.65</v>
      </c>
    </row>
    <row r="963" spans="10:16" x14ac:dyDescent="0.25">
      <c r="J963" t="s">
        <v>87</v>
      </c>
      <c r="K963" t="s">
        <v>88</v>
      </c>
      <c r="L963" t="s">
        <v>30</v>
      </c>
      <c r="M963" t="s">
        <v>7</v>
      </c>
      <c r="N963" t="s">
        <v>184</v>
      </c>
      <c r="O963">
        <v>2.2999999999999998</v>
      </c>
      <c r="P963">
        <v>1.65</v>
      </c>
    </row>
    <row r="964" spans="10:16" x14ac:dyDescent="0.25">
      <c r="J964" t="s">
        <v>87</v>
      </c>
      <c r="K964" t="s">
        <v>88</v>
      </c>
      <c r="L964" t="s">
        <v>30</v>
      </c>
      <c r="M964" t="s">
        <v>11</v>
      </c>
      <c r="N964" t="s">
        <v>187</v>
      </c>
      <c r="O964">
        <v>2.25</v>
      </c>
      <c r="P964">
        <v>1.67</v>
      </c>
    </row>
    <row r="965" spans="10:16" x14ac:dyDescent="0.25">
      <c r="J965" t="s">
        <v>87</v>
      </c>
      <c r="K965" t="s">
        <v>88</v>
      </c>
      <c r="L965" t="s">
        <v>30</v>
      </c>
      <c r="M965" t="s">
        <v>0</v>
      </c>
      <c r="N965" t="s">
        <v>214</v>
      </c>
      <c r="O965">
        <v>2.38</v>
      </c>
      <c r="P965">
        <v>1.57</v>
      </c>
    </row>
    <row r="966" spans="10:16" x14ac:dyDescent="0.25">
      <c r="J966" t="s">
        <v>87</v>
      </c>
      <c r="K966" t="s">
        <v>88</v>
      </c>
      <c r="L966" t="s">
        <v>30</v>
      </c>
      <c r="M966" t="s">
        <v>1</v>
      </c>
      <c r="N966" t="s">
        <v>187</v>
      </c>
      <c r="O966">
        <v>2.38</v>
      </c>
      <c r="P966">
        <v>1.57</v>
      </c>
    </row>
    <row r="967" spans="10:16" x14ac:dyDescent="0.25">
      <c r="J967" t="s">
        <v>87</v>
      </c>
      <c r="K967" t="s">
        <v>88</v>
      </c>
      <c r="L967" t="s">
        <v>30</v>
      </c>
      <c r="M967" t="s">
        <v>6</v>
      </c>
      <c r="N967" t="s">
        <v>213</v>
      </c>
      <c r="O967">
        <v>2.25</v>
      </c>
      <c r="P967">
        <v>1.67</v>
      </c>
    </row>
    <row r="968" spans="10:16" x14ac:dyDescent="0.25">
      <c r="J968" t="s">
        <v>87</v>
      </c>
      <c r="K968" t="s">
        <v>88</v>
      </c>
      <c r="L968" t="s">
        <v>30</v>
      </c>
      <c r="M968" t="s">
        <v>12</v>
      </c>
      <c r="N968" t="s">
        <v>184</v>
      </c>
      <c r="O968">
        <v>2.2999999999999998</v>
      </c>
      <c r="P968">
        <v>1.67</v>
      </c>
    </row>
    <row r="969" spans="10:16" x14ac:dyDescent="0.25">
      <c r="J969" t="s">
        <v>87</v>
      </c>
      <c r="K969" t="s">
        <v>88</v>
      </c>
      <c r="L969" t="s">
        <v>30</v>
      </c>
      <c r="M969" t="s">
        <v>3</v>
      </c>
      <c r="N969" t="s">
        <v>184</v>
      </c>
      <c r="O969">
        <v>2.25</v>
      </c>
      <c r="P969">
        <v>1.69</v>
      </c>
    </row>
    <row r="970" spans="10:16" x14ac:dyDescent="0.25">
      <c r="J970" t="s">
        <v>87</v>
      </c>
      <c r="K970" t="s">
        <v>88</v>
      </c>
      <c r="L970" t="s">
        <v>30</v>
      </c>
      <c r="M970" t="s">
        <v>2</v>
      </c>
      <c r="N970" t="s">
        <v>215</v>
      </c>
      <c r="O970">
        <v>2.2799999999999998</v>
      </c>
      <c r="P970">
        <v>1.68</v>
      </c>
    </row>
    <row r="971" spans="10:16" x14ac:dyDescent="0.25">
      <c r="J971" t="s">
        <v>87</v>
      </c>
      <c r="K971" t="s">
        <v>88</v>
      </c>
      <c r="L971" t="s">
        <v>30</v>
      </c>
      <c r="M971" t="s">
        <v>4</v>
      </c>
      <c r="N971" t="s">
        <v>188</v>
      </c>
      <c r="O971">
        <v>2.2799999999999998</v>
      </c>
      <c r="P971">
        <v>1.68</v>
      </c>
    </row>
    <row r="972" spans="10:16" x14ac:dyDescent="0.25">
      <c r="J972" t="s">
        <v>87</v>
      </c>
      <c r="K972" t="s">
        <v>88</v>
      </c>
      <c r="L972" t="s">
        <v>30</v>
      </c>
      <c r="M972" t="s">
        <v>10</v>
      </c>
      <c r="N972" t="s">
        <v>187</v>
      </c>
      <c r="O972">
        <v>2.2999999999999998</v>
      </c>
      <c r="P972">
        <v>1.67</v>
      </c>
    </row>
    <row r="973" spans="10:16" x14ac:dyDescent="0.25">
      <c r="J973" t="s">
        <v>87</v>
      </c>
      <c r="K973" t="s">
        <v>88</v>
      </c>
      <c r="L973" t="s">
        <v>30</v>
      </c>
      <c r="M973" t="s">
        <v>14</v>
      </c>
      <c r="N973" t="s">
        <v>216</v>
      </c>
      <c r="O973">
        <v>2.25</v>
      </c>
      <c r="P973">
        <v>1.69</v>
      </c>
    </row>
    <row r="974" spans="10:16" x14ac:dyDescent="0.25">
      <c r="J974" t="s">
        <v>77</v>
      </c>
      <c r="K974" t="s">
        <v>78</v>
      </c>
      <c r="L974" t="s">
        <v>30</v>
      </c>
      <c r="M974" t="s">
        <v>8</v>
      </c>
      <c r="N974" t="s">
        <v>183</v>
      </c>
      <c r="O974">
        <v>1.65</v>
      </c>
      <c r="P974">
        <v>2.2999999999999998</v>
      </c>
    </row>
    <row r="975" spans="10:16" x14ac:dyDescent="0.25">
      <c r="J975" t="s">
        <v>77</v>
      </c>
      <c r="K975" t="s">
        <v>78</v>
      </c>
      <c r="L975" t="s">
        <v>30</v>
      </c>
      <c r="M975" t="s">
        <v>11</v>
      </c>
      <c r="N975" t="s">
        <v>187</v>
      </c>
      <c r="O975">
        <v>1.65</v>
      </c>
      <c r="P975">
        <v>2.2799999999999998</v>
      </c>
    </row>
    <row r="976" spans="10:16" x14ac:dyDescent="0.25">
      <c r="J976" t="s">
        <v>77</v>
      </c>
      <c r="K976" t="s">
        <v>78</v>
      </c>
      <c r="L976" t="s">
        <v>30</v>
      </c>
      <c r="M976" t="s">
        <v>12</v>
      </c>
      <c r="N976" t="s">
        <v>184</v>
      </c>
      <c r="O976">
        <v>1.69</v>
      </c>
      <c r="P976">
        <v>2.25</v>
      </c>
    </row>
    <row r="977" spans="10:16" x14ac:dyDescent="0.25">
      <c r="J977" t="s">
        <v>77</v>
      </c>
      <c r="K977" t="s">
        <v>78</v>
      </c>
      <c r="L977" t="s">
        <v>30</v>
      </c>
      <c r="M977" t="s">
        <v>7</v>
      </c>
      <c r="N977" t="s">
        <v>184</v>
      </c>
      <c r="O977">
        <v>1.65</v>
      </c>
      <c r="P977">
        <v>2.2999999999999998</v>
      </c>
    </row>
    <row r="978" spans="10:16" x14ac:dyDescent="0.25">
      <c r="J978" t="s">
        <v>77</v>
      </c>
      <c r="K978" t="s">
        <v>78</v>
      </c>
      <c r="L978" t="s">
        <v>30</v>
      </c>
      <c r="M978" t="s">
        <v>1</v>
      </c>
      <c r="N978" t="s">
        <v>187</v>
      </c>
      <c r="O978">
        <v>1.68</v>
      </c>
      <c r="P978">
        <v>2.2000000000000002</v>
      </c>
    </row>
    <row r="979" spans="10:16" x14ac:dyDescent="0.25">
      <c r="J979" t="s">
        <v>77</v>
      </c>
      <c r="K979" t="s">
        <v>78</v>
      </c>
      <c r="L979" t="s">
        <v>30</v>
      </c>
      <c r="M979" t="s">
        <v>0</v>
      </c>
      <c r="N979" t="s">
        <v>214</v>
      </c>
      <c r="O979">
        <v>1.68</v>
      </c>
      <c r="P979">
        <v>2.2000000000000002</v>
      </c>
    </row>
    <row r="980" spans="10:16" x14ac:dyDescent="0.25">
      <c r="J980" t="s">
        <v>77</v>
      </c>
      <c r="K980" t="s">
        <v>78</v>
      </c>
      <c r="L980" t="s">
        <v>30</v>
      </c>
      <c r="M980" t="s">
        <v>2</v>
      </c>
      <c r="N980" t="s">
        <v>215</v>
      </c>
      <c r="O980">
        <v>1.71</v>
      </c>
      <c r="P980">
        <v>2.2000000000000002</v>
      </c>
    </row>
    <row r="981" spans="10:16" x14ac:dyDescent="0.25">
      <c r="J981" t="s">
        <v>77</v>
      </c>
      <c r="K981" t="s">
        <v>78</v>
      </c>
      <c r="L981" t="s">
        <v>30</v>
      </c>
      <c r="M981" t="s">
        <v>4</v>
      </c>
      <c r="N981" t="s">
        <v>188</v>
      </c>
      <c r="O981">
        <v>1.71</v>
      </c>
      <c r="P981">
        <v>2.2000000000000002</v>
      </c>
    </row>
    <row r="982" spans="10:16" x14ac:dyDescent="0.25">
      <c r="J982" t="s">
        <v>77</v>
      </c>
      <c r="K982" t="s">
        <v>78</v>
      </c>
      <c r="L982" t="s">
        <v>30</v>
      </c>
      <c r="M982" t="s">
        <v>10</v>
      </c>
      <c r="N982" t="s">
        <v>187</v>
      </c>
      <c r="O982">
        <v>1.67</v>
      </c>
      <c r="P982">
        <v>2.2999999999999998</v>
      </c>
    </row>
    <row r="983" spans="10:16" x14ac:dyDescent="0.25">
      <c r="J983" t="s">
        <v>77</v>
      </c>
      <c r="K983" t="s">
        <v>78</v>
      </c>
      <c r="L983" t="s">
        <v>30</v>
      </c>
      <c r="M983" t="s">
        <v>14</v>
      </c>
      <c r="N983" t="s">
        <v>216</v>
      </c>
      <c r="O983">
        <v>1.67</v>
      </c>
      <c r="P983">
        <v>2.2999999999999998</v>
      </c>
    </row>
    <row r="984" spans="10:16" x14ac:dyDescent="0.25">
      <c r="J984" t="s">
        <v>77</v>
      </c>
      <c r="K984" t="s">
        <v>78</v>
      </c>
      <c r="L984" t="s">
        <v>30</v>
      </c>
      <c r="M984" t="s">
        <v>6</v>
      </c>
      <c r="N984" t="s">
        <v>213</v>
      </c>
      <c r="O984">
        <v>1.67</v>
      </c>
      <c r="P984">
        <v>2.25</v>
      </c>
    </row>
    <row r="985" spans="10:16" x14ac:dyDescent="0.25">
      <c r="J985" t="s">
        <v>126</v>
      </c>
      <c r="K985" t="s">
        <v>127</v>
      </c>
      <c r="L985" t="s">
        <v>30</v>
      </c>
      <c r="M985" t="s">
        <v>8</v>
      </c>
      <c r="N985" t="s">
        <v>217</v>
      </c>
      <c r="O985">
        <v>1.46</v>
      </c>
      <c r="P985">
        <v>2.8</v>
      </c>
    </row>
    <row r="986" spans="10:16" x14ac:dyDescent="0.25">
      <c r="J986" t="s">
        <v>126</v>
      </c>
      <c r="K986" t="s">
        <v>127</v>
      </c>
      <c r="L986" t="s">
        <v>30</v>
      </c>
      <c r="M986" t="s">
        <v>7</v>
      </c>
      <c r="N986" t="s">
        <v>186</v>
      </c>
      <c r="O986">
        <v>1.44</v>
      </c>
      <c r="P986">
        <v>2.85</v>
      </c>
    </row>
    <row r="987" spans="10:16" x14ac:dyDescent="0.25">
      <c r="J987" t="s">
        <v>126</v>
      </c>
      <c r="K987" t="s">
        <v>127</v>
      </c>
      <c r="L987" t="s">
        <v>30</v>
      </c>
      <c r="M987" t="s">
        <v>12</v>
      </c>
      <c r="N987" t="s">
        <v>187</v>
      </c>
      <c r="O987">
        <v>1.45</v>
      </c>
      <c r="P987">
        <v>2.8</v>
      </c>
    </row>
    <row r="988" spans="10:16" x14ac:dyDescent="0.25">
      <c r="J988" t="s">
        <v>126</v>
      </c>
      <c r="K988" t="s">
        <v>127</v>
      </c>
      <c r="L988" t="s">
        <v>30</v>
      </c>
      <c r="M988" t="s">
        <v>11</v>
      </c>
      <c r="N988" t="s">
        <v>218</v>
      </c>
      <c r="O988">
        <v>1.43</v>
      </c>
      <c r="P988">
        <v>2.94</v>
      </c>
    </row>
    <row r="989" spans="10:16" x14ac:dyDescent="0.25">
      <c r="J989" t="s">
        <v>126</v>
      </c>
      <c r="K989" t="s">
        <v>127</v>
      </c>
      <c r="L989" t="s">
        <v>30</v>
      </c>
      <c r="M989" t="s">
        <v>10</v>
      </c>
      <c r="N989" t="s">
        <v>218</v>
      </c>
      <c r="O989">
        <v>1.42</v>
      </c>
      <c r="P989">
        <v>2.9</v>
      </c>
    </row>
    <row r="990" spans="10:16" x14ac:dyDescent="0.25">
      <c r="J990" t="s">
        <v>126</v>
      </c>
      <c r="K990" t="s">
        <v>127</v>
      </c>
      <c r="L990" t="s">
        <v>30</v>
      </c>
      <c r="M990" t="s">
        <v>2</v>
      </c>
      <c r="N990" t="s">
        <v>219</v>
      </c>
      <c r="O990">
        <v>1.47</v>
      </c>
      <c r="P990">
        <v>2.85</v>
      </c>
    </row>
    <row r="991" spans="10:16" x14ac:dyDescent="0.25">
      <c r="J991" t="s">
        <v>126</v>
      </c>
      <c r="K991" t="s">
        <v>127</v>
      </c>
      <c r="L991" t="s">
        <v>30</v>
      </c>
      <c r="M991" t="s">
        <v>4</v>
      </c>
      <c r="N991" t="s">
        <v>217</v>
      </c>
      <c r="O991">
        <v>1.46</v>
      </c>
      <c r="P991">
        <v>2.85</v>
      </c>
    </row>
    <row r="992" spans="10:16" x14ac:dyDescent="0.25">
      <c r="J992" t="s">
        <v>126</v>
      </c>
      <c r="K992" t="s">
        <v>127</v>
      </c>
      <c r="L992" t="s">
        <v>30</v>
      </c>
      <c r="M992" t="s">
        <v>5</v>
      </c>
      <c r="N992" t="s">
        <v>217</v>
      </c>
      <c r="O992">
        <v>1.43</v>
      </c>
      <c r="P992">
        <v>2.9</v>
      </c>
    </row>
    <row r="993" spans="10:16" x14ac:dyDescent="0.25">
      <c r="J993" t="s">
        <v>126</v>
      </c>
      <c r="K993" t="s">
        <v>127</v>
      </c>
      <c r="L993" t="s">
        <v>30</v>
      </c>
      <c r="M993" t="s">
        <v>1</v>
      </c>
      <c r="N993" t="s">
        <v>217</v>
      </c>
      <c r="O993">
        <v>1.43</v>
      </c>
      <c r="P993">
        <v>2.9</v>
      </c>
    </row>
    <row r="994" spans="10:16" x14ac:dyDescent="0.25">
      <c r="J994" t="s">
        <v>126</v>
      </c>
      <c r="K994" t="s">
        <v>127</v>
      </c>
      <c r="L994" t="s">
        <v>30</v>
      </c>
      <c r="M994" t="s">
        <v>0</v>
      </c>
      <c r="N994" t="s">
        <v>188</v>
      </c>
      <c r="O994">
        <v>1.44</v>
      </c>
      <c r="P994">
        <v>2.95</v>
      </c>
    </row>
    <row r="995" spans="10:16" x14ac:dyDescent="0.25">
      <c r="J995" t="s">
        <v>126</v>
      </c>
      <c r="K995" t="s">
        <v>127</v>
      </c>
      <c r="L995" t="s">
        <v>30</v>
      </c>
      <c r="M995" t="s">
        <v>6</v>
      </c>
      <c r="N995" t="s">
        <v>218</v>
      </c>
      <c r="O995">
        <v>1.44</v>
      </c>
      <c r="P995">
        <v>2.8</v>
      </c>
    </row>
    <row r="996" spans="10:16" x14ac:dyDescent="0.25">
      <c r="J996" t="s">
        <v>126</v>
      </c>
      <c r="K996" t="s">
        <v>127</v>
      </c>
      <c r="L996" t="s">
        <v>30</v>
      </c>
      <c r="M996" t="s">
        <v>9</v>
      </c>
      <c r="N996" t="s">
        <v>186</v>
      </c>
      <c r="O996">
        <v>1.44</v>
      </c>
      <c r="P996">
        <v>2.9</v>
      </c>
    </row>
    <row r="997" spans="10:16" x14ac:dyDescent="0.25">
      <c r="J997" t="s">
        <v>126</v>
      </c>
      <c r="K997" t="s">
        <v>127</v>
      </c>
      <c r="L997" t="s">
        <v>30</v>
      </c>
      <c r="M997" t="s">
        <v>14</v>
      </c>
      <c r="N997" t="s">
        <v>218</v>
      </c>
      <c r="O997">
        <v>1.44</v>
      </c>
      <c r="P997">
        <v>2.9</v>
      </c>
    </row>
    <row r="998" spans="10:16" x14ac:dyDescent="0.25">
      <c r="J998" t="s">
        <v>126</v>
      </c>
      <c r="K998" t="s">
        <v>127</v>
      </c>
      <c r="L998" t="s">
        <v>30</v>
      </c>
      <c r="M998" t="s">
        <v>13</v>
      </c>
      <c r="N998" t="s">
        <v>217</v>
      </c>
      <c r="O998">
        <v>1.44</v>
      </c>
      <c r="P998">
        <v>2.85</v>
      </c>
    </row>
    <row r="999" spans="10:16" x14ac:dyDescent="0.25">
      <c r="J999" t="s">
        <v>126</v>
      </c>
      <c r="K999" t="s">
        <v>127</v>
      </c>
      <c r="L999" t="s">
        <v>30</v>
      </c>
      <c r="M999" t="s">
        <v>3</v>
      </c>
      <c r="N999" t="s">
        <v>186</v>
      </c>
      <c r="O999">
        <v>1.45</v>
      </c>
      <c r="P999">
        <v>2.8</v>
      </c>
    </row>
    <row r="1000" spans="10:16" x14ac:dyDescent="0.25">
      <c r="J1000" t="s">
        <v>31</v>
      </c>
      <c r="K1000" t="s">
        <v>32</v>
      </c>
      <c r="L1000" t="s">
        <v>30</v>
      </c>
      <c r="M1000" t="s">
        <v>8</v>
      </c>
      <c r="N1000" t="s">
        <v>183</v>
      </c>
      <c r="O1000">
        <v>3.1</v>
      </c>
      <c r="P1000">
        <v>1.39</v>
      </c>
    </row>
    <row r="1001" spans="10:16" x14ac:dyDescent="0.25">
      <c r="J1001" t="s">
        <v>31</v>
      </c>
      <c r="K1001" t="s">
        <v>32</v>
      </c>
      <c r="L1001" t="s">
        <v>30</v>
      </c>
      <c r="M1001" t="s">
        <v>11</v>
      </c>
      <c r="N1001" t="s">
        <v>187</v>
      </c>
      <c r="O1001">
        <v>3.1</v>
      </c>
      <c r="P1001">
        <v>1.38</v>
      </c>
    </row>
    <row r="1002" spans="10:16" x14ac:dyDescent="0.25">
      <c r="J1002" t="s">
        <v>31</v>
      </c>
      <c r="K1002" t="s">
        <v>32</v>
      </c>
      <c r="L1002" t="s">
        <v>30</v>
      </c>
      <c r="M1002" t="s">
        <v>6</v>
      </c>
      <c r="N1002" t="s">
        <v>213</v>
      </c>
      <c r="O1002">
        <v>2.8</v>
      </c>
      <c r="P1002">
        <v>1.44</v>
      </c>
    </row>
    <row r="1003" spans="10:16" x14ac:dyDescent="0.25">
      <c r="J1003" t="s">
        <v>31</v>
      </c>
      <c r="K1003" t="s">
        <v>32</v>
      </c>
      <c r="L1003" t="s">
        <v>30</v>
      </c>
      <c r="M1003" t="s">
        <v>7</v>
      </c>
      <c r="N1003" t="s">
        <v>184</v>
      </c>
      <c r="O1003">
        <v>3.05</v>
      </c>
      <c r="P1003">
        <v>1.4</v>
      </c>
    </row>
    <row r="1004" spans="10:16" x14ac:dyDescent="0.25">
      <c r="J1004" t="s">
        <v>31</v>
      </c>
      <c r="K1004" t="s">
        <v>32</v>
      </c>
      <c r="L1004" t="s">
        <v>30</v>
      </c>
      <c r="M1004" t="s">
        <v>12</v>
      </c>
      <c r="N1004" t="s">
        <v>184</v>
      </c>
      <c r="O1004">
        <v>2.9</v>
      </c>
      <c r="P1004">
        <v>1.43</v>
      </c>
    </row>
    <row r="1005" spans="10:16" x14ac:dyDescent="0.25">
      <c r="J1005" t="s">
        <v>31</v>
      </c>
      <c r="K1005" t="s">
        <v>32</v>
      </c>
      <c r="L1005" t="s">
        <v>30</v>
      </c>
      <c r="M1005" t="s">
        <v>3</v>
      </c>
      <c r="N1005" t="s">
        <v>184</v>
      </c>
      <c r="O1005">
        <v>2.95</v>
      </c>
      <c r="P1005">
        <v>1.43</v>
      </c>
    </row>
    <row r="1006" spans="10:16" x14ac:dyDescent="0.25">
      <c r="J1006" t="s">
        <v>31</v>
      </c>
      <c r="K1006" t="s">
        <v>32</v>
      </c>
      <c r="L1006" t="s">
        <v>30</v>
      </c>
      <c r="M1006" t="s">
        <v>1</v>
      </c>
      <c r="N1006" t="s">
        <v>187</v>
      </c>
      <c r="O1006">
        <v>2.9</v>
      </c>
      <c r="P1006">
        <v>1.41</v>
      </c>
    </row>
    <row r="1007" spans="10:16" x14ac:dyDescent="0.25">
      <c r="J1007" t="s">
        <v>31</v>
      </c>
      <c r="K1007" t="s">
        <v>32</v>
      </c>
      <c r="L1007" t="s">
        <v>30</v>
      </c>
      <c r="M1007" t="s">
        <v>0</v>
      </c>
      <c r="N1007" t="s">
        <v>214</v>
      </c>
      <c r="O1007">
        <v>2.9</v>
      </c>
      <c r="P1007">
        <v>1.41</v>
      </c>
    </row>
    <row r="1008" spans="10:16" x14ac:dyDescent="0.25">
      <c r="J1008" t="s">
        <v>31</v>
      </c>
      <c r="K1008" t="s">
        <v>32</v>
      </c>
      <c r="L1008" t="s">
        <v>30</v>
      </c>
      <c r="M1008" t="s">
        <v>2</v>
      </c>
      <c r="N1008" t="s">
        <v>215</v>
      </c>
      <c r="O1008">
        <v>3</v>
      </c>
      <c r="P1008">
        <v>1.42</v>
      </c>
    </row>
    <row r="1009" spans="10:16" x14ac:dyDescent="0.25">
      <c r="J1009" t="s">
        <v>31</v>
      </c>
      <c r="K1009" t="s">
        <v>32</v>
      </c>
      <c r="L1009" t="s">
        <v>30</v>
      </c>
      <c r="M1009" t="s">
        <v>4</v>
      </c>
      <c r="N1009" t="s">
        <v>188</v>
      </c>
      <c r="O1009">
        <v>3</v>
      </c>
      <c r="P1009">
        <v>1.42</v>
      </c>
    </row>
    <row r="1010" spans="10:16" x14ac:dyDescent="0.25">
      <c r="J1010" t="s">
        <v>31</v>
      </c>
      <c r="K1010" t="s">
        <v>32</v>
      </c>
      <c r="L1010" t="s">
        <v>30</v>
      </c>
      <c r="M1010" t="s">
        <v>10</v>
      </c>
      <c r="N1010" t="s">
        <v>187</v>
      </c>
      <c r="O1010">
        <v>3</v>
      </c>
      <c r="P1010">
        <v>1.4</v>
      </c>
    </row>
    <row r="1011" spans="10:16" x14ac:dyDescent="0.25">
      <c r="J1011" t="s">
        <v>31</v>
      </c>
      <c r="K1011" t="s">
        <v>32</v>
      </c>
      <c r="L1011" t="s">
        <v>30</v>
      </c>
      <c r="M1011" t="s">
        <v>9</v>
      </c>
      <c r="N1011" t="s">
        <v>185</v>
      </c>
      <c r="O1011">
        <v>2.95</v>
      </c>
      <c r="P1011">
        <v>1.43</v>
      </c>
    </row>
    <row r="1012" spans="10:16" x14ac:dyDescent="0.25">
      <c r="J1012" t="s">
        <v>31</v>
      </c>
      <c r="K1012" t="s">
        <v>32</v>
      </c>
      <c r="L1012" t="s">
        <v>30</v>
      </c>
      <c r="M1012" t="s">
        <v>14</v>
      </c>
      <c r="N1012" t="s">
        <v>216</v>
      </c>
      <c r="O1012">
        <v>2.95</v>
      </c>
      <c r="P1012">
        <v>1.43</v>
      </c>
    </row>
    <row r="1013" spans="10:16" x14ac:dyDescent="0.25">
      <c r="J1013" t="s">
        <v>69</v>
      </c>
      <c r="K1013" t="s">
        <v>68</v>
      </c>
      <c r="L1013" t="s">
        <v>30</v>
      </c>
      <c r="M1013" t="s">
        <v>8</v>
      </c>
      <c r="N1013" t="s">
        <v>183</v>
      </c>
      <c r="O1013">
        <v>1.7</v>
      </c>
      <c r="P1013">
        <v>2.2000000000000002</v>
      </c>
    </row>
    <row r="1014" spans="10:16" x14ac:dyDescent="0.25">
      <c r="J1014" t="s">
        <v>69</v>
      </c>
      <c r="K1014" t="s">
        <v>68</v>
      </c>
      <c r="L1014" t="s">
        <v>30</v>
      </c>
      <c r="M1014" t="s">
        <v>12</v>
      </c>
      <c r="N1014" t="s">
        <v>184</v>
      </c>
      <c r="O1014">
        <v>1.74</v>
      </c>
      <c r="P1014">
        <v>2.15</v>
      </c>
    </row>
    <row r="1015" spans="10:16" x14ac:dyDescent="0.25">
      <c r="J1015" t="s">
        <v>69</v>
      </c>
      <c r="K1015" t="s">
        <v>68</v>
      </c>
      <c r="L1015" t="s">
        <v>30</v>
      </c>
      <c r="M1015" t="s">
        <v>7</v>
      </c>
      <c r="N1015" t="s">
        <v>184</v>
      </c>
      <c r="O1015">
        <v>1.69</v>
      </c>
      <c r="P1015">
        <v>2.2200000000000002</v>
      </c>
    </row>
    <row r="1016" spans="10:16" x14ac:dyDescent="0.25">
      <c r="J1016" t="s">
        <v>69</v>
      </c>
      <c r="K1016" t="s">
        <v>68</v>
      </c>
      <c r="L1016" t="s">
        <v>30</v>
      </c>
      <c r="M1016" t="s">
        <v>3</v>
      </c>
      <c r="N1016" t="s">
        <v>184</v>
      </c>
      <c r="O1016">
        <v>1.71</v>
      </c>
      <c r="P1016">
        <v>2.2000000000000002</v>
      </c>
    </row>
    <row r="1017" spans="10:16" x14ac:dyDescent="0.25">
      <c r="J1017" t="s">
        <v>69</v>
      </c>
      <c r="K1017" t="s">
        <v>68</v>
      </c>
      <c r="L1017" t="s">
        <v>30</v>
      </c>
      <c r="M1017" t="s">
        <v>1</v>
      </c>
      <c r="N1017" t="s">
        <v>187</v>
      </c>
      <c r="O1017">
        <v>1.66</v>
      </c>
      <c r="P1017">
        <v>2.25</v>
      </c>
    </row>
    <row r="1018" spans="10:16" x14ac:dyDescent="0.25">
      <c r="J1018" t="s">
        <v>69</v>
      </c>
      <c r="K1018" t="s">
        <v>68</v>
      </c>
      <c r="L1018" t="s">
        <v>30</v>
      </c>
      <c r="M1018" t="s">
        <v>0</v>
      </c>
      <c r="N1018" t="s">
        <v>214</v>
      </c>
      <c r="O1018">
        <v>1.66</v>
      </c>
      <c r="P1018">
        <v>2.25</v>
      </c>
    </row>
    <row r="1019" spans="10:16" x14ac:dyDescent="0.25">
      <c r="J1019" t="s">
        <v>69</v>
      </c>
      <c r="K1019" t="s">
        <v>68</v>
      </c>
      <c r="L1019" t="s">
        <v>30</v>
      </c>
      <c r="M1019" t="s">
        <v>2</v>
      </c>
      <c r="N1019" t="s">
        <v>215</v>
      </c>
      <c r="O1019">
        <v>1.74</v>
      </c>
      <c r="P1019">
        <v>2.15</v>
      </c>
    </row>
    <row r="1020" spans="10:16" x14ac:dyDescent="0.25">
      <c r="J1020" t="s">
        <v>69</v>
      </c>
      <c r="K1020" t="s">
        <v>68</v>
      </c>
      <c r="L1020" t="s">
        <v>30</v>
      </c>
      <c r="M1020" t="s">
        <v>4</v>
      </c>
      <c r="N1020" t="s">
        <v>188</v>
      </c>
      <c r="O1020">
        <v>1.74</v>
      </c>
      <c r="P1020">
        <v>2.15</v>
      </c>
    </row>
    <row r="1021" spans="10:16" x14ac:dyDescent="0.25">
      <c r="J1021" t="s">
        <v>69</v>
      </c>
      <c r="K1021" t="s">
        <v>68</v>
      </c>
      <c r="L1021" t="s">
        <v>30</v>
      </c>
      <c r="M1021" t="s">
        <v>6</v>
      </c>
      <c r="N1021" t="s">
        <v>213</v>
      </c>
      <c r="O1021">
        <v>1.71</v>
      </c>
      <c r="P1021">
        <v>2.15</v>
      </c>
    </row>
    <row r="1022" spans="10:16" x14ac:dyDescent="0.25">
      <c r="J1022" t="s">
        <v>69</v>
      </c>
      <c r="K1022" t="s">
        <v>68</v>
      </c>
      <c r="L1022" t="s">
        <v>30</v>
      </c>
      <c r="M1022" t="s">
        <v>10</v>
      </c>
      <c r="N1022" t="s">
        <v>187</v>
      </c>
      <c r="O1022">
        <v>1.74</v>
      </c>
      <c r="P1022">
        <v>2.15</v>
      </c>
    </row>
    <row r="1023" spans="10:16" x14ac:dyDescent="0.25">
      <c r="J1023" t="s">
        <v>69</v>
      </c>
      <c r="K1023" t="s">
        <v>68</v>
      </c>
      <c r="L1023" t="s">
        <v>30</v>
      </c>
      <c r="M1023" t="s">
        <v>11</v>
      </c>
      <c r="N1023" t="s">
        <v>187</v>
      </c>
      <c r="O1023">
        <v>1.71</v>
      </c>
      <c r="P1023">
        <v>2.16</v>
      </c>
    </row>
    <row r="1024" spans="10:16" x14ac:dyDescent="0.25">
      <c r="J1024" t="s">
        <v>69</v>
      </c>
      <c r="K1024" t="s">
        <v>68</v>
      </c>
      <c r="L1024" t="s">
        <v>30</v>
      </c>
      <c r="M1024" t="s">
        <v>14</v>
      </c>
      <c r="N1024" t="s">
        <v>216</v>
      </c>
      <c r="O1024">
        <v>1.74</v>
      </c>
      <c r="P1024">
        <v>2.15</v>
      </c>
    </row>
    <row r="1025" spans="10:16" x14ac:dyDescent="0.25">
      <c r="J1025" t="s">
        <v>153</v>
      </c>
      <c r="K1025" t="s">
        <v>151</v>
      </c>
      <c r="L1025" t="s">
        <v>30</v>
      </c>
      <c r="M1025" t="s">
        <v>2</v>
      </c>
      <c r="N1025" t="s">
        <v>221</v>
      </c>
      <c r="O1025">
        <v>2.15</v>
      </c>
      <c r="P1025">
        <v>1.74</v>
      </c>
    </row>
    <row r="1026" spans="10:16" x14ac:dyDescent="0.25">
      <c r="J1026" t="s">
        <v>153</v>
      </c>
      <c r="K1026" t="s">
        <v>151</v>
      </c>
      <c r="L1026" t="s">
        <v>30</v>
      </c>
      <c r="M1026" t="s">
        <v>1</v>
      </c>
      <c r="N1026" t="s">
        <v>220</v>
      </c>
      <c r="O1026">
        <v>2.08</v>
      </c>
      <c r="P1026">
        <v>1.7</v>
      </c>
    </row>
    <row r="1027" spans="10:16" x14ac:dyDescent="0.25">
      <c r="J1027" t="s">
        <v>153</v>
      </c>
      <c r="K1027" t="s">
        <v>151</v>
      </c>
      <c r="L1027" t="s">
        <v>30</v>
      </c>
      <c r="M1027" t="s">
        <v>3</v>
      </c>
      <c r="N1027" t="s">
        <v>220</v>
      </c>
      <c r="O1027">
        <v>2.1</v>
      </c>
      <c r="P1027">
        <v>1.69</v>
      </c>
    </row>
    <row r="1028" spans="10:16" x14ac:dyDescent="0.25">
      <c r="J1028" t="s">
        <v>42</v>
      </c>
      <c r="K1028" t="s">
        <v>39</v>
      </c>
      <c r="L1028" t="s">
        <v>30</v>
      </c>
      <c r="M1028" t="s">
        <v>8</v>
      </c>
      <c r="N1028" t="s">
        <v>183</v>
      </c>
      <c r="O1028">
        <v>3.25</v>
      </c>
      <c r="P1028">
        <v>1.36</v>
      </c>
    </row>
    <row r="1029" spans="10:16" x14ac:dyDescent="0.25">
      <c r="J1029" t="s">
        <v>42</v>
      </c>
      <c r="K1029" t="s">
        <v>39</v>
      </c>
      <c r="L1029" t="s">
        <v>30</v>
      </c>
      <c r="M1029" t="s">
        <v>12</v>
      </c>
      <c r="N1029" t="s">
        <v>184</v>
      </c>
      <c r="O1029">
        <v>3.1</v>
      </c>
      <c r="P1029">
        <v>1.38</v>
      </c>
    </row>
    <row r="1030" spans="10:16" x14ac:dyDescent="0.25">
      <c r="J1030" t="s">
        <v>42</v>
      </c>
      <c r="K1030" t="s">
        <v>39</v>
      </c>
      <c r="L1030" t="s">
        <v>30</v>
      </c>
      <c r="M1030" t="s">
        <v>7</v>
      </c>
      <c r="N1030" t="s">
        <v>184</v>
      </c>
      <c r="O1030">
        <v>3.1</v>
      </c>
      <c r="P1030">
        <v>1.38</v>
      </c>
    </row>
    <row r="1031" spans="10:16" x14ac:dyDescent="0.25">
      <c r="J1031" t="s">
        <v>42</v>
      </c>
      <c r="K1031" t="s">
        <v>39</v>
      </c>
      <c r="L1031" t="s">
        <v>30</v>
      </c>
      <c r="M1031" t="s">
        <v>3</v>
      </c>
      <c r="N1031" t="s">
        <v>184</v>
      </c>
      <c r="O1031">
        <v>3.15</v>
      </c>
      <c r="P1031">
        <v>1.38</v>
      </c>
    </row>
    <row r="1032" spans="10:16" x14ac:dyDescent="0.25">
      <c r="J1032" t="s">
        <v>42</v>
      </c>
      <c r="K1032" t="s">
        <v>39</v>
      </c>
      <c r="L1032" t="s">
        <v>30</v>
      </c>
      <c r="M1032" t="s">
        <v>11</v>
      </c>
      <c r="N1032" t="s">
        <v>187</v>
      </c>
      <c r="O1032">
        <v>3.2</v>
      </c>
      <c r="P1032">
        <v>1.36</v>
      </c>
    </row>
    <row r="1033" spans="10:16" x14ac:dyDescent="0.25">
      <c r="J1033" t="s">
        <v>42</v>
      </c>
      <c r="K1033" t="s">
        <v>39</v>
      </c>
      <c r="L1033" t="s">
        <v>30</v>
      </c>
      <c r="M1033" t="s">
        <v>1</v>
      </c>
      <c r="N1033" t="s">
        <v>187</v>
      </c>
      <c r="O1033">
        <v>3</v>
      </c>
      <c r="P1033">
        <v>1.4</v>
      </c>
    </row>
    <row r="1034" spans="10:16" x14ac:dyDescent="0.25">
      <c r="J1034" t="s">
        <v>42</v>
      </c>
      <c r="K1034" t="s">
        <v>39</v>
      </c>
      <c r="L1034" t="s">
        <v>30</v>
      </c>
      <c r="M1034" t="s">
        <v>0</v>
      </c>
      <c r="N1034" t="s">
        <v>214</v>
      </c>
      <c r="O1034">
        <v>3</v>
      </c>
      <c r="P1034">
        <v>1.4</v>
      </c>
    </row>
    <row r="1035" spans="10:16" x14ac:dyDescent="0.25">
      <c r="J1035" t="s">
        <v>42</v>
      </c>
      <c r="K1035" t="s">
        <v>39</v>
      </c>
      <c r="L1035" t="s">
        <v>30</v>
      </c>
      <c r="M1035" t="s">
        <v>2</v>
      </c>
      <c r="N1035" t="s">
        <v>215</v>
      </c>
      <c r="O1035">
        <v>3.05</v>
      </c>
      <c r="P1035">
        <v>1.41</v>
      </c>
    </row>
    <row r="1036" spans="10:16" x14ac:dyDescent="0.25">
      <c r="J1036" t="s">
        <v>42</v>
      </c>
      <c r="K1036" t="s">
        <v>39</v>
      </c>
      <c r="L1036" t="s">
        <v>30</v>
      </c>
      <c r="M1036" t="s">
        <v>4</v>
      </c>
      <c r="N1036" t="s">
        <v>188</v>
      </c>
      <c r="O1036">
        <v>3.05</v>
      </c>
      <c r="P1036">
        <v>1.41</v>
      </c>
    </row>
    <row r="1037" spans="10:16" x14ac:dyDescent="0.25">
      <c r="J1037" t="s">
        <v>42</v>
      </c>
      <c r="K1037" t="s">
        <v>39</v>
      </c>
      <c r="L1037" t="s">
        <v>30</v>
      </c>
      <c r="M1037" t="s">
        <v>6</v>
      </c>
      <c r="N1037" t="s">
        <v>213</v>
      </c>
      <c r="O1037">
        <v>3.1</v>
      </c>
      <c r="P1037">
        <v>1.36</v>
      </c>
    </row>
    <row r="1038" spans="10:16" x14ac:dyDescent="0.25">
      <c r="J1038" t="s">
        <v>42</v>
      </c>
      <c r="K1038" t="s">
        <v>39</v>
      </c>
      <c r="L1038" t="s">
        <v>30</v>
      </c>
      <c r="M1038" t="s">
        <v>10</v>
      </c>
      <c r="N1038" t="s">
        <v>187</v>
      </c>
      <c r="O1038">
        <v>3.1</v>
      </c>
      <c r="P1038">
        <v>1.38</v>
      </c>
    </row>
    <row r="1039" spans="10:16" x14ac:dyDescent="0.25">
      <c r="J1039" t="s">
        <v>42</v>
      </c>
      <c r="K1039" t="s">
        <v>39</v>
      </c>
      <c r="L1039" t="s">
        <v>30</v>
      </c>
      <c r="M1039" t="s">
        <v>9</v>
      </c>
      <c r="N1039" t="s">
        <v>185</v>
      </c>
      <c r="O1039">
        <v>3.3</v>
      </c>
      <c r="P1039">
        <v>1.36</v>
      </c>
    </row>
    <row r="1040" spans="10:16" x14ac:dyDescent="0.25">
      <c r="J1040" t="s">
        <v>42</v>
      </c>
      <c r="K1040" t="s">
        <v>39</v>
      </c>
      <c r="L1040" t="s">
        <v>30</v>
      </c>
      <c r="M1040" t="s">
        <v>14</v>
      </c>
      <c r="N1040" t="s">
        <v>216</v>
      </c>
      <c r="O1040">
        <v>3.1</v>
      </c>
      <c r="P1040">
        <v>1.38</v>
      </c>
    </row>
    <row r="1041" spans="10:16" x14ac:dyDescent="0.25">
      <c r="J1041" t="s">
        <v>70</v>
      </c>
      <c r="K1041" t="s">
        <v>68</v>
      </c>
      <c r="L1041" t="s">
        <v>30</v>
      </c>
      <c r="M1041" t="s">
        <v>8</v>
      </c>
      <c r="N1041" t="s">
        <v>183</v>
      </c>
      <c r="O1041">
        <v>1.07</v>
      </c>
      <c r="P1041">
        <v>9.5</v>
      </c>
    </row>
    <row r="1042" spans="10:16" x14ac:dyDescent="0.25">
      <c r="J1042" t="s">
        <v>70</v>
      </c>
      <c r="K1042" t="s">
        <v>68</v>
      </c>
      <c r="L1042" t="s">
        <v>30</v>
      </c>
      <c r="M1042" t="s">
        <v>12</v>
      </c>
      <c r="N1042" t="s">
        <v>184</v>
      </c>
      <c r="O1042">
        <v>1.07</v>
      </c>
      <c r="P1042">
        <v>9.5</v>
      </c>
    </row>
    <row r="1043" spans="10:16" x14ac:dyDescent="0.25">
      <c r="J1043" t="s">
        <v>70</v>
      </c>
      <c r="K1043" t="s">
        <v>68</v>
      </c>
      <c r="L1043" t="s">
        <v>30</v>
      </c>
      <c r="M1043" t="s">
        <v>7</v>
      </c>
      <c r="N1043" t="s">
        <v>184</v>
      </c>
      <c r="O1043">
        <v>1.07</v>
      </c>
      <c r="P1043">
        <v>9</v>
      </c>
    </row>
    <row r="1044" spans="10:16" x14ac:dyDescent="0.25">
      <c r="J1044" t="s">
        <v>70</v>
      </c>
      <c r="K1044" t="s">
        <v>68</v>
      </c>
      <c r="L1044" t="s">
        <v>30</v>
      </c>
      <c r="M1044" t="s">
        <v>11</v>
      </c>
      <c r="N1044" t="s">
        <v>187</v>
      </c>
      <c r="O1044">
        <v>1.06</v>
      </c>
      <c r="P1044">
        <v>10.199999999999999</v>
      </c>
    </row>
    <row r="1045" spans="10:16" x14ac:dyDescent="0.25">
      <c r="J1045" t="s">
        <v>70</v>
      </c>
      <c r="K1045" t="s">
        <v>68</v>
      </c>
      <c r="L1045" t="s">
        <v>30</v>
      </c>
      <c r="M1045" t="s">
        <v>1</v>
      </c>
      <c r="N1045" t="s">
        <v>187</v>
      </c>
      <c r="O1045">
        <v>1.06</v>
      </c>
      <c r="P1045">
        <v>9</v>
      </c>
    </row>
    <row r="1046" spans="10:16" x14ac:dyDescent="0.25">
      <c r="J1046" t="s">
        <v>70</v>
      </c>
      <c r="K1046" t="s">
        <v>68</v>
      </c>
      <c r="L1046" t="s">
        <v>30</v>
      </c>
      <c r="M1046" t="s">
        <v>0</v>
      </c>
      <c r="N1046" t="s">
        <v>214</v>
      </c>
      <c r="O1046">
        <v>1.06</v>
      </c>
      <c r="P1046">
        <v>9</v>
      </c>
    </row>
    <row r="1047" spans="10:16" x14ac:dyDescent="0.25">
      <c r="J1047" t="s">
        <v>70</v>
      </c>
      <c r="K1047" t="s">
        <v>68</v>
      </c>
      <c r="L1047" t="s">
        <v>30</v>
      </c>
      <c r="M1047" t="s">
        <v>2</v>
      </c>
      <c r="N1047" t="s">
        <v>215</v>
      </c>
      <c r="O1047">
        <v>1.07</v>
      </c>
      <c r="P1047">
        <v>9.6999999999999993</v>
      </c>
    </row>
    <row r="1048" spans="10:16" x14ac:dyDescent="0.25">
      <c r="J1048" t="s">
        <v>70</v>
      </c>
      <c r="K1048" t="s">
        <v>68</v>
      </c>
      <c r="L1048" t="s">
        <v>30</v>
      </c>
      <c r="M1048" t="s">
        <v>4</v>
      </c>
      <c r="N1048" t="s">
        <v>188</v>
      </c>
      <c r="O1048">
        <v>1.07</v>
      </c>
      <c r="P1048">
        <v>9.6999999999999993</v>
      </c>
    </row>
    <row r="1049" spans="10:16" x14ac:dyDescent="0.25">
      <c r="J1049" t="s">
        <v>70</v>
      </c>
      <c r="K1049" t="s">
        <v>68</v>
      </c>
      <c r="L1049" t="s">
        <v>30</v>
      </c>
      <c r="M1049" t="s">
        <v>6</v>
      </c>
      <c r="N1049" t="s">
        <v>213</v>
      </c>
      <c r="O1049">
        <v>1.07</v>
      </c>
      <c r="P1049">
        <v>9</v>
      </c>
    </row>
    <row r="1050" spans="10:16" x14ac:dyDescent="0.25">
      <c r="J1050" t="s">
        <v>70</v>
      </c>
      <c r="K1050" t="s">
        <v>68</v>
      </c>
      <c r="L1050" t="s">
        <v>30</v>
      </c>
      <c r="M1050" t="s">
        <v>10</v>
      </c>
      <c r="N1050" t="s">
        <v>187</v>
      </c>
      <c r="O1050">
        <v>1.07</v>
      </c>
      <c r="P1050">
        <v>8.5</v>
      </c>
    </row>
    <row r="1051" spans="10:16" x14ac:dyDescent="0.25">
      <c r="J1051" t="s">
        <v>70</v>
      </c>
      <c r="K1051" t="s">
        <v>68</v>
      </c>
      <c r="L1051" t="s">
        <v>30</v>
      </c>
      <c r="M1051" t="s">
        <v>14</v>
      </c>
      <c r="N1051" t="s">
        <v>216</v>
      </c>
      <c r="O1051">
        <v>1.07</v>
      </c>
      <c r="P1051">
        <v>9</v>
      </c>
    </row>
    <row r="1052" spans="10:16" x14ac:dyDescent="0.25">
      <c r="J1052" t="s">
        <v>58</v>
      </c>
      <c r="K1052" t="s">
        <v>54</v>
      </c>
      <c r="L1052" t="s">
        <v>30</v>
      </c>
      <c r="M1052" t="s">
        <v>8</v>
      </c>
      <c r="N1052" t="s">
        <v>183</v>
      </c>
      <c r="O1052">
        <v>1.44</v>
      </c>
      <c r="P1052">
        <v>2.85</v>
      </c>
    </row>
    <row r="1053" spans="10:16" x14ac:dyDescent="0.25">
      <c r="J1053" t="s">
        <v>58</v>
      </c>
      <c r="K1053" t="s">
        <v>54</v>
      </c>
      <c r="L1053" t="s">
        <v>30</v>
      </c>
      <c r="M1053" t="s">
        <v>7</v>
      </c>
      <c r="N1053" t="s">
        <v>184</v>
      </c>
      <c r="O1053">
        <v>1.43</v>
      </c>
      <c r="P1053">
        <v>2.92</v>
      </c>
    </row>
    <row r="1054" spans="10:16" x14ac:dyDescent="0.25">
      <c r="J1054" t="s">
        <v>58</v>
      </c>
      <c r="K1054" t="s">
        <v>54</v>
      </c>
      <c r="L1054" t="s">
        <v>30</v>
      </c>
      <c r="M1054" t="s">
        <v>12</v>
      </c>
      <c r="N1054" t="s">
        <v>184</v>
      </c>
      <c r="O1054">
        <v>1.45</v>
      </c>
      <c r="P1054">
        <v>2.8</v>
      </c>
    </row>
    <row r="1055" spans="10:16" x14ac:dyDescent="0.25">
      <c r="J1055" t="s">
        <v>58</v>
      </c>
      <c r="K1055" t="s">
        <v>54</v>
      </c>
      <c r="L1055" t="s">
        <v>30</v>
      </c>
      <c r="M1055" t="s">
        <v>3</v>
      </c>
      <c r="N1055" t="s">
        <v>184</v>
      </c>
      <c r="O1055">
        <v>1.48</v>
      </c>
      <c r="P1055">
        <v>2.75</v>
      </c>
    </row>
    <row r="1056" spans="10:16" x14ac:dyDescent="0.25">
      <c r="J1056" t="s">
        <v>58</v>
      </c>
      <c r="K1056" t="s">
        <v>54</v>
      </c>
      <c r="L1056" t="s">
        <v>30</v>
      </c>
      <c r="M1056" t="s">
        <v>1</v>
      </c>
      <c r="N1056" t="s">
        <v>187</v>
      </c>
      <c r="O1056">
        <v>1.47</v>
      </c>
      <c r="P1056">
        <v>2.7</v>
      </c>
    </row>
    <row r="1057" spans="10:16" x14ac:dyDescent="0.25">
      <c r="J1057" t="s">
        <v>58</v>
      </c>
      <c r="K1057" t="s">
        <v>54</v>
      </c>
      <c r="L1057" t="s">
        <v>30</v>
      </c>
      <c r="M1057" t="s">
        <v>0</v>
      </c>
      <c r="N1057" t="s">
        <v>214</v>
      </c>
      <c r="O1057">
        <v>1.47</v>
      </c>
      <c r="P1057">
        <v>2.7</v>
      </c>
    </row>
    <row r="1058" spans="10:16" x14ac:dyDescent="0.25">
      <c r="J1058" t="s">
        <v>58</v>
      </c>
      <c r="K1058" t="s">
        <v>54</v>
      </c>
      <c r="L1058" t="s">
        <v>30</v>
      </c>
      <c r="M1058" t="s">
        <v>11</v>
      </c>
      <c r="N1058" t="s">
        <v>187</v>
      </c>
      <c r="O1058">
        <v>1.44</v>
      </c>
      <c r="P1058">
        <v>2.84</v>
      </c>
    </row>
    <row r="1059" spans="10:16" x14ac:dyDescent="0.25">
      <c r="J1059" t="s">
        <v>58</v>
      </c>
      <c r="K1059" t="s">
        <v>54</v>
      </c>
      <c r="L1059" t="s">
        <v>30</v>
      </c>
      <c r="M1059" t="s">
        <v>2</v>
      </c>
      <c r="N1059" t="s">
        <v>215</v>
      </c>
      <c r="O1059">
        <v>1.46</v>
      </c>
      <c r="P1059">
        <v>2.9</v>
      </c>
    </row>
    <row r="1060" spans="10:16" x14ac:dyDescent="0.25">
      <c r="J1060" t="s">
        <v>58</v>
      </c>
      <c r="K1060" t="s">
        <v>54</v>
      </c>
      <c r="L1060" t="s">
        <v>30</v>
      </c>
      <c r="M1060" t="s">
        <v>4</v>
      </c>
      <c r="N1060" t="s">
        <v>188</v>
      </c>
      <c r="O1060">
        <v>1.46</v>
      </c>
      <c r="P1060">
        <v>2.9</v>
      </c>
    </row>
    <row r="1061" spans="10:16" x14ac:dyDescent="0.25">
      <c r="J1061" t="s">
        <v>58</v>
      </c>
      <c r="K1061" t="s">
        <v>54</v>
      </c>
      <c r="L1061" t="s">
        <v>30</v>
      </c>
      <c r="M1061" t="s">
        <v>6</v>
      </c>
      <c r="N1061" t="s">
        <v>213</v>
      </c>
      <c r="O1061">
        <v>1.4</v>
      </c>
      <c r="P1061">
        <v>2.9</v>
      </c>
    </row>
    <row r="1062" spans="10:16" x14ac:dyDescent="0.25">
      <c r="J1062" t="s">
        <v>58</v>
      </c>
      <c r="K1062" t="s">
        <v>54</v>
      </c>
      <c r="L1062" t="s">
        <v>30</v>
      </c>
      <c r="M1062" t="s">
        <v>10</v>
      </c>
      <c r="N1062" t="s">
        <v>187</v>
      </c>
      <c r="O1062">
        <v>1.42</v>
      </c>
      <c r="P1062">
        <v>2.9</v>
      </c>
    </row>
    <row r="1063" spans="10:16" x14ac:dyDescent="0.25">
      <c r="J1063" t="s">
        <v>58</v>
      </c>
      <c r="K1063" t="s">
        <v>54</v>
      </c>
      <c r="L1063" t="s">
        <v>30</v>
      </c>
      <c r="M1063" t="s">
        <v>9</v>
      </c>
      <c r="N1063" t="s">
        <v>185</v>
      </c>
      <c r="O1063">
        <v>1.44</v>
      </c>
      <c r="P1063">
        <v>2.9</v>
      </c>
    </row>
    <row r="1064" spans="10:16" x14ac:dyDescent="0.25">
      <c r="J1064" t="s">
        <v>58</v>
      </c>
      <c r="K1064" t="s">
        <v>54</v>
      </c>
      <c r="L1064" t="s">
        <v>30</v>
      </c>
      <c r="M1064" t="s">
        <v>14</v>
      </c>
      <c r="N1064" t="s">
        <v>216</v>
      </c>
      <c r="O1064">
        <v>1.44</v>
      </c>
      <c r="P1064">
        <v>2.9</v>
      </c>
    </row>
    <row r="1065" spans="10:16" x14ac:dyDescent="0.25">
      <c r="J1065" t="s">
        <v>49</v>
      </c>
      <c r="K1065" t="s">
        <v>50</v>
      </c>
      <c r="L1065" t="s">
        <v>30</v>
      </c>
      <c r="M1065" t="s">
        <v>8</v>
      </c>
      <c r="N1065" t="s">
        <v>183</v>
      </c>
      <c r="O1065">
        <v>1.06</v>
      </c>
      <c r="P1065">
        <v>10</v>
      </c>
    </row>
    <row r="1066" spans="10:16" x14ac:dyDescent="0.25">
      <c r="J1066" t="s">
        <v>49</v>
      </c>
      <c r="K1066" t="s">
        <v>50</v>
      </c>
      <c r="L1066" t="s">
        <v>30</v>
      </c>
      <c r="M1066" t="s">
        <v>12</v>
      </c>
      <c r="N1066" t="s">
        <v>184</v>
      </c>
      <c r="O1066">
        <v>1.08</v>
      </c>
      <c r="P1066">
        <v>9</v>
      </c>
    </row>
    <row r="1067" spans="10:16" x14ac:dyDescent="0.25">
      <c r="J1067" t="s">
        <v>49</v>
      </c>
      <c r="K1067" t="s">
        <v>50</v>
      </c>
      <c r="L1067" t="s">
        <v>30</v>
      </c>
      <c r="M1067" t="s">
        <v>7</v>
      </c>
      <c r="N1067" t="s">
        <v>184</v>
      </c>
      <c r="O1067">
        <v>1.07</v>
      </c>
      <c r="P1067">
        <v>9</v>
      </c>
    </row>
    <row r="1068" spans="10:16" x14ac:dyDescent="0.25">
      <c r="J1068" t="s">
        <v>49</v>
      </c>
      <c r="K1068" t="s">
        <v>50</v>
      </c>
      <c r="L1068" t="s">
        <v>30</v>
      </c>
      <c r="M1068" t="s">
        <v>3</v>
      </c>
      <c r="N1068" t="s">
        <v>184</v>
      </c>
      <c r="O1068">
        <v>1.07</v>
      </c>
      <c r="P1068">
        <v>8.5</v>
      </c>
    </row>
    <row r="1069" spans="10:16" x14ac:dyDescent="0.25">
      <c r="J1069" t="s">
        <v>49</v>
      </c>
      <c r="K1069" t="s">
        <v>50</v>
      </c>
      <c r="L1069" t="s">
        <v>30</v>
      </c>
      <c r="M1069" t="s">
        <v>1</v>
      </c>
      <c r="N1069" t="s">
        <v>187</v>
      </c>
      <c r="O1069">
        <v>1.04</v>
      </c>
      <c r="P1069">
        <v>10.5</v>
      </c>
    </row>
    <row r="1070" spans="10:16" x14ac:dyDescent="0.25">
      <c r="J1070" t="s">
        <v>49</v>
      </c>
      <c r="K1070" t="s">
        <v>50</v>
      </c>
      <c r="L1070" t="s">
        <v>30</v>
      </c>
      <c r="M1070" t="s">
        <v>0</v>
      </c>
      <c r="N1070" t="s">
        <v>214</v>
      </c>
      <c r="O1070">
        <v>1.04</v>
      </c>
      <c r="P1070">
        <v>10.5</v>
      </c>
    </row>
    <row r="1071" spans="10:16" x14ac:dyDescent="0.25">
      <c r="J1071" t="s">
        <v>49</v>
      </c>
      <c r="K1071" t="s">
        <v>50</v>
      </c>
      <c r="L1071" t="s">
        <v>30</v>
      </c>
      <c r="M1071" t="s">
        <v>2</v>
      </c>
      <c r="N1071" t="s">
        <v>215</v>
      </c>
      <c r="O1071">
        <v>1.08</v>
      </c>
      <c r="P1071">
        <v>8.9</v>
      </c>
    </row>
    <row r="1072" spans="10:16" x14ac:dyDescent="0.25">
      <c r="J1072" t="s">
        <v>49</v>
      </c>
      <c r="K1072" t="s">
        <v>50</v>
      </c>
      <c r="L1072" t="s">
        <v>30</v>
      </c>
      <c r="M1072" t="s">
        <v>4</v>
      </c>
      <c r="N1072" t="s">
        <v>188</v>
      </c>
      <c r="O1072">
        <v>1.08</v>
      </c>
      <c r="P1072">
        <v>8.9</v>
      </c>
    </row>
    <row r="1073" spans="10:16" x14ac:dyDescent="0.25">
      <c r="J1073" t="s">
        <v>49</v>
      </c>
      <c r="K1073" t="s">
        <v>50</v>
      </c>
      <c r="L1073" t="s">
        <v>30</v>
      </c>
      <c r="M1073" t="s">
        <v>6</v>
      </c>
      <c r="N1073" t="s">
        <v>213</v>
      </c>
      <c r="O1073">
        <v>1.08</v>
      </c>
      <c r="P1073">
        <v>8.5</v>
      </c>
    </row>
    <row r="1074" spans="10:16" x14ac:dyDescent="0.25">
      <c r="J1074" t="s">
        <v>49</v>
      </c>
      <c r="K1074" t="s">
        <v>50</v>
      </c>
      <c r="L1074" t="s">
        <v>30</v>
      </c>
      <c r="M1074" t="s">
        <v>10</v>
      </c>
      <c r="N1074" t="s">
        <v>187</v>
      </c>
      <c r="O1074">
        <v>1.07</v>
      </c>
      <c r="P1074">
        <v>8.5</v>
      </c>
    </row>
    <row r="1075" spans="10:16" x14ac:dyDescent="0.25">
      <c r="J1075" t="s">
        <v>49</v>
      </c>
      <c r="K1075" t="s">
        <v>50</v>
      </c>
      <c r="L1075" t="s">
        <v>30</v>
      </c>
      <c r="M1075" t="s">
        <v>9</v>
      </c>
      <c r="N1075" t="s">
        <v>185</v>
      </c>
      <c r="O1075">
        <v>1.08</v>
      </c>
      <c r="P1075">
        <v>9.25</v>
      </c>
    </row>
    <row r="1076" spans="10:16" x14ac:dyDescent="0.25">
      <c r="J1076" t="s">
        <v>49</v>
      </c>
      <c r="K1076" t="s">
        <v>50</v>
      </c>
      <c r="L1076" t="s">
        <v>30</v>
      </c>
      <c r="M1076" t="s">
        <v>11</v>
      </c>
      <c r="N1076" t="s">
        <v>187</v>
      </c>
      <c r="O1076">
        <v>1.06</v>
      </c>
      <c r="P1076">
        <v>9.6</v>
      </c>
    </row>
    <row r="1077" spans="10:16" x14ac:dyDescent="0.25">
      <c r="J1077" t="s">
        <v>49</v>
      </c>
      <c r="K1077" t="s">
        <v>50</v>
      </c>
      <c r="L1077" t="s">
        <v>30</v>
      </c>
      <c r="M1077" t="s">
        <v>14</v>
      </c>
      <c r="N1077" t="s">
        <v>216</v>
      </c>
      <c r="O1077">
        <v>1.07</v>
      </c>
      <c r="P1077">
        <v>9</v>
      </c>
    </row>
    <row r="1078" spans="10:16" x14ac:dyDescent="0.25">
      <c r="J1078" t="s">
        <v>43</v>
      </c>
      <c r="K1078" t="s">
        <v>39</v>
      </c>
      <c r="L1078" t="s">
        <v>30</v>
      </c>
      <c r="M1078" t="s">
        <v>8</v>
      </c>
      <c r="N1078" t="s">
        <v>183</v>
      </c>
      <c r="O1078">
        <v>1.57</v>
      </c>
      <c r="P1078">
        <v>2.4500000000000002</v>
      </c>
    </row>
    <row r="1079" spans="10:16" x14ac:dyDescent="0.25">
      <c r="J1079" t="s">
        <v>43</v>
      </c>
      <c r="K1079" t="s">
        <v>39</v>
      </c>
      <c r="L1079" t="s">
        <v>30</v>
      </c>
      <c r="M1079" t="s">
        <v>12</v>
      </c>
      <c r="N1079" t="s">
        <v>184</v>
      </c>
      <c r="O1079">
        <v>1.57</v>
      </c>
      <c r="P1079">
        <v>2.5</v>
      </c>
    </row>
    <row r="1080" spans="10:16" x14ac:dyDescent="0.25">
      <c r="J1080" t="s">
        <v>43</v>
      </c>
      <c r="K1080" t="s">
        <v>39</v>
      </c>
      <c r="L1080" t="s">
        <v>30</v>
      </c>
      <c r="M1080" t="s">
        <v>7</v>
      </c>
      <c r="N1080" t="s">
        <v>184</v>
      </c>
      <c r="O1080">
        <v>1.59</v>
      </c>
      <c r="P1080">
        <v>2.4300000000000002</v>
      </c>
    </row>
    <row r="1081" spans="10:16" x14ac:dyDescent="0.25">
      <c r="J1081" t="s">
        <v>43</v>
      </c>
      <c r="K1081" t="s">
        <v>39</v>
      </c>
      <c r="L1081" t="s">
        <v>30</v>
      </c>
      <c r="M1081" t="s">
        <v>3</v>
      </c>
      <c r="N1081" t="s">
        <v>184</v>
      </c>
      <c r="O1081">
        <v>1.57</v>
      </c>
      <c r="P1081">
        <v>2.5</v>
      </c>
    </row>
    <row r="1082" spans="10:16" x14ac:dyDescent="0.25">
      <c r="J1082" t="s">
        <v>43</v>
      </c>
      <c r="K1082" t="s">
        <v>39</v>
      </c>
      <c r="L1082" t="s">
        <v>30</v>
      </c>
      <c r="M1082" t="s">
        <v>1</v>
      </c>
      <c r="N1082" t="s">
        <v>187</v>
      </c>
      <c r="O1082">
        <v>1.6</v>
      </c>
      <c r="P1082">
        <v>2.34</v>
      </c>
    </row>
    <row r="1083" spans="10:16" x14ac:dyDescent="0.25">
      <c r="J1083" t="s">
        <v>43</v>
      </c>
      <c r="K1083" t="s">
        <v>39</v>
      </c>
      <c r="L1083" t="s">
        <v>30</v>
      </c>
      <c r="M1083" t="s">
        <v>0</v>
      </c>
      <c r="N1083" t="s">
        <v>214</v>
      </c>
      <c r="O1083">
        <v>1.6</v>
      </c>
      <c r="P1083">
        <v>2.34</v>
      </c>
    </row>
    <row r="1084" spans="10:16" x14ac:dyDescent="0.25">
      <c r="J1084" t="s">
        <v>43</v>
      </c>
      <c r="K1084" t="s">
        <v>39</v>
      </c>
      <c r="L1084" t="s">
        <v>30</v>
      </c>
      <c r="M1084" t="s">
        <v>2</v>
      </c>
      <c r="N1084" t="s">
        <v>215</v>
      </c>
      <c r="O1084">
        <v>1.57</v>
      </c>
      <c r="P1084">
        <v>2.5499999999999998</v>
      </c>
    </row>
    <row r="1085" spans="10:16" x14ac:dyDescent="0.25">
      <c r="J1085" t="s">
        <v>43</v>
      </c>
      <c r="K1085" t="s">
        <v>39</v>
      </c>
      <c r="L1085" t="s">
        <v>30</v>
      </c>
      <c r="M1085" t="s">
        <v>4</v>
      </c>
      <c r="N1085" t="s">
        <v>188</v>
      </c>
      <c r="O1085">
        <v>1.57</v>
      </c>
      <c r="P1085">
        <v>2.5499999999999998</v>
      </c>
    </row>
    <row r="1086" spans="10:16" x14ac:dyDescent="0.25">
      <c r="J1086" t="s">
        <v>43</v>
      </c>
      <c r="K1086" t="s">
        <v>39</v>
      </c>
      <c r="L1086" t="s">
        <v>30</v>
      </c>
      <c r="M1086" t="s">
        <v>6</v>
      </c>
      <c r="N1086" t="s">
        <v>213</v>
      </c>
      <c r="O1086">
        <v>1.57</v>
      </c>
      <c r="P1086">
        <v>2.4500000000000002</v>
      </c>
    </row>
    <row r="1087" spans="10:16" x14ac:dyDescent="0.25">
      <c r="J1087" t="s">
        <v>43</v>
      </c>
      <c r="K1087" t="s">
        <v>39</v>
      </c>
      <c r="L1087" t="s">
        <v>30</v>
      </c>
      <c r="M1087" t="s">
        <v>10</v>
      </c>
      <c r="N1087" t="s">
        <v>187</v>
      </c>
      <c r="O1087">
        <v>1.57</v>
      </c>
      <c r="P1087">
        <v>2.4700000000000002</v>
      </c>
    </row>
    <row r="1088" spans="10:16" x14ac:dyDescent="0.25">
      <c r="J1088" t="s">
        <v>43</v>
      </c>
      <c r="K1088" t="s">
        <v>39</v>
      </c>
      <c r="L1088" t="s">
        <v>30</v>
      </c>
      <c r="M1088" t="s">
        <v>9</v>
      </c>
      <c r="N1088" t="s">
        <v>185</v>
      </c>
      <c r="O1088">
        <v>1.53</v>
      </c>
      <c r="P1088">
        <v>2.63</v>
      </c>
    </row>
    <row r="1089" spans="10:16" x14ac:dyDescent="0.25">
      <c r="J1089" t="s">
        <v>43</v>
      </c>
      <c r="K1089" t="s">
        <v>39</v>
      </c>
      <c r="L1089" t="s">
        <v>30</v>
      </c>
      <c r="M1089" t="s">
        <v>11</v>
      </c>
      <c r="N1089" t="s">
        <v>187</v>
      </c>
      <c r="O1089">
        <v>1.54</v>
      </c>
      <c r="P1089">
        <v>2.52</v>
      </c>
    </row>
    <row r="1090" spans="10:16" x14ac:dyDescent="0.25">
      <c r="J1090" t="s">
        <v>43</v>
      </c>
      <c r="K1090" t="s">
        <v>39</v>
      </c>
      <c r="L1090" t="s">
        <v>30</v>
      </c>
      <c r="M1090" t="s">
        <v>14</v>
      </c>
      <c r="N1090" t="s">
        <v>216</v>
      </c>
      <c r="O1090">
        <v>1.57</v>
      </c>
      <c r="P1090">
        <v>2.5</v>
      </c>
    </row>
    <row r="1091" spans="10:16" x14ac:dyDescent="0.25">
      <c r="J1091" t="s">
        <v>55</v>
      </c>
      <c r="K1091" t="s">
        <v>54</v>
      </c>
      <c r="L1091" t="s">
        <v>30</v>
      </c>
      <c r="M1091" t="s">
        <v>8</v>
      </c>
      <c r="N1091" t="s">
        <v>183</v>
      </c>
      <c r="O1091">
        <v>2.9</v>
      </c>
      <c r="P1091">
        <v>1.43</v>
      </c>
    </row>
    <row r="1092" spans="10:16" x14ac:dyDescent="0.25">
      <c r="J1092" t="s">
        <v>55</v>
      </c>
      <c r="K1092" t="s">
        <v>54</v>
      </c>
      <c r="L1092" t="s">
        <v>30</v>
      </c>
      <c r="M1092" t="s">
        <v>11</v>
      </c>
      <c r="N1092" t="s">
        <v>187</v>
      </c>
      <c r="O1092">
        <v>2.9</v>
      </c>
      <c r="P1092">
        <v>1.43</v>
      </c>
    </row>
    <row r="1093" spans="10:16" x14ac:dyDescent="0.25">
      <c r="J1093" t="s">
        <v>55</v>
      </c>
      <c r="K1093" t="s">
        <v>54</v>
      </c>
      <c r="L1093" t="s">
        <v>30</v>
      </c>
      <c r="M1093" t="s">
        <v>12</v>
      </c>
      <c r="N1093" t="s">
        <v>184</v>
      </c>
      <c r="O1093">
        <v>2.72</v>
      </c>
      <c r="P1093">
        <v>1.49</v>
      </c>
    </row>
    <row r="1094" spans="10:16" x14ac:dyDescent="0.25">
      <c r="J1094" t="s">
        <v>55</v>
      </c>
      <c r="K1094" t="s">
        <v>54</v>
      </c>
      <c r="L1094" t="s">
        <v>30</v>
      </c>
      <c r="M1094" t="s">
        <v>7</v>
      </c>
      <c r="N1094" t="s">
        <v>184</v>
      </c>
      <c r="O1094">
        <v>2.7</v>
      </c>
      <c r="P1094">
        <v>1.49</v>
      </c>
    </row>
    <row r="1095" spans="10:16" x14ac:dyDescent="0.25">
      <c r="J1095" t="s">
        <v>55</v>
      </c>
      <c r="K1095" t="s">
        <v>54</v>
      </c>
      <c r="L1095" t="s">
        <v>30</v>
      </c>
      <c r="M1095" t="s">
        <v>1</v>
      </c>
      <c r="N1095" t="s">
        <v>187</v>
      </c>
      <c r="O1095">
        <v>2.8</v>
      </c>
      <c r="P1095">
        <v>1.44</v>
      </c>
    </row>
    <row r="1096" spans="10:16" x14ac:dyDescent="0.25">
      <c r="J1096" t="s">
        <v>55</v>
      </c>
      <c r="K1096" t="s">
        <v>54</v>
      </c>
      <c r="L1096" t="s">
        <v>30</v>
      </c>
      <c r="M1096" t="s">
        <v>0</v>
      </c>
      <c r="N1096" t="s">
        <v>214</v>
      </c>
      <c r="O1096">
        <v>2.8</v>
      </c>
      <c r="P1096">
        <v>1.44</v>
      </c>
    </row>
    <row r="1097" spans="10:16" x14ac:dyDescent="0.25">
      <c r="J1097" t="s">
        <v>55</v>
      </c>
      <c r="K1097" t="s">
        <v>54</v>
      </c>
      <c r="L1097" t="s">
        <v>30</v>
      </c>
      <c r="M1097" t="s">
        <v>4</v>
      </c>
      <c r="N1097" t="s">
        <v>188</v>
      </c>
      <c r="O1097">
        <v>2.75</v>
      </c>
      <c r="P1097">
        <v>1.49</v>
      </c>
    </row>
    <row r="1098" spans="10:16" x14ac:dyDescent="0.25">
      <c r="J1098" t="s">
        <v>55</v>
      </c>
      <c r="K1098" t="s">
        <v>54</v>
      </c>
      <c r="L1098" t="s">
        <v>30</v>
      </c>
      <c r="M1098" t="s">
        <v>10</v>
      </c>
      <c r="N1098" t="s">
        <v>187</v>
      </c>
      <c r="O1098">
        <v>2.75</v>
      </c>
      <c r="P1098">
        <v>1.48</v>
      </c>
    </row>
    <row r="1099" spans="10:16" x14ac:dyDescent="0.25">
      <c r="J1099" t="s">
        <v>55</v>
      </c>
      <c r="K1099" t="s">
        <v>54</v>
      </c>
      <c r="L1099" t="s">
        <v>30</v>
      </c>
      <c r="M1099" t="s">
        <v>14</v>
      </c>
      <c r="N1099" t="s">
        <v>216</v>
      </c>
      <c r="O1099">
        <v>2.8</v>
      </c>
      <c r="P1099">
        <v>1.47</v>
      </c>
    </row>
    <row r="1100" spans="10:16" x14ac:dyDescent="0.25">
      <c r="J1100" t="s">
        <v>55</v>
      </c>
      <c r="K1100" t="s">
        <v>54</v>
      </c>
      <c r="L1100" t="s">
        <v>30</v>
      </c>
      <c r="M1100" t="s">
        <v>6</v>
      </c>
      <c r="N1100" t="s">
        <v>213</v>
      </c>
      <c r="O1100">
        <v>2.85</v>
      </c>
      <c r="P1100">
        <v>1.44</v>
      </c>
    </row>
    <row r="1101" spans="10:16" x14ac:dyDescent="0.25">
      <c r="J1101" t="s">
        <v>100</v>
      </c>
      <c r="K1101" t="s">
        <v>101</v>
      </c>
      <c r="L1101" t="s">
        <v>30</v>
      </c>
      <c r="M1101" t="s">
        <v>8</v>
      </c>
      <c r="N1101" t="s">
        <v>183</v>
      </c>
      <c r="O1101">
        <v>1.77</v>
      </c>
      <c r="P1101">
        <v>2.1</v>
      </c>
    </row>
    <row r="1102" spans="10:16" x14ac:dyDescent="0.25">
      <c r="J1102" t="s">
        <v>100</v>
      </c>
      <c r="K1102" t="s">
        <v>101</v>
      </c>
      <c r="L1102" t="s">
        <v>30</v>
      </c>
      <c r="M1102" t="s">
        <v>12</v>
      </c>
      <c r="N1102" t="s">
        <v>184</v>
      </c>
      <c r="O1102">
        <v>1.74</v>
      </c>
      <c r="P1102">
        <v>2.15</v>
      </c>
    </row>
    <row r="1103" spans="10:16" x14ac:dyDescent="0.25">
      <c r="J1103" t="s">
        <v>100</v>
      </c>
      <c r="K1103" t="s">
        <v>101</v>
      </c>
      <c r="L1103" t="s">
        <v>30</v>
      </c>
      <c r="M1103" t="s">
        <v>7</v>
      </c>
      <c r="N1103" t="s">
        <v>184</v>
      </c>
      <c r="O1103">
        <v>1.74</v>
      </c>
      <c r="P1103">
        <v>2.15</v>
      </c>
    </row>
    <row r="1104" spans="10:16" x14ac:dyDescent="0.25">
      <c r="J1104" t="s">
        <v>100</v>
      </c>
      <c r="K1104" t="s">
        <v>101</v>
      </c>
      <c r="L1104" t="s">
        <v>30</v>
      </c>
      <c r="M1104" t="s">
        <v>3</v>
      </c>
      <c r="N1104" t="s">
        <v>184</v>
      </c>
      <c r="O1104">
        <v>1.69</v>
      </c>
      <c r="P1104">
        <v>2.25</v>
      </c>
    </row>
    <row r="1105" spans="10:16" x14ac:dyDescent="0.25">
      <c r="J1105" t="s">
        <v>100</v>
      </c>
      <c r="K1105" t="s">
        <v>101</v>
      </c>
      <c r="L1105" t="s">
        <v>30</v>
      </c>
      <c r="M1105" t="s">
        <v>1</v>
      </c>
      <c r="N1105" t="s">
        <v>187</v>
      </c>
      <c r="O1105">
        <v>1.76</v>
      </c>
      <c r="P1105">
        <v>2.08</v>
      </c>
    </row>
    <row r="1106" spans="10:16" x14ac:dyDescent="0.25">
      <c r="J1106" t="s">
        <v>100</v>
      </c>
      <c r="K1106" t="s">
        <v>101</v>
      </c>
      <c r="L1106" t="s">
        <v>30</v>
      </c>
      <c r="M1106" t="s">
        <v>0</v>
      </c>
      <c r="N1106" t="s">
        <v>214</v>
      </c>
      <c r="O1106">
        <v>1.76</v>
      </c>
      <c r="P1106">
        <v>2.08</v>
      </c>
    </row>
    <row r="1107" spans="10:16" x14ac:dyDescent="0.25">
      <c r="J1107" t="s">
        <v>100</v>
      </c>
      <c r="K1107" t="s">
        <v>101</v>
      </c>
      <c r="L1107" t="s">
        <v>30</v>
      </c>
      <c r="M1107" t="s">
        <v>2</v>
      </c>
      <c r="N1107" t="s">
        <v>215</v>
      </c>
      <c r="O1107">
        <v>1.73</v>
      </c>
      <c r="P1107">
        <v>2.17</v>
      </c>
    </row>
    <row r="1108" spans="10:16" x14ac:dyDescent="0.25">
      <c r="J1108" t="s">
        <v>100</v>
      </c>
      <c r="K1108" t="s">
        <v>101</v>
      </c>
      <c r="L1108" t="s">
        <v>30</v>
      </c>
      <c r="M1108" t="s">
        <v>4</v>
      </c>
      <c r="N1108" t="s">
        <v>188</v>
      </c>
      <c r="O1108">
        <v>1.73</v>
      </c>
      <c r="P1108">
        <v>2.17</v>
      </c>
    </row>
    <row r="1109" spans="10:16" x14ac:dyDescent="0.25">
      <c r="J1109" t="s">
        <v>100</v>
      </c>
      <c r="K1109" t="s">
        <v>101</v>
      </c>
      <c r="L1109" t="s">
        <v>30</v>
      </c>
      <c r="M1109" t="s">
        <v>10</v>
      </c>
      <c r="N1109" t="s">
        <v>187</v>
      </c>
      <c r="O1109">
        <v>1.74</v>
      </c>
      <c r="P1109">
        <v>2.15</v>
      </c>
    </row>
    <row r="1110" spans="10:16" x14ac:dyDescent="0.25">
      <c r="J1110" t="s">
        <v>100</v>
      </c>
      <c r="K1110" t="s">
        <v>101</v>
      </c>
      <c r="L1110" t="s">
        <v>30</v>
      </c>
      <c r="M1110" t="s">
        <v>11</v>
      </c>
      <c r="N1110" t="s">
        <v>187</v>
      </c>
      <c r="O1110">
        <v>1.75</v>
      </c>
      <c r="P1110">
        <v>2.12</v>
      </c>
    </row>
    <row r="1111" spans="10:16" x14ac:dyDescent="0.25">
      <c r="J1111" t="s">
        <v>100</v>
      </c>
      <c r="K1111" t="s">
        <v>101</v>
      </c>
      <c r="L1111" t="s">
        <v>30</v>
      </c>
      <c r="M1111" t="s">
        <v>14</v>
      </c>
      <c r="N1111" t="s">
        <v>216</v>
      </c>
      <c r="O1111">
        <v>1.77</v>
      </c>
      <c r="P1111">
        <v>2.1</v>
      </c>
    </row>
  </sheetData>
  <sortState xmlns:xlrd2="http://schemas.microsoft.com/office/spreadsheetml/2017/richdata2" ref="J2:P1111">
    <sortCondition ref="J2:J1111"/>
    <sortCondition ref="K2:K1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Falkenstein</cp:lastModifiedBy>
  <dcterms:created xsi:type="dcterms:W3CDTF">2023-09-04T12:31:01Z</dcterms:created>
  <dcterms:modified xsi:type="dcterms:W3CDTF">2023-09-22T17:00:31Z</dcterms:modified>
</cp:coreProperties>
</file>